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X:\Files For Review\Yash Bhatnagar\Kashipur\"/>
    </mc:Choice>
  </mc:AlternateContent>
  <xr:revisionPtr revIDLastSave="0" documentId="13_ncr:1_{EA2561B0-E4B7-42B7-8AF5-E32DE99DEB7E}" xr6:coauthVersionLast="47" xr6:coauthVersionMax="47" xr10:uidLastSave="{00000000-0000-0000-0000-000000000000}"/>
  <bookViews>
    <workbookView xWindow="-120" yWindow="-120" windowWidth="20730" windowHeight="11160" activeTab="1" xr2:uid="{00000000-000D-0000-FFFF-FFFF00000000}"/>
  </bookViews>
  <sheets>
    <sheet name="Aesthetic" sheetId="9" r:id="rId1"/>
    <sheet name="Building" sheetId="2" r:id="rId2"/>
    <sheet name="Calculations" sheetId="4" r:id="rId3"/>
    <sheet name="Machine" sheetId="5" r:id="rId4"/>
    <sheet name="MAchine 2" sheetId="7" r:id="rId5"/>
    <sheet name="Sheet6" sheetId="6" r:id="rId6"/>
    <sheet name="Khurda" sheetId="8"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s>
  <definedNames>
    <definedName name="\0">#REF!</definedName>
    <definedName name="\000">#REF!</definedName>
    <definedName name="\a">[1]ANALYSIS!#REF!</definedName>
    <definedName name="\B">#REF!</definedName>
    <definedName name="\C">#REF!</definedName>
    <definedName name="\F">#REF!</definedName>
    <definedName name="\H">#REF!</definedName>
    <definedName name="\i">#REF!</definedName>
    <definedName name="\M">[2]Sheet1!$D$508</definedName>
    <definedName name="\N">#REF!</definedName>
    <definedName name="\p">#REF!</definedName>
    <definedName name="\R">#REF!</definedName>
    <definedName name="\S">#REF!</definedName>
    <definedName name="\U">#REF!</definedName>
    <definedName name="\V">#REF!</definedName>
    <definedName name="\z">[3]Projects!$IS$7931</definedName>
    <definedName name="_" hidden="1">#REF!</definedName>
    <definedName name="_________________________________dk1" localSheetId="0" hidden="1">{#N/A,#N/A,FALSE,"COVER.XLS";#N/A,#N/A,FALSE,"RACT1.XLS";#N/A,#N/A,FALSE,"RACT2.XLS";#N/A,#N/A,FALSE,"ECCMP";#N/A,#N/A,FALSE,"WELDER.XLS"}</definedName>
    <definedName name="_________________________________dk1" localSheetId="2" hidden="1">{#N/A,#N/A,FALSE,"COVER.XLS";#N/A,#N/A,FALSE,"RACT1.XLS";#N/A,#N/A,FALSE,"RACT2.XLS";#N/A,#N/A,FALSE,"ECCMP";#N/A,#N/A,FALSE,"WELDER.XLS"}</definedName>
    <definedName name="_________________________________dk1" hidden="1">{#N/A,#N/A,FALSE,"COVER.XLS";#N/A,#N/A,FALSE,"RACT1.XLS";#N/A,#N/A,FALSE,"RACT2.XLS";#N/A,#N/A,FALSE,"ECCMP";#N/A,#N/A,FALSE,"WELDER.XLS"}</definedName>
    <definedName name="_________________________________kv2" localSheetId="0" hidden="1">{#N/A,#N/A,FALSE,"COVER1.XLS ";#N/A,#N/A,FALSE,"RACT1.XLS";#N/A,#N/A,FALSE,"RACT2.XLS";#N/A,#N/A,FALSE,"ECCMP";#N/A,#N/A,FALSE,"WELDER.XLS"}</definedName>
    <definedName name="_________________________________kv2" localSheetId="2" hidden="1">{#N/A,#N/A,FALSE,"COVER1.XLS ";#N/A,#N/A,FALSE,"RACT1.XLS";#N/A,#N/A,FALSE,"RACT2.XLS";#N/A,#N/A,FALSE,"ECCMP";#N/A,#N/A,FALSE,"WELDER.XLS"}</definedName>
    <definedName name="_________________________________kv2" hidden="1">{#N/A,#N/A,FALSE,"COVER1.XLS ";#N/A,#N/A,FALSE,"RACT1.XLS";#N/A,#N/A,FALSE,"RACT2.XLS";#N/A,#N/A,FALSE,"ECCMP";#N/A,#N/A,FALSE,"WELDER.XLS"}</definedName>
    <definedName name="_________________________________kvs1" localSheetId="0" hidden="1">{#N/A,#N/A,FALSE,"COVER1.XLS ";#N/A,#N/A,FALSE,"RACT1.XLS";#N/A,#N/A,FALSE,"RACT2.XLS";#N/A,#N/A,FALSE,"ECCMP";#N/A,#N/A,FALSE,"WELDER.XLS"}</definedName>
    <definedName name="_________________________________kvs1" localSheetId="2" hidden="1">{#N/A,#N/A,FALSE,"COVER1.XLS ";#N/A,#N/A,FALSE,"RACT1.XLS";#N/A,#N/A,FALSE,"RACT2.XLS";#N/A,#N/A,FALSE,"ECCMP";#N/A,#N/A,FALSE,"WELDER.XLS"}</definedName>
    <definedName name="_________________________________kvs1" hidden="1">{#N/A,#N/A,FALSE,"COVER1.XLS ";#N/A,#N/A,FALSE,"RACT1.XLS";#N/A,#N/A,FALSE,"RACT2.XLS";#N/A,#N/A,FALSE,"ECCMP";#N/A,#N/A,FALSE,"WELDER.XLS"}</definedName>
    <definedName name="_________________________________kvs2" localSheetId="0" hidden="1">{#N/A,#N/A,FALSE,"COVER1.XLS ";#N/A,#N/A,FALSE,"RACT1.XLS";#N/A,#N/A,FALSE,"RACT2.XLS";#N/A,#N/A,FALSE,"ECCMP";#N/A,#N/A,FALSE,"WELDER.XLS"}</definedName>
    <definedName name="_________________________________kvs2" localSheetId="2" hidden="1">{#N/A,#N/A,FALSE,"COVER1.XLS ";#N/A,#N/A,FALSE,"RACT1.XLS";#N/A,#N/A,FALSE,"RACT2.XLS";#N/A,#N/A,FALSE,"ECCMP";#N/A,#N/A,FALSE,"WELDER.XLS"}</definedName>
    <definedName name="_________________________________kvs2" hidden="1">{#N/A,#N/A,FALSE,"COVER1.XLS ";#N/A,#N/A,FALSE,"RACT1.XLS";#N/A,#N/A,FALSE,"RACT2.XLS";#N/A,#N/A,FALSE,"ECCMP";#N/A,#N/A,FALSE,"WELDER.XLS"}</definedName>
    <definedName name="_________________________________kvs5" localSheetId="0" hidden="1">{#N/A,#N/A,FALSE,"COVER.XLS";#N/A,#N/A,FALSE,"RACT1.XLS";#N/A,#N/A,FALSE,"RACT2.XLS";#N/A,#N/A,FALSE,"ECCMP";#N/A,#N/A,FALSE,"WELDER.XLS"}</definedName>
    <definedName name="_________________________________kvs5" localSheetId="2" hidden="1">{#N/A,#N/A,FALSE,"COVER.XLS";#N/A,#N/A,FALSE,"RACT1.XLS";#N/A,#N/A,FALSE,"RACT2.XLS";#N/A,#N/A,FALSE,"ECCMP";#N/A,#N/A,FALSE,"WELDER.XLS"}</definedName>
    <definedName name="_________________________________kvs5" hidden="1">{#N/A,#N/A,FALSE,"COVER.XLS";#N/A,#N/A,FALSE,"RACT1.XLS";#N/A,#N/A,FALSE,"RACT2.XLS";#N/A,#N/A,FALSE,"ECCMP";#N/A,#N/A,FALSE,"WELDER.XLS"}</definedName>
    <definedName name="_________________________________kvs8" localSheetId="0" hidden="1">{#N/A,#N/A,FALSE,"COVER1.XLS ";#N/A,#N/A,FALSE,"RACT1.XLS";#N/A,#N/A,FALSE,"RACT2.XLS";#N/A,#N/A,FALSE,"ECCMP";#N/A,#N/A,FALSE,"WELDER.XLS"}</definedName>
    <definedName name="_________________________________kvs8" localSheetId="2" hidden="1">{#N/A,#N/A,FALSE,"COVER1.XLS ";#N/A,#N/A,FALSE,"RACT1.XLS";#N/A,#N/A,FALSE,"RACT2.XLS";#N/A,#N/A,FALSE,"ECCMP";#N/A,#N/A,FALSE,"WELDER.XLS"}</definedName>
    <definedName name="_________________________________kvs8" hidden="1">{#N/A,#N/A,FALSE,"COVER1.XLS ";#N/A,#N/A,FALSE,"RACT1.XLS";#N/A,#N/A,FALSE,"RACT2.XLS";#N/A,#N/A,FALSE,"ECCMP";#N/A,#N/A,FALSE,"WELDER.XLS"}</definedName>
    <definedName name="____________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ns1" localSheetId="0" hidden="1">{#N/A,#N/A,FALSE,"COVER1.XLS ";#N/A,#N/A,FALSE,"RACT1.XLS";#N/A,#N/A,FALSE,"RACT2.XLS";#N/A,#N/A,FALSE,"ECCMP";#N/A,#N/A,FALSE,"WELDER.XLS"}</definedName>
    <definedName name="_________________________________ns1" localSheetId="2" hidden="1">{#N/A,#N/A,FALSE,"COVER1.XLS ";#N/A,#N/A,FALSE,"RACT1.XLS";#N/A,#N/A,FALSE,"RACT2.XLS";#N/A,#N/A,FALSE,"ECCMP";#N/A,#N/A,FALSE,"WELDER.XLS"}</definedName>
    <definedName name="_________________________________ns1" hidden="1">{#N/A,#N/A,FALSE,"COVER1.XLS ";#N/A,#N/A,FALSE,"RACT1.XLS";#N/A,#N/A,FALSE,"RACT2.XLS";#N/A,#N/A,FALSE,"ECCMP";#N/A,#N/A,FALSE,"WELDER.XLS"}</definedName>
    <definedName name="____________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dk1" localSheetId="0" hidden="1">{#N/A,#N/A,FALSE,"COVER.XLS";#N/A,#N/A,FALSE,"RACT1.XLS";#N/A,#N/A,FALSE,"RACT2.XLS";#N/A,#N/A,FALSE,"ECCMP";#N/A,#N/A,FALSE,"WELDER.XLS"}</definedName>
    <definedName name="_______________________________dk1" localSheetId="2" hidden="1">{#N/A,#N/A,FALSE,"COVER.XLS";#N/A,#N/A,FALSE,"RACT1.XLS";#N/A,#N/A,FALSE,"RACT2.XLS";#N/A,#N/A,FALSE,"ECCMP";#N/A,#N/A,FALSE,"WELDER.XLS"}</definedName>
    <definedName name="_______________________________dk1" hidden="1">{#N/A,#N/A,FALSE,"COVER.XLS";#N/A,#N/A,FALSE,"RACT1.XLS";#N/A,#N/A,FALSE,"RACT2.XLS";#N/A,#N/A,FALSE,"ECCMP";#N/A,#N/A,FALSE,"WELDER.XLS"}</definedName>
    <definedName name="_______________________________kv2" localSheetId="0" hidden="1">{#N/A,#N/A,FALSE,"COVER1.XLS ";#N/A,#N/A,FALSE,"RACT1.XLS";#N/A,#N/A,FALSE,"RACT2.XLS";#N/A,#N/A,FALSE,"ECCMP";#N/A,#N/A,FALSE,"WELDER.XLS"}</definedName>
    <definedName name="_______________________________kv2" localSheetId="2" hidden="1">{#N/A,#N/A,FALSE,"COVER1.XLS ";#N/A,#N/A,FALSE,"RACT1.XLS";#N/A,#N/A,FALSE,"RACT2.XLS";#N/A,#N/A,FALSE,"ECCMP";#N/A,#N/A,FALSE,"WELDER.XLS"}</definedName>
    <definedName name="_______________________________kv2" hidden="1">{#N/A,#N/A,FALSE,"COVER1.XLS ";#N/A,#N/A,FALSE,"RACT1.XLS";#N/A,#N/A,FALSE,"RACT2.XLS";#N/A,#N/A,FALSE,"ECCMP";#N/A,#N/A,FALSE,"WELDER.XLS"}</definedName>
    <definedName name="_______________________________kvs1" localSheetId="0" hidden="1">{#N/A,#N/A,FALSE,"COVER1.XLS ";#N/A,#N/A,FALSE,"RACT1.XLS";#N/A,#N/A,FALSE,"RACT2.XLS";#N/A,#N/A,FALSE,"ECCMP";#N/A,#N/A,FALSE,"WELDER.XLS"}</definedName>
    <definedName name="_______________________________kvs1" localSheetId="2" hidden="1">{#N/A,#N/A,FALSE,"COVER1.XLS ";#N/A,#N/A,FALSE,"RACT1.XLS";#N/A,#N/A,FALSE,"RACT2.XLS";#N/A,#N/A,FALSE,"ECCMP";#N/A,#N/A,FALSE,"WELDER.XLS"}</definedName>
    <definedName name="_______________________________kvs1" hidden="1">{#N/A,#N/A,FALSE,"COVER1.XLS ";#N/A,#N/A,FALSE,"RACT1.XLS";#N/A,#N/A,FALSE,"RACT2.XLS";#N/A,#N/A,FALSE,"ECCMP";#N/A,#N/A,FALSE,"WELDER.XLS"}</definedName>
    <definedName name="_______________________________kvs2" localSheetId="0" hidden="1">{#N/A,#N/A,FALSE,"COVER1.XLS ";#N/A,#N/A,FALSE,"RACT1.XLS";#N/A,#N/A,FALSE,"RACT2.XLS";#N/A,#N/A,FALSE,"ECCMP";#N/A,#N/A,FALSE,"WELDER.XLS"}</definedName>
    <definedName name="_______________________________kvs2" localSheetId="2" hidden="1">{#N/A,#N/A,FALSE,"COVER1.XLS ";#N/A,#N/A,FALSE,"RACT1.XLS";#N/A,#N/A,FALSE,"RACT2.XLS";#N/A,#N/A,FALSE,"ECCMP";#N/A,#N/A,FALSE,"WELDER.XLS"}</definedName>
    <definedName name="_______________________________kvs2" hidden="1">{#N/A,#N/A,FALSE,"COVER1.XLS ";#N/A,#N/A,FALSE,"RACT1.XLS";#N/A,#N/A,FALSE,"RACT2.XLS";#N/A,#N/A,FALSE,"ECCMP";#N/A,#N/A,FALSE,"WELDER.XLS"}</definedName>
    <definedName name="_______________________________kvs5" localSheetId="0" hidden="1">{#N/A,#N/A,FALSE,"COVER.XLS";#N/A,#N/A,FALSE,"RACT1.XLS";#N/A,#N/A,FALSE,"RACT2.XLS";#N/A,#N/A,FALSE,"ECCMP";#N/A,#N/A,FALSE,"WELDER.XLS"}</definedName>
    <definedName name="_______________________________kvs5" localSheetId="2" hidden="1">{#N/A,#N/A,FALSE,"COVER.XLS";#N/A,#N/A,FALSE,"RACT1.XLS";#N/A,#N/A,FALSE,"RACT2.XLS";#N/A,#N/A,FALSE,"ECCMP";#N/A,#N/A,FALSE,"WELDER.XLS"}</definedName>
    <definedName name="_______________________________kvs5" hidden="1">{#N/A,#N/A,FALSE,"COVER.XLS";#N/A,#N/A,FALSE,"RACT1.XLS";#N/A,#N/A,FALSE,"RACT2.XLS";#N/A,#N/A,FALSE,"ECCMP";#N/A,#N/A,FALSE,"WELDER.XLS"}</definedName>
    <definedName name="_______________________________kvs8" localSheetId="0" hidden="1">{#N/A,#N/A,FALSE,"COVER1.XLS ";#N/A,#N/A,FALSE,"RACT1.XLS";#N/A,#N/A,FALSE,"RACT2.XLS";#N/A,#N/A,FALSE,"ECCMP";#N/A,#N/A,FALSE,"WELDER.XLS"}</definedName>
    <definedName name="_______________________________kvs8" localSheetId="2" hidden="1">{#N/A,#N/A,FALSE,"COVER1.XLS ";#N/A,#N/A,FALSE,"RACT1.XLS";#N/A,#N/A,FALSE,"RACT2.XLS";#N/A,#N/A,FALSE,"ECCMP";#N/A,#N/A,FALSE,"WELDER.XLS"}</definedName>
    <definedName name="_______________________________kvs8" hidden="1">{#N/A,#N/A,FALSE,"COVER1.XLS ";#N/A,#N/A,FALSE,"RACT1.XLS";#N/A,#N/A,FALSE,"RACT2.XLS";#N/A,#N/A,FALSE,"ECCMP";#N/A,#N/A,FALSE,"WELDER.XLS"}</definedName>
    <definedName name="__________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ns1" localSheetId="0" hidden="1">{#N/A,#N/A,FALSE,"COVER1.XLS ";#N/A,#N/A,FALSE,"RACT1.XLS";#N/A,#N/A,FALSE,"RACT2.XLS";#N/A,#N/A,FALSE,"ECCMP";#N/A,#N/A,FALSE,"WELDER.XLS"}</definedName>
    <definedName name="_______________________________ns1" localSheetId="2" hidden="1">{#N/A,#N/A,FALSE,"COVER1.XLS ";#N/A,#N/A,FALSE,"RACT1.XLS";#N/A,#N/A,FALSE,"RACT2.XLS";#N/A,#N/A,FALSE,"ECCMP";#N/A,#N/A,FALSE,"WELDER.XLS"}</definedName>
    <definedName name="_______________________________ns1" hidden="1">{#N/A,#N/A,FALSE,"COVER1.XLS ";#N/A,#N/A,FALSE,"RACT1.XLS";#N/A,#N/A,FALSE,"RACT2.XLS";#N/A,#N/A,FALSE,"ECCMP";#N/A,#N/A,FALSE,"WELDER.XLS"}</definedName>
    <definedName name="__________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dk1" localSheetId="0" hidden="1">{#N/A,#N/A,FALSE,"COVER.XLS";#N/A,#N/A,FALSE,"RACT1.XLS";#N/A,#N/A,FALSE,"RACT2.XLS";#N/A,#N/A,FALSE,"ECCMP";#N/A,#N/A,FALSE,"WELDER.XLS"}</definedName>
    <definedName name="___________________________dk1" localSheetId="2" hidden="1">{#N/A,#N/A,FALSE,"COVER.XLS";#N/A,#N/A,FALSE,"RACT1.XLS";#N/A,#N/A,FALSE,"RACT2.XLS";#N/A,#N/A,FALSE,"ECCMP";#N/A,#N/A,FALSE,"WELDER.XLS"}</definedName>
    <definedName name="___________________________dk1" hidden="1">{#N/A,#N/A,FALSE,"COVER.XLS";#N/A,#N/A,FALSE,"RACT1.XLS";#N/A,#N/A,FALSE,"RACT2.XLS";#N/A,#N/A,FALSE,"ECCMP";#N/A,#N/A,FALSE,"WELDER.XLS"}</definedName>
    <definedName name="___________________________kv2" localSheetId="0" hidden="1">{#N/A,#N/A,FALSE,"COVER1.XLS ";#N/A,#N/A,FALSE,"RACT1.XLS";#N/A,#N/A,FALSE,"RACT2.XLS";#N/A,#N/A,FALSE,"ECCMP";#N/A,#N/A,FALSE,"WELDER.XLS"}</definedName>
    <definedName name="___________________________kv2" localSheetId="2" hidden="1">{#N/A,#N/A,FALSE,"COVER1.XLS ";#N/A,#N/A,FALSE,"RACT1.XLS";#N/A,#N/A,FALSE,"RACT2.XLS";#N/A,#N/A,FALSE,"ECCMP";#N/A,#N/A,FALSE,"WELDER.XLS"}</definedName>
    <definedName name="___________________________kv2" hidden="1">{#N/A,#N/A,FALSE,"COVER1.XLS ";#N/A,#N/A,FALSE,"RACT1.XLS";#N/A,#N/A,FALSE,"RACT2.XLS";#N/A,#N/A,FALSE,"ECCMP";#N/A,#N/A,FALSE,"WELDER.XLS"}</definedName>
    <definedName name="___________________________kvs1" localSheetId="0" hidden="1">{#N/A,#N/A,FALSE,"COVER1.XLS ";#N/A,#N/A,FALSE,"RACT1.XLS";#N/A,#N/A,FALSE,"RACT2.XLS";#N/A,#N/A,FALSE,"ECCMP";#N/A,#N/A,FALSE,"WELDER.XLS"}</definedName>
    <definedName name="___________________________kvs1" localSheetId="2" hidden="1">{#N/A,#N/A,FALSE,"COVER1.XLS ";#N/A,#N/A,FALSE,"RACT1.XLS";#N/A,#N/A,FALSE,"RACT2.XLS";#N/A,#N/A,FALSE,"ECCMP";#N/A,#N/A,FALSE,"WELDER.XLS"}</definedName>
    <definedName name="___________________________kvs1" hidden="1">{#N/A,#N/A,FALSE,"COVER1.XLS ";#N/A,#N/A,FALSE,"RACT1.XLS";#N/A,#N/A,FALSE,"RACT2.XLS";#N/A,#N/A,FALSE,"ECCMP";#N/A,#N/A,FALSE,"WELDER.XLS"}</definedName>
    <definedName name="___________________________kvs2" localSheetId="0" hidden="1">{#N/A,#N/A,FALSE,"COVER1.XLS ";#N/A,#N/A,FALSE,"RACT1.XLS";#N/A,#N/A,FALSE,"RACT2.XLS";#N/A,#N/A,FALSE,"ECCMP";#N/A,#N/A,FALSE,"WELDER.XLS"}</definedName>
    <definedName name="___________________________kvs2" localSheetId="2" hidden="1">{#N/A,#N/A,FALSE,"COVER1.XLS ";#N/A,#N/A,FALSE,"RACT1.XLS";#N/A,#N/A,FALSE,"RACT2.XLS";#N/A,#N/A,FALSE,"ECCMP";#N/A,#N/A,FALSE,"WELDER.XLS"}</definedName>
    <definedName name="___________________________kvs2" hidden="1">{#N/A,#N/A,FALSE,"COVER1.XLS ";#N/A,#N/A,FALSE,"RACT1.XLS";#N/A,#N/A,FALSE,"RACT2.XLS";#N/A,#N/A,FALSE,"ECCMP";#N/A,#N/A,FALSE,"WELDER.XLS"}</definedName>
    <definedName name="___________________________kvs5" localSheetId="0" hidden="1">{#N/A,#N/A,FALSE,"COVER.XLS";#N/A,#N/A,FALSE,"RACT1.XLS";#N/A,#N/A,FALSE,"RACT2.XLS";#N/A,#N/A,FALSE,"ECCMP";#N/A,#N/A,FALSE,"WELDER.XLS"}</definedName>
    <definedName name="___________________________kvs5" localSheetId="2" hidden="1">{#N/A,#N/A,FALSE,"COVER.XLS";#N/A,#N/A,FALSE,"RACT1.XLS";#N/A,#N/A,FALSE,"RACT2.XLS";#N/A,#N/A,FALSE,"ECCMP";#N/A,#N/A,FALSE,"WELDER.XLS"}</definedName>
    <definedName name="___________________________kvs5" hidden="1">{#N/A,#N/A,FALSE,"COVER.XLS";#N/A,#N/A,FALSE,"RACT1.XLS";#N/A,#N/A,FALSE,"RACT2.XLS";#N/A,#N/A,FALSE,"ECCMP";#N/A,#N/A,FALSE,"WELDER.XLS"}</definedName>
    <definedName name="___________________________kvs8" localSheetId="0" hidden="1">{#N/A,#N/A,FALSE,"COVER1.XLS ";#N/A,#N/A,FALSE,"RACT1.XLS";#N/A,#N/A,FALSE,"RACT2.XLS";#N/A,#N/A,FALSE,"ECCMP";#N/A,#N/A,FALSE,"WELDER.XLS"}</definedName>
    <definedName name="___________________________kvs8" localSheetId="2" hidden="1">{#N/A,#N/A,FALSE,"COVER1.XLS ";#N/A,#N/A,FALSE,"RACT1.XLS";#N/A,#N/A,FALSE,"RACT2.XLS";#N/A,#N/A,FALSE,"ECCMP";#N/A,#N/A,FALSE,"WELDER.XLS"}</definedName>
    <definedName name="___________________________kvs8" hidden="1">{#N/A,#N/A,FALSE,"COVER1.XLS ";#N/A,#N/A,FALSE,"RACT1.XLS";#N/A,#N/A,FALSE,"RACT2.XLS";#N/A,#N/A,FALSE,"ECCMP";#N/A,#N/A,FALSE,"WELDER.XLS"}</definedName>
    <definedName name="______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ns1" localSheetId="0" hidden="1">{#N/A,#N/A,FALSE,"COVER1.XLS ";#N/A,#N/A,FALSE,"RACT1.XLS";#N/A,#N/A,FALSE,"RACT2.XLS";#N/A,#N/A,FALSE,"ECCMP";#N/A,#N/A,FALSE,"WELDER.XLS"}</definedName>
    <definedName name="___________________________ns1" localSheetId="2" hidden="1">{#N/A,#N/A,FALSE,"COVER1.XLS ";#N/A,#N/A,FALSE,"RACT1.XLS";#N/A,#N/A,FALSE,"RACT2.XLS";#N/A,#N/A,FALSE,"ECCMP";#N/A,#N/A,FALSE,"WELDER.XLS"}</definedName>
    <definedName name="___________________________ns1" hidden="1">{#N/A,#N/A,FALSE,"COVER1.XLS ";#N/A,#N/A,FALSE,"RACT1.XLS";#N/A,#N/A,FALSE,"RACT2.XLS";#N/A,#N/A,FALSE,"ECCMP";#N/A,#N/A,FALSE,"WELDER.XLS"}</definedName>
    <definedName name="______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abc1" localSheetId="0" hidden="1">{#N/A,#N/A,FALSE,"str_title";#N/A,#N/A,FALSE,"SUM";#N/A,#N/A,FALSE,"Scope";#N/A,#N/A,FALSE,"PIE-Jn";#N/A,#N/A,FALSE,"PIE-Jn_Hz";#N/A,#N/A,FALSE,"Liq_Plan";#N/A,#N/A,FALSE,"S_Curve";#N/A,#N/A,FALSE,"Liq_Prof";#N/A,#N/A,FALSE,"Man_Pwr";#N/A,#N/A,FALSE,"Man_Prof"}</definedName>
    <definedName name="__________________________abc1" localSheetId="2" hidden="1">{#N/A,#N/A,FALSE,"str_title";#N/A,#N/A,FALSE,"SUM";#N/A,#N/A,FALSE,"Scope";#N/A,#N/A,FALSE,"PIE-Jn";#N/A,#N/A,FALSE,"PIE-Jn_Hz";#N/A,#N/A,FALSE,"Liq_Plan";#N/A,#N/A,FALSE,"S_Curve";#N/A,#N/A,FALSE,"Liq_Prof";#N/A,#N/A,FALSE,"Man_Pwr";#N/A,#N/A,FALSE,"Man_Prof"}</definedName>
    <definedName name="__________________________abc1" hidden="1">{#N/A,#N/A,FALSE,"str_title";#N/A,#N/A,FALSE,"SUM";#N/A,#N/A,FALSE,"Scope";#N/A,#N/A,FALSE,"PIE-Jn";#N/A,#N/A,FALSE,"PIE-Jn_Hz";#N/A,#N/A,FALSE,"Liq_Plan";#N/A,#N/A,FALSE,"S_Curve";#N/A,#N/A,FALSE,"Liq_Prof";#N/A,#N/A,FALSE,"Man_Pwr";#N/A,#N/A,FALSE,"Man_Prof"}</definedName>
    <definedName name="_________________________abc1" localSheetId="0" hidden="1">{#N/A,#N/A,FALSE,"str_title";#N/A,#N/A,FALSE,"SUM";#N/A,#N/A,FALSE,"Scope";#N/A,#N/A,FALSE,"PIE-Jn";#N/A,#N/A,FALSE,"PIE-Jn_Hz";#N/A,#N/A,FALSE,"Liq_Plan";#N/A,#N/A,FALSE,"S_Curve";#N/A,#N/A,FALSE,"Liq_Prof";#N/A,#N/A,FALSE,"Man_Pwr";#N/A,#N/A,FALSE,"Man_Prof"}</definedName>
    <definedName name="_________________________abc1" localSheetId="2" hidden="1">{#N/A,#N/A,FALSE,"str_title";#N/A,#N/A,FALSE,"SUM";#N/A,#N/A,FALSE,"Scope";#N/A,#N/A,FALSE,"PIE-Jn";#N/A,#N/A,FALSE,"PIE-Jn_Hz";#N/A,#N/A,FALSE,"Liq_Plan";#N/A,#N/A,FALSE,"S_Curve";#N/A,#N/A,FALSE,"Liq_Prof";#N/A,#N/A,FALSE,"Man_Pwr";#N/A,#N/A,FALSE,"Man_Prof"}</definedName>
    <definedName name="_________________________abc1" hidden="1">{#N/A,#N/A,FALSE,"str_title";#N/A,#N/A,FALSE,"SUM";#N/A,#N/A,FALSE,"Scope";#N/A,#N/A,FALSE,"PIE-Jn";#N/A,#N/A,FALSE,"PIE-Jn_Hz";#N/A,#N/A,FALSE,"Liq_Plan";#N/A,#N/A,FALSE,"S_Curve";#N/A,#N/A,FALSE,"Liq_Prof";#N/A,#N/A,FALSE,"Man_Pwr";#N/A,#N/A,FALSE,"Man_Prof"}</definedName>
    <definedName name="_________________________dk1" localSheetId="0" hidden="1">{#N/A,#N/A,FALSE,"COVER.XLS";#N/A,#N/A,FALSE,"RACT1.XLS";#N/A,#N/A,FALSE,"RACT2.XLS";#N/A,#N/A,FALSE,"ECCMP";#N/A,#N/A,FALSE,"WELDER.XLS"}</definedName>
    <definedName name="_________________________dk1" localSheetId="2" hidden="1">{#N/A,#N/A,FALSE,"COVER.XLS";#N/A,#N/A,FALSE,"RACT1.XLS";#N/A,#N/A,FALSE,"RACT2.XLS";#N/A,#N/A,FALSE,"ECCMP";#N/A,#N/A,FALSE,"WELDER.XLS"}</definedName>
    <definedName name="_________________________dk1" hidden="1">{#N/A,#N/A,FALSE,"COVER.XLS";#N/A,#N/A,FALSE,"RACT1.XLS";#N/A,#N/A,FALSE,"RACT2.XLS";#N/A,#N/A,FALSE,"ECCMP";#N/A,#N/A,FALSE,"WELDER.XLS"}</definedName>
    <definedName name="_________________________kv2" localSheetId="0" hidden="1">{#N/A,#N/A,FALSE,"COVER1.XLS ";#N/A,#N/A,FALSE,"RACT1.XLS";#N/A,#N/A,FALSE,"RACT2.XLS";#N/A,#N/A,FALSE,"ECCMP";#N/A,#N/A,FALSE,"WELDER.XLS"}</definedName>
    <definedName name="_________________________kv2" localSheetId="2" hidden="1">{#N/A,#N/A,FALSE,"COVER1.XLS ";#N/A,#N/A,FALSE,"RACT1.XLS";#N/A,#N/A,FALSE,"RACT2.XLS";#N/A,#N/A,FALSE,"ECCMP";#N/A,#N/A,FALSE,"WELDER.XLS"}</definedName>
    <definedName name="_________________________kv2" hidden="1">{#N/A,#N/A,FALSE,"COVER1.XLS ";#N/A,#N/A,FALSE,"RACT1.XLS";#N/A,#N/A,FALSE,"RACT2.XLS";#N/A,#N/A,FALSE,"ECCMP";#N/A,#N/A,FALSE,"WELDER.XLS"}</definedName>
    <definedName name="_________________________kvs1" localSheetId="0" hidden="1">{#N/A,#N/A,FALSE,"COVER1.XLS ";#N/A,#N/A,FALSE,"RACT1.XLS";#N/A,#N/A,FALSE,"RACT2.XLS";#N/A,#N/A,FALSE,"ECCMP";#N/A,#N/A,FALSE,"WELDER.XLS"}</definedName>
    <definedName name="_________________________kvs1" localSheetId="2" hidden="1">{#N/A,#N/A,FALSE,"COVER1.XLS ";#N/A,#N/A,FALSE,"RACT1.XLS";#N/A,#N/A,FALSE,"RACT2.XLS";#N/A,#N/A,FALSE,"ECCMP";#N/A,#N/A,FALSE,"WELDER.XLS"}</definedName>
    <definedName name="_________________________kvs1" hidden="1">{#N/A,#N/A,FALSE,"COVER1.XLS ";#N/A,#N/A,FALSE,"RACT1.XLS";#N/A,#N/A,FALSE,"RACT2.XLS";#N/A,#N/A,FALSE,"ECCMP";#N/A,#N/A,FALSE,"WELDER.XLS"}</definedName>
    <definedName name="_________________________kvs2" localSheetId="0" hidden="1">{#N/A,#N/A,FALSE,"COVER1.XLS ";#N/A,#N/A,FALSE,"RACT1.XLS";#N/A,#N/A,FALSE,"RACT2.XLS";#N/A,#N/A,FALSE,"ECCMP";#N/A,#N/A,FALSE,"WELDER.XLS"}</definedName>
    <definedName name="_________________________kvs2" localSheetId="2" hidden="1">{#N/A,#N/A,FALSE,"COVER1.XLS ";#N/A,#N/A,FALSE,"RACT1.XLS";#N/A,#N/A,FALSE,"RACT2.XLS";#N/A,#N/A,FALSE,"ECCMP";#N/A,#N/A,FALSE,"WELDER.XLS"}</definedName>
    <definedName name="_________________________kvs2" hidden="1">{#N/A,#N/A,FALSE,"COVER1.XLS ";#N/A,#N/A,FALSE,"RACT1.XLS";#N/A,#N/A,FALSE,"RACT2.XLS";#N/A,#N/A,FALSE,"ECCMP";#N/A,#N/A,FALSE,"WELDER.XLS"}</definedName>
    <definedName name="_________________________kvs5" localSheetId="0" hidden="1">{#N/A,#N/A,FALSE,"COVER.XLS";#N/A,#N/A,FALSE,"RACT1.XLS";#N/A,#N/A,FALSE,"RACT2.XLS";#N/A,#N/A,FALSE,"ECCMP";#N/A,#N/A,FALSE,"WELDER.XLS"}</definedName>
    <definedName name="_________________________kvs5" localSheetId="2" hidden="1">{#N/A,#N/A,FALSE,"COVER.XLS";#N/A,#N/A,FALSE,"RACT1.XLS";#N/A,#N/A,FALSE,"RACT2.XLS";#N/A,#N/A,FALSE,"ECCMP";#N/A,#N/A,FALSE,"WELDER.XLS"}</definedName>
    <definedName name="_________________________kvs5" hidden="1">{#N/A,#N/A,FALSE,"COVER.XLS";#N/A,#N/A,FALSE,"RACT1.XLS";#N/A,#N/A,FALSE,"RACT2.XLS";#N/A,#N/A,FALSE,"ECCMP";#N/A,#N/A,FALSE,"WELDER.XLS"}</definedName>
    <definedName name="_________________________kvs8" localSheetId="0" hidden="1">{#N/A,#N/A,FALSE,"COVER1.XLS ";#N/A,#N/A,FALSE,"RACT1.XLS";#N/A,#N/A,FALSE,"RACT2.XLS";#N/A,#N/A,FALSE,"ECCMP";#N/A,#N/A,FALSE,"WELDER.XLS"}</definedName>
    <definedName name="_________________________kvs8" localSheetId="2" hidden="1">{#N/A,#N/A,FALSE,"COVER1.XLS ";#N/A,#N/A,FALSE,"RACT1.XLS";#N/A,#N/A,FALSE,"RACT2.XLS";#N/A,#N/A,FALSE,"ECCMP";#N/A,#N/A,FALSE,"WELDER.XLS"}</definedName>
    <definedName name="_________________________kvs8" hidden="1">{#N/A,#N/A,FALSE,"COVER1.XLS ";#N/A,#N/A,FALSE,"RACT1.XLS";#N/A,#N/A,FALSE,"RACT2.XLS";#N/A,#N/A,FALSE,"ECCMP";#N/A,#N/A,FALSE,"WELDER.XLS"}</definedName>
    <definedName name="____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ns1" localSheetId="0" hidden="1">{#N/A,#N/A,FALSE,"COVER1.XLS ";#N/A,#N/A,FALSE,"RACT1.XLS";#N/A,#N/A,FALSE,"RACT2.XLS";#N/A,#N/A,FALSE,"ECCMP";#N/A,#N/A,FALSE,"WELDER.XLS"}</definedName>
    <definedName name="_________________________ns1" localSheetId="2" hidden="1">{#N/A,#N/A,FALSE,"COVER1.XLS ";#N/A,#N/A,FALSE,"RACT1.XLS";#N/A,#N/A,FALSE,"RACT2.XLS";#N/A,#N/A,FALSE,"ECCMP";#N/A,#N/A,FALSE,"WELDER.XLS"}</definedName>
    <definedName name="_________________________ns1" hidden="1">{#N/A,#N/A,FALSE,"COVER1.XLS ";#N/A,#N/A,FALSE,"RACT1.XLS";#N/A,#N/A,FALSE,"RACT2.XLS";#N/A,#N/A,FALSE,"ECCMP";#N/A,#N/A,FALSE,"WELDER.XLS"}</definedName>
    <definedName name="____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abc1" localSheetId="0" hidden="1">{#N/A,#N/A,FALSE,"str_title";#N/A,#N/A,FALSE,"SUM";#N/A,#N/A,FALSE,"Scope";#N/A,#N/A,FALSE,"PIE-Jn";#N/A,#N/A,FALSE,"PIE-Jn_Hz";#N/A,#N/A,FALSE,"Liq_Plan";#N/A,#N/A,FALSE,"S_Curve";#N/A,#N/A,FALSE,"Liq_Prof";#N/A,#N/A,FALSE,"Man_Pwr";#N/A,#N/A,FALSE,"Man_Prof"}</definedName>
    <definedName name="________________________abc1" localSheetId="2" hidden="1">{#N/A,#N/A,FALSE,"str_title";#N/A,#N/A,FALSE,"SUM";#N/A,#N/A,FALSE,"Scope";#N/A,#N/A,FALSE,"PIE-Jn";#N/A,#N/A,FALSE,"PIE-Jn_Hz";#N/A,#N/A,FALSE,"Liq_Plan";#N/A,#N/A,FALSE,"S_Curve";#N/A,#N/A,FALSE,"Liq_Prof";#N/A,#N/A,FALSE,"Man_Pwr";#N/A,#N/A,FALSE,"Man_Prof"}</definedName>
    <definedName name="________________________abc1" hidden="1">{#N/A,#N/A,FALSE,"str_title";#N/A,#N/A,FALSE,"SUM";#N/A,#N/A,FALSE,"Scope";#N/A,#N/A,FALSE,"PIE-Jn";#N/A,#N/A,FALSE,"PIE-Jn_Hz";#N/A,#N/A,FALSE,"Liq_Plan";#N/A,#N/A,FALSE,"S_Curve";#N/A,#N/A,FALSE,"Liq_Prof";#N/A,#N/A,FALSE,"Man_Pwr";#N/A,#N/A,FALSE,"Man_Prof"}</definedName>
    <definedName name="_______________________abc1" localSheetId="0" hidden="1">{#N/A,#N/A,FALSE,"str_title";#N/A,#N/A,FALSE,"SUM";#N/A,#N/A,FALSE,"Scope";#N/A,#N/A,FALSE,"PIE-Jn";#N/A,#N/A,FALSE,"PIE-Jn_Hz";#N/A,#N/A,FALSE,"Liq_Plan";#N/A,#N/A,FALSE,"S_Curve";#N/A,#N/A,FALSE,"Liq_Prof";#N/A,#N/A,FALSE,"Man_Pwr";#N/A,#N/A,FALSE,"Man_Prof"}</definedName>
    <definedName name="_______________________abc1" localSheetId="2" hidden="1">{#N/A,#N/A,FALSE,"str_title";#N/A,#N/A,FALSE,"SUM";#N/A,#N/A,FALSE,"Scope";#N/A,#N/A,FALSE,"PIE-Jn";#N/A,#N/A,FALSE,"PIE-Jn_Hz";#N/A,#N/A,FALSE,"Liq_Plan";#N/A,#N/A,FALSE,"S_Curve";#N/A,#N/A,FALSE,"Liq_Prof";#N/A,#N/A,FALSE,"Man_Pwr";#N/A,#N/A,FALSE,"Man_Prof"}</definedName>
    <definedName name="_______________________abc1" hidden="1">{#N/A,#N/A,FALSE,"str_title";#N/A,#N/A,FALSE,"SUM";#N/A,#N/A,FALSE,"Scope";#N/A,#N/A,FALSE,"PIE-Jn";#N/A,#N/A,FALSE,"PIE-Jn_Hz";#N/A,#N/A,FALSE,"Liq_Plan";#N/A,#N/A,FALSE,"S_Curve";#N/A,#N/A,FALSE,"Liq_Prof";#N/A,#N/A,FALSE,"Man_Pwr";#N/A,#N/A,FALSE,"Man_Prof"}</definedName>
    <definedName name="_______________________dk1" localSheetId="0" hidden="1">{#N/A,#N/A,FALSE,"COVER.XLS";#N/A,#N/A,FALSE,"RACT1.XLS";#N/A,#N/A,FALSE,"RACT2.XLS";#N/A,#N/A,FALSE,"ECCMP";#N/A,#N/A,FALSE,"WELDER.XLS"}</definedName>
    <definedName name="_______________________dk1" localSheetId="2" hidden="1">{#N/A,#N/A,FALSE,"COVER.XLS";#N/A,#N/A,FALSE,"RACT1.XLS";#N/A,#N/A,FALSE,"RACT2.XLS";#N/A,#N/A,FALSE,"ECCMP";#N/A,#N/A,FALSE,"WELDER.XLS"}</definedName>
    <definedName name="_______________________dk1" hidden="1">{#N/A,#N/A,FALSE,"COVER.XLS";#N/A,#N/A,FALSE,"RACT1.XLS";#N/A,#N/A,FALSE,"RACT2.XLS";#N/A,#N/A,FALSE,"ECCMP";#N/A,#N/A,FALSE,"WELDER.XLS"}</definedName>
    <definedName name="_______________________kv2" localSheetId="0" hidden="1">{#N/A,#N/A,FALSE,"COVER1.XLS ";#N/A,#N/A,FALSE,"RACT1.XLS";#N/A,#N/A,FALSE,"RACT2.XLS";#N/A,#N/A,FALSE,"ECCMP";#N/A,#N/A,FALSE,"WELDER.XLS"}</definedName>
    <definedName name="_______________________kv2" localSheetId="2" hidden="1">{#N/A,#N/A,FALSE,"COVER1.XLS ";#N/A,#N/A,FALSE,"RACT1.XLS";#N/A,#N/A,FALSE,"RACT2.XLS";#N/A,#N/A,FALSE,"ECCMP";#N/A,#N/A,FALSE,"WELDER.XLS"}</definedName>
    <definedName name="_______________________kv2" hidden="1">{#N/A,#N/A,FALSE,"COVER1.XLS ";#N/A,#N/A,FALSE,"RACT1.XLS";#N/A,#N/A,FALSE,"RACT2.XLS";#N/A,#N/A,FALSE,"ECCMP";#N/A,#N/A,FALSE,"WELDER.XLS"}</definedName>
    <definedName name="_______________________kvs1" localSheetId="0" hidden="1">{#N/A,#N/A,FALSE,"COVER1.XLS ";#N/A,#N/A,FALSE,"RACT1.XLS";#N/A,#N/A,FALSE,"RACT2.XLS";#N/A,#N/A,FALSE,"ECCMP";#N/A,#N/A,FALSE,"WELDER.XLS"}</definedName>
    <definedName name="_______________________kvs1" localSheetId="2" hidden="1">{#N/A,#N/A,FALSE,"COVER1.XLS ";#N/A,#N/A,FALSE,"RACT1.XLS";#N/A,#N/A,FALSE,"RACT2.XLS";#N/A,#N/A,FALSE,"ECCMP";#N/A,#N/A,FALSE,"WELDER.XLS"}</definedName>
    <definedName name="_______________________kvs1" hidden="1">{#N/A,#N/A,FALSE,"COVER1.XLS ";#N/A,#N/A,FALSE,"RACT1.XLS";#N/A,#N/A,FALSE,"RACT2.XLS";#N/A,#N/A,FALSE,"ECCMP";#N/A,#N/A,FALSE,"WELDER.XLS"}</definedName>
    <definedName name="_______________________kvs2" localSheetId="0" hidden="1">{#N/A,#N/A,FALSE,"COVER1.XLS ";#N/A,#N/A,FALSE,"RACT1.XLS";#N/A,#N/A,FALSE,"RACT2.XLS";#N/A,#N/A,FALSE,"ECCMP";#N/A,#N/A,FALSE,"WELDER.XLS"}</definedName>
    <definedName name="_______________________kvs2" localSheetId="2" hidden="1">{#N/A,#N/A,FALSE,"COVER1.XLS ";#N/A,#N/A,FALSE,"RACT1.XLS";#N/A,#N/A,FALSE,"RACT2.XLS";#N/A,#N/A,FALSE,"ECCMP";#N/A,#N/A,FALSE,"WELDER.XLS"}</definedName>
    <definedName name="_______________________kvs2" hidden="1">{#N/A,#N/A,FALSE,"COVER1.XLS ";#N/A,#N/A,FALSE,"RACT1.XLS";#N/A,#N/A,FALSE,"RACT2.XLS";#N/A,#N/A,FALSE,"ECCMP";#N/A,#N/A,FALSE,"WELDER.XLS"}</definedName>
    <definedName name="_______________________kvs5" localSheetId="0" hidden="1">{#N/A,#N/A,FALSE,"COVER.XLS";#N/A,#N/A,FALSE,"RACT1.XLS";#N/A,#N/A,FALSE,"RACT2.XLS";#N/A,#N/A,FALSE,"ECCMP";#N/A,#N/A,FALSE,"WELDER.XLS"}</definedName>
    <definedName name="_______________________kvs5" localSheetId="2" hidden="1">{#N/A,#N/A,FALSE,"COVER.XLS";#N/A,#N/A,FALSE,"RACT1.XLS";#N/A,#N/A,FALSE,"RACT2.XLS";#N/A,#N/A,FALSE,"ECCMP";#N/A,#N/A,FALSE,"WELDER.XLS"}</definedName>
    <definedName name="_______________________kvs5" hidden="1">{#N/A,#N/A,FALSE,"COVER.XLS";#N/A,#N/A,FALSE,"RACT1.XLS";#N/A,#N/A,FALSE,"RACT2.XLS";#N/A,#N/A,FALSE,"ECCMP";#N/A,#N/A,FALSE,"WELDER.XLS"}</definedName>
    <definedName name="_______________________kvs8" localSheetId="0" hidden="1">{#N/A,#N/A,FALSE,"COVER1.XLS ";#N/A,#N/A,FALSE,"RACT1.XLS";#N/A,#N/A,FALSE,"RACT2.XLS";#N/A,#N/A,FALSE,"ECCMP";#N/A,#N/A,FALSE,"WELDER.XLS"}</definedName>
    <definedName name="_______________________kvs8" localSheetId="2" hidden="1">{#N/A,#N/A,FALSE,"COVER1.XLS ";#N/A,#N/A,FALSE,"RACT1.XLS";#N/A,#N/A,FALSE,"RACT2.XLS";#N/A,#N/A,FALSE,"ECCMP";#N/A,#N/A,FALSE,"WELDER.XLS"}</definedName>
    <definedName name="_______________________kvs8" hidden="1">{#N/A,#N/A,FALSE,"COVER1.XLS ";#N/A,#N/A,FALSE,"RACT1.XLS";#N/A,#N/A,FALSE,"RACT2.XLS";#N/A,#N/A,FALSE,"ECCMP";#N/A,#N/A,FALSE,"WELDER.XLS"}</definedName>
    <definedName name="__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ns1" localSheetId="0" hidden="1">{#N/A,#N/A,FALSE,"COVER1.XLS ";#N/A,#N/A,FALSE,"RACT1.XLS";#N/A,#N/A,FALSE,"RACT2.XLS";#N/A,#N/A,FALSE,"ECCMP";#N/A,#N/A,FALSE,"WELDER.XLS"}</definedName>
    <definedName name="_______________________ns1" localSheetId="2" hidden="1">{#N/A,#N/A,FALSE,"COVER1.XLS ";#N/A,#N/A,FALSE,"RACT1.XLS";#N/A,#N/A,FALSE,"RACT2.XLS";#N/A,#N/A,FALSE,"ECCMP";#N/A,#N/A,FALSE,"WELDER.XLS"}</definedName>
    <definedName name="_______________________ns1" hidden="1">{#N/A,#N/A,FALSE,"COVER1.XLS ";#N/A,#N/A,FALSE,"RACT1.XLS";#N/A,#N/A,FALSE,"RACT2.XLS";#N/A,#N/A,FALSE,"ECCMP";#N/A,#N/A,FALSE,"WELDER.XLS"}</definedName>
    <definedName name="__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abc1" localSheetId="0" hidden="1">{#N/A,#N/A,FALSE,"str_title";#N/A,#N/A,FALSE,"SUM";#N/A,#N/A,FALSE,"Scope";#N/A,#N/A,FALSE,"PIE-Jn";#N/A,#N/A,FALSE,"PIE-Jn_Hz";#N/A,#N/A,FALSE,"Liq_Plan";#N/A,#N/A,FALSE,"S_Curve";#N/A,#N/A,FALSE,"Liq_Prof";#N/A,#N/A,FALSE,"Man_Pwr";#N/A,#N/A,FALSE,"Man_Prof"}</definedName>
    <definedName name="______________________abc1" localSheetId="2" hidden="1">{#N/A,#N/A,FALSE,"str_title";#N/A,#N/A,FALSE,"SUM";#N/A,#N/A,FALSE,"Scope";#N/A,#N/A,FALSE,"PIE-Jn";#N/A,#N/A,FALSE,"PIE-Jn_Hz";#N/A,#N/A,FALSE,"Liq_Plan";#N/A,#N/A,FALSE,"S_Curve";#N/A,#N/A,FALSE,"Liq_Prof";#N/A,#N/A,FALSE,"Man_Pwr";#N/A,#N/A,FALSE,"Man_Prof"}</definedName>
    <definedName name="______________________abc1" hidden="1">{#N/A,#N/A,FALSE,"str_title";#N/A,#N/A,FALSE,"SUM";#N/A,#N/A,FALSE,"Scope";#N/A,#N/A,FALSE,"PIE-Jn";#N/A,#N/A,FALSE,"PIE-Jn_Hz";#N/A,#N/A,FALSE,"Liq_Plan";#N/A,#N/A,FALSE,"S_Curve";#N/A,#N/A,FALSE,"Liq_Prof";#N/A,#N/A,FALSE,"Man_Pwr";#N/A,#N/A,FALSE,"Man_Prof"}</definedName>
    <definedName name="_____________________dk1" localSheetId="0" hidden="1">{#N/A,#N/A,FALSE,"COVER.XLS";#N/A,#N/A,FALSE,"RACT1.XLS";#N/A,#N/A,FALSE,"RACT2.XLS";#N/A,#N/A,FALSE,"ECCMP";#N/A,#N/A,FALSE,"WELDER.XLS"}</definedName>
    <definedName name="_____________________dk1" localSheetId="2" hidden="1">{#N/A,#N/A,FALSE,"COVER.XLS";#N/A,#N/A,FALSE,"RACT1.XLS";#N/A,#N/A,FALSE,"RACT2.XLS";#N/A,#N/A,FALSE,"ECCMP";#N/A,#N/A,FALSE,"WELDER.XLS"}</definedName>
    <definedName name="_____________________dk1" hidden="1">{#N/A,#N/A,FALSE,"COVER.XLS";#N/A,#N/A,FALSE,"RACT1.XLS";#N/A,#N/A,FALSE,"RACT2.XLS";#N/A,#N/A,FALSE,"ECCMP";#N/A,#N/A,FALSE,"WELDER.XLS"}</definedName>
    <definedName name="_____________________kv2" localSheetId="0" hidden="1">{#N/A,#N/A,FALSE,"COVER1.XLS ";#N/A,#N/A,FALSE,"RACT1.XLS";#N/A,#N/A,FALSE,"RACT2.XLS";#N/A,#N/A,FALSE,"ECCMP";#N/A,#N/A,FALSE,"WELDER.XLS"}</definedName>
    <definedName name="_____________________kv2" localSheetId="2" hidden="1">{#N/A,#N/A,FALSE,"COVER1.XLS ";#N/A,#N/A,FALSE,"RACT1.XLS";#N/A,#N/A,FALSE,"RACT2.XLS";#N/A,#N/A,FALSE,"ECCMP";#N/A,#N/A,FALSE,"WELDER.XLS"}</definedName>
    <definedName name="_____________________kv2" hidden="1">{#N/A,#N/A,FALSE,"COVER1.XLS ";#N/A,#N/A,FALSE,"RACT1.XLS";#N/A,#N/A,FALSE,"RACT2.XLS";#N/A,#N/A,FALSE,"ECCMP";#N/A,#N/A,FALSE,"WELDER.XLS"}</definedName>
    <definedName name="_____________________kvs1" localSheetId="0" hidden="1">{#N/A,#N/A,FALSE,"COVER1.XLS ";#N/A,#N/A,FALSE,"RACT1.XLS";#N/A,#N/A,FALSE,"RACT2.XLS";#N/A,#N/A,FALSE,"ECCMP";#N/A,#N/A,FALSE,"WELDER.XLS"}</definedName>
    <definedName name="_____________________kvs1" localSheetId="2" hidden="1">{#N/A,#N/A,FALSE,"COVER1.XLS ";#N/A,#N/A,FALSE,"RACT1.XLS";#N/A,#N/A,FALSE,"RACT2.XLS";#N/A,#N/A,FALSE,"ECCMP";#N/A,#N/A,FALSE,"WELDER.XLS"}</definedName>
    <definedName name="_____________________kvs1" hidden="1">{#N/A,#N/A,FALSE,"COVER1.XLS ";#N/A,#N/A,FALSE,"RACT1.XLS";#N/A,#N/A,FALSE,"RACT2.XLS";#N/A,#N/A,FALSE,"ECCMP";#N/A,#N/A,FALSE,"WELDER.XLS"}</definedName>
    <definedName name="_____________________kvs2" localSheetId="0" hidden="1">{#N/A,#N/A,FALSE,"COVER1.XLS ";#N/A,#N/A,FALSE,"RACT1.XLS";#N/A,#N/A,FALSE,"RACT2.XLS";#N/A,#N/A,FALSE,"ECCMP";#N/A,#N/A,FALSE,"WELDER.XLS"}</definedName>
    <definedName name="_____________________kvs2" localSheetId="2" hidden="1">{#N/A,#N/A,FALSE,"COVER1.XLS ";#N/A,#N/A,FALSE,"RACT1.XLS";#N/A,#N/A,FALSE,"RACT2.XLS";#N/A,#N/A,FALSE,"ECCMP";#N/A,#N/A,FALSE,"WELDER.XLS"}</definedName>
    <definedName name="_____________________kvs2" hidden="1">{#N/A,#N/A,FALSE,"COVER1.XLS ";#N/A,#N/A,FALSE,"RACT1.XLS";#N/A,#N/A,FALSE,"RACT2.XLS";#N/A,#N/A,FALSE,"ECCMP";#N/A,#N/A,FALSE,"WELDER.XLS"}</definedName>
    <definedName name="_____________________kvs5" localSheetId="0" hidden="1">{#N/A,#N/A,FALSE,"COVER.XLS";#N/A,#N/A,FALSE,"RACT1.XLS";#N/A,#N/A,FALSE,"RACT2.XLS";#N/A,#N/A,FALSE,"ECCMP";#N/A,#N/A,FALSE,"WELDER.XLS"}</definedName>
    <definedName name="_____________________kvs5" localSheetId="2" hidden="1">{#N/A,#N/A,FALSE,"COVER.XLS";#N/A,#N/A,FALSE,"RACT1.XLS";#N/A,#N/A,FALSE,"RACT2.XLS";#N/A,#N/A,FALSE,"ECCMP";#N/A,#N/A,FALSE,"WELDER.XLS"}</definedName>
    <definedName name="_____________________kvs5" hidden="1">{#N/A,#N/A,FALSE,"COVER.XLS";#N/A,#N/A,FALSE,"RACT1.XLS";#N/A,#N/A,FALSE,"RACT2.XLS";#N/A,#N/A,FALSE,"ECCMP";#N/A,#N/A,FALSE,"WELDER.XLS"}</definedName>
    <definedName name="_____________________kvs8" localSheetId="0" hidden="1">{#N/A,#N/A,FALSE,"COVER1.XLS ";#N/A,#N/A,FALSE,"RACT1.XLS";#N/A,#N/A,FALSE,"RACT2.XLS";#N/A,#N/A,FALSE,"ECCMP";#N/A,#N/A,FALSE,"WELDER.XLS"}</definedName>
    <definedName name="_____________________kvs8" localSheetId="2" hidden="1">{#N/A,#N/A,FALSE,"COVER1.XLS ";#N/A,#N/A,FALSE,"RACT1.XLS";#N/A,#N/A,FALSE,"RACT2.XLS";#N/A,#N/A,FALSE,"ECCMP";#N/A,#N/A,FALSE,"WELDER.XLS"}</definedName>
    <definedName name="_____________________kvs8" hidden="1">{#N/A,#N/A,FALSE,"COVER1.XLS ";#N/A,#N/A,FALSE,"RACT1.XLS";#N/A,#N/A,FALSE,"RACT2.XLS";#N/A,#N/A,FALSE,"ECCMP";#N/A,#N/A,FALSE,"WELDER.XLS"}</definedName>
    <definedName name="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ns1" localSheetId="0" hidden="1">{#N/A,#N/A,FALSE,"COVER1.XLS ";#N/A,#N/A,FALSE,"RACT1.XLS";#N/A,#N/A,FALSE,"RACT2.XLS";#N/A,#N/A,FALSE,"ECCMP";#N/A,#N/A,FALSE,"WELDER.XLS"}</definedName>
    <definedName name="_____________________ns1" localSheetId="2" hidden="1">{#N/A,#N/A,FALSE,"COVER1.XLS ";#N/A,#N/A,FALSE,"RACT1.XLS";#N/A,#N/A,FALSE,"RACT2.XLS";#N/A,#N/A,FALSE,"ECCMP";#N/A,#N/A,FALSE,"WELDER.XLS"}</definedName>
    <definedName name="_____________________ns1" hidden="1">{#N/A,#N/A,FALSE,"COVER1.XLS ";#N/A,#N/A,FALSE,"RACT1.XLS";#N/A,#N/A,FALSE,"RACT2.XLS";#N/A,#N/A,FALSE,"ECCMP";#N/A,#N/A,FALSE,"WELDER.XLS"}</definedName>
    <definedName name="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abc1" localSheetId="0" hidden="1">{#N/A,#N/A,FALSE,"str_title";#N/A,#N/A,FALSE,"SUM";#N/A,#N/A,FALSE,"Scope";#N/A,#N/A,FALSE,"PIE-Jn";#N/A,#N/A,FALSE,"PIE-Jn_Hz";#N/A,#N/A,FALSE,"Liq_Plan";#N/A,#N/A,FALSE,"S_Curve";#N/A,#N/A,FALSE,"Liq_Prof";#N/A,#N/A,FALSE,"Man_Pwr";#N/A,#N/A,FALSE,"Man_Prof"}</definedName>
    <definedName name="____________________abc1" localSheetId="2" hidden="1">{#N/A,#N/A,FALSE,"str_title";#N/A,#N/A,FALSE,"SUM";#N/A,#N/A,FALSE,"Scope";#N/A,#N/A,FALSE,"PIE-Jn";#N/A,#N/A,FALSE,"PIE-Jn_Hz";#N/A,#N/A,FALSE,"Liq_Plan";#N/A,#N/A,FALSE,"S_Curve";#N/A,#N/A,FALSE,"Liq_Prof";#N/A,#N/A,FALSE,"Man_Pwr";#N/A,#N/A,FALSE,"Man_Prof"}</definedName>
    <definedName name="____________________abc1" hidden="1">{#N/A,#N/A,FALSE,"str_title";#N/A,#N/A,FALSE,"SUM";#N/A,#N/A,FALSE,"Scope";#N/A,#N/A,FALSE,"PIE-Jn";#N/A,#N/A,FALSE,"PIE-Jn_Hz";#N/A,#N/A,FALSE,"Liq_Plan";#N/A,#N/A,FALSE,"S_Curve";#N/A,#N/A,FALSE,"Liq_Prof";#N/A,#N/A,FALSE,"Man_Pwr";#N/A,#N/A,FALSE,"Man_Prof"}</definedName>
    <definedName name="____________________dk1" localSheetId="0" hidden="1">{#N/A,#N/A,FALSE,"COVER.XLS";#N/A,#N/A,FALSE,"RACT1.XLS";#N/A,#N/A,FALSE,"RACT2.XLS";#N/A,#N/A,FALSE,"ECCMP";#N/A,#N/A,FALSE,"WELDER.XLS"}</definedName>
    <definedName name="____________________dk1" localSheetId="2" hidden="1">{#N/A,#N/A,FALSE,"COVER.XLS";#N/A,#N/A,FALSE,"RACT1.XLS";#N/A,#N/A,FALSE,"RACT2.XLS";#N/A,#N/A,FALSE,"ECCMP";#N/A,#N/A,FALSE,"WELDER.XLS"}</definedName>
    <definedName name="____________________dk1" hidden="1">{#N/A,#N/A,FALSE,"COVER.XLS";#N/A,#N/A,FALSE,"RACT1.XLS";#N/A,#N/A,FALSE,"RACT2.XLS";#N/A,#N/A,FALSE,"ECCMP";#N/A,#N/A,FALSE,"WELDER.XLS"}</definedName>
    <definedName name="____________________kv2" localSheetId="0" hidden="1">{#N/A,#N/A,FALSE,"COVER1.XLS ";#N/A,#N/A,FALSE,"RACT1.XLS";#N/A,#N/A,FALSE,"RACT2.XLS";#N/A,#N/A,FALSE,"ECCMP";#N/A,#N/A,FALSE,"WELDER.XLS"}</definedName>
    <definedName name="____________________kv2" localSheetId="2" hidden="1">{#N/A,#N/A,FALSE,"COVER1.XLS ";#N/A,#N/A,FALSE,"RACT1.XLS";#N/A,#N/A,FALSE,"RACT2.XLS";#N/A,#N/A,FALSE,"ECCMP";#N/A,#N/A,FALSE,"WELDER.XLS"}</definedName>
    <definedName name="____________________kv2" hidden="1">{#N/A,#N/A,FALSE,"COVER1.XLS ";#N/A,#N/A,FALSE,"RACT1.XLS";#N/A,#N/A,FALSE,"RACT2.XLS";#N/A,#N/A,FALSE,"ECCMP";#N/A,#N/A,FALSE,"WELDER.XLS"}</definedName>
    <definedName name="____________________kvs1" localSheetId="0" hidden="1">{#N/A,#N/A,FALSE,"COVER1.XLS ";#N/A,#N/A,FALSE,"RACT1.XLS";#N/A,#N/A,FALSE,"RACT2.XLS";#N/A,#N/A,FALSE,"ECCMP";#N/A,#N/A,FALSE,"WELDER.XLS"}</definedName>
    <definedName name="____________________kvs1" localSheetId="2" hidden="1">{#N/A,#N/A,FALSE,"COVER1.XLS ";#N/A,#N/A,FALSE,"RACT1.XLS";#N/A,#N/A,FALSE,"RACT2.XLS";#N/A,#N/A,FALSE,"ECCMP";#N/A,#N/A,FALSE,"WELDER.XLS"}</definedName>
    <definedName name="____________________kvs1" hidden="1">{#N/A,#N/A,FALSE,"COVER1.XLS ";#N/A,#N/A,FALSE,"RACT1.XLS";#N/A,#N/A,FALSE,"RACT2.XLS";#N/A,#N/A,FALSE,"ECCMP";#N/A,#N/A,FALSE,"WELDER.XLS"}</definedName>
    <definedName name="____________________kvs2" localSheetId="0" hidden="1">{#N/A,#N/A,FALSE,"COVER1.XLS ";#N/A,#N/A,FALSE,"RACT1.XLS";#N/A,#N/A,FALSE,"RACT2.XLS";#N/A,#N/A,FALSE,"ECCMP";#N/A,#N/A,FALSE,"WELDER.XLS"}</definedName>
    <definedName name="____________________kvs2" localSheetId="2" hidden="1">{#N/A,#N/A,FALSE,"COVER1.XLS ";#N/A,#N/A,FALSE,"RACT1.XLS";#N/A,#N/A,FALSE,"RACT2.XLS";#N/A,#N/A,FALSE,"ECCMP";#N/A,#N/A,FALSE,"WELDER.XLS"}</definedName>
    <definedName name="____________________kvs2" hidden="1">{#N/A,#N/A,FALSE,"COVER1.XLS ";#N/A,#N/A,FALSE,"RACT1.XLS";#N/A,#N/A,FALSE,"RACT2.XLS";#N/A,#N/A,FALSE,"ECCMP";#N/A,#N/A,FALSE,"WELDER.XLS"}</definedName>
    <definedName name="____________________kvs5" localSheetId="0" hidden="1">{#N/A,#N/A,FALSE,"COVER.XLS";#N/A,#N/A,FALSE,"RACT1.XLS";#N/A,#N/A,FALSE,"RACT2.XLS";#N/A,#N/A,FALSE,"ECCMP";#N/A,#N/A,FALSE,"WELDER.XLS"}</definedName>
    <definedName name="____________________kvs5" localSheetId="2" hidden="1">{#N/A,#N/A,FALSE,"COVER.XLS";#N/A,#N/A,FALSE,"RACT1.XLS";#N/A,#N/A,FALSE,"RACT2.XLS";#N/A,#N/A,FALSE,"ECCMP";#N/A,#N/A,FALSE,"WELDER.XLS"}</definedName>
    <definedName name="____________________kvs5" hidden="1">{#N/A,#N/A,FALSE,"COVER.XLS";#N/A,#N/A,FALSE,"RACT1.XLS";#N/A,#N/A,FALSE,"RACT2.XLS";#N/A,#N/A,FALSE,"ECCMP";#N/A,#N/A,FALSE,"WELDER.XLS"}</definedName>
    <definedName name="____________________kvs8" localSheetId="0" hidden="1">{#N/A,#N/A,FALSE,"COVER1.XLS ";#N/A,#N/A,FALSE,"RACT1.XLS";#N/A,#N/A,FALSE,"RACT2.XLS";#N/A,#N/A,FALSE,"ECCMP";#N/A,#N/A,FALSE,"WELDER.XLS"}</definedName>
    <definedName name="____________________kvs8" localSheetId="2" hidden="1">{#N/A,#N/A,FALSE,"COVER1.XLS ";#N/A,#N/A,FALSE,"RACT1.XLS";#N/A,#N/A,FALSE,"RACT2.XLS";#N/A,#N/A,FALSE,"ECCMP";#N/A,#N/A,FALSE,"WELDER.XLS"}</definedName>
    <definedName name="____________________kvs8" hidden="1">{#N/A,#N/A,FALSE,"COVER1.XLS ";#N/A,#N/A,FALSE,"RACT1.XLS";#N/A,#N/A,FALSE,"RACT2.XLS";#N/A,#N/A,FALSE,"ECCMP";#N/A,#N/A,FALSE,"WELDER.XLS"}</definedName>
    <definedName name="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ns1" localSheetId="0" hidden="1">{#N/A,#N/A,FALSE,"COVER1.XLS ";#N/A,#N/A,FALSE,"RACT1.XLS";#N/A,#N/A,FALSE,"RACT2.XLS";#N/A,#N/A,FALSE,"ECCMP";#N/A,#N/A,FALSE,"WELDER.XLS"}</definedName>
    <definedName name="____________________ns1" localSheetId="2" hidden="1">{#N/A,#N/A,FALSE,"COVER1.XLS ";#N/A,#N/A,FALSE,"RACT1.XLS";#N/A,#N/A,FALSE,"RACT2.XLS";#N/A,#N/A,FALSE,"ECCMP";#N/A,#N/A,FALSE,"WELDER.XLS"}</definedName>
    <definedName name="____________________ns1" hidden="1">{#N/A,#N/A,FALSE,"COVER1.XLS ";#N/A,#N/A,FALSE,"RACT1.XLS";#N/A,#N/A,FALSE,"RACT2.XLS";#N/A,#N/A,FALSE,"ECCMP";#N/A,#N/A,FALSE,"WELDER.XLS"}</definedName>
    <definedName name="____________________sec3" hidden="1">#REF!</definedName>
    <definedName name="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abc1" localSheetId="0" hidden="1">{#N/A,#N/A,FALSE,"str_title";#N/A,#N/A,FALSE,"SUM";#N/A,#N/A,FALSE,"Scope";#N/A,#N/A,FALSE,"PIE-Jn";#N/A,#N/A,FALSE,"PIE-Jn_Hz";#N/A,#N/A,FALSE,"Liq_Plan";#N/A,#N/A,FALSE,"S_Curve";#N/A,#N/A,FALSE,"Liq_Prof";#N/A,#N/A,FALSE,"Man_Pwr";#N/A,#N/A,FALSE,"Man_Prof"}</definedName>
    <definedName name="___________________abc1" localSheetId="2" hidden="1">{#N/A,#N/A,FALSE,"str_title";#N/A,#N/A,FALSE,"SUM";#N/A,#N/A,FALSE,"Scope";#N/A,#N/A,FALSE,"PIE-Jn";#N/A,#N/A,FALSE,"PIE-Jn_Hz";#N/A,#N/A,FALSE,"Liq_Plan";#N/A,#N/A,FALSE,"S_Curve";#N/A,#N/A,FALSE,"Liq_Prof";#N/A,#N/A,FALSE,"Man_Pwr";#N/A,#N/A,FALSE,"Man_Prof"}</definedName>
    <definedName name="___________________abc1" hidden="1">{#N/A,#N/A,FALSE,"str_title";#N/A,#N/A,FALSE,"SUM";#N/A,#N/A,FALSE,"Scope";#N/A,#N/A,FALSE,"PIE-Jn";#N/A,#N/A,FALSE,"PIE-Jn_Hz";#N/A,#N/A,FALSE,"Liq_Plan";#N/A,#N/A,FALSE,"S_Curve";#N/A,#N/A,FALSE,"Liq_Prof";#N/A,#N/A,FALSE,"Man_Pwr";#N/A,#N/A,FALSE,"Man_Prof"}</definedName>
    <definedName name="___________________dk1" localSheetId="0" hidden="1">{#N/A,#N/A,FALSE,"COVER.XLS";#N/A,#N/A,FALSE,"RACT1.XLS";#N/A,#N/A,FALSE,"RACT2.XLS";#N/A,#N/A,FALSE,"ECCMP";#N/A,#N/A,FALSE,"WELDER.XLS"}</definedName>
    <definedName name="___________________dk1" localSheetId="2" hidden="1">{#N/A,#N/A,FALSE,"COVER.XLS";#N/A,#N/A,FALSE,"RACT1.XLS";#N/A,#N/A,FALSE,"RACT2.XLS";#N/A,#N/A,FALSE,"ECCMP";#N/A,#N/A,FALSE,"WELDER.XLS"}</definedName>
    <definedName name="___________________dk1" hidden="1">{#N/A,#N/A,FALSE,"COVER.XLS";#N/A,#N/A,FALSE,"RACT1.XLS";#N/A,#N/A,FALSE,"RACT2.XLS";#N/A,#N/A,FALSE,"ECCMP";#N/A,#N/A,FALSE,"WELDER.XLS"}</definedName>
    <definedName name="___________________kv2" localSheetId="0" hidden="1">{#N/A,#N/A,FALSE,"COVER1.XLS ";#N/A,#N/A,FALSE,"RACT1.XLS";#N/A,#N/A,FALSE,"RACT2.XLS";#N/A,#N/A,FALSE,"ECCMP";#N/A,#N/A,FALSE,"WELDER.XLS"}</definedName>
    <definedName name="___________________kv2" localSheetId="2" hidden="1">{#N/A,#N/A,FALSE,"COVER1.XLS ";#N/A,#N/A,FALSE,"RACT1.XLS";#N/A,#N/A,FALSE,"RACT2.XLS";#N/A,#N/A,FALSE,"ECCMP";#N/A,#N/A,FALSE,"WELDER.XLS"}</definedName>
    <definedName name="___________________kv2" hidden="1">{#N/A,#N/A,FALSE,"COVER1.XLS ";#N/A,#N/A,FALSE,"RACT1.XLS";#N/A,#N/A,FALSE,"RACT2.XLS";#N/A,#N/A,FALSE,"ECCMP";#N/A,#N/A,FALSE,"WELDER.XLS"}</definedName>
    <definedName name="___________________kvs1" localSheetId="0" hidden="1">{#N/A,#N/A,FALSE,"COVER1.XLS ";#N/A,#N/A,FALSE,"RACT1.XLS";#N/A,#N/A,FALSE,"RACT2.XLS";#N/A,#N/A,FALSE,"ECCMP";#N/A,#N/A,FALSE,"WELDER.XLS"}</definedName>
    <definedName name="___________________kvs1" localSheetId="2" hidden="1">{#N/A,#N/A,FALSE,"COVER1.XLS ";#N/A,#N/A,FALSE,"RACT1.XLS";#N/A,#N/A,FALSE,"RACT2.XLS";#N/A,#N/A,FALSE,"ECCMP";#N/A,#N/A,FALSE,"WELDER.XLS"}</definedName>
    <definedName name="___________________kvs1" hidden="1">{#N/A,#N/A,FALSE,"COVER1.XLS ";#N/A,#N/A,FALSE,"RACT1.XLS";#N/A,#N/A,FALSE,"RACT2.XLS";#N/A,#N/A,FALSE,"ECCMP";#N/A,#N/A,FALSE,"WELDER.XLS"}</definedName>
    <definedName name="___________________kvs2" localSheetId="0" hidden="1">{#N/A,#N/A,FALSE,"COVER1.XLS ";#N/A,#N/A,FALSE,"RACT1.XLS";#N/A,#N/A,FALSE,"RACT2.XLS";#N/A,#N/A,FALSE,"ECCMP";#N/A,#N/A,FALSE,"WELDER.XLS"}</definedName>
    <definedName name="___________________kvs2" localSheetId="2" hidden="1">{#N/A,#N/A,FALSE,"COVER1.XLS ";#N/A,#N/A,FALSE,"RACT1.XLS";#N/A,#N/A,FALSE,"RACT2.XLS";#N/A,#N/A,FALSE,"ECCMP";#N/A,#N/A,FALSE,"WELDER.XLS"}</definedName>
    <definedName name="___________________kvs2" hidden="1">{#N/A,#N/A,FALSE,"COVER1.XLS ";#N/A,#N/A,FALSE,"RACT1.XLS";#N/A,#N/A,FALSE,"RACT2.XLS";#N/A,#N/A,FALSE,"ECCMP";#N/A,#N/A,FALSE,"WELDER.XLS"}</definedName>
    <definedName name="___________________kvs5" localSheetId="0" hidden="1">{#N/A,#N/A,FALSE,"COVER.XLS";#N/A,#N/A,FALSE,"RACT1.XLS";#N/A,#N/A,FALSE,"RACT2.XLS";#N/A,#N/A,FALSE,"ECCMP";#N/A,#N/A,FALSE,"WELDER.XLS"}</definedName>
    <definedName name="___________________kvs5" localSheetId="2" hidden="1">{#N/A,#N/A,FALSE,"COVER.XLS";#N/A,#N/A,FALSE,"RACT1.XLS";#N/A,#N/A,FALSE,"RACT2.XLS";#N/A,#N/A,FALSE,"ECCMP";#N/A,#N/A,FALSE,"WELDER.XLS"}</definedName>
    <definedName name="___________________kvs5" hidden="1">{#N/A,#N/A,FALSE,"COVER.XLS";#N/A,#N/A,FALSE,"RACT1.XLS";#N/A,#N/A,FALSE,"RACT2.XLS";#N/A,#N/A,FALSE,"ECCMP";#N/A,#N/A,FALSE,"WELDER.XLS"}</definedName>
    <definedName name="___________________kvs8" localSheetId="0" hidden="1">{#N/A,#N/A,FALSE,"COVER1.XLS ";#N/A,#N/A,FALSE,"RACT1.XLS";#N/A,#N/A,FALSE,"RACT2.XLS";#N/A,#N/A,FALSE,"ECCMP";#N/A,#N/A,FALSE,"WELDER.XLS"}</definedName>
    <definedName name="___________________kvs8" localSheetId="2" hidden="1">{#N/A,#N/A,FALSE,"COVER1.XLS ";#N/A,#N/A,FALSE,"RACT1.XLS";#N/A,#N/A,FALSE,"RACT2.XLS";#N/A,#N/A,FALSE,"ECCMP";#N/A,#N/A,FALSE,"WELDER.XLS"}</definedName>
    <definedName name="___________________kvs8" hidden="1">{#N/A,#N/A,FALSE,"COVER1.XLS ";#N/A,#N/A,FALSE,"RACT1.XLS";#N/A,#N/A,FALSE,"RACT2.XLS";#N/A,#N/A,FALSE,"ECCMP";#N/A,#N/A,FALSE,"WELDER.XLS"}</definedName>
    <definedName name="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ns1" localSheetId="0" hidden="1">{#N/A,#N/A,FALSE,"COVER1.XLS ";#N/A,#N/A,FALSE,"RACT1.XLS";#N/A,#N/A,FALSE,"RACT2.XLS";#N/A,#N/A,FALSE,"ECCMP";#N/A,#N/A,FALSE,"WELDER.XLS"}</definedName>
    <definedName name="___________________ns1" localSheetId="2" hidden="1">{#N/A,#N/A,FALSE,"COVER1.XLS ";#N/A,#N/A,FALSE,"RACT1.XLS";#N/A,#N/A,FALSE,"RACT2.XLS";#N/A,#N/A,FALSE,"ECCMP";#N/A,#N/A,FALSE,"WELDER.XLS"}</definedName>
    <definedName name="___________________ns1" hidden="1">{#N/A,#N/A,FALSE,"COVER1.XLS ";#N/A,#N/A,FALSE,"RACT1.XLS";#N/A,#N/A,FALSE,"RACT2.XLS";#N/A,#N/A,FALSE,"ECCMP";#N/A,#N/A,FALSE,"WELDER.XLS"}</definedName>
    <definedName name="___________________sec3" hidden="1">#REF!</definedName>
    <definedName name="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bc1" localSheetId="0" hidden="1">{#N/A,#N/A,FALSE,"str_title";#N/A,#N/A,FALSE,"SUM";#N/A,#N/A,FALSE,"Scope";#N/A,#N/A,FALSE,"PIE-Jn";#N/A,#N/A,FALSE,"PIE-Jn_Hz";#N/A,#N/A,FALSE,"Liq_Plan";#N/A,#N/A,FALSE,"S_Curve";#N/A,#N/A,FALSE,"Liq_Prof";#N/A,#N/A,FALSE,"Man_Pwr";#N/A,#N/A,FALSE,"Man_Prof"}</definedName>
    <definedName name="__________________abc1" localSheetId="2" hidden="1">{#N/A,#N/A,FALSE,"str_title";#N/A,#N/A,FALSE,"SUM";#N/A,#N/A,FALSE,"Scope";#N/A,#N/A,FALSE,"PIE-Jn";#N/A,#N/A,FALSE,"PIE-Jn_Hz";#N/A,#N/A,FALSE,"Liq_Plan";#N/A,#N/A,FALSE,"S_Curve";#N/A,#N/A,FALSE,"Liq_Prof";#N/A,#N/A,FALSE,"Man_Pwr";#N/A,#N/A,FALSE,"Man_Prof"}</definedName>
    <definedName name="__________________abc1" hidden="1">{#N/A,#N/A,FALSE,"str_title";#N/A,#N/A,FALSE,"SUM";#N/A,#N/A,FALSE,"Scope";#N/A,#N/A,FALSE,"PIE-Jn";#N/A,#N/A,FALSE,"PIE-Jn_Hz";#N/A,#N/A,FALSE,"Liq_Plan";#N/A,#N/A,FALSE,"S_Curve";#N/A,#N/A,FALSE,"Liq_Prof";#N/A,#N/A,FALSE,"Man_Pwr";#N/A,#N/A,FALSE,"Man_Prof"}</definedName>
    <definedName name="__________________dk1" localSheetId="0" hidden="1">{#N/A,#N/A,FALSE,"COVER.XLS";#N/A,#N/A,FALSE,"RACT1.XLS";#N/A,#N/A,FALSE,"RACT2.XLS";#N/A,#N/A,FALSE,"ECCMP";#N/A,#N/A,FALSE,"WELDER.XLS"}</definedName>
    <definedName name="__________________dk1" localSheetId="2" hidden="1">{#N/A,#N/A,FALSE,"COVER.XLS";#N/A,#N/A,FALSE,"RACT1.XLS";#N/A,#N/A,FALSE,"RACT2.XLS";#N/A,#N/A,FALSE,"ECCMP";#N/A,#N/A,FALSE,"WELDER.XLS"}</definedName>
    <definedName name="__________________dk1" hidden="1">{#N/A,#N/A,FALSE,"COVER.XLS";#N/A,#N/A,FALSE,"RACT1.XLS";#N/A,#N/A,FALSE,"RACT2.XLS";#N/A,#N/A,FALSE,"ECCMP";#N/A,#N/A,FALSE,"WELDER.XLS"}</definedName>
    <definedName name="__________________kv2" localSheetId="0" hidden="1">{#N/A,#N/A,FALSE,"COVER1.XLS ";#N/A,#N/A,FALSE,"RACT1.XLS";#N/A,#N/A,FALSE,"RACT2.XLS";#N/A,#N/A,FALSE,"ECCMP";#N/A,#N/A,FALSE,"WELDER.XLS"}</definedName>
    <definedName name="__________________kv2" localSheetId="2" hidden="1">{#N/A,#N/A,FALSE,"COVER1.XLS ";#N/A,#N/A,FALSE,"RACT1.XLS";#N/A,#N/A,FALSE,"RACT2.XLS";#N/A,#N/A,FALSE,"ECCMP";#N/A,#N/A,FALSE,"WELDER.XLS"}</definedName>
    <definedName name="__________________kv2" hidden="1">{#N/A,#N/A,FALSE,"COVER1.XLS ";#N/A,#N/A,FALSE,"RACT1.XLS";#N/A,#N/A,FALSE,"RACT2.XLS";#N/A,#N/A,FALSE,"ECCMP";#N/A,#N/A,FALSE,"WELDER.XLS"}</definedName>
    <definedName name="__________________kvs1" localSheetId="0" hidden="1">{#N/A,#N/A,FALSE,"COVER1.XLS ";#N/A,#N/A,FALSE,"RACT1.XLS";#N/A,#N/A,FALSE,"RACT2.XLS";#N/A,#N/A,FALSE,"ECCMP";#N/A,#N/A,FALSE,"WELDER.XLS"}</definedName>
    <definedName name="__________________kvs1" localSheetId="2" hidden="1">{#N/A,#N/A,FALSE,"COVER1.XLS ";#N/A,#N/A,FALSE,"RACT1.XLS";#N/A,#N/A,FALSE,"RACT2.XLS";#N/A,#N/A,FALSE,"ECCMP";#N/A,#N/A,FALSE,"WELDER.XLS"}</definedName>
    <definedName name="__________________kvs1" hidden="1">{#N/A,#N/A,FALSE,"COVER1.XLS ";#N/A,#N/A,FALSE,"RACT1.XLS";#N/A,#N/A,FALSE,"RACT2.XLS";#N/A,#N/A,FALSE,"ECCMP";#N/A,#N/A,FALSE,"WELDER.XLS"}</definedName>
    <definedName name="__________________kvs2" localSheetId="0" hidden="1">{#N/A,#N/A,FALSE,"COVER1.XLS ";#N/A,#N/A,FALSE,"RACT1.XLS";#N/A,#N/A,FALSE,"RACT2.XLS";#N/A,#N/A,FALSE,"ECCMP";#N/A,#N/A,FALSE,"WELDER.XLS"}</definedName>
    <definedName name="__________________kvs2" localSheetId="2" hidden="1">{#N/A,#N/A,FALSE,"COVER1.XLS ";#N/A,#N/A,FALSE,"RACT1.XLS";#N/A,#N/A,FALSE,"RACT2.XLS";#N/A,#N/A,FALSE,"ECCMP";#N/A,#N/A,FALSE,"WELDER.XLS"}</definedName>
    <definedName name="__________________kvs2" hidden="1">{#N/A,#N/A,FALSE,"COVER1.XLS ";#N/A,#N/A,FALSE,"RACT1.XLS";#N/A,#N/A,FALSE,"RACT2.XLS";#N/A,#N/A,FALSE,"ECCMP";#N/A,#N/A,FALSE,"WELDER.XLS"}</definedName>
    <definedName name="__________________kvs5" localSheetId="0" hidden="1">{#N/A,#N/A,FALSE,"COVER.XLS";#N/A,#N/A,FALSE,"RACT1.XLS";#N/A,#N/A,FALSE,"RACT2.XLS";#N/A,#N/A,FALSE,"ECCMP";#N/A,#N/A,FALSE,"WELDER.XLS"}</definedName>
    <definedName name="__________________kvs5" localSheetId="2" hidden="1">{#N/A,#N/A,FALSE,"COVER.XLS";#N/A,#N/A,FALSE,"RACT1.XLS";#N/A,#N/A,FALSE,"RACT2.XLS";#N/A,#N/A,FALSE,"ECCMP";#N/A,#N/A,FALSE,"WELDER.XLS"}</definedName>
    <definedName name="__________________kvs5" hidden="1">{#N/A,#N/A,FALSE,"COVER.XLS";#N/A,#N/A,FALSE,"RACT1.XLS";#N/A,#N/A,FALSE,"RACT2.XLS";#N/A,#N/A,FALSE,"ECCMP";#N/A,#N/A,FALSE,"WELDER.XLS"}</definedName>
    <definedName name="__________________kvs8" localSheetId="0" hidden="1">{#N/A,#N/A,FALSE,"COVER1.XLS ";#N/A,#N/A,FALSE,"RACT1.XLS";#N/A,#N/A,FALSE,"RACT2.XLS";#N/A,#N/A,FALSE,"ECCMP";#N/A,#N/A,FALSE,"WELDER.XLS"}</definedName>
    <definedName name="__________________kvs8" localSheetId="2" hidden="1">{#N/A,#N/A,FALSE,"COVER1.XLS ";#N/A,#N/A,FALSE,"RACT1.XLS";#N/A,#N/A,FALSE,"RACT2.XLS";#N/A,#N/A,FALSE,"ECCMP";#N/A,#N/A,FALSE,"WELDER.XLS"}</definedName>
    <definedName name="__________________kvs8" hidden="1">{#N/A,#N/A,FALSE,"COVER1.XLS ";#N/A,#N/A,FALSE,"RACT1.XLS";#N/A,#N/A,FALSE,"RACT2.XLS";#N/A,#N/A,FALSE,"ECCMP";#N/A,#N/A,FALSE,"WELDER.XLS"}</definedName>
    <definedName name="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ns1" localSheetId="0" hidden="1">{#N/A,#N/A,FALSE,"COVER1.XLS ";#N/A,#N/A,FALSE,"RACT1.XLS";#N/A,#N/A,FALSE,"RACT2.XLS";#N/A,#N/A,FALSE,"ECCMP";#N/A,#N/A,FALSE,"WELDER.XLS"}</definedName>
    <definedName name="__________________ns1" localSheetId="2" hidden="1">{#N/A,#N/A,FALSE,"COVER1.XLS ";#N/A,#N/A,FALSE,"RACT1.XLS";#N/A,#N/A,FALSE,"RACT2.XLS";#N/A,#N/A,FALSE,"ECCMP";#N/A,#N/A,FALSE,"WELDER.XLS"}</definedName>
    <definedName name="__________________ns1" hidden="1">{#N/A,#N/A,FALSE,"COVER1.XLS ";#N/A,#N/A,FALSE,"RACT1.XLS";#N/A,#N/A,FALSE,"RACT2.XLS";#N/A,#N/A,FALSE,"ECCMP";#N/A,#N/A,FALSE,"WELDER.XLS"}</definedName>
    <definedName name="__________________sec3" hidden="1">#REF!</definedName>
    <definedName name="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bc1" localSheetId="0" hidden="1">{#N/A,#N/A,FALSE,"str_title";#N/A,#N/A,FALSE,"SUM";#N/A,#N/A,FALSE,"Scope";#N/A,#N/A,FALSE,"PIE-Jn";#N/A,#N/A,FALSE,"PIE-Jn_Hz";#N/A,#N/A,FALSE,"Liq_Plan";#N/A,#N/A,FALSE,"S_Curve";#N/A,#N/A,FALSE,"Liq_Prof";#N/A,#N/A,FALSE,"Man_Pwr";#N/A,#N/A,FALSE,"Man_Prof"}</definedName>
    <definedName name="_________________abc1" localSheetId="2" hidden="1">{#N/A,#N/A,FALSE,"str_title";#N/A,#N/A,FALSE,"SUM";#N/A,#N/A,FALSE,"Scope";#N/A,#N/A,FALSE,"PIE-Jn";#N/A,#N/A,FALSE,"PIE-Jn_Hz";#N/A,#N/A,FALSE,"Liq_Plan";#N/A,#N/A,FALSE,"S_Curve";#N/A,#N/A,FALSE,"Liq_Prof";#N/A,#N/A,FALSE,"Man_Pwr";#N/A,#N/A,FALSE,"Man_Prof"}</definedName>
    <definedName name="_________________abc1" hidden="1">{#N/A,#N/A,FALSE,"str_title";#N/A,#N/A,FALSE,"SUM";#N/A,#N/A,FALSE,"Scope";#N/A,#N/A,FALSE,"PIE-Jn";#N/A,#N/A,FALSE,"PIE-Jn_Hz";#N/A,#N/A,FALSE,"Liq_Plan";#N/A,#N/A,FALSE,"S_Curve";#N/A,#N/A,FALSE,"Liq_Prof";#N/A,#N/A,FALSE,"Man_Pwr";#N/A,#N/A,FALSE,"Man_Prof"}</definedName>
    <definedName name="_________________dk1" localSheetId="0" hidden="1">{#N/A,#N/A,FALSE,"COVER.XLS";#N/A,#N/A,FALSE,"RACT1.XLS";#N/A,#N/A,FALSE,"RACT2.XLS";#N/A,#N/A,FALSE,"ECCMP";#N/A,#N/A,FALSE,"WELDER.XLS"}</definedName>
    <definedName name="_________________dk1" localSheetId="2" hidden="1">{#N/A,#N/A,FALSE,"COVER.XLS";#N/A,#N/A,FALSE,"RACT1.XLS";#N/A,#N/A,FALSE,"RACT2.XLS";#N/A,#N/A,FALSE,"ECCMP";#N/A,#N/A,FALSE,"WELDER.XLS"}</definedName>
    <definedName name="_________________dk1" hidden="1">{#N/A,#N/A,FALSE,"COVER.XLS";#N/A,#N/A,FALSE,"RACT1.XLS";#N/A,#N/A,FALSE,"RACT2.XLS";#N/A,#N/A,FALSE,"ECCMP";#N/A,#N/A,FALSE,"WELDER.XLS"}</definedName>
    <definedName name="_________________kv2" localSheetId="0" hidden="1">{#N/A,#N/A,FALSE,"COVER1.XLS ";#N/A,#N/A,FALSE,"RACT1.XLS";#N/A,#N/A,FALSE,"RACT2.XLS";#N/A,#N/A,FALSE,"ECCMP";#N/A,#N/A,FALSE,"WELDER.XLS"}</definedName>
    <definedName name="_________________kv2" localSheetId="2" hidden="1">{#N/A,#N/A,FALSE,"COVER1.XLS ";#N/A,#N/A,FALSE,"RACT1.XLS";#N/A,#N/A,FALSE,"RACT2.XLS";#N/A,#N/A,FALSE,"ECCMP";#N/A,#N/A,FALSE,"WELDER.XLS"}</definedName>
    <definedName name="_________________kv2" hidden="1">{#N/A,#N/A,FALSE,"COVER1.XLS ";#N/A,#N/A,FALSE,"RACT1.XLS";#N/A,#N/A,FALSE,"RACT2.XLS";#N/A,#N/A,FALSE,"ECCMP";#N/A,#N/A,FALSE,"WELDER.XLS"}</definedName>
    <definedName name="_________________kvs1" localSheetId="0" hidden="1">{#N/A,#N/A,FALSE,"COVER1.XLS ";#N/A,#N/A,FALSE,"RACT1.XLS";#N/A,#N/A,FALSE,"RACT2.XLS";#N/A,#N/A,FALSE,"ECCMP";#N/A,#N/A,FALSE,"WELDER.XLS"}</definedName>
    <definedName name="_________________kvs1" localSheetId="2" hidden="1">{#N/A,#N/A,FALSE,"COVER1.XLS ";#N/A,#N/A,FALSE,"RACT1.XLS";#N/A,#N/A,FALSE,"RACT2.XLS";#N/A,#N/A,FALSE,"ECCMP";#N/A,#N/A,FALSE,"WELDER.XLS"}</definedName>
    <definedName name="_________________kvs1" hidden="1">{#N/A,#N/A,FALSE,"COVER1.XLS ";#N/A,#N/A,FALSE,"RACT1.XLS";#N/A,#N/A,FALSE,"RACT2.XLS";#N/A,#N/A,FALSE,"ECCMP";#N/A,#N/A,FALSE,"WELDER.XLS"}</definedName>
    <definedName name="_________________kvs2" localSheetId="0" hidden="1">{#N/A,#N/A,FALSE,"COVER1.XLS ";#N/A,#N/A,FALSE,"RACT1.XLS";#N/A,#N/A,FALSE,"RACT2.XLS";#N/A,#N/A,FALSE,"ECCMP";#N/A,#N/A,FALSE,"WELDER.XLS"}</definedName>
    <definedName name="_________________kvs2" localSheetId="2" hidden="1">{#N/A,#N/A,FALSE,"COVER1.XLS ";#N/A,#N/A,FALSE,"RACT1.XLS";#N/A,#N/A,FALSE,"RACT2.XLS";#N/A,#N/A,FALSE,"ECCMP";#N/A,#N/A,FALSE,"WELDER.XLS"}</definedName>
    <definedName name="_________________kvs2" hidden="1">{#N/A,#N/A,FALSE,"COVER1.XLS ";#N/A,#N/A,FALSE,"RACT1.XLS";#N/A,#N/A,FALSE,"RACT2.XLS";#N/A,#N/A,FALSE,"ECCMP";#N/A,#N/A,FALSE,"WELDER.XLS"}</definedName>
    <definedName name="_________________kvs5" localSheetId="0" hidden="1">{#N/A,#N/A,FALSE,"COVER.XLS";#N/A,#N/A,FALSE,"RACT1.XLS";#N/A,#N/A,FALSE,"RACT2.XLS";#N/A,#N/A,FALSE,"ECCMP";#N/A,#N/A,FALSE,"WELDER.XLS"}</definedName>
    <definedName name="_________________kvs5" localSheetId="2" hidden="1">{#N/A,#N/A,FALSE,"COVER.XLS";#N/A,#N/A,FALSE,"RACT1.XLS";#N/A,#N/A,FALSE,"RACT2.XLS";#N/A,#N/A,FALSE,"ECCMP";#N/A,#N/A,FALSE,"WELDER.XLS"}</definedName>
    <definedName name="_________________kvs5" hidden="1">{#N/A,#N/A,FALSE,"COVER.XLS";#N/A,#N/A,FALSE,"RACT1.XLS";#N/A,#N/A,FALSE,"RACT2.XLS";#N/A,#N/A,FALSE,"ECCMP";#N/A,#N/A,FALSE,"WELDER.XLS"}</definedName>
    <definedName name="_________________kvs8" localSheetId="0" hidden="1">{#N/A,#N/A,FALSE,"COVER1.XLS ";#N/A,#N/A,FALSE,"RACT1.XLS";#N/A,#N/A,FALSE,"RACT2.XLS";#N/A,#N/A,FALSE,"ECCMP";#N/A,#N/A,FALSE,"WELDER.XLS"}</definedName>
    <definedName name="_________________kvs8" localSheetId="2" hidden="1">{#N/A,#N/A,FALSE,"COVER1.XLS ";#N/A,#N/A,FALSE,"RACT1.XLS";#N/A,#N/A,FALSE,"RACT2.XLS";#N/A,#N/A,FALSE,"ECCMP";#N/A,#N/A,FALSE,"WELDER.XLS"}</definedName>
    <definedName name="_________________kvs8" hidden="1">{#N/A,#N/A,FALSE,"COVER1.XLS ";#N/A,#N/A,FALSE,"RACT1.XLS";#N/A,#N/A,FALSE,"RACT2.XLS";#N/A,#N/A,FALSE,"ECCMP";#N/A,#N/A,FALSE,"WELDER.XLS"}</definedName>
    <definedName name="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ns1" localSheetId="0" hidden="1">{#N/A,#N/A,FALSE,"COVER1.XLS ";#N/A,#N/A,FALSE,"RACT1.XLS";#N/A,#N/A,FALSE,"RACT2.XLS";#N/A,#N/A,FALSE,"ECCMP";#N/A,#N/A,FALSE,"WELDER.XLS"}</definedName>
    <definedName name="_________________ns1" localSheetId="2" hidden="1">{#N/A,#N/A,FALSE,"COVER1.XLS ";#N/A,#N/A,FALSE,"RACT1.XLS";#N/A,#N/A,FALSE,"RACT2.XLS";#N/A,#N/A,FALSE,"ECCMP";#N/A,#N/A,FALSE,"WELDER.XLS"}</definedName>
    <definedName name="_________________ns1" hidden="1">{#N/A,#N/A,FALSE,"COVER1.XLS ";#N/A,#N/A,FALSE,"RACT1.XLS";#N/A,#N/A,FALSE,"RACT2.XLS";#N/A,#N/A,FALSE,"ECCMP";#N/A,#N/A,FALSE,"WELDER.XLS"}</definedName>
    <definedName name="_________________sec3" hidden="1">#REF!</definedName>
    <definedName name="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bc1" localSheetId="0" hidden="1">{#N/A,#N/A,FALSE,"str_title";#N/A,#N/A,FALSE,"SUM";#N/A,#N/A,FALSE,"Scope";#N/A,#N/A,FALSE,"PIE-Jn";#N/A,#N/A,FALSE,"PIE-Jn_Hz";#N/A,#N/A,FALSE,"Liq_Plan";#N/A,#N/A,FALSE,"S_Curve";#N/A,#N/A,FALSE,"Liq_Prof";#N/A,#N/A,FALSE,"Man_Pwr";#N/A,#N/A,FALSE,"Man_Prof"}</definedName>
    <definedName name="________________abc1" localSheetId="2" hidden="1">{#N/A,#N/A,FALSE,"str_title";#N/A,#N/A,FALSE,"SUM";#N/A,#N/A,FALSE,"Scope";#N/A,#N/A,FALSE,"PIE-Jn";#N/A,#N/A,FALSE,"PIE-Jn_Hz";#N/A,#N/A,FALSE,"Liq_Plan";#N/A,#N/A,FALSE,"S_Curve";#N/A,#N/A,FALSE,"Liq_Prof";#N/A,#N/A,FALSE,"Man_Pwr";#N/A,#N/A,FALSE,"Man_Prof"}</definedName>
    <definedName name="________________abc1" hidden="1">{#N/A,#N/A,FALSE,"str_title";#N/A,#N/A,FALSE,"SUM";#N/A,#N/A,FALSE,"Scope";#N/A,#N/A,FALSE,"PIE-Jn";#N/A,#N/A,FALSE,"PIE-Jn_Hz";#N/A,#N/A,FALSE,"Liq_Plan";#N/A,#N/A,FALSE,"S_Curve";#N/A,#N/A,FALSE,"Liq_Prof";#N/A,#N/A,FALSE,"Man_Pwr";#N/A,#N/A,FALSE,"Man_Prof"}</definedName>
    <definedName name="________________dk1" localSheetId="0" hidden="1">{#N/A,#N/A,FALSE,"COVER.XLS";#N/A,#N/A,FALSE,"RACT1.XLS";#N/A,#N/A,FALSE,"RACT2.XLS";#N/A,#N/A,FALSE,"ECCMP";#N/A,#N/A,FALSE,"WELDER.XLS"}</definedName>
    <definedName name="________________dk1" localSheetId="2" hidden="1">{#N/A,#N/A,FALSE,"COVER.XLS";#N/A,#N/A,FALSE,"RACT1.XLS";#N/A,#N/A,FALSE,"RACT2.XLS";#N/A,#N/A,FALSE,"ECCMP";#N/A,#N/A,FALSE,"WELDER.XLS"}</definedName>
    <definedName name="________________dk1" hidden="1">{#N/A,#N/A,FALSE,"COVER.XLS";#N/A,#N/A,FALSE,"RACT1.XLS";#N/A,#N/A,FALSE,"RACT2.XLS";#N/A,#N/A,FALSE,"ECCMP";#N/A,#N/A,FALSE,"WELDER.XLS"}</definedName>
    <definedName name="________________kvs1" localSheetId="0" hidden="1">{#N/A,#N/A,FALSE,"COVER1.XLS ";#N/A,#N/A,FALSE,"RACT1.XLS";#N/A,#N/A,FALSE,"RACT2.XLS";#N/A,#N/A,FALSE,"ECCMP";#N/A,#N/A,FALSE,"WELDER.XLS"}</definedName>
    <definedName name="________________kvs1" localSheetId="2" hidden="1">{#N/A,#N/A,FALSE,"COVER1.XLS ";#N/A,#N/A,FALSE,"RACT1.XLS";#N/A,#N/A,FALSE,"RACT2.XLS";#N/A,#N/A,FALSE,"ECCMP";#N/A,#N/A,FALSE,"WELDER.XLS"}</definedName>
    <definedName name="________________kvs1" hidden="1">{#N/A,#N/A,FALSE,"COVER1.XLS ";#N/A,#N/A,FALSE,"RACT1.XLS";#N/A,#N/A,FALSE,"RACT2.XLS";#N/A,#N/A,FALSE,"ECCMP";#N/A,#N/A,FALSE,"WELDER.XLS"}</definedName>
    <definedName name="________________kvs2" localSheetId="0" hidden="1">{#N/A,#N/A,FALSE,"COVER1.XLS ";#N/A,#N/A,FALSE,"RACT1.XLS";#N/A,#N/A,FALSE,"RACT2.XLS";#N/A,#N/A,FALSE,"ECCMP";#N/A,#N/A,FALSE,"WELDER.XLS"}</definedName>
    <definedName name="________________kvs2" localSheetId="2" hidden="1">{#N/A,#N/A,FALSE,"COVER1.XLS ";#N/A,#N/A,FALSE,"RACT1.XLS";#N/A,#N/A,FALSE,"RACT2.XLS";#N/A,#N/A,FALSE,"ECCMP";#N/A,#N/A,FALSE,"WELDER.XLS"}</definedName>
    <definedName name="________________kvs2" hidden="1">{#N/A,#N/A,FALSE,"COVER1.XLS ";#N/A,#N/A,FALSE,"RACT1.XLS";#N/A,#N/A,FALSE,"RACT2.XLS";#N/A,#N/A,FALSE,"ECCMP";#N/A,#N/A,FALSE,"WELDER.XLS"}</definedName>
    <definedName name="________________kvs5" localSheetId="0" hidden="1">{#N/A,#N/A,FALSE,"COVER.XLS";#N/A,#N/A,FALSE,"RACT1.XLS";#N/A,#N/A,FALSE,"RACT2.XLS";#N/A,#N/A,FALSE,"ECCMP";#N/A,#N/A,FALSE,"WELDER.XLS"}</definedName>
    <definedName name="________________kvs5" localSheetId="2" hidden="1">{#N/A,#N/A,FALSE,"COVER.XLS";#N/A,#N/A,FALSE,"RACT1.XLS";#N/A,#N/A,FALSE,"RACT2.XLS";#N/A,#N/A,FALSE,"ECCMP";#N/A,#N/A,FALSE,"WELDER.XLS"}</definedName>
    <definedName name="________________kvs5" hidden="1">{#N/A,#N/A,FALSE,"COVER.XLS";#N/A,#N/A,FALSE,"RACT1.XLS";#N/A,#N/A,FALSE,"RACT2.XLS";#N/A,#N/A,FALSE,"ECCMP";#N/A,#N/A,FALSE,"WELDER.XLS"}</definedName>
    <definedName name="________________kvs8" localSheetId="0" hidden="1">{#N/A,#N/A,FALSE,"COVER1.XLS ";#N/A,#N/A,FALSE,"RACT1.XLS";#N/A,#N/A,FALSE,"RACT2.XLS";#N/A,#N/A,FALSE,"ECCMP";#N/A,#N/A,FALSE,"WELDER.XLS"}</definedName>
    <definedName name="________________kvs8" localSheetId="2" hidden="1">{#N/A,#N/A,FALSE,"COVER1.XLS ";#N/A,#N/A,FALSE,"RACT1.XLS";#N/A,#N/A,FALSE,"RACT2.XLS";#N/A,#N/A,FALSE,"ECCMP";#N/A,#N/A,FALSE,"WELDER.XLS"}</definedName>
    <definedName name="________________kvs8" hidden="1">{#N/A,#N/A,FALSE,"COVER1.XLS ";#N/A,#N/A,FALSE,"RACT1.XLS";#N/A,#N/A,FALSE,"RACT2.XLS";#N/A,#N/A,FALSE,"ECCMP";#N/A,#N/A,FALSE,"WELDER.XLS"}</definedName>
    <definedName name="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ns1" localSheetId="0" hidden="1">{#N/A,#N/A,FALSE,"COVER1.XLS ";#N/A,#N/A,FALSE,"RACT1.XLS";#N/A,#N/A,FALSE,"RACT2.XLS";#N/A,#N/A,FALSE,"ECCMP";#N/A,#N/A,FALSE,"WELDER.XLS"}</definedName>
    <definedName name="________________ns1" localSheetId="2" hidden="1">{#N/A,#N/A,FALSE,"COVER1.XLS ";#N/A,#N/A,FALSE,"RACT1.XLS";#N/A,#N/A,FALSE,"RACT2.XLS";#N/A,#N/A,FALSE,"ECCMP";#N/A,#N/A,FALSE,"WELDER.XLS"}</definedName>
    <definedName name="________________ns1" hidden="1">{#N/A,#N/A,FALSE,"COVER1.XLS ";#N/A,#N/A,FALSE,"RACT1.XLS";#N/A,#N/A,FALSE,"RACT2.XLS";#N/A,#N/A,FALSE,"ECCMP";#N/A,#N/A,FALSE,"WELDER.XLS"}</definedName>
    <definedName name="________________PRN1" localSheetId="0" hidden="1">{#N/A,#N/A,FALSE,"COVER.XLS";#N/A,#N/A,FALSE,"RACT1.XLS";#N/A,#N/A,FALSE,"RACT2.XLS";#N/A,#N/A,FALSE,"ECCMP";#N/A,#N/A,FALSE,"WELDER.XLS"}</definedName>
    <definedName name="________________PRN1" localSheetId="2" hidden="1">{#N/A,#N/A,FALSE,"COVER.XLS";#N/A,#N/A,FALSE,"RACT1.XLS";#N/A,#N/A,FALSE,"RACT2.XLS";#N/A,#N/A,FALSE,"ECCMP";#N/A,#N/A,FALSE,"WELDER.XLS"}</definedName>
    <definedName name="________________PRN1" hidden="1">{#N/A,#N/A,FALSE,"COVER.XLS";#N/A,#N/A,FALSE,"RACT1.XLS";#N/A,#N/A,FALSE,"RACT2.XLS";#N/A,#N/A,FALSE,"ECCMP";#N/A,#N/A,FALSE,"WELDER.XLS"}</definedName>
    <definedName name="________________sec3" hidden="1">#REF!</definedName>
    <definedName name="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2" localSheetId="0" hidden="1">{#N/A,#N/A,FALSE,"COVER1.XLS ";#N/A,#N/A,FALSE,"RACT1.XLS";#N/A,#N/A,FALSE,"RACT2.XLS";#N/A,#N/A,FALSE,"ECCMP";#N/A,#N/A,FALSE,"WELDER.XLS"}</definedName>
    <definedName name="________________WRN2" localSheetId="2" hidden="1">{#N/A,#N/A,FALSE,"COVER1.XLS ";#N/A,#N/A,FALSE,"RACT1.XLS";#N/A,#N/A,FALSE,"RACT2.XLS";#N/A,#N/A,FALSE,"ECCMP";#N/A,#N/A,FALSE,"WELDER.XLS"}</definedName>
    <definedName name="________________WRN2" hidden="1">{#N/A,#N/A,FALSE,"COVER1.XLS ";#N/A,#N/A,FALSE,"RACT1.XLS";#N/A,#N/A,FALSE,"RACT2.XLS";#N/A,#N/A,FALSE,"ECCMP";#N/A,#N/A,FALSE,"WELDER.XLS"}</definedName>
    <definedName name="________________WRN3" localSheetId="0" hidden="1">{#N/A,#N/A,FALSE,"consu_cover";#N/A,#N/A,FALSE,"consu_strategy";#N/A,#N/A,FALSE,"consu_flow";#N/A,#N/A,FALSE,"Summary_reqmt";#N/A,#N/A,FALSE,"field_ppg";#N/A,#N/A,FALSE,"ppg_shop";#N/A,#N/A,FALSE,"strl";#N/A,#N/A,FALSE,"tankages";#N/A,#N/A,FALSE,"gases"}</definedName>
    <definedName name="________________WRN3" localSheetId="2" hidden="1">{#N/A,#N/A,FALSE,"consu_cover";#N/A,#N/A,FALSE,"consu_strategy";#N/A,#N/A,FALSE,"consu_flow";#N/A,#N/A,FALSE,"Summary_reqmt";#N/A,#N/A,FALSE,"field_ppg";#N/A,#N/A,FALSE,"ppg_shop";#N/A,#N/A,FALSE,"strl";#N/A,#N/A,FALSE,"tankages";#N/A,#N/A,FALSE,"gases"}</definedName>
    <definedName name="________________WRN3" hidden="1">{#N/A,#N/A,FALSE,"consu_cover";#N/A,#N/A,FALSE,"consu_strategy";#N/A,#N/A,FALSE,"consu_flow";#N/A,#N/A,FALSE,"Summary_reqmt";#N/A,#N/A,FALSE,"field_ppg";#N/A,#N/A,FALSE,"ppg_shop";#N/A,#N/A,FALSE,"strl";#N/A,#N/A,FALSE,"tankages";#N/A,#N/A,FALSE,"gases"}</definedName>
    <definedName name="____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bc1" localSheetId="0" hidden="1">{#N/A,#N/A,FALSE,"str_title";#N/A,#N/A,FALSE,"SUM";#N/A,#N/A,FALSE,"Scope";#N/A,#N/A,FALSE,"PIE-Jn";#N/A,#N/A,FALSE,"PIE-Jn_Hz";#N/A,#N/A,FALSE,"Liq_Plan";#N/A,#N/A,FALSE,"S_Curve";#N/A,#N/A,FALSE,"Liq_Prof";#N/A,#N/A,FALSE,"Man_Pwr";#N/A,#N/A,FALSE,"Man_Prof"}</definedName>
    <definedName name="_______________abc1" localSheetId="2" hidden="1">{#N/A,#N/A,FALSE,"str_title";#N/A,#N/A,FALSE,"SUM";#N/A,#N/A,FALSE,"Scope";#N/A,#N/A,FALSE,"PIE-Jn";#N/A,#N/A,FALSE,"PIE-Jn_Hz";#N/A,#N/A,FALSE,"Liq_Plan";#N/A,#N/A,FALSE,"S_Curve";#N/A,#N/A,FALSE,"Liq_Prof";#N/A,#N/A,FALSE,"Man_Pwr";#N/A,#N/A,FALSE,"Man_Prof"}</definedName>
    <definedName name="_______________abc1" hidden="1">{#N/A,#N/A,FALSE,"str_title";#N/A,#N/A,FALSE,"SUM";#N/A,#N/A,FALSE,"Scope";#N/A,#N/A,FALSE,"PIE-Jn";#N/A,#N/A,FALSE,"PIE-Jn_Hz";#N/A,#N/A,FALSE,"Liq_Plan";#N/A,#N/A,FALSE,"S_Curve";#N/A,#N/A,FALSE,"Liq_Prof";#N/A,#N/A,FALSE,"Man_Pwr";#N/A,#N/A,FALSE,"Man_Prof"}</definedName>
    <definedName name="_______________can430">40.73</definedName>
    <definedName name="_______________can435">43.3</definedName>
    <definedName name="_______________dk1" localSheetId="0" hidden="1">{#N/A,#N/A,FALSE,"COVER.XLS";#N/A,#N/A,FALSE,"RACT1.XLS";#N/A,#N/A,FALSE,"RACT2.XLS";#N/A,#N/A,FALSE,"ECCMP";#N/A,#N/A,FALSE,"WELDER.XLS"}</definedName>
    <definedName name="_______________dk1" localSheetId="2" hidden="1">{#N/A,#N/A,FALSE,"COVER.XLS";#N/A,#N/A,FALSE,"RACT1.XLS";#N/A,#N/A,FALSE,"RACT2.XLS";#N/A,#N/A,FALSE,"ECCMP";#N/A,#N/A,FALSE,"WELDER.XLS"}</definedName>
    <definedName name="_______________dk1" hidden="1">{#N/A,#N/A,FALSE,"COVER.XLS";#N/A,#N/A,FALSE,"RACT1.XLS";#N/A,#N/A,FALSE,"RACT2.XLS";#N/A,#N/A,FALSE,"ECCMP";#N/A,#N/A,FALSE,"WELDER.XLS"}</definedName>
    <definedName name="_______________dk2" localSheetId="0" hidden="1">{#N/A,#N/A,FALSE,"COVER.XLS";#N/A,#N/A,FALSE,"RACT1.XLS";#N/A,#N/A,FALSE,"RACT2.XLS";#N/A,#N/A,FALSE,"ECCMP";#N/A,#N/A,FALSE,"WELDER.XLS"}</definedName>
    <definedName name="_______________dk2" localSheetId="2" hidden="1">{#N/A,#N/A,FALSE,"COVER.XLS";#N/A,#N/A,FALSE,"RACT1.XLS";#N/A,#N/A,FALSE,"RACT2.XLS";#N/A,#N/A,FALSE,"ECCMP";#N/A,#N/A,FALSE,"WELDER.XLS"}</definedName>
    <definedName name="_______________dk2" hidden="1">{#N/A,#N/A,FALSE,"COVER.XLS";#N/A,#N/A,FALSE,"RACT1.XLS";#N/A,#N/A,FALSE,"RACT2.XLS";#N/A,#N/A,FALSE,"ECCMP";#N/A,#N/A,FALSE,"WELDER.XLS"}</definedName>
    <definedName name="_______________k8" localSheetId="0" hidden="1">{#N/A,#N/A,FALSE,"COVER1.XLS ";#N/A,#N/A,FALSE,"RACT1.XLS";#N/A,#N/A,FALSE,"RACT2.XLS";#N/A,#N/A,FALSE,"ECCMP";#N/A,#N/A,FALSE,"WELDER.XLS"}</definedName>
    <definedName name="_______________k8" localSheetId="2" hidden="1">{#N/A,#N/A,FALSE,"COVER1.XLS ";#N/A,#N/A,FALSE,"RACT1.XLS";#N/A,#N/A,FALSE,"RACT2.XLS";#N/A,#N/A,FALSE,"ECCMP";#N/A,#N/A,FALSE,"WELDER.XLS"}</definedName>
    <definedName name="_______________k8" hidden="1">{#N/A,#N/A,FALSE,"COVER1.XLS ";#N/A,#N/A,FALSE,"RACT1.XLS";#N/A,#N/A,FALSE,"RACT2.XLS";#N/A,#N/A,FALSE,"ECCMP";#N/A,#N/A,FALSE,"WELDER.XLS"}</definedName>
    <definedName name="_______________kv2" localSheetId="0" hidden="1">{#N/A,#N/A,FALSE,"COVER1.XLS ";#N/A,#N/A,FALSE,"RACT1.XLS";#N/A,#N/A,FALSE,"RACT2.XLS";#N/A,#N/A,FALSE,"ECCMP";#N/A,#N/A,FALSE,"WELDER.XLS"}</definedName>
    <definedName name="_______________kv2" localSheetId="2" hidden="1">{#N/A,#N/A,FALSE,"COVER1.XLS ";#N/A,#N/A,FALSE,"RACT1.XLS";#N/A,#N/A,FALSE,"RACT2.XLS";#N/A,#N/A,FALSE,"ECCMP";#N/A,#N/A,FALSE,"WELDER.XLS"}</definedName>
    <definedName name="_______________kv2" hidden="1">{#N/A,#N/A,FALSE,"COVER1.XLS ";#N/A,#N/A,FALSE,"RACT1.XLS";#N/A,#N/A,FALSE,"RACT2.XLS";#N/A,#N/A,FALSE,"ECCMP";#N/A,#N/A,FALSE,"WELDER.XLS"}</definedName>
    <definedName name="_______________kvs1" localSheetId="0" hidden="1">{#N/A,#N/A,FALSE,"COVER1.XLS ";#N/A,#N/A,FALSE,"RACT1.XLS";#N/A,#N/A,FALSE,"RACT2.XLS";#N/A,#N/A,FALSE,"ECCMP";#N/A,#N/A,FALSE,"WELDER.XLS"}</definedName>
    <definedName name="_______________kvs1" localSheetId="2" hidden="1">{#N/A,#N/A,FALSE,"COVER1.XLS ";#N/A,#N/A,FALSE,"RACT1.XLS";#N/A,#N/A,FALSE,"RACT2.XLS";#N/A,#N/A,FALSE,"ECCMP";#N/A,#N/A,FALSE,"WELDER.XLS"}</definedName>
    <definedName name="_______________kvs1" hidden="1">{#N/A,#N/A,FALSE,"COVER1.XLS ";#N/A,#N/A,FALSE,"RACT1.XLS";#N/A,#N/A,FALSE,"RACT2.XLS";#N/A,#N/A,FALSE,"ECCMP";#N/A,#N/A,FALSE,"WELDER.XLS"}</definedName>
    <definedName name="_______________kvs2" localSheetId="0" hidden="1">{#N/A,#N/A,FALSE,"COVER1.XLS ";#N/A,#N/A,FALSE,"RACT1.XLS";#N/A,#N/A,FALSE,"RACT2.XLS";#N/A,#N/A,FALSE,"ECCMP";#N/A,#N/A,FALSE,"WELDER.XLS"}</definedName>
    <definedName name="_______________kvs2" localSheetId="2" hidden="1">{#N/A,#N/A,FALSE,"COVER1.XLS ";#N/A,#N/A,FALSE,"RACT1.XLS";#N/A,#N/A,FALSE,"RACT2.XLS";#N/A,#N/A,FALSE,"ECCMP";#N/A,#N/A,FALSE,"WELDER.XLS"}</definedName>
    <definedName name="_______________kvs2" hidden="1">{#N/A,#N/A,FALSE,"COVER1.XLS ";#N/A,#N/A,FALSE,"RACT1.XLS";#N/A,#N/A,FALSE,"RACT2.XLS";#N/A,#N/A,FALSE,"ECCMP";#N/A,#N/A,FALSE,"WELDER.XLS"}</definedName>
    <definedName name="_______________kvs3" localSheetId="0" hidden="1">{#N/A,#N/A,FALSE,"COVER1.XLS ";#N/A,#N/A,FALSE,"RACT1.XLS";#N/A,#N/A,FALSE,"RACT2.XLS";#N/A,#N/A,FALSE,"ECCMP";#N/A,#N/A,FALSE,"WELDER.XLS"}</definedName>
    <definedName name="_______________kvs3" localSheetId="2" hidden="1">{#N/A,#N/A,FALSE,"COVER1.XLS ";#N/A,#N/A,FALSE,"RACT1.XLS";#N/A,#N/A,FALSE,"RACT2.XLS";#N/A,#N/A,FALSE,"ECCMP";#N/A,#N/A,FALSE,"WELDER.XLS"}</definedName>
    <definedName name="_______________kvs3" hidden="1">{#N/A,#N/A,FALSE,"COVER1.XLS ";#N/A,#N/A,FALSE,"RACT1.XLS";#N/A,#N/A,FALSE,"RACT2.XLS";#N/A,#N/A,FALSE,"ECCMP";#N/A,#N/A,FALSE,"WELDER.XLS"}</definedName>
    <definedName name="_______________kvs5" localSheetId="0" hidden="1">{#N/A,#N/A,FALSE,"COVER.XLS";#N/A,#N/A,FALSE,"RACT1.XLS";#N/A,#N/A,FALSE,"RACT2.XLS";#N/A,#N/A,FALSE,"ECCMP";#N/A,#N/A,FALSE,"WELDER.XLS"}</definedName>
    <definedName name="_______________kvs5" localSheetId="2" hidden="1">{#N/A,#N/A,FALSE,"COVER.XLS";#N/A,#N/A,FALSE,"RACT1.XLS";#N/A,#N/A,FALSE,"RACT2.XLS";#N/A,#N/A,FALSE,"ECCMP";#N/A,#N/A,FALSE,"WELDER.XLS"}</definedName>
    <definedName name="_______________kvs5" hidden="1">{#N/A,#N/A,FALSE,"COVER.XLS";#N/A,#N/A,FALSE,"RACT1.XLS";#N/A,#N/A,FALSE,"RACT2.XLS";#N/A,#N/A,FALSE,"ECCMP";#N/A,#N/A,FALSE,"WELDER.XLS"}</definedName>
    <definedName name="_______________kvs7" localSheetId="0" hidden="1">{#N/A,#N/A,FALSE,"COVER1.XLS ";#N/A,#N/A,FALSE,"RACT1.XLS";#N/A,#N/A,FALSE,"RACT2.XLS";#N/A,#N/A,FALSE,"ECCMP";#N/A,#N/A,FALSE,"WELDER.XLS"}</definedName>
    <definedName name="_______________kvs7" localSheetId="2" hidden="1">{#N/A,#N/A,FALSE,"COVER1.XLS ";#N/A,#N/A,FALSE,"RACT1.XLS";#N/A,#N/A,FALSE,"RACT2.XLS";#N/A,#N/A,FALSE,"ECCMP";#N/A,#N/A,FALSE,"WELDER.XLS"}</definedName>
    <definedName name="_______________kvs7" hidden="1">{#N/A,#N/A,FALSE,"COVER1.XLS ";#N/A,#N/A,FALSE,"RACT1.XLS";#N/A,#N/A,FALSE,"RACT2.XLS";#N/A,#N/A,FALSE,"ECCMP";#N/A,#N/A,FALSE,"WELDER.XLS"}</definedName>
    <definedName name="_______________kvs8" localSheetId="0" hidden="1">{#N/A,#N/A,FALSE,"COVER1.XLS ";#N/A,#N/A,FALSE,"RACT1.XLS";#N/A,#N/A,FALSE,"RACT2.XLS";#N/A,#N/A,FALSE,"ECCMP";#N/A,#N/A,FALSE,"WELDER.XLS"}</definedName>
    <definedName name="_______________kvs8" localSheetId="2" hidden="1">{#N/A,#N/A,FALSE,"COVER1.XLS ";#N/A,#N/A,FALSE,"RACT1.XLS";#N/A,#N/A,FALSE,"RACT2.XLS";#N/A,#N/A,FALSE,"ECCMP";#N/A,#N/A,FALSE,"WELDER.XLS"}</definedName>
    <definedName name="_______________kvs8" hidden="1">{#N/A,#N/A,FALSE,"COVER1.XLS ";#N/A,#N/A,FALSE,"RACT1.XLS";#N/A,#N/A,FALSE,"RACT2.XLS";#N/A,#N/A,FALSE,"ECCMP";#N/A,#N/A,FALSE,"WELDER.XLS"}</definedName>
    <definedName name="_______________KVS9" localSheetId="0" hidden="1">{#N/A,#N/A,FALSE,"COVER1.XLS ";#N/A,#N/A,FALSE,"RACT1.XLS";#N/A,#N/A,FALSE,"RACT2.XLS";#N/A,#N/A,FALSE,"ECCMP";#N/A,#N/A,FALSE,"WELDER.XLS"}</definedName>
    <definedName name="_______________KVS9" localSheetId="2" hidden="1">{#N/A,#N/A,FALSE,"COVER1.XLS ";#N/A,#N/A,FALSE,"RACT1.XLS";#N/A,#N/A,FALSE,"RACT2.XLS";#N/A,#N/A,FALSE,"ECCMP";#N/A,#N/A,FALSE,"WELDER.XLS"}</definedName>
    <definedName name="_______________KVS9" hidden="1">{#N/A,#N/A,FALSE,"COVER1.XLS ";#N/A,#N/A,FALSE,"RACT1.XLS";#N/A,#N/A,FALSE,"RACT2.XLS";#N/A,#N/A,FALSE,"ECCMP";#N/A,#N/A,FALSE,"WELDER.XLS"}</definedName>
    <definedName name="_______________l2"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2"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mcn2" localSheetId="0" hidden="1">{#N/A,#N/A,FALSE,"COVER1.XLS ";#N/A,#N/A,FALSE,"RACT1.XLS";#N/A,#N/A,FALSE,"RACT2.XLS";#N/A,#N/A,FALSE,"ECCMP";#N/A,#N/A,FALSE,"WELDER.XLS"}</definedName>
    <definedName name="_______________mcn2" localSheetId="2" hidden="1">{#N/A,#N/A,FALSE,"COVER1.XLS ";#N/A,#N/A,FALSE,"RACT1.XLS";#N/A,#N/A,FALSE,"RACT2.XLS";#N/A,#N/A,FALSE,"ECCMP";#N/A,#N/A,FALSE,"WELDER.XLS"}</definedName>
    <definedName name="_______________mcn2" hidden="1">{#N/A,#N/A,FALSE,"COVER1.XLS ";#N/A,#N/A,FALSE,"RACT1.XLS";#N/A,#N/A,FALSE,"RACT2.XLS";#N/A,#N/A,FALSE,"ECCMP";#N/A,#N/A,FALSE,"WELDER.XLS"}</definedName>
    <definedName name="_______________ns1" localSheetId="0" hidden="1">{#N/A,#N/A,FALSE,"COVER1.XLS ";#N/A,#N/A,FALSE,"RACT1.XLS";#N/A,#N/A,FALSE,"RACT2.XLS";#N/A,#N/A,FALSE,"ECCMP";#N/A,#N/A,FALSE,"WELDER.XLS"}</definedName>
    <definedName name="_______________ns1" localSheetId="2" hidden="1">{#N/A,#N/A,FALSE,"COVER1.XLS ";#N/A,#N/A,FALSE,"RACT1.XLS";#N/A,#N/A,FALSE,"RACT2.XLS";#N/A,#N/A,FALSE,"ECCMP";#N/A,#N/A,FALSE,"WELDER.XLS"}</definedName>
    <definedName name="_______________ns1" hidden="1">{#N/A,#N/A,FALSE,"COVER1.XLS ";#N/A,#N/A,FALSE,"RACT1.XLS";#N/A,#N/A,FALSE,"RACT2.XLS";#N/A,#N/A,FALSE,"ECCMP";#N/A,#N/A,FALSE,"WELDER.XLS"}</definedName>
    <definedName name="_______________old3" localSheetId="0" hidden="1">{#N/A,#N/A,FALSE,"Summary";#N/A,#N/A,FALSE,"3TJ";#N/A,#N/A,FALSE,"3TN";#N/A,#N/A,FALSE,"3TP";#N/A,#N/A,FALSE,"3SJ";#N/A,#N/A,FALSE,"3CJ";#N/A,#N/A,FALSE,"3CN";#N/A,#N/A,FALSE,"3CP";#N/A,#N/A,FALSE,"3A"}</definedName>
    <definedName name="_______________old3" localSheetId="2" hidden="1">{#N/A,#N/A,FALSE,"Summary";#N/A,#N/A,FALSE,"3TJ";#N/A,#N/A,FALSE,"3TN";#N/A,#N/A,FALSE,"3TP";#N/A,#N/A,FALSE,"3SJ";#N/A,#N/A,FALSE,"3CJ";#N/A,#N/A,FALSE,"3CN";#N/A,#N/A,FALSE,"3CP";#N/A,#N/A,FALSE,"3A"}</definedName>
    <definedName name="_______________old3" hidden="1">{#N/A,#N/A,FALSE,"Summary";#N/A,#N/A,FALSE,"3TJ";#N/A,#N/A,FALSE,"3TN";#N/A,#N/A,FALSE,"3TP";#N/A,#N/A,FALSE,"3SJ";#N/A,#N/A,FALSE,"3CJ";#N/A,#N/A,FALSE,"3CN";#N/A,#N/A,FALSE,"3CP";#N/A,#N/A,FALSE,"3A"}</definedName>
    <definedName name="_______________old5" localSheetId="0" hidden="1">{#N/A,#N/A,FALSE,"Summary";#N/A,#N/A,FALSE,"3TJ";#N/A,#N/A,FALSE,"3TN";#N/A,#N/A,FALSE,"3TP";#N/A,#N/A,FALSE,"3SJ";#N/A,#N/A,FALSE,"3CJ";#N/A,#N/A,FALSE,"3CN";#N/A,#N/A,FALSE,"3CP";#N/A,#N/A,FALSE,"3A"}</definedName>
    <definedName name="_______________old5" localSheetId="2" hidden="1">{#N/A,#N/A,FALSE,"Summary";#N/A,#N/A,FALSE,"3TJ";#N/A,#N/A,FALSE,"3TN";#N/A,#N/A,FALSE,"3TP";#N/A,#N/A,FALSE,"3SJ";#N/A,#N/A,FALSE,"3CJ";#N/A,#N/A,FALSE,"3CN";#N/A,#N/A,FALSE,"3CP";#N/A,#N/A,FALSE,"3A"}</definedName>
    <definedName name="_______________old5" hidden="1">{#N/A,#N/A,FALSE,"Summary";#N/A,#N/A,FALSE,"3TJ";#N/A,#N/A,FALSE,"3TN";#N/A,#N/A,FALSE,"3TP";#N/A,#N/A,FALSE,"3SJ";#N/A,#N/A,FALSE,"3CJ";#N/A,#N/A,FALSE,"3CN";#N/A,#N/A,FALSE,"3CP";#N/A,#N/A,FALSE,"3A"}</definedName>
    <definedName name="_______________old7" localSheetId="0" hidden="1">{#N/A,#N/A,FALSE,"Summary";#N/A,#N/A,FALSE,"3TJ";#N/A,#N/A,FALSE,"3TN";#N/A,#N/A,FALSE,"3TP";#N/A,#N/A,FALSE,"3SJ";#N/A,#N/A,FALSE,"3CJ";#N/A,#N/A,FALSE,"3CN";#N/A,#N/A,FALSE,"3CP";#N/A,#N/A,FALSE,"3A"}</definedName>
    <definedName name="_______________old7" localSheetId="2" hidden="1">{#N/A,#N/A,FALSE,"Summary";#N/A,#N/A,FALSE,"3TJ";#N/A,#N/A,FALSE,"3TN";#N/A,#N/A,FALSE,"3TP";#N/A,#N/A,FALSE,"3SJ";#N/A,#N/A,FALSE,"3CJ";#N/A,#N/A,FALSE,"3CN";#N/A,#N/A,FALSE,"3CP";#N/A,#N/A,FALSE,"3A"}</definedName>
    <definedName name="_______________old7" hidden="1">{#N/A,#N/A,FALSE,"Summary";#N/A,#N/A,FALSE,"3TJ";#N/A,#N/A,FALSE,"3TN";#N/A,#N/A,FALSE,"3TP";#N/A,#N/A,FALSE,"3SJ";#N/A,#N/A,FALSE,"3CJ";#N/A,#N/A,FALSE,"3CN";#N/A,#N/A,FALSE,"3CP";#N/A,#N/A,FALSE,"3A"}</definedName>
    <definedName name="_______________q2" localSheetId="0" hidden="1">{#N/A,#N/A,FALSE,"COVER1.XLS ";#N/A,#N/A,FALSE,"RACT1.XLS";#N/A,#N/A,FALSE,"RACT2.XLS";#N/A,#N/A,FALSE,"ECCMP";#N/A,#N/A,FALSE,"WELDER.XLS"}</definedName>
    <definedName name="_______________q2" localSheetId="2" hidden="1">{#N/A,#N/A,FALSE,"COVER1.XLS ";#N/A,#N/A,FALSE,"RACT1.XLS";#N/A,#N/A,FALSE,"RACT2.XLS";#N/A,#N/A,FALSE,"ECCMP";#N/A,#N/A,FALSE,"WELDER.XLS"}</definedName>
    <definedName name="_______________q2" hidden="1">{#N/A,#N/A,FALSE,"COVER1.XLS ";#N/A,#N/A,FALSE,"RACT1.XLS";#N/A,#N/A,FALSE,"RACT2.XLS";#N/A,#N/A,FALSE,"ECCMP";#N/A,#N/A,FALSE,"WELDER.XLS"}</definedName>
    <definedName name="_______________sec3" hidden="1">#REF!</definedName>
    <definedName name="_______________t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2" localSheetId="0" hidden="1">{#N/A,#N/A,FALSE,"17MAY";#N/A,#N/A,FALSE,"24MAY"}</definedName>
    <definedName name="_______________w2" localSheetId="2" hidden="1">{#N/A,#N/A,FALSE,"17MAY";#N/A,#N/A,FALSE,"24MAY"}</definedName>
    <definedName name="_______________w2" hidden="1">{#N/A,#N/A,FALSE,"17MAY";#N/A,#N/A,FALSE,"24MAY"}</definedName>
    <definedName name="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A655600">#REF!</definedName>
    <definedName name="______________abc1" localSheetId="0" hidden="1">{#N/A,#N/A,FALSE,"str_title";#N/A,#N/A,FALSE,"SUM";#N/A,#N/A,FALSE,"Scope";#N/A,#N/A,FALSE,"PIE-Jn";#N/A,#N/A,FALSE,"PIE-Jn_Hz";#N/A,#N/A,FALSE,"Liq_Plan";#N/A,#N/A,FALSE,"S_Curve";#N/A,#N/A,FALSE,"Liq_Prof";#N/A,#N/A,FALSE,"Man_Pwr";#N/A,#N/A,FALSE,"Man_Prof"}</definedName>
    <definedName name="______________abc1" localSheetId="2" hidden="1">{#N/A,#N/A,FALSE,"str_title";#N/A,#N/A,FALSE,"SUM";#N/A,#N/A,FALSE,"Scope";#N/A,#N/A,FALSE,"PIE-Jn";#N/A,#N/A,FALSE,"PIE-Jn_Hz";#N/A,#N/A,FALSE,"Liq_Plan";#N/A,#N/A,FALSE,"S_Curve";#N/A,#N/A,FALSE,"Liq_Prof";#N/A,#N/A,FALSE,"Man_Pwr";#N/A,#N/A,FALSE,"Man_Prof"}</definedName>
    <definedName name="______________abc1" hidden="1">{#N/A,#N/A,FALSE,"str_title";#N/A,#N/A,FALSE,"SUM";#N/A,#N/A,FALSE,"Scope";#N/A,#N/A,FALSE,"PIE-Jn";#N/A,#N/A,FALSE,"PIE-Jn_Hz";#N/A,#N/A,FALSE,"Liq_Plan";#N/A,#N/A,FALSE,"S_Curve";#N/A,#N/A,FALSE,"Liq_Prof";#N/A,#N/A,FALSE,"Man_Pwr";#N/A,#N/A,FALSE,"Man_Prof"}</definedName>
    <definedName name="______________can430">40.73</definedName>
    <definedName name="______________can435">43.3</definedName>
    <definedName name="______________dk1" localSheetId="0" hidden="1">{#N/A,#N/A,FALSE,"COVER.XLS";#N/A,#N/A,FALSE,"RACT1.XLS";#N/A,#N/A,FALSE,"RACT2.XLS";#N/A,#N/A,FALSE,"ECCMP";#N/A,#N/A,FALSE,"WELDER.XLS"}</definedName>
    <definedName name="______________dk1" localSheetId="2" hidden="1">{#N/A,#N/A,FALSE,"COVER.XLS";#N/A,#N/A,FALSE,"RACT1.XLS";#N/A,#N/A,FALSE,"RACT2.XLS";#N/A,#N/A,FALSE,"ECCMP";#N/A,#N/A,FALSE,"WELDER.XLS"}</definedName>
    <definedName name="______________dk1" hidden="1">{#N/A,#N/A,FALSE,"COVER.XLS";#N/A,#N/A,FALSE,"RACT1.XLS";#N/A,#N/A,FALSE,"RACT2.XLS";#N/A,#N/A,FALSE,"ECCMP";#N/A,#N/A,FALSE,"WELDER.XLS"}</definedName>
    <definedName name="______________IDC2" localSheetId="0">City&amp;" "&amp;State</definedName>
    <definedName name="______________IDC2" localSheetId="2">City&amp;" "&amp;State</definedName>
    <definedName name="______________IDC2">City&amp;" "&amp;State</definedName>
    <definedName name="______________IDC21" localSheetId="0">City&amp;" "&amp;State</definedName>
    <definedName name="______________IDC21" localSheetId="2">City&amp;" "&amp;State</definedName>
    <definedName name="______________IDC21">City&amp;" "&amp;State</definedName>
    <definedName name="______________IDC22" localSheetId="0">City&amp;" "&amp;State</definedName>
    <definedName name="______________IDC22" localSheetId="2">City&amp;" "&amp;State</definedName>
    <definedName name="______________IDC22">City&amp;" "&amp;State</definedName>
    <definedName name="______________IDC3" localSheetId="0">City&amp;" "&amp;State</definedName>
    <definedName name="______________IDC3" localSheetId="2">City&amp;" "&amp;State</definedName>
    <definedName name="______________IDC3">City&amp;" "&amp;State</definedName>
    <definedName name="______________jj300" localSheetId="0">#REF!</definedName>
    <definedName name="______________jj300">#REF!</definedName>
    <definedName name="______________kv2" localSheetId="0" hidden="1">{#N/A,#N/A,FALSE,"COVER1.XLS ";#N/A,#N/A,FALSE,"RACT1.XLS";#N/A,#N/A,FALSE,"RACT2.XLS";#N/A,#N/A,FALSE,"ECCMP";#N/A,#N/A,FALSE,"WELDER.XLS"}</definedName>
    <definedName name="______________kv2" localSheetId="2" hidden="1">{#N/A,#N/A,FALSE,"COVER1.XLS ";#N/A,#N/A,FALSE,"RACT1.XLS";#N/A,#N/A,FALSE,"RACT2.XLS";#N/A,#N/A,FALSE,"ECCMP";#N/A,#N/A,FALSE,"WELDER.XLS"}</definedName>
    <definedName name="______________kv2" hidden="1">{#N/A,#N/A,FALSE,"COVER1.XLS ";#N/A,#N/A,FALSE,"RACT1.XLS";#N/A,#N/A,FALSE,"RACT2.XLS";#N/A,#N/A,FALSE,"ECCMP";#N/A,#N/A,FALSE,"WELDER.XLS"}</definedName>
    <definedName name="______________kvs1" localSheetId="0" hidden="1">{#N/A,#N/A,FALSE,"COVER1.XLS ";#N/A,#N/A,FALSE,"RACT1.XLS";#N/A,#N/A,FALSE,"RACT2.XLS";#N/A,#N/A,FALSE,"ECCMP";#N/A,#N/A,FALSE,"WELDER.XLS"}</definedName>
    <definedName name="______________kvs1" localSheetId="2" hidden="1">{#N/A,#N/A,FALSE,"COVER1.XLS ";#N/A,#N/A,FALSE,"RACT1.XLS";#N/A,#N/A,FALSE,"RACT2.XLS";#N/A,#N/A,FALSE,"ECCMP";#N/A,#N/A,FALSE,"WELDER.XLS"}</definedName>
    <definedName name="______________kvs1" hidden="1">{#N/A,#N/A,FALSE,"COVER1.XLS ";#N/A,#N/A,FALSE,"RACT1.XLS";#N/A,#N/A,FALSE,"RACT2.XLS";#N/A,#N/A,FALSE,"ECCMP";#N/A,#N/A,FALSE,"WELDER.XLS"}</definedName>
    <definedName name="______________kvs2" localSheetId="0" hidden="1">{#N/A,#N/A,FALSE,"COVER1.XLS ";#N/A,#N/A,FALSE,"RACT1.XLS";#N/A,#N/A,FALSE,"RACT2.XLS";#N/A,#N/A,FALSE,"ECCMP";#N/A,#N/A,FALSE,"WELDER.XLS"}</definedName>
    <definedName name="______________kvs2" localSheetId="2" hidden="1">{#N/A,#N/A,FALSE,"COVER1.XLS ";#N/A,#N/A,FALSE,"RACT1.XLS";#N/A,#N/A,FALSE,"RACT2.XLS";#N/A,#N/A,FALSE,"ECCMP";#N/A,#N/A,FALSE,"WELDER.XLS"}</definedName>
    <definedName name="______________kvs2" hidden="1">{#N/A,#N/A,FALSE,"COVER1.XLS ";#N/A,#N/A,FALSE,"RACT1.XLS";#N/A,#N/A,FALSE,"RACT2.XLS";#N/A,#N/A,FALSE,"ECCMP";#N/A,#N/A,FALSE,"WELDER.XLS"}</definedName>
    <definedName name="______________kvs5" localSheetId="0" hidden="1">{#N/A,#N/A,FALSE,"COVER.XLS";#N/A,#N/A,FALSE,"RACT1.XLS";#N/A,#N/A,FALSE,"RACT2.XLS";#N/A,#N/A,FALSE,"ECCMP";#N/A,#N/A,FALSE,"WELDER.XLS"}</definedName>
    <definedName name="______________kvs5" localSheetId="2" hidden="1">{#N/A,#N/A,FALSE,"COVER.XLS";#N/A,#N/A,FALSE,"RACT1.XLS";#N/A,#N/A,FALSE,"RACT2.XLS";#N/A,#N/A,FALSE,"ECCMP";#N/A,#N/A,FALSE,"WELDER.XLS"}</definedName>
    <definedName name="______________kvs5" hidden="1">{#N/A,#N/A,FALSE,"COVER.XLS";#N/A,#N/A,FALSE,"RACT1.XLS";#N/A,#N/A,FALSE,"RACT2.XLS";#N/A,#N/A,FALSE,"ECCMP";#N/A,#N/A,FALSE,"WELDER.XLS"}</definedName>
    <definedName name="______________kvs8" localSheetId="0" hidden="1">{#N/A,#N/A,FALSE,"COVER1.XLS ";#N/A,#N/A,FALSE,"RACT1.XLS";#N/A,#N/A,FALSE,"RACT2.XLS";#N/A,#N/A,FALSE,"ECCMP";#N/A,#N/A,FALSE,"WELDER.XLS"}</definedName>
    <definedName name="______________kvs8" localSheetId="2" hidden="1">{#N/A,#N/A,FALSE,"COVER1.XLS ";#N/A,#N/A,FALSE,"RACT1.XLS";#N/A,#N/A,FALSE,"RACT2.XLS";#N/A,#N/A,FALSE,"ECCMP";#N/A,#N/A,FALSE,"WELDER.XLS"}</definedName>
    <definedName name="______________kvs8" hidden="1">{#N/A,#N/A,FALSE,"COVER1.XLS ";#N/A,#N/A,FALSE,"RACT1.XLS";#N/A,#N/A,FALSE,"RACT2.XLS";#N/A,#N/A,FALSE,"ECCMP";#N/A,#N/A,FALSE,"WELDER.XLS"}</definedName>
    <definedName name="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oc1" localSheetId="0">City&amp;" "&amp;State</definedName>
    <definedName name="______________loc1" localSheetId="2">City&amp;" "&amp;State</definedName>
    <definedName name="______________loc1">City&amp;" "&amp;State</definedName>
    <definedName name="______________ns1" localSheetId="0" hidden="1">{#N/A,#N/A,FALSE,"COVER1.XLS ";#N/A,#N/A,FALSE,"RACT1.XLS";#N/A,#N/A,FALSE,"RACT2.XLS";#N/A,#N/A,FALSE,"ECCMP";#N/A,#N/A,FALSE,"WELDER.XLS"}</definedName>
    <definedName name="______________ns1" localSheetId="2" hidden="1">{#N/A,#N/A,FALSE,"COVER1.XLS ";#N/A,#N/A,FALSE,"RACT1.XLS";#N/A,#N/A,FALSE,"RACT2.XLS";#N/A,#N/A,FALSE,"ECCMP";#N/A,#N/A,FALSE,"WELDER.XLS"}</definedName>
    <definedName name="______________ns1" hidden="1">{#N/A,#N/A,FALSE,"COVER1.XLS ";#N/A,#N/A,FALSE,"RACT1.XLS";#N/A,#N/A,FALSE,"RACT2.XLS";#N/A,#N/A,FALSE,"ECCMP";#N/A,#N/A,FALSE,"WELDER.XLS"}</definedName>
    <definedName name="______________sec3" hidden="1">#REF!</definedName>
    <definedName name="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A655600">#REF!</definedName>
    <definedName name="__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bc1" localSheetId="0" hidden="1">{#N/A,#N/A,FALSE,"str_title";#N/A,#N/A,FALSE,"SUM";#N/A,#N/A,FALSE,"Scope";#N/A,#N/A,FALSE,"PIE-Jn";#N/A,#N/A,FALSE,"PIE-Jn_Hz";#N/A,#N/A,FALSE,"Liq_Plan";#N/A,#N/A,FALSE,"S_Curve";#N/A,#N/A,FALSE,"Liq_Prof";#N/A,#N/A,FALSE,"Man_Pwr";#N/A,#N/A,FALSE,"Man_Prof"}</definedName>
    <definedName name="_____________abc1" localSheetId="2" hidden="1">{#N/A,#N/A,FALSE,"str_title";#N/A,#N/A,FALSE,"SUM";#N/A,#N/A,FALSE,"Scope";#N/A,#N/A,FALSE,"PIE-Jn";#N/A,#N/A,FALSE,"PIE-Jn_Hz";#N/A,#N/A,FALSE,"Liq_Plan";#N/A,#N/A,FALSE,"S_Curve";#N/A,#N/A,FALSE,"Liq_Prof";#N/A,#N/A,FALSE,"Man_Pwr";#N/A,#N/A,FALSE,"Man_Prof"}</definedName>
    <definedName name="_____________abc1" hidden="1">{#N/A,#N/A,FALSE,"str_title";#N/A,#N/A,FALSE,"SUM";#N/A,#N/A,FALSE,"Scope";#N/A,#N/A,FALSE,"PIE-Jn";#N/A,#N/A,FALSE,"PIE-Jn_Hz";#N/A,#N/A,FALSE,"Liq_Plan";#N/A,#N/A,FALSE,"S_Curve";#N/A,#N/A,FALSE,"Liq_Prof";#N/A,#N/A,FALSE,"Man_Pwr";#N/A,#N/A,FALSE,"Man_Prof"}</definedName>
    <definedName name="_____________can430">40.73</definedName>
    <definedName name="_____________can435">43.3</definedName>
    <definedName name="_____________dk1" localSheetId="0" hidden="1">{#N/A,#N/A,FALSE,"COVER.XLS";#N/A,#N/A,FALSE,"RACT1.XLS";#N/A,#N/A,FALSE,"RACT2.XLS";#N/A,#N/A,FALSE,"ECCMP";#N/A,#N/A,FALSE,"WELDER.XLS"}</definedName>
    <definedName name="_____________dk1" localSheetId="2" hidden="1">{#N/A,#N/A,FALSE,"COVER.XLS";#N/A,#N/A,FALSE,"RACT1.XLS";#N/A,#N/A,FALSE,"RACT2.XLS";#N/A,#N/A,FALSE,"ECCMP";#N/A,#N/A,FALSE,"WELDER.XLS"}</definedName>
    <definedName name="_____________dk1" hidden="1">{#N/A,#N/A,FALSE,"COVER.XLS";#N/A,#N/A,FALSE,"RACT1.XLS";#N/A,#N/A,FALSE,"RACT2.XLS";#N/A,#N/A,FALSE,"ECCMP";#N/A,#N/A,FALSE,"WELDER.XLS"}</definedName>
    <definedName name="_____________IDC2" localSheetId="0">City&amp;" "&amp;State</definedName>
    <definedName name="_____________IDC2" localSheetId="2">City&amp;" "&amp;State</definedName>
    <definedName name="_____________IDC2">City&amp;" "&amp;State</definedName>
    <definedName name="_____________IDC21" localSheetId="0">City&amp;" "&amp;State</definedName>
    <definedName name="_____________IDC21" localSheetId="2">City&amp;" "&amp;State</definedName>
    <definedName name="_____________IDC21">City&amp;" "&amp;State</definedName>
    <definedName name="_____________IDC22" localSheetId="0">City&amp;" "&amp;State</definedName>
    <definedName name="_____________IDC22" localSheetId="2">City&amp;" "&amp;State</definedName>
    <definedName name="_____________IDC22">City&amp;" "&amp;State</definedName>
    <definedName name="_____________IDC3" localSheetId="0">City&amp;" "&amp;State</definedName>
    <definedName name="_____________IDC3" localSheetId="2">City&amp;" "&amp;State</definedName>
    <definedName name="_____________IDC3">City&amp;" "&amp;State</definedName>
    <definedName name="_____________jj300" localSheetId="0">#REF!</definedName>
    <definedName name="_____________jj300">#REF!</definedName>
    <definedName name="_____________kv2" localSheetId="0" hidden="1">{#N/A,#N/A,FALSE,"COVER1.XLS ";#N/A,#N/A,FALSE,"RACT1.XLS";#N/A,#N/A,FALSE,"RACT2.XLS";#N/A,#N/A,FALSE,"ECCMP";#N/A,#N/A,FALSE,"WELDER.XLS"}</definedName>
    <definedName name="_____________kv2" localSheetId="2" hidden="1">{#N/A,#N/A,FALSE,"COVER1.XLS ";#N/A,#N/A,FALSE,"RACT1.XLS";#N/A,#N/A,FALSE,"RACT2.XLS";#N/A,#N/A,FALSE,"ECCMP";#N/A,#N/A,FALSE,"WELDER.XLS"}</definedName>
    <definedName name="_____________kv2" hidden="1">{#N/A,#N/A,FALSE,"COVER1.XLS ";#N/A,#N/A,FALSE,"RACT1.XLS";#N/A,#N/A,FALSE,"RACT2.XLS";#N/A,#N/A,FALSE,"ECCMP";#N/A,#N/A,FALSE,"WELDER.XLS"}</definedName>
    <definedName name="_____________kvs1" localSheetId="0" hidden="1">{#N/A,#N/A,FALSE,"COVER1.XLS ";#N/A,#N/A,FALSE,"RACT1.XLS";#N/A,#N/A,FALSE,"RACT2.XLS";#N/A,#N/A,FALSE,"ECCMP";#N/A,#N/A,FALSE,"WELDER.XLS"}</definedName>
    <definedName name="_____________kvs1" localSheetId="2" hidden="1">{#N/A,#N/A,FALSE,"COVER1.XLS ";#N/A,#N/A,FALSE,"RACT1.XLS";#N/A,#N/A,FALSE,"RACT2.XLS";#N/A,#N/A,FALSE,"ECCMP";#N/A,#N/A,FALSE,"WELDER.XLS"}</definedName>
    <definedName name="_____________kvs1" hidden="1">{#N/A,#N/A,FALSE,"COVER1.XLS ";#N/A,#N/A,FALSE,"RACT1.XLS";#N/A,#N/A,FALSE,"RACT2.XLS";#N/A,#N/A,FALSE,"ECCMP";#N/A,#N/A,FALSE,"WELDER.XLS"}</definedName>
    <definedName name="_____________kvs2" localSheetId="0" hidden="1">{#N/A,#N/A,FALSE,"COVER1.XLS ";#N/A,#N/A,FALSE,"RACT1.XLS";#N/A,#N/A,FALSE,"RACT2.XLS";#N/A,#N/A,FALSE,"ECCMP";#N/A,#N/A,FALSE,"WELDER.XLS"}</definedName>
    <definedName name="_____________kvs2" localSheetId="2" hidden="1">{#N/A,#N/A,FALSE,"COVER1.XLS ";#N/A,#N/A,FALSE,"RACT1.XLS";#N/A,#N/A,FALSE,"RACT2.XLS";#N/A,#N/A,FALSE,"ECCMP";#N/A,#N/A,FALSE,"WELDER.XLS"}</definedName>
    <definedName name="_____________kvs2" hidden="1">{#N/A,#N/A,FALSE,"COVER1.XLS ";#N/A,#N/A,FALSE,"RACT1.XLS";#N/A,#N/A,FALSE,"RACT2.XLS";#N/A,#N/A,FALSE,"ECCMP";#N/A,#N/A,FALSE,"WELDER.XLS"}</definedName>
    <definedName name="_____________kvs5" localSheetId="0" hidden="1">{#N/A,#N/A,FALSE,"COVER.XLS";#N/A,#N/A,FALSE,"RACT1.XLS";#N/A,#N/A,FALSE,"RACT2.XLS";#N/A,#N/A,FALSE,"ECCMP";#N/A,#N/A,FALSE,"WELDER.XLS"}</definedName>
    <definedName name="_____________kvs5" localSheetId="2" hidden="1">{#N/A,#N/A,FALSE,"COVER.XLS";#N/A,#N/A,FALSE,"RACT1.XLS";#N/A,#N/A,FALSE,"RACT2.XLS";#N/A,#N/A,FALSE,"ECCMP";#N/A,#N/A,FALSE,"WELDER.XLS"}</definedName>
    <definedName name="_____________kvs5" hidden="1">{#N/A,#N/A,FALSE,"COVER.XLS";#N/A,#N/A,FALSE,"RACT1.XLS";#N/A,#N/A,FALSE,"RACT2.XLS";#N/A,#N/A,FALSE,"ECCMP";#N/A,#N/A,FALSE,"WELDER.XLS"}</definedName>
    <definedName name="_____________kvs8" localSheetId="0" hidden="1">{#N/A,#N/A,FALSE,"COVER1.XLS ";#N/A,#N/A,FALSE,"RACT1.XLS";#N/A,#N/A,FALSE,"RACT2.XLS";#N/A,#N/A,FALSE,"ECCMP";#N/A,#N/A,FALSE,"WELDER.XLS"}</definedName>
    <definedName name="_____________kvs8" localSheetId="2" hidden="1">{#N/A,#N/A,FALSE,"COVER1.XLS ";#N/A,#N/A,FALSE,"RACT1.XLS";#N/A,#N/A,FALSE,"RACT2.XLS";#N/A,#N/A,FALSE,"ECCMP";#N/A,#N/A,FALSE,"WELDER.XLS"}</definedName>
    <definedName name="_____________kvs8" hidden="1">{#N/A,#N/A,FALSE,"COVER1.XLS ";#N/A,#N/A,FALSE,"RACT1.XLS";#N/A,#N/A,FALSE,"RACT2.XLS";#N/A,#N/A,FALSE,"ECCMP";#N/A,#N/A,FALSE,"WELDER.XLS"}</definedName>
    <definedName name="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oc1" localSheetId="0">City&amp;" "&amp;State</definedName>
    <definedName name="_____________loc1" localSheetId="2">City&amp;" "&amp;State</definedName>
    <definedName name="_____________loc1">City&amp;" "&amp;State</definedName>
    <definedName name="_____________ns1" localSheetId="0" hidden="1">{#N/A,#N/A,FALSE,"COVER1.XLS ";#N/A,#N/A,FALSE,"RACT1.XLS";#N/A,#N/A,FALSE,"RACT2.XLS";#N/A,#N/A,FALSE,"ECCMP";#N/A,#N/A,FALSE,"WELDER.XLS"}</definedName>
    <definedName name="_____________ns1" localSheetId="2" hidden="1">{#N/A,#N/A,FALSE,"COVER1.XLS ";#N/A,#N/A,FALSE,"RACT1.XLS";#N/A,#N/A,FALSE,"RACT2.XLS";#N/A,#N/A,FALSE,"ECCMP";#N/A,#N/A,FALSE,"WELDER.XLS"}</definedName>
    <definedName name="_____________ns1" hidden="1">{#N/A,#N/A,FALSE,"COVER1.XLS ";#N/A,#N/A,FALSE,"RACT1.XLS";#N/A,#N/A,FALSE,"RACT2.XLS";#N/A,#N/A,FALSE,"ECCMP";#N/A,#N/A,FALSE,"WELDER.XLS"}</definedName>
    <definedName name="_____________sec3" hidden="1">#REF!</definedName>
    <definedName name="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A655600">#REF!</definedName>
    <definedName name="____________abc1" localSheetId="0" hidden="1">{#N/A,#N/A,FALSE,"str_title";#N/A,#N/A,FALSE,"SUM";#N/A,#N/A,FALSE,"Scope";#N/A,#N/A,FALSE,"PIE-Jn";#N/A,#N/A,FALSE,"PIE-Jn_Hz";#N/A,#N/A,FALSE,"Liq_Plan";#N/A,#N/A,FALSE,"S_Curve";#N/A,#N/A,FALSE,"Liq_Prof";#N/A,#N/A,FALSE,"Man_Pwr";#N/A,#N/A,FALSE,"Man_Prof"}</definedName>
    <definedName name="____________abc1" localSheetId="2" hidden="1">{#N/A,#N/A,FALSE,"str_title";#N/A,#N/A,FALSE,"SUM";#N/A,#N/A,FALSE,"Scope";#N/A,#N/A,FALSE,"PIE-Jn";#N/A,#N/A,FALSE,"PIE-Jn_Hz";#N/A,#N/A,FALSE,"Liq_Plan";#N/A,#N/A,FALSE,"S_Curve";#N/A,#N/A,FALSE,"Liq_Prof";#N/A,#N/A,FALSE,"Man_Pwr";#N/A,#N/A,FALSE,"Man_Prof"}</definedName>
    <definedName name="____________abc1" hidden="1">{#N/A,#N/A,FALSE,"str_title";#N/A,#N/A,FALSE,"SUM";#N/A,#N/A,FALSE,"Scope";#N/A,#N/A,FALSE,"PIE-Jn";#N/A,#N/A,FALSE,"PIE-Jn_Hz";#N/A,#N/A,FALSE,"Liq_Plan";#N/A,#N/A,FALSE,"S_Curve";#N/A,#N/A,FALSE,"Liq_Prof";#N/A,#N/A,FALSE,"Man_Pwr";#N/A,#N/A,FALSE,"Man_Prof"}</definedName>
    <definedName name="____________can430">40.73</definedName>
    <definedName name="____________can435">43.3</definedName>
    <definedName name="____________dk1" localSheetId="0" hidden="1">{#N/A,#N/A,FALSE,"COVER.XLS";#N/A,#N/A,FALSE,"RACT1.XLS";#N/A,#N/A,FALSE,"RACT2.XLS";#N/A,#N/A,FALSE,"ECCMP";#N/A,#N/A,FALSE,"WELDER.XLS"}</definedName>
    <definedName name="____________dk1" localSheetId="2" hidden="1">{#N/A,#N/A,FALSE,"COVER.XLS";#N/A,#N/A,FALSE,"RACT1.XLS";#N/A,#N/A,FALSE,"RACT2.XLS";#N/A,#N/A,FALSE,"ECCMP";#N/A,#N/A,FALSE,"WELDER.XLS"}</definedName>
    <definedName name="____________dk1" hidden="1">{#N/A,#N/A,FALSE,"COVER.XLS";#N/A,#N/A,FALSE,"RACT1.XLS";#N/A,#N/A,FALSE,"RACT2.XLS";#N/A,#N/A,FALSE,"ECCMP";#N/A,#N/A,FALSE,"WELDER.XLS"}</definedName>
    <definedName name="____________IDC2" localSheetId="0">City&amp;" "&amp;State</definedName>
    <definedName name="____________IDC2" localSheetId="2">City&amp;" "&amp;State</definedName>
    <definedName name="____________IDC2">City&amp;" "&amp;State</definedName>
    <definedName name="____________IDC21" localSheetId="0">City&amp;" "&amp;State</definedName>
    <definedName name="____________IDC21" localSheetId="2">City&amp;" "&amp;State</definedName>
    <definedName name="____________IDC21">City&amp;" "&amp;State</definedName>
    <definedName name="____________IDC22" localSheetId="0">City&amp;" "&amp;State</definedName>
    <definedName name="____________IDC22" localSheetId="2">City&amp;" "&amp;State</definedName>
    <definedName name="____________IDC22">City&amp;" "&amp;State</definedName>
    <definedName name="____________IDC3" localSheetId="0">City&amp;" "&amp;State</definedName>
    <definedName name="____________IDC3" localSheetId="2">City&amp;" "&amp;State</definedName>
    <definedName name="____________IDC3">City&amp;" "&amp;State</definedName>
    <definedName name="____________jj300" localSheetId="0">#REF!</definedName>
    <definedName name="____________jj300">#REF!</definedName>
    <definedName name="____________kv2" localSheetId="0" hidden="1">{#N/A,#N/A,FALSE,"COVER1.XLS ";#N/A,#N/A,FALSE,"RACT1.XLS";#N/A,#N/A,FALSE,"RACT2.XLS";#N/A,#N/A,FALSE,"ECCMP";#N/A,#N/A,FALSE,"WELDER.XLS"}</definedName>
    <definedName name="____________kv2" localSheetId="2" hidden="1">{#N/A,#N/A,FALSE,"COVER1.XLS ";#N/A,#N/A,FALSE,"RACT1.XLS";#N/A,#N/A,FALSE,"RACT2.XLS";#N/A,#N/A,FALSE,"ECCMP";#N/A,#N/A,FALSE,"WELDER.XLS"}</definedName>
    <definedName name="____________kv2" hidden="1">{#N/A,#N/A,FALSE,"COVER1.XLS ";#N/A,#N/A,FALSE,"RACT1.XLS";#N/A,#N/A,FALSE,"RACT2.XLS";#N/A,#N/A,FALSE,"ECCMP";#N/A,#N/A,FALSE,"WELDER.XLS"}</definedName>
    <definedName name="____________kvs1" localSheetId="0" hidden="1">{#N/A,#N/A,FALSE,"COVER1.XLS ";#N/A,#N/A,FALSE,"RACT1.XLS";#N/A,#N/A,FALSE,"RACT2.XLS";#N/A,#N/A,FALSE,"ECCMP";#N/A,#N/A,FALSE,"WELDER.XLS"}</definedName>
    <definedName name="____________kvs1" localSheetId="2" hidden="1">{#N/A,#N/A,FALSE,"COVER1.XLS ";#N/A,#N/A,FALSE,"RACT1.XLS";#N/A,#N/A,FALSE,"RACT2.XLS";#N/A,#N/A,FALSE,"ECCMP";#N/A,#N/A,FALSE,"WELDER.XLS"}</definedName>
    <definedName name="____________kvs1" hidden="1">{#N/A,#N/A,FALSE,"COVER1.XLS ";#N/A,#N/A,FALSE,"RACT1.XLS";#N/A,#N/A,FALSE,"RACT2.XLS";#N/A,#N/A,FALSE,"ECCMP";#N/A,#N/A,FALSE,"WELDER.XLS"}</definedName>
    <definedName name="____________kvs2" localSheetId="0" hidden="1">{#N/A,#N/A,FALSE,"COVER1.XLS ";#N/A,#N/A,FALSE,"RACT1.XLS";#N/A,#N/A,FALSE,"RACT2.XLS";#N/A,#N/A,FALSE,"ECCMP";#N/A,#N/A,FALSE,"WELDER.XLS"}</definedName>
    <definedName name="____________kvs2" localSheetId="2" hidden="1">{#N/A,#N/A,FALSE,"COVER1.XLS ";#N/A,#N/A,FALSE,"RACT1.XLS";#N/A,#N/A,FALSE,"RACT2.XLS";#N/A,#N/A,FALSE,"ECCMP";#N/A,#N/A,FALSE,"WELDER.XLS"}</definedName>
    <definedName name="____________kvs2" hidden="1">{#N/A,#N/A,FALSE,"COVER1.XLS ";#N/A,#N/A,FALSE,"RACT1.XLS";#N/A,#N/A,FALSE,"RACT2.XLS";#N/A,#N/A,FALSE,"ECCMP";#N/A,#N/A,FALSE,"WELDER.XLS"}</definedName>
    <definedName name="____________kvs5" localSheetId="0" hidden="1">{#N/A,#N/A,FALSE,"COVER.XLS";#N/A,#N/A,FALSE,"RACT1.XLS";#N/A,#N/A,FALSE,"RACT2.XLS";#N/A,#N/A,FALSE,"ECCMP";#N/A,#N/A,FALSE,"WELDER.XLS"}</definedName>
    <definedName name="____________kvs5" localSheetId="2" hidden="1">{#N/A,#N/A,FALSE,"COVER.XLS";#N/A,#N/A,FALSE,"RACT1.XLS";#N/A,#N/A,FALSE,"RACT2.XLS";#N/A,#N/A,FALSE,"ECCMP";#N/A,#N/A,FALSE,"WELDER.XLS"}</definedName>
    <definedName name="____________kvs5" hidden="1">{#N/A,#N/A,FALSE,"COVER.XLS";#N/A,#N/A,FALSE,"RACT1.XLS";#N/A,#N/A,FALSE,"RACT2.XLS";#N/A,#N/A,FALSE,"ECCMP";#N/A,#N/A,FALSE,"WELDER.XLS"}</definedName>
    <definedName name="____________kvs8" localSheetId="0" hidden="1">{#N/A,#N/A,FALSE,"COVER1.XLS ";#N/A,#N/A,FALSE,"RACT1.XLS";#N/A,#N/A,FALSE,"RACT2.XLS";#N/A,#N/A,FALSE,"ECCMP";#N/A,#N/A,FALSE,"WELDER.XLS"}</definedName>
    <definedName name="____________kvs8" localSheetId="2" hidden="1">{#N/A,#N/A,FALSE,"COVER1.XLS ";#N/A,#N/A,FALSE,"RACT1.XLS";#N/A,#N/A,FALSE,"RACT2.XLS";#N/A,#N/A,FALSE,"ECCMP";#N/A,#N/A,FALSE,"WELDER.XLS"}</definedName>
    <definedName name="____________kvs8" hidden="1">{#N/A,#N/A,FALSE,"COVER1.XLS ";#N/A,#N/A,FALSE,"RACT1.XLS";#N/A,#N/A,FALSE,"RACT2.XLS";#N/A,#N/A,FALSE,"ECCMP";#N/A,#N/A,FALSE,"WELDER.XLS"}</definedName>
    <definedName name="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oc1" localSheetId="0">City&amp;" "&amp;State</definedName>
    <definedName name="____________loc1" localSheetId="2">City&amp;" "&amp;State</definedName>
    <definedName name="____________loc1">City&amp;" "&amp;State</definedName>
    <definedName name="____________ns1" localSheetId="0" hidden="1">{#N/A,#N/A,FALSE,"COVER1.XLS ";#N/A,#N/A,FALSE,"RACT1.XLS";#N/A,#N/A,FALSE,"RACT2.XLS";#N/A,#N/A,FALSE,"ECCMP";#N/A,#N/A,FALSE,"WELDER.XLS"}</definedName>
    <definedName name="____________ns1" localSheetId="2" hidden="1">{#N/A,#N/A,FALSE,"COVER1.XLS ";#N/A,#N/A,FALSE,"RACT1.XLS";#N/A,#N/A,FALSE,"RACT2.XLS";#N/A,#N/A,FALSE,"ECCMP";#N/A,#N/A,FALSE,"WELDER.XLS"}</definedName>
    <definedName name="____________ns1" hidden="1">{#N/A,#N/A,FALSE,"COVER1.XLS ";#N/A,#N/A,FALSE,"RACT1.XLS";#N/A,#N/A,FALSE,"RACT2.XLS";#N/A,#N/A,FALSE,"ECCMP";#N/A,#N/A,FALSE,"WELDER.XLS"}</definedName>
    <definedName name="____________sec3" hidden="1">#REF!</definedName>
    <definedName name="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A655600">#REF!</definedName>
    <definedName name="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bc1" localSheetId="0" hidden="1">{#N/A,#N/A,FALSE,"str_title";#N/A,#N/A,FALSE,"SUM";#N/A,#N/A,FALSE,"Scope";#N/A,#N/A,FALSE,"PIE-Jn";#N/A,#N/A,FALSE,"PIE-Jn_Hz";#N/A,#N/A,FALSE,"Liq_Plan";#N/A,#N/A,FALSE,"S_Curve";#N/A,#N/A,FALSE,"Liq_Prof";#N/A,#N/A,FALSE,"Man_Pwr";#N/A,#N/A,FALSE,"Man_Prof"}</definedName>
    <definedName name="___________abc1" localSheetId="2" hidden="1">{#N/A,#N/A,FALSE,"str_title";#N/A,#N/A,FALSE,"SUM";#N/A,#N/A,FALSE,"Scope";#N/A,#N/A,FALSE,"PIE-Jn";#N/A,#N/A,FALSE,"PIE-Jn_Hz";#N/A,#N/A,FALSE,"Liq_Plan";#N/A,#N/A,FALSE,"S_Curve";#N/A,#N/A,FALSE,"Liq_Prof";#N/A,#N/A,FALSE,"Man_Pwr";#N/A,#N/A,FALSE,"Man_Prof"}</definedName>
    <definedName name="___________abc1" hidden="1">{#N/A,#N/A,FALSE,"str_title";#N/A,#N/A,FALSE,"SUM";#N/A,#N/A,FALSE,"Scope";#N/A,#N/A,FALSE,"PIE-Jn";#N/A,#N/A,FALSE,"PIE-Jn_Hz";#N/A,#N/A,FALSE,"Liq_Plan";#N/A,#N/A,FALSE,"S_Curve";#N/A,#N/A,FALSE,"Liq_Prof";#N/A,#N/A,FALSE,"Man_Pwr";#N/A,#N/A,FALSE,"Man_Prof"}</definedName>
    <definedName name="___________can430">40.73</definedName>
    <definedName name="___________can435">43.3</definedName>
    <definedName name="___________dk1" localSheetId="0" hidden="1">{#N/A,#N/A,FALSE,"COVER.XLS";#N/A,#N/A,FALSE,"RACT1.XLS";#N/A,#N/A,FALSE,"RACT2.XLS";#N/A,#N/A,FALSE,"ECCMP";#N/A,#N/A,FALSE,"WELDER.XLS"}</definedName>
    <definedName name="___________dk1" localSheetId="2" hidden="1">{#N/A,#N/A,FALSE,"COVER.XLS";#N/A,#N/A,FALSE,"RACT1.XLS";#N/A,#N/A,FALSE,"RACT2.XLS";#N/A,#N/A,FALSE,"ECCMP";#N/A,#N/A,FALSE,"WELDER.XLS"}</definedName>
    <definedName name="___________dk1" hidden="1">{#N/A,#N/A,FALSE,"COVER.XLS";#N/A,#N/A,FALSE,"RACT1.XLS";#N/A,#N/A,FALSE,"RACT2.XLS";#N/A,#N/A,FALSE,"ECCMP";#N/A,#N/A,FALSE,"WELDER.XLS"}</definedName>
    <definedName name="___________IDC2" localSheetId="0">City&amp;" "&amp;State</definedName>
    <definedName name="___________IDC2" localSheetId="2">City&amp;" "&amp;State</definedName>
    <definedName name="___________IDC2">City&amp;" "&amp;State</definedName>
    <definedName name="___________IDC21" localSheetId="0">City&amp;" "&amp;State</definedName>
    <definedName name="___________IDC21" localSheetId="2">City&amp;" "&amp;State</definedName>
    <definedName name="___________IDC21">City&amp;" "&amp;State</definedName>
    <definedName name="___________IDC22" localSheetId="0">City&amp;" "&amp;State</definedName>
    <definedName name="___________IDC22" localSheetId="2">City&amp;" "&amp;State</definedName>
    <definedName name="___________IDC22">City&amp;" "&amp;State</definedName>
    <definedName name="___________IDC3" localSheetId="0">City&amp;" "&amp;State</definedName>
    <definedName name="___________IDC3" localSheetId="2">City&amp;" "&amp;State</definedName>
    <definedName name="___________IDC3">City&amp;" "&amp;State</definedName>
    <definedName name="___________jj300" localSheetId="0">#REF!</definedName>
    <definedName name="___________jj300">#REF!</definedName>
    <definedName name="___________kv2" localSheetId="0" hidden="1">{#N/A,#N/A,FALSE,"COVER1.XLS ";#N/A,#N/A,FALSE,"RACT1.XLS";#N/A,#N/A,FALSE,"RACT2.XLS";#N/A,#N/A,FALSE,"ECCMP";#N/A,#N/A,FALSE,"WELDER.XLS"}</definedName>
    <definedName name="___________kv2" localSheetId="2" hidden="1">{#N/A,#N/A,FALSE,"COVER1.XLS ";#N/A,#N/A,FALSE,"RACT1.XLS";#N/A,#N/A,FALSE,"RACT2.XLS";#N/A,#N/A,FALSE,"ECCMP";#N/A,#N/A,FALSE,"WELDER.XLS"}</definedName>
    <definedName name="___________kv2" hidden="1">{#N/A,#N/A,FALSE,"COVER1.XLS ";#N/A,#N/A,FALSE,"RACT1.XLS";#N/A,#N/A,FALSE,"RACT2.XLS";#N/A,#N/A,FALSE,"ECCMP";#N/A,#N/A,FALSE,"WELDER.XLS"}</definedName>
    <definedName name="___________kvs1" localSheetId="0" hidden="1">{#N/A,#N/A,FALSE,"COVER1.XLS ";#N/A,#N/A,FALSE,"RACT1.XLS";#N/A,#N/A,FALSE,"RACT2.XLS";#N/A,#N/A,FALSE,"ECCMP";#N/A,#N/A,FALSE,"WELDER.XLS"}</definedName>
    <definedName name="___________kvs1" localSheetId="2" hidden="1">{#N/A,#N/A,FALSE,"COVER1.XLS ";#N/A,#N/A,FALSE,"RACT1.XLS";#N/A,#N/A,FALSE,"RACT2.XLS";#N/A,#N/A,FALSE,"ECCMP";#N/A,#N/A,FALSE,"WELDER.XLS"}</definedName>
    <definedName name="___________kvs1" hidden="1">{#N/A,#N/A,FALSE,"COVER1.XLS ";#N/A,#N/A,FALSE,"RACT1.XLS";#N/A,#N/A,FALSE,"RACT2.XLS";#N/A,#N/A,FALSE,"ECCMP";#N/A,#N/A,FALSE,"WELDER.XLS"}</definedName>
    <definedName name="___________kvs2" localSheetId="0" hidden="1">{#N/A,#N/A,FALSE,"COVER1.XLS ";#N/A,#N/A,FALSE,"RACT1.XLS";#N/A,#N/A,FALSE,"RACT2.XLS";#N/A,#N/A,FALSE,"ECCMP";#N/A,#N/A,FALSE,"WELDER.XLS"}</definedName>
    <definedName name="___________kvs2" localSheetId="2" hidden="1">{#N/A,#N/A,FALSE,"COVER1.XLS ";#N/A,#N/A,FALSE,"RACT1.XLS";#N/A,#N/A,FALSE,"RACT2.XLS";#N/A,#N/A,FALSE,"ECCMP";#N/A,#N/A,FALSE,"WELDER.XLS"}</definedName>
    <definedName name="___________kvs2" hidden="1">{#N/A,#N/A,FALSE,"COVER1.XLS ";#N/A,#N/A,FALSE,"RACT1.XLS";#N/A,#N/A,FALSE,"RACT2.XLS";#N/A,#N/A,FALSE,"ECCMP";#N/A,#N/A,FALSE,"WELDER.XLS"}</definedName>
    <definedName name="___________kvs5" localSheetId="0" hidden="1">{#N/A,#N/A,FALSE,"COVER.XLS";#N/A,#N/A,FALSE,"RACT1.XLS";#N/A,#N/A,FALSE,"RACT2.XLS";#N/A,#N/A,FALSE,"ECCMP";#N/A,#N/A,FALSE,"WELDER.XLS"}</definedName>
    <definedName name="___________kvs5" localSheetId="2" hidden="1">{#N/A,#N/A,FALSE,"COVER.XLS";#N/A,#N/A,FALSE,"RACT1.XLS";#N/A,#N/A,FALSE,"RACT2.XLS";#N/A,#N/A,FALSE,"ECCMP";#N/A,#N/A,FALSE,"WELDER.XLS"}</definedName>
    <definedName name="___________kvs5" hidden="1">{#N/A,#N/A,FALSE,"COVER.XLS";#N/A,#N/A,FALSE,"RACT1.XLS";#N/A,#N/A,FALSE,"RACT2.XLS";#N/A,#N/A,FALSE,"ECCMP";#N/A,#N/A,FALSE,"WELDER.XLS"}</definedName>
    <definedName name="___________kvs8" localSheetId="0" hidden="1">{#N/A,#N/A,FALSE,"COVER1.XLS ";#N/A,#N/A,FALSE,"RACT1.XLS";#N/A,#N/A,FALSE,"RACT2.XLS";#N/A,#N/A,FALSE,"ECCMP";#N/A,#N/A,FALSE,"WELDER.XLS"}</definedName>
    <definedName name="___________kvs8" localSheetId="2" hidden="1">{#N/A,#N/A,FALSE,"COVER1.XLS ";#N/A,#N/A,FALSE,"RACT1.XLS";#N/A,#N/A,FALSE,"RACT2.XLS";#N/A,#N/A,FALSE,"ECCMP";#N/A,#N/A,FALSE,"WELDER.XLS"}</definedName>
    <definedName name="___________kvs8" hidden="1">{#N/A,#N/A,FALSE,"COVER1.XLS ";#N/A,#N/A,FALSE,"RACT1.XLS";#N/A,#N/A,FALSE,"RACT2.XLS";#N/A,#N/A,FALSE,"ECCMP";#N/A,#N/A,FALSE,"WELDER.XLS"}</definedName>
    <definedName name="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oc1" localSheetId="0">City&amp;" "&amp;State</definedName>
    <definedName name="___________loc1" localSheetId="2">City&amp;" "&amp;State</definedName>
    <definedName name="___________loc1">City&amp;" "&amp;State</definedName>
    <definedName name="___________ns1" localSheetId="0" hidden="1">{#N/A,#N/A,FALSE,"COVER1.XLS ";#N/A,#N/A,FALSE,"RACT1.XLS";#N/A,#N/A,FALSE,"RACT2.XLS";#N/A,#N/A,FALSE,"ECCMP";#N/A,#N/A,FALSE,"WELDER.XLS"}</definedName>
    <definedName name="___________ns1" localSheetId="2" hidden="1">{#N/A,#N/A,FALSE,"COVER1.XLS ";#N/A,#N/A,FALSE,"RACT1.XLS";#N/A,#N/A,FALSE,"RACT2.XLS";#N/A,#N/A,FALSE,"ECCMP";#N/A,#N/A,FALSE,"WELDER.XLS"}</definedName>
    <definedName name="___________ns1" hidden="1">{#N/A,#N/A,FALSE,"COVER1.XLS ";#N/A,#N/A,FALSE,"RACT1.XLS";#N/A,#N/A,FALSE,"RACT2.XLS";#N/A,#N/A,FALSE,"ECCMP";#N/A,#N/A,FALSE,"WELDER.XLS"}</definedName>
    <definedName name="___________PRN1" localSheetId="0" hidden="1">{#N/A,#N/A,FALSE,"COVER.XLS";#N/A,#N/A,FALSE,"RACT1.XLS";#N/A,#N/A,FALSE,"RACT2.XLS";#N/A,#N/A,FALSE,"ECCMP";#N/A,#N/A,FALSE,"WELDER.XLS"}</definedName>
    <definedName name="___________PRN1" localSheetId="2" hidden="1">{#N/A,#N/A,FALSE,"COVER.XLS";#N/A,#N/A,FALSE,"RACT1.XLS";#N/A,#N/A,FALSE,"RACT2.XLS";#N/A,#N/A,FALSE,"ECCMP";#N/A,#N/A,FALSE,"WELDER.XLS"}</definedName>
    <definedName name="___________PRN1" hidden="1">{#N/A,#N/A,FALSE,"COVER.XLS";#N/A,#N/A,FALSE,"RACT1.XLS";#N/A,#N/A,FALSE,"RACT2.XLS";#N/A,#N/A,FALSE,"ECCMP";#N/A,#N/A,FALSE,"WELDER.XLS"}</definedName>
    <definedName name="___________sec3" hidden="1">#REF!</definedName>
    <definedName name="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2" localSheetId="0" hidden="1">{#N/A,#N/A,FALSE,"COVER1.XLS ";#N/A,#N/A,FALSE,"RACT1.XLS";#N/A,#N/A,FALSE,"RACT2.XLS";#N/A,#N/A,FALSE,"ECCMP";#N/A,#N/A,FALSE,"WELDER.XLS"}</definedName>
    <definedName name="___________WRN2" localSheetId="2" hidden="1">{#N/A,#N/A,FALSE,"COVER1.XLS ";#N/A,#N/A,FALSE,"RACT1.XLS";#N/A,#N/A,FALSE,"RACT2.XLS";#N/A,#N/A,FALSE,"ECCMP";#N/A,#N/A,FALSE,"WELDER.XLS"}</definedName>
    <definedName name="___________WRN2" hidden="1">{#N/A,#N/A,FALSE,"COVER1.XLS ";#N/A,#N/A,FALSE,"RACT1.XLS";#N/A,#N/A,FALSE,"RACT2.XLS";#N/A,#N/A,FALSE,"ECCMP";#N/A,#N/A,FALSE,"WELDER.XLS"}</definedName>
    <definedName name="___________WRN3" localSheetId="0" hidden="1">{#N/A,#N/A,FALSE,"consu_cover";#N/A,#N/A,FALSE,"consu_strategy";#N/A,#N/A,FALSE,"consu_flow";#N/A,#N/A,FALSE,"Summary_reqmt";#N/A,#N/A,FALSE,"field_ppg";#N/A,#N/A,FALSE,"ppg_shop";#N/A,#N/A,FALSE,"strl";#N/A,#N/A,FALSE,"tankages";#N/A,#N/A,FALSE,"gases"}</definedName>
    <definedName name="___________WRN3" localSheetId="2" hidden="1">{#N/A,#N/A,FALSE,"consu_cover";#N/A,#N/A,FALSE,"consu_strategy";#N/A,#N/A,FALSE,"consu_flow";#N/A,#N/A,FALSE,"Summary_reqmt";#N/A,#N/A,FALSE,"field_ppg";#N/A,#N/A,FALSE,"ppg_shop";#N/A,#N/A,FALSE,"strl";#N/A,#N/A,FALSE,"tankages";#N/A,#N/A,FALSE,"gases"}</definedName>
    <definedName name="___________WRN3" hidden="1">{#N/A,#N/A,FALSE,"consu_cover";#N/A,#N/A,FALSE,"consu_strategy";#N/A,#N/A,FALSE,"consu_flow";#N/A,#N/A,FALSE,"Summary_reqmt";#N/A,#N/A,FALSE,"field_ppg";#N/A,#N/A,FALSE,"ppg_shop";#N/A,#N/A,FALSE,"strl";#N/A,#N/A,FALSE,"tankages";#N/A,#N/A,FALSE,"gases"}</definedName>
    <definedName name="__________A655600">#REF!</definedName>
    <definedName name="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bc1" localSheetId="0" hidden="1">{#N/A,#N/A,FALSE,"str_title";#N/A,#N/A,FALSE,"SUM";#N/A,#N/A,FALSE,"Scope";#N/A,#N/A,FALSE,"PIE-Jn";#N/A,#N/A,FALSE,"PIE-Jn_Hz";#N/A,#N/A,FALSE,"Liq_Plan";#N/A,#N/A,FALSE,"S_Curve";#N/A,#N/A,FALSE,"Liq_Prof";#N/A,#N/A,FALSE,"Man_Pwr";#N/A,#N/A,FALSE,"Man_Prof"}</definedName>
    <definedName name="__________abc1" localSheetId="2" hidden="1">{#N/A,#N/A,FALSE,"str_title";#N/A,#N/A,FALSE,"SUM";#N/A,#N/A,FALSE,"Scope";#N/A,#N/A,FALSE,"PIE-Jn";#N/A,#N/A,FALSE,"PIE-Jn_Hz";#N/A,#N/A,FALSE,"Liq_Plan";#N/A,#N/A,FALSE,"S_Curve";#N/A,#N/A,FALSE,"Liq_Prof";#N/A,#N/A,FALSE,"Man_Pwr";#N/A,#N/A,FALSE,"Man_Prof"}</definedName>
    <definedName name="__________abc1" hidden="1">{#N/A,#N/A,FALSE,"str_title";#N/A,#N/A,FALSE,"SUM";#N/A,#N/A,FALSE,"Scope";#N/A,#N/A,FALSE,"PIE-Jn";#N/A,#N/A,FALSE,"PIE-Jn_Hz";#N/A,#N/A,FALSE,"Liq_Plan";#N/A,#N/A,FALSE,"S_Curve";#N/A,#N/A,FALSE,"Liq_Prof";#N/A,#N/A,FALSE,"Man_Pwr";#N/A,#N/A,FALSE,"Man_Prof"}</definedName>
    <definedName name="__________can430">40.73</definedName>
    <definedName name="__________can435">43.3</definedName>
    <definedName name="__________D91994">#REF!</definedName>
    <definedName name="__________dk1" localSheetId="0" hidden="1">{#N/A,#N/A,FALSE,"COVER.XLS";#N/A,#N/A,FALSE,"RACT1.XLS";#N/A,#N/A,FALSE,"RACT2.XLS";#N/A,#N/A,FALSE,"ECCMP";#N/A,#N/A,FALSE,"WELDER.XLS"}</definedName>
    <definedName name="__________dk1" localSheetId="2" hidden="1">{#N/A,#N/A,FALSE,"COVER.XLS";#N/A,#N/A,FALSE,"RACT1.XLS";#N/A,#N/A,FALSE,"RACT2.XLS";#N/A,#N/A,FALSE,"ECCMP";#N/A,#N/A,FALSE,"WELDER.XLS"}</definedName>
    <definedName name="__________dk1" hidden="1">{#N/A,#N/A,FALSE,"COVER.XLS";#N/A,#N/A,FALSE,"RACT1.XLS";#N/A,#N/A,FALSE,"RACT2.XLS";#N/A,#N/A,FALSE,"ECCMP";#N/A,#N/A,FALSE,"WELDER.XLS"}</definedName>
    <definedName name="__________IDC2" localSheetId="0">City&amp;" "&amp;State</definedName>
    <definedName name="__________IDC2" localSheetId="2">City&amp;" "&amp;State</definedName>
    <definedName name="__________IDC2">City&amp;" "&amp;State</definedName>
    <definedName name="__________IDC21" localSheetId="0">City&amp;" "&amp;State</definedName>
    <definedName name="__________IDC21" localSheetId="2">City&amp;" "&amp;State</definedName>
    <definedName name="__________IDC21">City&amp;" "&amp;State</definedName>
    <definedName name="__________IDC22" localSheetId="0">City&amp;" "&amp;State</definedName>
    <definedName name="__________IDC22" localSheetId="2">City&amp;" "&amp;State</definedName>
    <definedName name="__________IDC22">City&amp;" "&amp;State</definedName>
    <definedName name="__________IDC3" localSheetId="0">City&amp;" "&amp;State</definedName>
    <definedName name="__________IDC3" localSheetId="2">City&amp;" "&amp;State</definedName>
    <definedName name="__________IDC3">City&amp;" "&amp;State</definedName>
    <definedName name="__________jj300" localSheetId="0">#REF!</definedName>
    <definedName name="__________jj300">#REF!</definedName>
    <definedName name="__________kv2" localSheetId="0" hidden="1">{#N/A,#N/A,FALSE,"COVER1.XLS ";#N/A,#N/A,FALSE,"RACT1.XLS";#N/A,#N/A,FALSE,"RACT2.XLS";#N/A,#N/A,FALSE,"ECCMP";#N/A,#N/A,FALSE,"WELDER.XLS"}</definedName>
    <definedName name="__________kv2" localSheetId="2" hidden="1">{#N/A,#N/A,FALSE,"COVER1.XLS ";#N/A,#N/A,FALSE,"RACT1.XLS";#N/A,#N/A,FALSE,"RACT2.XLS";#N/A,#N/A,FALSE,"ECCMP";#N/A,#N/A,FALSE,"WELDER.XLS"}</definedName>
    <definedName name="__________kv2" hidden="1">{#N/A,#N/A,FALSE,"COVER1.XLS ";#N/A,#N/A,FALSE,"RACT1.XLS";#N/A,#N/A,FALSE,"RACT2.XLS";#N/A,#N/A,FALSE,"ECCMP";#N/A,#N/A,FALSE,"WELDER.XLS"}</definedName>
    <definedName name="__________kvs1" localSheetId="0" hidden="1">{#N/A,#N/A,FALSE,"COVER1.XLS ";#N/A,#N/A,FALSE,"RACT1.XLS";#N/A,#N/A,FALSE,"RACT2.XLS";#N/A,#N/A,FALSE,"ECCMP";#N/A,#N/A,FALSE,"WELDER.XLS"}</definedName>
    <definedName name="__________kvs1" localSheetId="2" hidden="1">{#N/A,#N/A,FALSE,"COVER1.XLS ";#N/A,#N/A,FALSE,"RACT1.XLS";#N/A,#N/A,FALSE,"RACT2.XLS";#N/A,#N/A,FALSE,"ECCMP";#N/A,#N/A,FALSE,"WELDER.XLS"}</definedName>
    <definedName name="__________kvs1" hidden="1">{#N/A,#N/A,FALSE,"COVER1.XLS ";#N/A,#N/A,FALSE,"RACT1.XLS";#N/A,#N/A,FALSE,"RACT2.XLS";#N/A,#N/A,FALSE,"ECCMP";#N/A,#N/A,FALSE,"WELDER.XLS"}</definedName>
    <definedName name="__________kvs2" localSheetId="0" hidden="1">{#N/A,#N/A,FALSE,"COVER1.XLS ";#N/A,#N/A,FALSE,"RACT1.XLS";#N/A,#N/A,FALSE,"RACT2.XLS";#N/A,#N/A,FALSE,"ECCMP";#N/A,#N/A,FALSE,"WELDER.XLS"}</definedName>
    <definedName name="__________kvs2" localSheetId="2" hidden="1">{#N/A,#N/A,FALSE,"COVER1.XLS ";#N/A,#N/A,FALSE,"RACT1.XLS";#N/A,#N/A,FALSE,"RACT2.XLS";#N/A,#N/A,FALSE,"ECCMP";#N/A,#N/A,FALSE,"WELDER.XLS"}</definedName>
    <definedName name="__________kvs2" hidden="1">{#N/A,#N/A,FALSE,"COVER1.XLS ";#N/A,#N/A,FALSE,"RACT1.XLS";#N/A,#N/A,FALSE,"RACT2.XLS";#N/A,#N/A,FALSE,"ECCMP";#N/A,#N/A,FALSE,"WELDER.XLS"}</definedName>
    <definedName name="__________kvs5" localSheetId="0" hidden="1">{#N/A,#N/A,FALSE,"COVER.XLS";#N/A,#N/A,FALSE,"RACT1.XLS";#N/A,#N/A,FALSE,"RACT2.XLS";#N/A,#N/A,FALSE,"ECCMP";#N/A,#N/A,FALSE,"WELDER.XLS"}</definedName>
    <definedName name="__________kvs5" localSheetId="2" hidden="1">{#N/A,#N/A,FALSE,"COVER.XLS";#N/A,#N/A,FALSE,"RACT1.XLS";#N/A,#N/A,FALSE,"RACT2.XLS";#N/A,#N/A,FALSE,"ECCMP";#N/A,#N/A,FALSE,"WELDER.XLS"}</definedName>
    <definedName name="__________kvs5" hidden="1">{#N/A,#N/A,FALSE,"COVER.XLS";#N/A,#N/A,FALSE,"RACT1.XLS";#N/A,#N/A,FALSE,"RACT2.XLS";#N/A,#N/A,FALSE,"ECCMP";#N/A,#N/A,FALSE,"WELDER.XLS"}</definedName>
    <definedName name="__________kvs8" localSheetId="0" hidden="1">{#N/A,#N/A,FALSE,"COVER1.XLS ";#N/A,#N/A,FALSE,"RACT1.XLS";#N/A,#N/A,FALSE,"RACT2.XLS";#N/A,#N/A,FALSE,"ECCMP";#N/A,#N/A,FALSE,"WELDER.XLS"}</definedName>
    <definedName name="__________kvs8" localSheetId="2" hidden="1">{#N/A,#N/A,FALSE,"COVER1.XLS ";#N/A,#N/A,FALSE,"RACT1.XLS";#N/A,#N/A,FALSE,"RACT2.XLS";#N/A,#N/A,FALSE,"ECCMP";#N/A,#N/A,FALSE,"WELDER.XLS"}</definedName>
    <definedName name="__________kvs8" hidden="1">{#N/A,#N/A,FALSE,"COVER1.XLS ";#N/A,#N/A,FALSE,"RACT1.XLS";#N/A,#N/A,FALSE,"RACT2.XLS";#N/A,#N/A,FALSE,"ECCMP";#N/A,#N/A,FALSE,"WELDER.XLS"}</definedName>
    <definedName name="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oc1" localSheetId="0">City&amp;" "&amp;State</definedName>
    <definedName name="__________loc1" localSheetId="2">City&amp;" "&amp;State</definedName>
    <definedName name="__________loc1">City&amp;" "&amp;State</definedName>
    <definedName name="__________ns1" localSheetId="0" hidden="1">{#N/A,#N/A,FALSE,"COVER1.XLS ";#N/A,#N/A,FALSE,"RACT1.XLS";#N/A,#N/A,FALSE,"RACT2.XLS";#N/A,#N/A,FALSE,"ECCMP";#N/A,#N/A,FALSE,"WELDER.XLS"}</definedName>
    <definedName name="__________ns1" localSheetId="2" hidden="1">{#N/A,#N/A,FALSE,"COVER1.XLS ";#N/A,#N/A,FALSE,"RACT1.XLS";#N/A,#N/A,FALSE,"RACT2.XLS";#N/A,#N/A,FALSE,"ECCMP";#N/A,#N/A,FALSE,"WELDER.XLS"}</definedName>
    <definedName name="__________ns1" hidden="1">{#N/A,#N/A,FALSE,"COVER1.XLS ";#N/A,#N/A,FALSE,"RACT1.XLS";#N/A,#N/A,FALSE,"RACT2.XLS";#N/A,#N/A,FALSE,"ECCMP";#N/A,#N/A,FALSE,"WELDER.XLS"}</definedName>
    <definedName name="__________sec3" hidden="1">#REF!</definedName>
    <definedName name="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A655600">#REF!</definedName>
    <definedName name="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ba2">#REF!</definedName>
    <definedName name="_________abc1" localSheetId="0" hidden="1">{#N/A,#N/A,FALSE,"str_title";#N/A,#N/A,FALSE,"SUM";#N/A,#N/A,FALSE,"Scope";#N/A,#N/A,FALSE,"PIE-Jn";#N/A,#N/A,FALSE,"PIE-Jn_Hz";#N/A,#N/A,FALSE,"Liq_Plan";#N/A,#N/A,FALSE,"S_Curve";#N/A,#N/A,FALSE,"Liq_Prof";#N/A,#N/A,FALSE,"Man_Pwr";#N/A,#N/A,FALSE,"Man_Prof"}</definedName>
    <definedName name="_________abc1" localSheetId="2" hidden="1">{#N/A,#N/A,FALSE,"str_title";#N/A,#N/A,FALSE,"SUM";#N/A,#N/A,FALSE,"Scope";#N/A,#N/A,FALSE,"PIE-Jn";#N/A,#N/A,FALSE,"PIE-Jn_Hz";#N/A,#N/A,FALSE,"Liq_Plan";#N/A,#N/A,FALSE,"S_Curve";#N/A,#N/A,FALSE,"Liq_Prof";#N/A,#N/A,FALSE,"Man_Pwr";#N/A,#N/A,FALSE,"Man_Prof"}</definedName>
    <definedName name="_________abc1" hidden="1">{#N/A,#N/A,FALSE,"str_title";#N/A,#N/A,FALSE,"SUM";#N/A,#N/A,FALSE,"Scope";#N/A,#N/A,FALSE,"PIE-Jn";#N/A,#N/A,FALSE,"PIE-Jn_Hz";#N/A,#N/A,FALSE,"Liq_Plan";#N/A,#N/A,FALSE,"S_Curve";#N/A,#N/A,FALSE,"Liq_Prof";#N/A,#N/A,FALSE,"Man_Pwr";#N/A,#N/A,FALSE,"Man_Prof"}</definedName>
    <definedName name="_________bom1">#REF!</definedName>
    <definedName name="_________can430">40.73</definedName>
    <definedName name="_________can435">43.3</definedName>
    <definedName name="_________CFB1">#REF!</definedName>
    <definedName name="_________CFB2">#REF!</definedName>
    <definedName name="_________CFB3">#REF!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T1">#REF!</definedName>
    <definedName name="_________DET2">#REF!</definedName>
    <definedName name="_________DET3">#REF!</definedName>
    <definedName name="_________DET4">#REF!</definedName>
    <definedName name="_________DET5">#REF!</definedName>
    <definedName name="_________DET6">#REF!</definedName>
    <definedName name="_________dk1" localSheetId="0" hidden="1">{#N/A,#N/A,FALSE,"COVER.XLS";#N/A,#N/A,FALSE,"RACT1.XLS";#N/A,#N/A,FALSE,"RACT2.XLS";#N/A,#N/A,FALSE,"ECCMP";#N/A,#N/A,FALSE,"WELDER.XLS"}</definedName>
    <definedName name="_________dk1" localSheetId="2" hidden="1">{#N/A,#N/A,FALSE,"COVER.XLS";#N/A,#N/A,FALSE,"RACT1.XLS";#N/A,#N/A,FALSE,"RACT2.XLS";#N/A,#N/A,FALSE,"ECCMP";#N/A,#N/A,FALSE,"WELDER.XLS"}</definedName>
    <definedName name="_________dk1" hidden="1">{#N/A,#N/A,FALSE,"COVER.XLS";#N/A,#N/A,FALSE,"RACT1.XLS";#N/A,#N/A,FALSE,"RACT2.XLS";#N/A,#N/A,FALSE,"ECCMP";#N/A,#N/A,FALSE,"WELDER.XLS"}</definedName>
    <definedName name="_________drg1">#REF!</definedName>
    <definedName name="_________drg2">#REF!</definedName>
    <definedName name="_________IDC2" localSheetId="0">City&amp;" "&amp;State</definedName>
    <definedName name="_________IDC2" localSheetId="2">City&amp;" "&amp;State</definedName>
    <definedName name="_________IDC2">City&amp;" "&amp;State</definedName>
    <definedName name="_________IDC21" localSheetId="0">City&amp;" "&amp;State</definedName>
    <definedName name="_________IDC21" localSheetId="2">City&amp;" "&amp;State</definedName>
    <definedName name="_________IDC21">City&amp;" "&amp;State</definedName>
    <definedName name="_________IDC22" localSheetId="0">City&amp;" "&amp;State</definedName>
    <definedName name="_________IDC22" localSheetId="2">City&amp;" "&amp;State</definedName>
    <definedName name="_________IDC22">City&amp;" "&amp;State</definedName>
    <definedName name="_________IDC3" localSheetId="0">City&amp;" "&amp;State</definedName>
    <definedName name="_________IDC3" localSheetId="2">City&amp;" "&amp;State</definedName>
    <definedName name="_________IDC3">City&amp;" "&amp;State</definedName>
    <definedName name="_________III7">"$C4.$#REF!$#REF!"</definedName>
    <definedName name="_________jj300">#REF!</definedName>
    <definedName name="_________kv2" localSheetId="0" hidden="1">{#N/A,#N/A,FALSE,"COVER1.XLS ";#N/A,#N/A,FALSE,"RACT1.XLS";#N/A,#N/A,FALSE,"RACT2.XLS";#N/A,#N/A,FALSE,"ECCMP";#N/A,#N/A,FALSE,"WELDER.XLS"}</definedName>
    <definedName name="_________kv2" localSheetId="2" hidden="1">{#N/A,#N/A,FALSE,"COVER1.XLS ";#N/A,#N/A,FALSE,"RACT1.XLS";#N/A,#N/A,FALSE,"RACT2.XLS";#N/A,#N/A,FALSE,"ECCMP";#N/A,#N/A,FALSE,"WELDER.XLS"}</definedName>
    <definedName name="_________kv2" hidden="1">{#N/A,#N/A,FALSE,"COVER1.XLS ";#N/A,#N/A,FALSE,"RACT1.XLS";#N/A,#N/A,FALSE,"RACT2.XLS";#N/A,#N/A,FALSE,"ECCMP";#N/A,#N/A,FALSE,"WELDER.XLS"}</definedName>
    <definedName name="_________kvs1" localSheetId="0" hidden="1">{#N/A,#N/A,FALSE,"COVER1.XLS ";#N/A,#N/A,FALSE,"RACT1.XLS";#N/A,#N/A,FALSE,"RACT2.XLS";#N/A,#N/A,FALSE,"ECCMP";#N/A,#N/A,FALSE,"WELDER.XLS"}</definedName>
    <definedName name="_________kvs1" localSheetId="2" hidden="1">{#N/A,#N/A,FALSE,"COVER1.XLS ";#N/A,#N/A,FALSE,"RACT1.XLS";#N/A,#N/A,FALSE,"RACT2.XLS";#N/A,#N/A,FALSE,"ECCMP";#N/A,#N/A,FALSE,"WELDER.XLS"}</definedName>
    <definedName name="_________kvs1" hidden="1">{#N/A,#N/A,FALSE,"COVER1.XLS ";#N/A,#N/A,FALSE,"RACT1.XLS";#N/A,#N/A,FALSE,"RACT2.XLS";#N/A,#N/A,FALSE,"ECCMP";#N/A,#N/A,FALSE,"WELDER.XLS"}</definedName>
    <definedName name="_________kvs2" localSheetId="0" hidden="1">{#N/A,#N/A,FALSE,"COVER1.XLS ";#N/A,#N/A,FALSE,"RACT1.XLS";#N/A,#N/A,FALSE,"RACT2.XLS";#N/A,#N/A,FALSE,"ECCMP";#N/A,#N/A,FALSE,"WELDER.XLS"}</definedName>
    <definedName name="_________kvs2" localSheetId="2" hidden="1">{#N/A,#N/A,FALSE,"COVER1.XLS ";#N/A,#N/A,FALSE,"RACT1.XLS";#N/A,#N/A,FALSE,"RACT2.XLS";#N/A,#N/A,FALSE,"ECCMP";#N/A,#N/A,FALSE,"WELDER.XLS"}</definedName>
    <definedName name="_________kvs2" hidden="1">{#N/A,#N/A,FALSE,"COVER1.XLS ";#N/A,#N/A,FALSE,"RACT1.XLS";#N/A,#N/A,FALSE,"RACT2.XLS";#N/A,#N/A,FALSE,"ECCMP";#N/A,#N/A,FALSE,"WELDER.XLS"}</definedName>
    <definedName name="_________kvs5" localSheetId="0" hidden="1">{#N/A,#N/A,FALSE,"COVER.XLS";#N/A,#N/A,FALSE,"RACT1.XLS";#N/A,#N/A,FALSE,"RACT2.XLS";#N/A,#N/A,FALSE,"ECCMP";#N/A,#N/A,FALSE,"WELDER.XLS"}</definedName>
    <definedName name="_________kvs5" localSheetId="2" hidden="1">{#N/A,#N/A,FALSE,"COVER.XLS";#N/A,#N/A,FALSE,"RACT1.XLS";#N/A,#N/A,FALSE,"RACT2.XLS";#N/A,#N/A,FALSE,"ECCMP";#N/A,#N/A,FALSE,"WELDER.XLS"}</definedName>
    <definedName name="_________kvs5" hidden="1">{#N/A,#N/A,FALSE,"COVER.XLS";#N/A,#N/A,FALSE,"RACT1.XLS";#N/A,#N/A,FALSE,"RACT2.XLS";#N/A,#N/A,FALSE,"ECCMP";#N/A,#N/A,FALSE,"WELDER.XLS"}</definedName>
    <definedName name="_________kvs8" localSheetId="0" hidden="1">{#N/A,#N/A,FALSE,"COVER1.XLS ";#N/A,#N/A,FALSE,"RACT1.XLS";#N/A,#N/A,FALSE,"RACT2.XLS";#N/A,#N/A,FALSE,"ECCMP";#N/A,#N/A,FALSE,"WELDER.XLS"}</definedName>
    <definedName name="_________kvs8" localSheetId="2" hidden="1">{#N/A,#N/A,FALSE,"COVER1.XLS ";#N/A,#N/A,FALSE,"RACT1.XLS";#N/A,#N/A,FALSE,"RACT2.XLS";#N/A,#N/A,FALSE,"ECCMP";#N/A,#N/A,FALSE,"WELDER.XLS"}</definedName>
    <definedName name="_________kvs8" hidden="1">{#N/A,#N/A,FALSE,"COVER1.XLS ";#N/A,#N/A,FALSE,"RACT1.XLS";#N/A,#N/A,FALSE,"RACT2.XLS";#N/A,#N/A,FALSE,"ECCMP";#N/A,#N/A,FALSE,"WELDER.XLS"}</definedName>
    <definedName name="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oc1" localSheetId="0">City&amp;" "&amp;State</definedName>
    <definedName name="_________loc1" localSheetId="2">City&amp;" "&amp;State</definedName>
    <definedName name="_________loc1">City&amp;" "&amp;State</definedName>
    <definedName name="_________ns1" localSheetId="0" hidden="1">{#N/A,#N/A,FALSE,"COVER1.XLS ";#N/A,#N/A,FALSE,"RACT1.XLS";#N/A,#N/A,FALSE,"RACT2.XLS";#N/A,#N/A,FALSE,"ECCMP";#N/A,#N/A,FALSE,"WELDER.XLS"}</definedName>
    <definedName name="_________ns1" localSheetId="2" hidden="1">{#N/A,#N/A,FALSE,"COVER1.XLS ";#N/A,#N/A,FALSE,"RACT1.XLS";#N/A,#N/A,FALSE,"RACT2.XLS";#N/A,#N/A,FALSE,"ECCMP";#N/A,#N/A,FALSE,"WELDER.XLS"}</definedName>
    <definedName name="_________ns1" hidden="1">{#N/A,#N/A,FALSE,"COVER1.XLS ";#N/A,#N/A,FALSE,"RACT1.XLS";#N/A,#N/A,FALSE,"RACT2.XLS";#N/A,#N/A,FALSE,"ECCMP";#N/A,#N/A,FALSE,"WELDER.XLS"}</definedName>
    <definedName name="_________out2">#REF!</definedName>
    <definedName name="_________pep99">#REF!</definedName>
    <definedName name="_________PRN1" localSheetId="0" hidden="1">{#N/A,#N/A,FALSE,"COVER.XLS";#N/A,#N/A,FALSE,"RACT1.XLS";#N/A,#N/A,FALSE,"RACT2.XLS";#N/A,#N/A,FALSE,"ECCMP";#N/A,#N/A,FALSE,"WELDER.XLS"}</definedName>
    <definedName name="_________PRN1" localSheetId="2" hidden="1">{#N/A,#N/A,FALSE,"COVER.XLS";#N/A,#N/A,FALSE,"RACT1.XLS";#N/A,#N/A,FALSE,"RACT2.XLS";#N/A,#N/A,FALSE,"ECCMP";#N/A,#N/A,FALSE,"WELDER.XLS"}</definedName>
    <definedName name="_________PRN1" hidden="1">{#N/A,#N/A,FALSE,"COVER.XLS";#N/A,#N/A,FALSE,"RACT1.XLS";#N/A,#N/A,FALSE,"RACT2.XLS";#N/A,#N/A,FALSE,"ECCMP";#N/A,#N/A,FALSE,"WELDER.XLS"}</definedName>
    <definedName name="_________sch2">#REF!</definedName>
    <definedName name="_________sch9">#REF!</definedName>
    <definedName name="_________sec3" hidden="1">#REF!</definedName>
    <definedName name="_________SS402">#REF!</definedName>
    <definedName name="_________SS403">#REF!</definedName>
    <definedName name="_________SS404">#REF!</definedName>
    <definedName name="_________SS405">#REF!</definedName>
    <definedName name="_________SS406">#REF!</definedName>
    <definedName name="_________SS407">#REF!</definedName>
    <definedName name="_________SS408">#REF!</definedName>
    <definedName name="_________SS409">#REF!</definedName>
    <definedName name="_________SS423">#REF!</definedName>
    <definedName name="_________SS424">#REF!</definedName>
    <definedName name="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2" localSheetId="0" hidden="1">{#N/A,#N/A,FALSE,"COVER1.XLS ";#N/A,#N/A,FALSE,"RACT1.XLS";#N/A,#N/A,FALSE,"RACT2.XLS";#N/A,#N/A,FALSE,"ECCMP";#N/A,#N/A,FALSE,"WELDER.XLS"}</definedName>
    <definedName name="_________WRN2" localSheetId="2" hidden="1">{#N/A,#N/A,FALSE,"COVER1.XLS ";#N/A,#N/A,FALSE,"RACT1.XLS";#N/A,#N/A,FALSE,"RACT2.XLS";#N/A,#N/A,FALSE,"ECCMP";#N/A,#N/A,FALSE,"WELDER.XLS"}</definedName>
    <definedName name="_________WRN2" hidden="1">{#N/A,#N/A,FALSE,"COVER1.XLS ";#N/A,#N/A,FALSE,"RACT1.XLS";#N/A,#N/A,FALSE,"RACT2.XLS";#N/A,#N/A,FALSE,"ECCMP";#N/A,#N/A,FALSE,"WELDER.XLS"}</definedName>
    <definedName name="_________WRN3" localSheetId="0" hidden="1">{#N/A,#N/A,FALSE,"consu_cover";#N/A,#N/A,FALSE,"consu_strategy";#N/A,#N/A,FALSE,"consu_flow";#N/A,#N/A,FALSE,"Summary_reqmt";#N/A,#N/A,FALSE,"field_ppg";#N/A,#N/A,FALSE,"ppg_shop";#N/A,#N/A,FALSE,"strl";#N/A,#N/A,FALSE,"tankages";#N/A,#N/A,FALSE,"gases"}</definedName>
    <definedName name="_________WRN3" localSheetId="2" hidden="1">{#N/A,#N/A,FALSE,"consu_cover";#N/A,#N/A,FALSE,"consu_strategy";#N/A,#N/A,FALSE,"consu_flow";#N/A,#N/A,FALSE,"Summary_reqmt";#N/A,#N/A,FALSE,"field_ppg";#N/A,#N/A,FALSE,"ppg_shop";#N/A,#N/A,FALSE,"strl";#N/A,#N/A,FALSE,"tankages";#N/A,#N/A,FALSE,"gases"}</definedName>
    <definedName name="_________WRN3" hidden="1">{#N/A,#N/A,FALSE,"consu_cover";#N/A,#N/A,FALSE,"consu_strategy";#N/A,#N/A,FALSE,"consu_flow";#N/A,#N/A,FALSE,"Summary_reqmt";#N/A,#N/A,FALSE,"field_ppg";#N/A,#N/A,FALSE,"ppg_shop";#N/A,#N/A,FALSE,"strl";#N/A,#N/A,FALSE,"tankages";#N/A,#N/A,FALSE,"gases"}</definedName>
    <definedName name="________A655600">#REF!</definedName>
    <definedName name="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ba2">#REF!</definedName>
    <definedName name="________abc1" localSheetId="0" hidden="1">{#N/A,#N/A,FALSE,"str_title";#N/A,#N/A,FALSE,"SUM";#N/A,#N/A,FALSE,"Scope";#N/A,#N/A,FALSE,"PIE-Jn";#N/A,#N/A,FALSE,"PIE-Jn_Hz";#N/A,#N/A,FALSE,"Liq_Plan";#N/A,#N/A,FALSE,"S_Curve";#N/A,#N/A,FALSE,"Liq_Prof";#N/A,#N/A,FALSE,"Man_Pwr";#N/A,#N/A,FALSE,"Man_Prof"}</definedName>
    <definedName name="________abc1" localSheetId="2" hidden="1">{#N/A,#N/A,FALSE,"str_title";#N/A,#N/A,FALSE,"SUM";#N/A,#N/A,FALSE,"Scope";#N/A,#N/A,FALSE,"PIE-Jn";#N/A,#N/A,FALSE,"PIE-Jn_Hz";#N/A,#N/A,FALSE,"Liq_Plan";#N/A,#N/A,FALSE,"S_Curve";#N/A,#N/A,FALSE,"Liq_Prof";#N/A,#N/A,FALSE,"Man_Pwr";#N/A,#N/A,FALSE,"Man_Prof"}</definedName>
    <definedName name="________abc1" hidden="1">{#N/A,#N/A,FALSE,"str_title";#N/A,#N/A,FALSE,"SUM";#N/A,#N/A,FALSE,"Scope";#N/A,#N/A,FALSE,"PIE-Jn";#N/A,#N/A,FALSE,"PIE-Jn_Hz";#N/A,#N/A,FALSE,"Liq_Plan";#N/A,#N/A,FALSE,"S_Curve";#N/A,#N/A,FALSE,"Liq_Prof";#N/A,#N/A,FALSE,"Man_Pwr";#N/A,#N/A,FALSE,"Man_Prof"}</definedName>
    <definedName name="________bom1">#REF!</definedName>
    <definedName name="________byh5757">#REF!</definedName>
    <definedName name="________can430">40.73</definedName>
    <definedName name="________can435">43.3</definedName>
    <definedName name="________CFB1">#REF!</definedName>
    <definedName name="________CFB2">#REF!</definedName>
    <definedName name="________CFB3">#REF!</definedName>
    <definedName name="________D91994">#REF!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T1">#REF!</definedName>
    <definedName name="________DET2">#REF!</definedName>
    <definedName name="________DET3">#REF!</definedName>
    <definedName name="________DET4">#REF!</definedName>
    <definedName name="________DET5">#REF!</definedName>
    <definedName name="________DET6">#REF!</definedName>
    <definedName name="________dk1" localSheetId="0" hidden="1">{#N/A,#N/A,FALSE,"COVER.XLS";#N/A,#N/A,FALSE,"RACT1.XLS";#N/A,#N/A,FALSE,"RACT2.XLS";#N/A,#N/A,FALSE,"ECCMP";#N/A,#N/A,FALSE,"WELDER.XLS"}</definedName>
    <definedName name="________dk1" localSheetId="2" hidden="1">{#N/A,#N/A,FALSE,"COVER.XLS";#N/A,#N/A,FALSE,"RACT1.XLS";#N/A,#N/A,FALSE,"RACT2.XLS";#N/A,#N/A,FALSE,"ECCMP";#N/A,#N/A,FALSE,"WELDER.XLS"}</definedName>
    <definedName name="________dk1" hidden="1">{#N/A,#N/A,FALSE,"COVER.XLS";#N/A,#N/A,FALSE,"RACT1.XLS";#N/A,#N/A,FALSE,"RACT2.XLS";#N/A,#N/A,FALSE,"ECCMP";#N/A,#N/A,FALSE,"WELDER.XLS"}</definedName>
    <definedName name="________drg1">#REF!</definedName>
    <definedName name="________drg2">#REF!</definedName>
    <definedName name="________IDC2" localSheetId="0">City&amp;" "&amp;State</definedName>
    <definedName name="________IDC2" localSheetId="2">City&amp;" "&amp;State</definedName>
    <definedName name="________IDC2">City&amp;" "&amp;State</definedName>
    <definedName name="________IDC21" localSheetId="0">City&amp;" "&amp;State</definedName>
    <definedName name="________IDC21" localSheetId="2">City&amp;" "&amp;State</definedName>
    <definedName name="________IDC21">City&amp;" "&amp;State</definedName>
    <definedName name="________IDC22" localSheetId="0">City&amp;" "&amp;State</definedName>
    <definedName name="________IDC22" localSheetId="2">City&amp;" "&amp;State</definedName>
    <definedName name="________IDC22">City&amp;" "&amp;State</definedName>
    <definedName name="________IDC3" localSheetId="0">City&amp;" "&amp;State</definedName>
    <definedName name="________IDC3" localSheetId="2">City&amp;" "&amp;State</definedName>
    <definedName name="________IDC3">City&amp;" "&amp;State</definedName>
    <definedName name="________III7">"$C4.$#REF!$#REF!"</definedName>
    <definedName name="________jj300">#REF!</definedName>
    <definedName name="________kv2" localSheetId="0" hidden="1">{#N/A,#N/A,FALSE,"COVER1.XLS ";#N/A,#N/A,FALSE,"RACT1.XLS";#N/A,#N/A,FALSE,"RACT2.XLS";#N/A,#N/A,FALSE,"ECCMP";#N/A,#N/A,FALSE,"WELDER.XLS"}</definedName>
    <definedName name="________kv2" localSheetId="2" hidden="1">{#N/A,#N/A,FALSE,"COVER1.XLS ";#N/A,#N/A,FALSE,"RACT1.XLS";#N/A,#N/A,FALSE,"RACT2.XLS";#N/A,#N/A,FALSE,"ECCMP";#N/A,#N/A,FALSE,"WELDER.XLS"}</definedName>
    <definedName name="________kv2" hidden="1">{#N/A,#N/A,FALSE,"COVER1.XLS ";#N/A,#N/A,FALSE,"RACT1.XLS";#N/A,#N/A,FALSE,"RACT2.XLS";#N/A,#N/A,FALSE,"ECCMP";#N/A,#N/A,FALSE,"WELDER.XLS"}</definedName>
    <definedName name="________kvs1" localSheetId="0" hidden="1">{#N/A,#N/A,FALSE,"COVER1.XLS ";#N/A,#N/A,FALSE,"RACT1.XLS";#N/A,#N/A,FALSE,"RACT2.XLS";#N/A,#N/A,FALSE,"ECCMP";#N/A,#N/A,FALSE,"WELDER.XLS"}</definedName>
    <definedName name="________kvs1" localSheetId="2" hidden="1">{#N/A,#N/A,FALSE,"COVER1.XLS ";#N/A,#N/A,FALSE,"RACT1.XLS";#N/A,#N/A,FALSE,"RACT2.XLS";#N/A,#N/A,FALSE,"ECCMP";#N/A,#N/A,FALSE,"WELDER.XLS"}</definedName>
    <definedName name="________kvs1" hidden="1">{#N/A,#N/A,FALSE,"COVER1.XLS ";#N/A,#N/A,FALSE,"RACT1.XLS";#N/A,#N/A,FALSE,"RACT2.XLS";#N/A,#N/A,FALSE,"ECCMP";#N/A,#N/A,FALSE,"WELDER.XLS"}</definedName>
    <definedName name="________kvs2" localSheetId="0" hidden="1">{#N/A,#N/A,FALSE,"COVER1.XLS ";#N/A,#N/A,FALSE,"RACT1.XLS";#N/A,#N/A,FALSE,"RACT2.XLS";#N/A,#N/A,FALSE,"ECCMP";#N/A,#N/A,FALSE,"WELDER.XLS"}</definedName>
    <definedName name="________kvs2" localSheetId="2" hidden="1">{#N/A,#N/A,FALSE,"COVER1.XLS ";#N/A,#N/A,FALSE,"RACT1.XLS";#N/A,#N/A,FALSE,"RACT2.XLS";#N/A,#N/A,FALSE,"ECCMP";#N/A,#N/A,FALSE,"WELDER.XLS"}</definedName>
    <definedName name="________kvs2" hidden="1">{#N/A,#N/A,FALSE,"COVER1.XLS ";#N/A,#N/A,FALSE,"RACT1.XLS";#N/A,#N/A,FALSE,"RACT2.XLS";#N/A,#N/A,FALSE,"ECCMP";#N/A,#N/A,FALSE,"WELDER.XLS"}</definedName>
    <definedName name="________kvs5" localSheetId="0" hidden="1">{#N/A,#N/A,FALSE,"COVER.XLS";#N/A,#N/A,FALSE,"RACT1.XLS";#N/A,#N/A,FALSE,"RACT2.XLS";#N/A,#N/A,FALSE,"ECCMP";#N/A,#N/A,FALSE,"WELDER.XLS"}</definedName>
    <definedName name="________kvs5" localSheetId="2" hidden="1">{#N/A,#N/A,FALSE,"COVER.XLS";#N/A,#N/A,FALSE,"RACT1.XLS";#N/A,#N/A,FALSE,"RACT2.XLS";#N/A,#N/A,FALSE,"ECCMP";#N/A,#N/A,FALSE,"WELDER.XLS"}</definedName>
    <definedName name="________kvs5" hidden="1">{#N/A,#N/A,FALSE,"COVER.XLS";#N/A,#N/A,FALSE,"RACT1.XLS";#N/A,#N/A,FALSE,"RACT2.XLS";#N/A,#N/A,FALSE,"ECCMP";#N/A,#N/A,FALSE,"WELDER.XLS"}</definedName>
    <definedName name="________kvs8" localSheetId="0" hidden="1">{#N/A,#N/A,FALSE,"COVER1.XLS ";#N/A,#N/A,FALSE,"RACT1.XLS";#N/A,#N/A,FALSE,"RACT2.XLS";#N/A,#N/A,FALSE,"ECCMP";#N/A,#N/A,FALSE,"WELDER.XLS"}</definedName>
    <definedName name="________kvs8" localSheetId="2" hidden="1">{#N/A,#N/A,FALSE,"COVER1.XLS ";#N/A,#N/A,FALSE,"RACT1.XLS";#N/A,#N/A,FALSE,"RACT2.XLS";#N/A,#N/A,FALSE,"ECCMP";#N/A,#N/A,FALSE,"WELDER.XLS"}</definedName>
    <definedName name="________kvs8" hidden="1">{#N/A,#N/A,FALSE,"COVER1.XLS ";#N/A,#N/A,FALSE,"RACT1.XLS";#N/A,#N/A,FALSE,"RACT2.XLS";#N/A,#N/A,FALSE,"ECCMP";#N/A,#N/A,FALSE,"WELDER.XLS"}</definedName>
    <definedName name="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oc1" localSheetId="0">City&amp;" "&amp;State</definedName>
    <definedName name="________loc1" localSheetId="2">City&amp;" "&amp;State</definedName>
    <definedName name="________loc1">City&amp;" "&amp;State</definedName>
    <definedName name="________ns1" localSheetId="0" hidden="1">{#N/A,#N/A,FALSE,"COVER1.XLS ";#N/A,#N/A,FALSE,"RACT1.XLS";#N/A,#N/A,FALSE,"RACT2.XLS";#N/A,#N/A,FALSE,"ECCMP";#N/A,#N/A,FALSE,"WELDER.XLS"}</definedName>
    <definedName name="________ns1" localSheetId="2" hidden="1">{#N/A,#N/A,FALSE,"COVER1.XLS ";#N/A,#N/A,FALSE,"RACT1.XLS";#N/A,#N/A,FALSE,"RACT2.XLS";#N/A,#N/A,FALSE,"ECCMP";#N/A,#N/A,FALSE,"WELDER.XLS"}</definedName>
    <definedName name="________ns1" hidden="1">{#N/A,#N/A,FALSE,"COVER1.XLS ";#N/A,#N/A,FALSE,"RACT1.XLS";#N/A,#N/A,FALSE,"RACT2.XLS";#N/A,#N/A,FALSE,"ECCMP";#N/A,#N/A,FALSE,"WELDER.XLS"}</definedName>
    <definedName name="________out2">#REF!</definedName>
    <definedName name="________pep99">#REF!</definedName>
    <definedName name="________PRN1" localSheetId="0" hidden="1">{#N/A,#N/A,FALSE,"COVER.XLS";#N/A,#N/A,FALSE,"RACT1.XLS";#N/A,#N/A,FALSE,"RACT2.XLS";#N/A,#N/A,FALSE,"ECCMP";#N/A,#N/A,FALSE,"WELDER.XLS"}</definedName>
    <definedName name="________PRN1" localSheetId="2" hidden="1">{#N/A,#N/A,FALSE,"COVER.XLS";#N/A,#N/A,FALSE,"RACT1.XLS";#N/A,#N/A,FALSE,"RACT2.XLS";#N/A,#N/A,FALSE,"ECCMP";#N/A,#N/A,FALSE,"WELDER.XLS"}</definedName>
    <definedName name="________PRN1" hidden="1">{#N/A,#N/A,FALSE,"COVER.XLS";#N/A,#N/A,FALSE,"RACT1.XLS";#N/A,#N/A,FALSE,"RACT2.XLS";#N/A,#N/A,FALSE,"ECCMP";#N/A,#N/A,FALSE,"WELDER.XLS"}</definedName>
    <definedName name="________sch2">#REF!</definedName>
    <definedName name="________sch9">#REF!</definedName>
    <definedName name="________sec3" hidden="1">#REF!</definedName>
    <definedName name="________SS402">#REF!</definedName>
    <definedName name="________SS403">#REF!</definedName>
    <definedName name="________SS404">#REF!</definedName>
    <definedName name="________SS405">#REF!</definedName>
    <definedName name="________SS406">#REF!</definedName>
    <definedName name="________SS407">#REF!</definedName>
    <definedName name="________SS408">#REF!</definedName>
    <definedName name="________SS409">#REF!</definedName>
    <definedName name="________SS423">#REF!</definedName>
    <definedName name="________SS424">#REF!</definedName>
    <definedName name="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2" localSheetId="0" hidden="1">{#N/A,#N/A,FALSE,"COVER1.XLS ";#N/A,#N/A,FALSE,"RACT1.XLS";#N/A,#N/A,FALSE,"RACT2.XLS";#N/A,#N/A,FALSE,"ECCMP";#N/A,#N/A,FALSE,"WELDER.XLS"}</definedName>
    <definedName name="________WRN2" localSheetId="2" hidden="1">{#N/A,#N/A,FALSE,"COVER1.XLS ";#N/A,#N/A,FALSE,"RACT1.XLS";#N/A,#N/A,FALSE,"RACT2.XLS";#N/A,#N/A,FALSE,"ECCMP";#N/A,#N/A,FALSE,"WELDER.XLS"}</definedName>
    <definedName name="________WRN2" hidden="1">{#N/A,#N/A,FALSE,"COVER1.XLS ";#N/A,#N/A,FALSE,"RACT1.XLS";#N/A,#N/A,FALSE,"RACT2.XLS";#N/A,#N/A,FALSE,"ECCMP";#N/A,#N/A,FALSE,"WELDER.XLS"}</definedName>
    <definedName name="________WRN3" localSheetId="0" hidden="1">{#N/A,#N/A,FALSE,"consu_cover";#N/A,#N/A,FALSE,"consu_strategy";#N/A,#N/A,FALSE,"consu_flow";#N/A,#N/A,FALSE,"Summary_reqmt";#N/A,#N/A,FALSE,"field_ppg";#N/A,#N/A,FALSE,"ppg_shop";#N/A,#N/A,FALSE,"strl";#N/A,#N/A,FALSE,"tankages";#N/A,#N/A,FALSE,"gases"}</definedName>
    <definedName name="________WRN3" localSheetId="2" hidden="1">{#N/A,#N/A,FALSE,"consu_cover";#N/A,#N/A,FALSE,"consu_strategy";#N/A,#N/A,FALSE,"consu_flow";#N/A,#N/A,FALSE,"Summary_reqmt";#N/A,#N/A,FALSE,"field_ppg";#N/A,#N/A,FALSE,"ppg_shop";#N/A,#N/A,FALSE,"strl";#N/A,#N/A,FALSE,"tankages";#N/A,#N/A,FALSE,"gases"}</definedName>
    <definedName name="________WRN3" hidden="1">{#N/A,#N/A,FALSE,"consu_cover";#N/A,#N/A,FALSE,"consu_strategy";#N/A,#N/A,FALSE,"consu_flow";#N/A,#N/A,FALSE,"Summary_reqmt";#N/A,#N/A,FALSE,"field_ppg";#N/A,#N/A,FALSE,"ppg_shop";#N/A,#N/A,FALSE,"strl";#N/A,#N/A,FALSE,"tankages";#N/A,#N/A,FALSE,"gases"}</definedName>
    <definedName name="_______a1" localSheetId="0" hidden="1">{"2",#N/A,FALSE,"Q1 03-04";"1",#N/A,FALSE,"Q1 03-04"}</definedName>
    <definedName name="_______a1" localSheetId="2" hidden="1">{"2",#N/A,FALSE,"Q1 03-04";"1",#N/A,FALSE,"Q1 03-04"}</definedName>
    <definedName name="_______a1" hidden="1">{"2",#N/A,FALSE,"Q1 03-04";"1",#N/A,FALSE,"Q1 03-04"}</definedName>
    <definedName name="_______A655600">#REF!</definedName>
    <definedName name="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ba2">#REF!</definedName>
    <definedName name="_______abc1" localSheetId="0" hidden="1">{#N/A,#N/A,FALSE,"str_title";#N/A,#N/A,FALSE,"SUM";#N/A,#N/A,FALSE,"Scope";#N/A,#N/A,FALSE,"PIE-Jn";#N/A,#N/A,FALSE,"PIE-Jn_Hz";#N/A,#N/A,FALSE,"Liq_Plan";#N/A,#N/A,FALSE,"S_Curve";#N/A,#N/A,FALSE,"Liq_Prof";#N/A,#N/A,FALSE,"Man_Pwr";#N/A,#N/A,FALSE,"Man_Prof"}</definedName>
    <definedName name="_______abc1" localSheetId="2" hidden="1">{#N/A,#N/A,FALSE,"str_title";#N/A,#N/A,FALSE,"SUM";#N/A,#N/A,FALSE,"Scope";#N/A,#N/A,FALSE,"PIE-Jn";#N/A,#N/A,FALSE,"PIE-Jn_Hz";#N/A,#N/A,FALSE,"Liq_Plan";#N/A,#N/A,FALSE,"S_Curve";#N/A,#N/A,FALSE,"Liq_Prof";#N/A,#N/A,FALSE,"Man_Pwr";#N/A,#N/A,FALSE,"Man_Prof"}</definedName>
    <definedName name="_______abc1" hidden="1">{#N/A,#N/A,FALSE,"str_title";#N/A,#N/A,FALSE,"SUM";#N/A,#N/A,FALSE,"Scope";#N/A,#N/A,FALSE,"PIE-Jn";#N/A,#N/A,FALSE,"PIE-Jn_Hz";#N/A,#N/A,FALSE,"Liq_Plan";#N/A,#N/A,FALSE,"S_Curve";#N/A,#N/A,FALSE,"Liq_Prof";#N/A,#N/A,FALSE,"Man_Pwr";#N/A,#N/A,FALSE,"Man_Prof"}</definedName>
    <definedName name="_______bom1">#REF!</definedName>
    <definedName name="_______byh5757">#REF!</definedName>
    <definedName name="_______can430">40.73</definedName>
    <definedName name="_______can435">43.3</definedName>
    <definedName name="_______CFB1">#REF!</definedName>
    <definedName name="_______CFB2">#REF!</definedName>
    <definedName name="_______CFB3">#REF!</definedName>
    <definedName name="_______D9199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ET1">#REF!</definedName>
    <definedName name="_______DET2">#REF!</definedName>
    <definedName name="_______DET3">#REF!</definedName>
    <definedName name="_______DET4">#REF!</definedName>
    <definedName name="_______DET5">#REF!</definedName>
    <definedName name="_______DET6">#REF!</definedName>
    <definedName name="_______dk1" localSheetId="0" hidden="1">{#N/A,#N/A,FALSE,"COVER.XLS";#N/A,#N/A,FALSE,"RACT1.XLS";#N/A,#N/A,FALSE,"RACT2.XLS";#N/A,#N/A,FALSE,"ECCMP";#N/A,#N/A,FALSE,"WELDER.XLS"}</definedName>
    <definedName name="_______dk1" localSheetId="2" hidden="1">{#N/A,#N/A,FALSE,"COVER.XLS";#N/A,#N/A,FALSE,"RACT1.XLS";#N/A,#N/A,FALSE,"RACT2.XLS";#N/A,#N/A,FALSE,"ECCMP";#N/A,#N/A,FALSE,"WELDER.XLS"}</definedName>
    <definedName name="_______dk1" hidden="1">{#N/A,#N/A,FALSE,"COVER.XLS";#N/A,#N/A,FALSE,"RACT1.XLS";#N/A,#N/A,FALSE,"RACT2.XLS";#N/A,#N/A,FALSE,"ECCMP";#N/A,#N/A,FALSE,"WELDER.XLS"}</definedName>
    <definedName name="_______drg1">#REF!</definedName>
    <definedName name="_______drg2">#REF!</definedName>
    <definedName name="_______IDC2" localSheetId="0">City&amp;" "&amp;State</definedName>
    <definedName name="_______IDC2" localSheetId="2">City&amp;" "&amp;State</definedName>
    <definedName name="_______IDC2">City&amp;" "&amp;State</definedName>
    <definedName name="_______IDC21" localSheetId="0">City&amp;" "&amp;State</definedName>
    <definedName name="_______IDC21" localSheetId="2">City&amp;" "&amp;State</definedName>
    <definedName name="_______IDC21">City&amp;" "&amp;State</definedName>
    <definedName name="_______IDC22" localSheetId="0">City&amp;" "&amp;State</definedName>
    <definedName name="_______IDC22" localSheetId="2">City&amp;" "&amp;State</definedName>
    <definedName name="_______IDC22">City&amp;" "&amp;State</definedName>
    <definedName name="_______IDC3" localSheetId="0">City&amp;" "&amp;State</definedName>
    <definedName name="_______IDC3" localSheetId="2">City&amp;" "&amp;State</definedName>
    <definedName name="_______IDC3">City&amp;" "&amp;State</definedName>
    <definedName name="_______III7">"$C4.$#REF!$#REF!"</definedName>
    <definedName name="_______jj300">#REF!</definedName>
    <definedName name="_______key1" hidden="1">#REF!</definedName>
    <definedName name="_______kv2" localSheetId="0" hidden="1">{#N/A,#N/A,FALSE,"COVER1.XLS ";#N/A,#N/A,FALSE,"RACT1.XLS";#N/A,#N/A,FALSE,"RACT2.XLS";#N/A,#N/A,FALSE,"ECCMP";#N/A,#N/A,FALSE,"WELDER.XLS"}</definedName>
    <definedName name="_______kv2" localSheetId="2" hidden="1">{#N/A,#N/A,FALSE,"COVER1.XLS ";#N/A,#N/A,FALSE,"RACT1.XLS";#N/A,#N/A,FALSE,"RACT2.XLS";#N/A,#N/A,FALSE,"ECCMP";#N/A,#N/A,FALSE,"WELDER.XLS"}</definedName>
    <definedName name="_______kv2" hidden="1">{#N/A,#N/A,FALSE,"COVER1.XLS ";#N/A,#N/A,FALSE,"RACT1.XLS";#N/A,#N/A,FALSE,"RACT2.XLS";#N/A,#N/A,FALSE,"ECCMP";#N/A,#N/A,FALSE,"WELDER.XLS"}</definedName>
    <definedName name="_______kvs1" localSheetId="0" hidden="1">{#N/A,#N/A,FALSE,"COVER1.XLS ";#N/A,#N/A,FALSE,"RACT1.XLS";#N/A,#N/A,FALSE,"RACT2.XLS";#N/A,#N/A,FALSE,"ECCMP";#N/A,#N/A,FALSE,"WELDER.XLS"}</definedName>
    <definedName name="_______kvs1" localSheetId="2" hidden="1">{#N/A,#N/A,FALSE,"COVER1.XLS ";#N/A,#N/A,FALSE,"RACT1.XLS";#N/A,#N/A,FALSE,"RACT2.XLS";#N/A,#N/A,FALSE,"ECCMP";#N/A,#N/A,FALSE,"WELDER.XLS"}</definedName>
    <definedName name="_______kvs1" hidden="1">{#N/A,#N/A,FALSE,"COVER1.XLS ";#N/A,#N/A,FALSE,"RACT1.XLS";#N/A,#N/A,FALSE,"RACT2.XLS";#N/A,#N/A,FALSE,"ECCMP";#N/A,#N/A,FALSE,"WELDER.XLS"}</definedName>
    <definedName name="_______kvs2" localSheetId="0" hidden="1">{#N/A,#N/A,FALSE,"COVER1.XLS ";#N/A,#N/A,FALSE,"RACT1.XLS";#N/A,#N/A,FALSE,"RACT2.XLS";#N/A,#N/A,FALSE,"ECCMP";#N/A,#N/A,FALSE,"WELDER.XLS"}</definedName>
    <definedName name="_______kvs2" localSheetId="2" hidden="1">{#N/A,#N/A,FALSE,"COVER1.XLS ";#N/A,#N/A,FALSE,"RACT1.XLS";#N/A,#N/A,FALSE,"RACT2.XLS";#N/A,#N/A,FALSE,"ECCMP";#N/A,#N/A,FALSE,"WELDER.XLS"}</definedName>
    <definedName name="_______kvs2" hidden="1">{#N/A,#N/A,FALSE,"COVER1.XLS ";#N/A,#N/A,FALSE,"RACT1.XLS";#N/A,#N/A,FALSE,"RACT2.XLS";#N/A,#N/A,FALSE,"ECCMP";#N/A,#N/A,FALSE,"WELDER.XLS"}</definedName>
    <definedName name="_______kvs5" localSheetId="0" hidden="1">{#N/A,#N/A,FALSE,"COVER.XLS";#N/A,#N/A,FALSE,"RACT1.XLS";#N/A,#N/A,FALSE,"RACT2.XLS";#N/A,#N/A,FALSE,"ECCMP";#N/A,#N/A,FALSE,"WELDER.XLS"}</definedName>
    <definedName name="_______kvs5" localSheetId="2" hidden="1">{#N/A,#N/A,FALSE,"COVER.XLS";#N/A,#N/A,FALSE,"RACT1.XLS";#N/A,#N/A,FALSE,"RACT2.XLS";#N/A,#N/A,FALSE,"ECCMP";#N/A,#N/A,FALSE,"WELDER.XLS"}</definedName>
    <definedName name="_______kvs5" hidden="1">{#N/A,#N/A,FALSE,"COVER.XLS";#N/A,#N/A,FALSE,"RACT1.XLS";#N/A,#N/A,FALSE,"RACT2.XLS";#N/A,#N/A,FALSE,"ECCMP";#N/A,#N/A,FALSE,"WELDER.XLS"}</definedName>
    <definedName name="_______kvs8" localSheetId="0" hidden="1">{#N/A,#N/A,FALSE,"COVER1.XLS ";#N/A,#N/A,FALSE,"RACT1.XLS";#N/A,#N/A,FALSE,"RACT2.XLS";#N/A,#N/A,FALSE,"ECCMP";#N/A,#N/A,FALSE,"WELDER.XLS"}</definedName>
    <definedName name="_______kvs8" localSheetId="2" hidden="1">{#N/A,#N/A,FALSE,"COVER1.XLS ";#N/A,#N/A,FALSE,"RACT1.XLS";#N/A,#N/A,FALSE,"RACT2.XLS";#N/A,#N/A,FALSE,"ECCMP";#N/A,#N/A,FALSE,"WELDER.XLS"}</definedName>
    <definedName name="_______kvs8" hidden="1">{#N/A,#N/A,FALSE,"COVER1.XLS ";#N/A,#N/A,FALSE,"RACT1.XLS";#N/A,#N/A,FALSE,"RACT2.XLS";#N/A,#N/A,FALSE,"ECCMP";#N/A,#N/A,FALSE,"WELDER.XLS"}</definedName>
    <definedName name="_______KVS9" localSheetId="0" hidden="1">{#N/A,#N/A,FALSE,"COVER1.XLS ";#N/A,#N/A,FALSE,"RACT1.XLS";#N/A,#N/A,FALSE,"RACT2.XLS";#N/A,#N/A,FALSE,"ECCMP";#N/A,#N/A,FALSE,"WELDER.XLS"}</definedName>
    <definedName name="_______KVS9" localSheetId="2" hidden="1">{#N/A,#N/A,FALSE,"COVER1.XLS ";#N/A,#N/A,FALSE,"RACT1.XLS";#N/A,#N/A,FALSE,"RACT2.XLS";#N/A,#N/A,FALSE,"ECCMP";#N/A,#N/A,FALSE,"WELDER.XLS"}</definedName>
    <definedName name="_______KVS9" hidden="1">{#N/A,#N/A,FALSE,"COVER1.XLS ";#N/A,#N/A,FALSE,"RACT1.XLS";#N/A,#N/A,FALSE,"RACT2.XLS";#N/A,#N/A,FALSE,"ECCMP";#N/A,#N/A,FALSE,"WELDER.XLS"}</definedName>
    <definedName name="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oc1" localSheetId="0">City&amp;" "&amp;State</definedName>
    <definedName name="_______loc1" localSheetId="2">City&amp;" "&amp;State</definedName>
    <definedName name="_______loc1">City&amp;" "&amp;State</definedName>
    <definedName name="_______ns1" localSheetId="0" hidden="1">{#N/A,#N/A,FALSE,"COVER1.XLS ";#N/A,#N/A,FALSE,"RACT1.XLS";#N/A,#N/A,FALSE,"RACT2.XLS";#N/A,#N/A,FALSE,"ECCMP";#N/A,#N/A,FALSE,"WELDER.XLS"}</definedName>
    <definedName name="_______ns1" localSheetId="2" hidden="1">{#N/A,#N/A,FALSE,"COVER1.XLS ";#N/A,#N/A,FALSE,"RACT1.XLS";#N/A,#N/A,FALSE,"RACT2.XLS";#N/A,#N/A,FALSE,"ECCMP";#N/A,#N/A,FALSE,"WELDER.XLS"}</definedName>
    <definedName name="_______ns1" hidden="1">{#N/A,#N/A,FALSE,"COVER1.XLS ";#N/A,#N/A,FALSE,"RACT1.XLS";#N/A,#N/A,FALSE,"RACT2.XLS";#N/A,#N/A,FALSE,"ECCMP";#N/A,#N/A,FALSE,"WELDER.XLS"}</definedName>
    <definedName name="_______out2">#REF!</definedName>
    <definedName name="_______pep99">#REF!</definedName>
    <definedName name="_______PRN1" localSheetId="0" hidden="1">{#N/A,#N/A,FALSE,"COVER.XLS";#N/A,#N/A,FALSE,"RACT1.XLS";#N/A,#N/A,FALSE,"RACT2.XLS";#N/A,#N/A,FALSE,"ECCMP";#N/A,#N/A,FALSE,"WELDER.XLS"}</definedName>
    <definedName name="_______PRN1" localSheetId="2" hidden="1">{#N/A,#N/A,FALSE,"COVER.XLS";#N/A,#N/A,FALSE,"RACT1.XLS";#N/A,#N/A,FALSE,"RACT2.XLS";#N/A,#N/A,FALSE,"ECCMP";#N/A,#N/A,FALSE,"WELDER.XLS"}</definedName>
    <definedName name="_______PRN1" hidden="1">{#N/A,#N/A,FALSE,"COVER.XLS";#N/A,#N/A,FALSE,"RACT1.XLS";#N/A,#N/A,FALSE,"RACT2.XLS";#N/A,#N/A,FALSE,"ECCMP";#N/A,#N/A,FALSE,"WELDER.XLS"}</definedName>
    <definedName name="_______sch2">#REF!</definedName>
    <definedName name="_______sch9">#REF!</definedName>
    <definedName name="_______sec3" hidden="1">#REF!</definedName>
    <definedName name="_______SS402">#REF!</definedName>
    <definedName name="_______SS403">#REF!</definedName>
    <definedName name="_______SS404">#REF!</definedName>
    <definedName name="_______SS405">#REF!</definedName>
    <definedName name="_______SS406">#REF!</definedName>
    <definedName name="_______SS407">#REF!</definedName>
    <definedName name="_______SS408">#REF!</definedName>
    <definedName name="_______SS409">#REF!</definedName>
    <definedName name="_______SS423">#REF!</definedName>
    <definedName name="_______SS424">#REF!</definedName>
    <definedName name="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2" localSheetId="0" hidden="1">{#N/A,#N/A,FALSE,"COVER1.XLS ";#N/A,#N/A,FALSE,"RACT1.XLS";#N/A,#N/A,FALSE,"RACT2.XLS";#N/A,#N/A,FALSE,"ECCMP";#N/A,#N/A,FALSE,"WELDER.XLS"}</definedName>
    <definedName name="_______WRN2" localSheetId="2" hidden="1">{#N/A,#N/A,FALSE,"COVER1.XLS ";#N/A,#N/A,FALSE,"RACT1.XLS";#N/A,#N/A,FALSE,"RACT2.XLS";#N/A,#N/A,FALSE,"ECCMP";#N/A,#N/A,FALSE,"WELDER.XLS"}</definedName>
    <definedName name="_______WRN2" hidden="1">{#N/A,#N/A,FALSE,"COVER1.XLS ";#N/A,#N/A,FALSE,"RACT1.XLS";#N/A,#N/A,FALSE,"RACT2.XLS";#N/A,#N/A,FALSE,"ECCMP";#N/A,#N/A,FALSE,"WELDER.XLS"}</definedName>
    <definedName name="_______WRN3" localSheetId="0" hidden="1">{#N/A,#N/A,FALSE,"consu_cover";#N/A,#N/A,FALSE,"consu_strategy";#N/A,#N/A,FALSE,"consu_flow";#N/A,#N/A,FALSE,"Summary_reqmt";#N/A,#N/A,FALSE,"field_ppg";#N/A,#N/A,FALSE,"ppg_shop";#N/A,#N/A,FALSE,"strl";#N/A,#N/A,FALSE,"tankages";#N/A,#N/A,FALSE,"gases"}</definedName>
    <definedName name="_______WRN3" localSheetId="2" hidden="1">{#N/A,#N/A,FALSE,"consu_cover";#N/A,#N/A,FALSE,"consu_strategy";#N/A,#N/A,FALSE,"consu_flow";#N/A,#N/A,FALSE,"Summary_reqmt";#N/A,#N/A,FALSE,"field_ppg";#N/A,#N/A,FALSE,"ppg_shop";#N/A,#N/A,FALSE,"strl";#N/A,#N/A,FALSE,"tankages";#N/A,#N/A,FALSE,"gases"}</definedName>
    <definedName name="_______WRN3" hidden="1">{#N/A,#N/A,FALSE,"consu_cover";#N/A,#N/A,FALSE,"consu_strategy";#N/A,#N/A,FALSE,"consu_flow";#N/A,#N/A,FALSE,"Summary_reqmt";#N/A,#N/A,FALSE,"field_ppg";#N/A,#N/A,FALSE,"ppg_shop";#N/A,#N/A,FALSE,"strl";#N/A,#N/A,FALSE,"tankages";#N/A,#N/A,FALSE,"gases"}</definedName>
    <definedName name="______A655600">#REF!</definedName>
    <definedName name="______aaa1" localSheetId="0" hidden="1">{#N/A,#N/A,FALSE,"Model";#N/A,#N/A,FALSE,"Division"}</definedName>
    <definedName name="______aaa1" localSheetId="2" hidden="1">{#N/A,#N/A,FALSE,"Model";#N/A,#N/A,FALSE,"Division"}</definedName>
    <definedName name="______aaa1" hidden="1">{#N/A,#N/A,FALSE,"Model";#N/A,#N/A,FALSE,"Division"}</definedName>
    <definedName name="______aba2">#REF!</definedName>
    <definedName name="______abc1" localSheetId="0" hidden="1">{#N/A,#N/A,FALSE,"str_title";#N/A,#N/A,FALSE,"SUM";#N/A,#N/A,FALSE,"Scope";#N/A,#N/A,FALSE,"PIE-Jn";#N/A,#N/A,FALSE,"PIE-Jn_Hz";#N/A,#N/A,FALSE,"Liq_Plan";#N/A,#N/A,FALSE,"S_Curve";#N/A,#N/A,FALSE,"Liq_Prof";#N/A,#N/A,FALSE,"Man_Pwr";#N/A,#N/A,FALSE,"Man_Prof"}</definedName>
    <definedName name="______abc1" localSheetId="2" hidden="1">{#N/A,#N/A,FALSE,"str_title";#N/A,#N/A,FALSE,"SUM";#N/A,#N/A,FALSE,"Scope";#N/A,#N/A,FALSE,"PIE-Jn";#N/A,#N/A,FALSE,"PIE-Jn_Hz";#N/A,#N/A,FALSE,"Liq_Plan";#N/A,#N/A,FALSE,"S_Curve";#N/A,#N/A,FALSE,"Liq_Prof";#N/A,#N/A,FALSE,"Man_Pwr";#N/A,#N/A,FALSE,"Man_Prof"}</definedName>
    <definedName name="______abc1" hidden="1">{#N/A,#N/A,FALSE,"str_title";#N/A,#N/A,FALSE,"SUM";#N/A,#N/A,FALSE,"Scope";#N/A,#N/A,FALSE,"PIE-Jn";#N/A,#N/A,FALSE,"PIE-Jn_Hz";#N/A,#N/A,FALSE,"Liq_Plan";#N/A,#N/A,FALSE,"S_Curve";#N/A,#N/A,FALSE,"Liq_Prof";#N/A,#N/A,FALSE,"Man_Pwr";#N/A,#N/A,FALSE,"Man_Prof"}</definedName>
    <definedName name="______bom1">#REF!</definedName>
    <definedName name="______byh5757">#REF!</definedName>
    <definedName name="______c" localSheetId="0" hidden="1">{#N/A,#N/A,FALSE,"Layout Cash Flow"}</definedName>
    <definedName name="______c" localSheetId="2" hidden="1">{#N/A,#N/A,FALSE,"Layout Cash Flow"}</definedName>
    <definedName name="______c" hidden="1">{#N/A,#N/A,FALSE,"Layout Cash Flow"}</definedName>
    <definedName name="______can430">40.73</definedName>
    <definedName name="______can435">43.3</definedName>
    <definedName name="______CFB1">#REF!</definedName>
    <definedName name="______CFB2">#REF!</definedName>
    <definedName name="______CFB3">#REF!</definedName>
    <definedName name="______D91994">#REF!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T1">#REF!</definedName>
    <definedName name="______DET2">#REF!</definedName>
    <definedName name="______DET3">#REF!</definedName>
    <definedName name="______DET4">#REF!</definedName>
    <definedName name="______DET5">#REF!</definedName>
    <definedName name="______DET6">#REF!</definedName>
    <definedName name="______dk1" localSheetId="0" hidden="1">{#N/A,#N/A,FALSE,"COVER.XLS";#N/A,#N/A,FALSE,"RACT1.XLS";#N/A,#N/A,FALSE,"RACT2.XLS";#N/A,#N/A,FALSE,"ECCMP";#N/A,#N/A,FALSE,"WELDER.XLS"}</definedName>
    <definedName name="______dk1" localSheetId="2" hidden="1">{#N/A,#N/A,FALSE,"COVER.XLS";#N/A,#N/A,FALSE,"RACT1.XLS";#N/A,#N/A,FALSE,"RACT2.XLS";#N/A,#N/A,FALSE,"ECCMP";#N/A,#N/A,FALSE,"WELDER.XLS"}</definedName>
    <definedName name="______dk1" hidden="1">{#N/A,#N/A,FALSE,"COVER.XLS";#N/A,#N/A,FALSE,"RACT1.XLS";#N/A,#N/A,FALSE,"RACT2.XLS";#N/A,#N/A,FALSE,"ECCMP";#N/A,#N/A,FALSE,"WELDER.XLS"}</definedName>
    <definedName name="______drg1">#REF!</definedName>
    <definedName name="______drg2">#REF!</definedName>
    <definedName name="______est1" localSheetId="0" hidden="1">{"EVA",#N/A,FALSE,"EVA";"WACC",#N/A,FALSE,"WACC"}</definedName>
    <definedName name="______est1" localSheetId="2" hidden="1">{"EVA",#N/A,FALSE,"EVA";"WACC",#N/A,FALSE,"WACC"}</definedName>
    <definedName name="______est1" hidden="1">{"EVA",#N/A,FALSE,"EVA";"WACC",#N/A,FALSE,"WACC"}</definedName>
    <definedName name="______ff2" localSheetId="0" hidden="1">{"adj95mult",#N/A,FALSE,"COMPCO";"adj95est",#N/A,FALSE,"COMPCO"}</definedName>
    <definedName name="______ff2" localSheetId="2" hidden="1">{"adj95mult",#N/A,FALSE,"COMPCO";"adj95est",#N/A,FALSE,"COMPCO"}</definedName>
    <definedName name="______ff2" hidden="1">{"adj95mult",#N/A,FALSE,"COMPCO";"adj95est",#N/A,FALSE,"COMPCO"}</definedName>
    <definedName name="______ffe1" localSheetId="0" hidden="1">{"adj95mult",#N/A,FALSE,"COMPCO";"adj95est",#N/A,FALSE,"COMPCO"}</definedName>
    <definedName name="______ffe1" localSheetId="2" hidden="1">{"adj95mult",#N/A,FALSE,"COMPCO";"adj95est",#N/A,FALSE,"COMPCO"}</definedName>
    <definedName name="______ffe1" hidden="1">{"adj95mult",#N/A,FALSE,"COMPCO";"adj95est",#N/A,FALSE,"COMPCO"}</definedName>
    <definedName name="______fy97" localSheetId="0" hidden="1">{#N/A,#N/A,FALSE,"FY97";#N/A,#N/A,FALSE,"FY98";#N/A,#N/A,FALSE,"FY99";#N/A,#N/A,FALSE,"FY00";#N/A,#N/A,FALSE,"FY01"}</definedName>
    <definedName name="______fy97" localSheetId="2" hidden="1">{#N/A,#N/A,FALSE,"FY97";#N/A,#N/A,FALSE,"FY98";#N/A,#N/A,FALSE,"FY99";#N/A,#N/A,FALSE,"FY00";#N/A,#N/A,FALSE,"FY01"}</definedName>
    <definedName name="______fy97" hidden="1">{#N/A,#N/A,FALSE,"FY97";#N/A,#N/A,FALSE,"FY98";#N/A,#N/A,FALSE,"FY99";#N/A,#N/A,FALSE,"FY00";#N/A,#N/A,FALSE,"FY01"}</definedName>
    <definedName name="______IDC2" localSheetId="0">City&amp;" "&amp;State</definedName>
    <definedName name="______IDC2" localSheetId="2">City&amp;" "&amp;State</definedName>
    <definedName name="______IDC2">City&amp;" "&amp;State</definedName>
    <definedName name="______IDC21" localSheetId="0">City&amp;" "&amp;State</definedName>
    <definedName name="______IDC21" localSheetId="2">City&amp;" "&amp;State</definedName>
    <definedName name="______IDC21">City&amp;" "&amp;State</definedName>
    <definedName name="______IDC22" localSheetId="0">City&amp;" "&amp;State</definedName>
    <definedName name="______IDC22" localSheetId="2">City&amp;" "&amp;State</definedName>
    <definedName name="______IDC22">City&amp;" "&amp;State</definedName>
    <definedName name="______IDC3" localSheetId="0">City&amp;" "&amp;State</definedName>
    <definedName name="______IDC3" localSheetId="2">City&amp;" "&amp;State</definedName>
    <definedName name="______IDC3">City&amp;" "&amp;State</definedName>
    <definedName name="______III7">"$C4.$#REF!$#REF!"</definedName>
    <definedName name="______IV66335">#REF!</definedName>
    <definedName name="______jj300">#REF!</definedName>
    <definedName name="______key1" hidden="1">#REF!</definedName>
    <definedName name="______kv2" localSheetId="0" hidden="1">{#N/A,#N/A,FALSE,"COVER1.XLS ";#N/A,#N/A,FALSE,"RACT1.XLS";#N/A,#N/A,FALSE,"RACT2.XLS";#N/A,#N/A,FALSE,"ECCMP";#N/A,#N/A,FALSE,"WELDER.XLS"}</definedName>
    <definedName name="______kv2" localSheetId="2" hidden="1">{#N/A,#N/A,FALSE,"COVER1.XLS ";#N/A,#N/A,FALSE,"RACT1.XLS";#N/A,#N/A,FALSE,"RACT2.XLS";#N/A,#N/A,FALSE,"ECCMP";#N/A,#N/A,FALSE,"WELDER.XLS"}</definedName>
    <definedName name="______kv2" hidden="1">{#N/A,#N/A,FALSE,"COVER1.XLS ";#N/A,#N/A,FALSE,"RACT1.XLS";#N/A,#N/A,FALSE,"RACT2.XLS";#N/A,#N/A,FALSE,"ECCMP";#N/A,#N/A,FALSE,"WELDER.XLS"}</definedName>
    <definedName name="______kvs1" localSheetId="0" hidden="1">{#N/A,#N/A,FALSE,"COVER1.XLS ";#N/A,#N/A,FALSE,"RACT1.XLS";#N/A,#N/A,FALSE,"RACT2.XLS";#N/A,#N/A,FALSE,"ECCMP";#N/A,#N/A,FALSE,"WELDER.XLS"}</definedName>
    <definedName name="______kvs1" localSheetId="2" hidden="1">{#N/A,#N/A,FALSE,"COVER1.XLS ";#N/A,#N/A,FALSE,"RACT1.XLS";#N/A,#N/A,FALSE,"RACT2.XLS";#N/A,#N/A,FALSE,"ECCMP";#N/A,#N/A,FALSE,"WELDER.XLS"}</definedName>
    <definedName name="______kvs1" hidden="1">{#N/A,#N/A,FALSE,"COVER1.XLS ";#N/A,#N/A,FALSE,"RACT1.XLS";#N/A,#N/A,FALSE,"RACT2.XLS";#N/A,#N/A,FALSE,"ECCMP";#N/A,#N/A,FALSE,"WELDER.XLS"}</definedName>
    <definedName name="______kvs2" localSheetId="0" hidden="1">{#N/A,#N/A,FALSE,"COVER1.XLS ";#N/A,#N/A,FALSE,"RACT1.XLS";#N/A,#N/A,FALSE,"RACT2.XLS";#N/A,#N/A,FALSE,"ECCMP";#N/A,#N/A,FALSE,"WELDER.XLS"}</definedName>
    <definedName name="______kvs2" localSheetId="2" hidden="1">{#N/A,#N/A,FALSE,"COVER1.XLS ";#N/A,#N/A,FALSE,"RACT1.XLS";#N/A,#N/A,FALSE,"RACT2.XLS";#N/A,#N/A,FALSE,"ECCMP";#N/A,#N/A,FALSE,"WELDER.XLS"}</definedName>
    <definedName name="______kvs2" hidden="1">{#N/A,#N/A,FALSE,"COVER1.XLS ";#N/A,#N/A,FALSE,"RACT1.XLS";#N/A,#N/A,FALSE,"RACT2.XLS";#N/A,#N/A,FALSE,"ECCMP";#N/A,#N/A,FALSE,"WELDER.XLS"}</definedName>
    <definedName name="______kvs5" localSheetId="0" hidden="1">{#N/A,#N/A,FALSE,"COVER.XLS";#N/A,#N/A,FALSE,"RACT1.XLS";#N/A,#N/A,FALSE,"RACT2.XLS";#N/A,#N/A,FALSE,"ECCMP";#N/A,#N/A,FALSE,"WELDER.XLS"}</definedName>
    <definedName name="______kvs5" localSheetId="2" hidden="1">{#N/A,#N/A,FALSE,"COVER.XLS";#N/A,#N/A,FALSE,"RACT1.XLS";#N/A,#N/A,FALSE,"RACT2.XLS";#N/A,#N/A,FALSE,"ECCMP";#N/A,#N/A,FALSE,"WELDER.XLS"}</definedName>
    <definedName name="______kvs5" hidden="1">{#N/A,#N/A,FALSE,"COVER.XLS";#N/A,#N/A,FALSE,"RACT1.XLS";#N/A,#N/A,FALSE,"RACT2.XLS";#N/A,#N/A,FALSE,"ECCMP";#N/A,#N/A,FALSE,"WELDER.XLS"}</definedName>
    <definedName name="______kvs8" localSheetId="0" hidden="1">{#N/A,#N/A,FALSE,"COVER1.XLS ";#N/A,#N/A,FALSE,"RACT1.XLS";#N/A,#N/A,FALSE,"RACT2.XLS";#N/A,#N/A,FALSE,"ECCMP";#N/A,#N/A,FALSE,"WELDER.XLS"}</definedName>
    <definedName name="______kvs8" localSheetId="2" hidden="1">{#N/A,#N/A,FALSE,"COVER1.XLS ";#N/A,#N/A,FALSE,"RACT1.XLS";#N/A,#N/A,FALSE,"RACT2.XLS";#N/A,#N/A,FALSE,"ECCMP";#N/A,#N/A,FALSE,"WELDER.XLS"}</definedName>
    <definedName name="______kvs8" hidden="1">{#N/A,#N/A,FALSE,"COVER1.XLS ";#N/A,#N/A,FALSE,"RACT1.XLS";#N/A,#N/A,FALSE,"RACT2.XLS";#N/A,#N/A,FALSE,"ECCMP";#N/A,#N/A,FALSE,"WELDER.XLS"}</definedName>
    <definedName name="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oc1" localSheetId="0">City&amp;" "&amp;State</definedName>
    <definedName name="______loc1" localSheetId="2">City&amp;" "&amp;State</definedName>
    <definedName name="______loc1">City&amp;" "&amp;State</definedName>
    <definedName name="______ml172" localSheetId="0">#REF!</definedName>
    <definedName name="______ml172">#REF!</definedName>
    <definedName name="______new2" localSheetId="0" hidden="1">{"Graphic",#N/A,TRUE,"Graphic"}</definedName>
    <definedName name="______new2" localSheetId="2" hidden="1">{"Graphic",#N/A,TRUE,"Graphic"}</definedName>
    <definedName name="______new2" hidden="1">{"Graphic",#N/A,TRUE,"Graphic"}</definedName>
    <definedName name="______ns1" localSheetId="0" hidden="1">{#N/A,#N/A,FALSE,"COVER1.XLS ";#N/A,#N/A,FALSE,"RACT1.XLS";#N/A,#N/A,FALSE,"RACT2.XLS";#N/A,#N/A,FALSE,"ECCMP";#N/A,#N/A,FALSE,"WELDER.XLS"}</definedName>
    <definedName name="______ns1" localSheetId="2" hidden="1">{#N/A,#N/A,FALSE,"COVER1.XLS ";#N/A,#N/A,FALSE,"RACT1.XLS";#N/A,#N/A,FALSE,"RACT2.XLS";#N/A,#N/A,FALSE,"ECCMP";#N/A,#N/A,FALSE,"WELDER.XLS"}</definedName>
    <definedName name="______ns1" hidden="1">{#N/A,#N/A,FALSE,"COVER1.XLS ";#N/A,#N/A,FALSE,"RACT1.XLS";#N/A,#N/A,FALSE,"RACT2.XLS";#N/A,#N/A,FALSE,"ECCMP";#N/A,#N/A,FALSE,"WELDER.XLS"}</definedName>
    <definedName name="______one2" localSheetId="0" hidden="1">{"adj95mult",#N/A,FALSE,"COMPCO";"adj95est",#N/A,FALSE,"COMPCO"}</definedName>
    <definedName name="______one2" localSheetId="2" hidden="1">{"adj95mult",#N/A,FALSE,"COMPCO";"adj95est",#N/A,FALSE,"COMPCO"}</definedName>
    <definedName name="______one2" hidden="1">{"adj95mult",#N/A,FALSE,"COMPCO";"adj95est",#N/A,FALSE,"COMPCO"}</definedName>
    <definedName name="______out2">#REF!</definedName>
    <definedName name="______pep99">#REF!</definedName>
    <definedName name="______PRN1" localSheetId="0" hidden="1">{#N/A,#N/A,FALSE,"COVER.XLS";#N/A,#N/A,FALSE,"RACT1.XLS";#N/A,#N/A,FALSE,"RACT2.XLS";#N/A,#N/A,FALSE,"ECCMP";#N/A,#N/A,FALSE,"WELDER.XLS"}</definedName>
    <definedName name="______PRN1" localSheetId="2" hidden="1">{#N/A,#N/A,FALSE,"COVER.XLS";#N/A,#N/A,FALSE,"RACT1.XLS";#N/A,#N/A,FALSE,"RACT2.XLS";#N/A,#N/A,FALSE,"ECCMP";#N/A,#N/A,FALSE,"WELDER.XLS"}</definedName>
    <definedName name="______PRN1" hidden="1">{#N/A,#N/A,FALSE,"COVER.XLS";#N/A,#N/A,FALSE,"RACT1.XLS";#N/A,#N/A,FALSE,"RACT2.XLS";#N/A,#N/A,FALSE,"ECCMP";#N/A,#N/A,FALSE,"WELDER.XLS"}</definedName>
    <definedName name="______r" localSheetId="0" hidden="1">{"consolidated",#N/A,FALSE,"Sheet1";"cms",#N/A,FALSE,"Sheet1";"fse",#N/A,FALSE,"Sheet1"}</definedName>
    <definedName name="______r" localSheetId="2" hidden="1">{"consolidated",#N/A,FALSE,"Sheet1";"cms",#N/A,FALSE,"Sheet1";"fse",#N/A,FALSE,"Sheet1"}</definedName>
    <definedName name="______r" hidden="1">{"consolidated",#N/A,FALSE,"Sheet1";"cms",#N/A,FALSE,"Sheet1";"fse",#N/A,FALSE,"Sheet1"}</definedName>
    <definedName name="______sch2">#REF!</definedName>
    <definedName name="______sch9">#REF!</definedName>
    <definedName name="______sec3" hidden="1">#REF!</definedName>
    <definedName name="______SS402">#REF!</definedName>
    <definedName name="______SS403">#REF!</definedName>
    <definedName name="______SS404">#REF!</definedName>
    <definedName name="______SS405">#REF!</definedName>
    <definedName name="______SS406">#REF!</definedName>
    <definedName name="______SS407">#REF!</definedName>
    <definedName name="______SS408">#REF!</definedName>
    <definedName name="______SS409">#REF!</definedName>
    <definedName name="______SS423">#REF!</definedName>
    <definedName name="______SS424">#REF!</definedName>
    <definedName name="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wrn1" localSheetId="0" hidden="1">{#N/A,#N/A,FALSE,"DCF";#N/A,#N/A,FALSE,"WACC";#N/A,#N/A,FALSE,"Sales_EBIT";#N/A,#N/A,FALSE,"Capex_Depreciation";#N/A,#N/A,FALSE,"WC";#N/A,#N/A,FALSE,"Interest";#N/A,#N/A,FALSE,"Assumptions"}</definedName>
    <definedName name="______wrn1" localSheetId="2" hidden="1">{#N/A,#N/A,FALSE,"DCF";#N/A,#N/A,FALSE,"WACC";#N/A,#N/A,FALSE,"Sales_EBIT";#N/A,#N/A,FALSE,"Capex_Depreciation";#N/A,#N/A,FALSE,"WC";#N/A,#N/A,FALSE,"Interest";#N/A,#N/A,FALSE,"Assumptions"}</definedName>
    <definedName name="______wrn1" hidden="1">{#N/A,#N/A,FALSE,"DCF";#N/A,#N/A,FALSE,"WACC";#N/A,#N/A,FALSE,"Sales_EBIT";#N/A,#N/A,FALSE,"Capex_Depreciation";#N/A,#N/A,FALSE,"WC";#N/A,#N/A,FALSE,"Interest";#N/A,#N/A,FALSE,"Assumptions"}</definedName>
    <definedName name="______WRN2" localSheetId="0" hidden="1">{#N/A,#N/A,FALSE,"COVER1.XLS ";#N/A,#N/A,FALSE,"RACT1.XLS";#N/A,#N/A,FALSE,"RACT2.XLS";#N/A,#N/A,FALSE,"ECCMP";#N/A,#N/A,FALSE,"WELDER.XLS"}</definedName>
    <definedName name="______WRN2" localSheetId="2" hidden="1">{#N/A,#N/A,FALSE,"COVER1.XLS ";#N/A,#N/A,FALSE,"RACT1.XLS";#N/A,#N/A,FALSE,"RACT2.XLS";#N/A,#N/A,FALSE,"ECCMP";#N/A,#N/A,FALSE,"WELDER.XLS"}</definedName>
    <definedName name="______WRN2" hidden="1">{#N/A,#N/A,FALSE,"COVER1.XLS ";#N/A,#N/A,FALSE,"RACT1.XLS";#N/A,#N/A,FALSE,"RACT2.XLS";#N/A,#N/A,FALSE,"ECCMP";#N/A,#N/A,FALSE,"WELDER.XLS"}</definedName>
    <definedName name="______WRN3" localSheetId="0" hidden="1">{#N/A,#N/A,FALSE,"consu_cover";#N/A,#N/A,FALSE,"consu_strategy";#N/A,#N/A,FALSE,"consu_flow";#N/A,#N/A,FALSE,"Summary_reqmt";#N/A,#N/A,FALSE,"field_ppg";#N/A,#N/A,FALSE,"ppg_shop";#N/A,#N/A,FALSE,"strl";#N/A,#N/A,FALSE,"tankages";#N/A,#N/A,FALSE,"gases"}</definedName>
    <definedName name="______WRN3" localSheetId="2" hidden="1">{#N/A,#N/A,FALSE,"consu_cover";#N/A,#N/A,FALSE,"consu_strategy";#N/A,#N/A,FALSE,"consu_flow";#N/A,#N/A,FALSE,"Summary_reqmt";#N/A,#N/A,FALSE,"field_ppg";#N/A,#N/A,FALSE,"ppg_shop";#N/A,#N/A,FALSE,"strl";#N/A,#N/A,FALSE,"tankages";#N/A,#N/A,FALSE,"gases"}</definedName>
    <definedName name="______WRN3" hidden="1">{#N/A,#N/A,FALSE,"consu_cover";#N/A,#N/A,FALSE,"consu_strategy";#N/A,#N/A,FALSE,"consu_flow";#N/A,#N/A,FALSE,"Summary_reqmt";#N/A,#N/A,FALSE,"field_ppg";#N/A,#N/A,FALSE,"ppg_shop";#N/A,#N/A,FALSE,"strl";#N/A,#N/A,FALSE,"tankages";#N/A,#N/A,FALSE,"gases"}</definedName>
    <definedName name="______xlnm.Database">"#REF!"</definedName>
    <definedName name="______xlnm.Extract">"#REF!"</definedName>
    <definedName name="______xlnm.Print_Area">"#REF!"</definedName>
    <definedName name="_____a1" localSheetId="0" hidden="1">{"2",#N/A,FALSE,"Q1 03-04";"1",#N/A,FALSE,"Q1 03-04"}</definedName>
    <definedName name="_____a1" localSheetId="2" hidden="1">{"2",#N/A,FALSE,"Q1 03-04";"1",#N/A,FALSE,"Q1 03-04"}</definedName>
    <definedName name="_____a1" hidden="1">{"2",#N/A,FALSE,"Q1 03-04";"1",#N/A,FALSE,"Q1 03-04"}</definedName>
    <definedName name="_____A655600">#REF!</definedName>
    <definedName name="_____aaa1" localSheetId="0" hidden="1">{#N/A,#N/A,FALSE,"Model";#N/A,#N/A,FALSE,"Division"}</definedName>
    <definedName name="_____aaa1" localSheetId="2" hidden="1">{#N/A,#N/A,FALSE,"Model";#N/A,#N/A,FALSE,"Division"}</definedName>
    <definedName name="_____aaa1" hidden="1">{#N/A,#N/A,FALSE,"Model";#N/A,#N/A,FALSE,"Division"}</definedName>
    <definedName name="_____aba2">#REF!</definedName>
    <definedName name="_____abc1" localSheetId="0" hidden="1">{#N/A,#N/A,FALSE,"str_title";#N/A,#N/A,FALSE,"SUM";#N/A,#N/A,FALSE,"Scope";#N/A,#N/A,FALSE,"PIE-Jn";#N/A,#N/A,FALSE,"PIE-Jn_Hz";#N/A,#N/A,FALSE,"Liq_Plan";#N/A,#N/A,FALSE,"S_Curve";#N/A,#N/A,FALSE,"Liq_Prof";#N/A,#N/A,FALSE,"Man_Pwr";#N/A,#N/A,FALSE,"Man_Prof"}</definedName>
    <definedName name="_____abc1" localSheetId="2" hidden="1">{#N/A,#N/A,FALSE,"str_title";#N/A,#N/A,FALSE,"SUM";#N/A,#N/A,FALSE,"Scope";#N/A,#N/A,FALSE,"PIE-Jn";#N/A,#N/A,FALSE,"PIE-Jn_Hz";#N/A,#N/A,FALSE,"Liq_Plan";#N/A,#N/A,FALSE,"S_Curve";#N/A,#N/A,FALSE,"Liq_Prof";#N/A,#N/A,FALSE,"Man_Pwr";#N/A,#N/A,FALSE,"Man_Prof"}</definedName>
    <definedName name="_____abc1" hidden="1">{#N/A,#N/A,FALSE,"str_title";#N/A,#N/A,FALSE,"SUM";#N/A,#N/A,FALSE,"Scope";#N/A,#N/A,FALSE,"PIE-Jn";#N/A,#N/A,FALSE,"PIE-Jn_Hz";#N/A,#N/A,FALSE,"Liq_Plan";#N/A,#N/A,FALSE,"S_Curve";#N/A,#N/A,FALSE,"Liq_Prof";#N/A,#N/A,FALSE,"Man_Pwr";#N/A,#N/A,FALSE,"Man_Prof"}</definedName>
    <definedName name="_____bom1">#REF!</definedName>
    <definedName name="_____byh5757">#REF!</definedName>
    <definedName name="_____c" localSheetId="0" hidden="1">{#N/A,#N/A,FALSE,"Layout Cash Flow"}</definedName>
    <definedName name="_____c" localSheetId="2" hidden="1">{#N/A,#N/A,FALSE,"Layout Cash Flow"}</definedName>
    <definedName name="_____c" hidden="1">{#N/A,#N/A,FALSE,"Layout Cash Flow"}</definedName>
    <definedName name="_____can430">40.73</definedName>
    <definedName name="_____can435">43.3</definedName>
    <definedName name="_____CFB1">#REF!</definedName>
    <definedName name="_____CFB2">#REF!</definedName>
    <definedName name="_____CFB3">#REF!</definedName>
    <definedName name="_____D91994">#REF!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T1">#REF!</definedName>
    <definedName name="_____DET2">#REF!</definedName>
    <definedName name="_____DET3">#REF!</definedName>
    <definedName name="_____DET4">#REF!</definedName>
    <definedName name="_____DET5">#REF!</definedName>
    <definedName name="_____DET6">#REF!</definedName>
    <definedName name="_____dk1" localSheetId="0" hidden="1">{#N/A,#N/A,FALSE,"COVER.XLS";#N/A,#N/A,FALSE,"RACT1.XLS";#N/A,#N/A,FALSE,"RACT2.XLS";#N/A,#N/A,FALSE,"ECCMP";#N/A,#N/A,FALSE,"WELDER.XLS"}</definedName>
    <definedName name="_____dk1" localSheetId="2" hidden="1">{#N/A,#N/A,FALSE,"COVER.XLS";#N/A,#N/A,FALSE,"RACT1.XLS";#N/A,#N/A,FALSE,"RACT2.XLS";#N/A,#N/A,FALSE,"ECCMP";#N/A,#N/A,FALSE,"WELDER.XLS"}</definedName>
    <definedName name="_____dk1" hidden="1">{#N/A,#N/A,FALSE,"COVER.XLS";#N/A,#N/A,FALSE,"RACT1.XLS";#N/A,#N/A,FALSE,"RACT2.XLS";#N/A,#N/A,FALSE,"ECCMP";#N/A,#N/A,FALSE,"WELDER.XLS"}</definedName>
    <definedName name="_____drg1">#REF!</definedName>
    <definedName name="_____drg2">#REF!</definedName>
    <definedName name="_____est1" localSheetId="0" hidden="1">{"EVA",#N/A,FALSE,"EVA";"WACC",#N/A,FALSE,"WACC"}</definedName>
    <definedName name="_____est1" localSheetId="2" hidden="1">{"EVA",#N/A,FALSE,"EVA";"WACC",#N/A,FALSE,"WACC"}</definedName>
    <definedName name="_____est1" hidden="1">{"EVA",#N/A,FALSE,"EVA";"WACC",#N/A,FALSE,"WACC"}</definedName>
    <definedName name="_____ff2" localSheetId="0" hidden="1">{"adj95mult",#N/A,FALSE,"COMPCO";"adj95est",#N/A,FALSE,"COMPCO"}</definedName>
    <definedName name="_____ff2" localSheetId="2" hidden="1">{"adj95mult",#N/A,FALSE,"COMPCO";"adj95est",#N/A,FALSE,"COMPCO"}</definedName>
    <definedName name="_____ff2" hidden="1">{"adj95mult",#N/A,FALSE,"COMPCO";"adj95est",#N/A,FALSE,"COMPCO"}</definedName>
    <definedName name="_____ffe1" localSheetId="0" hidden="1">{"adj95mult",#N/A,FALSE,"COMPCO";"adj95est",#N/A,FALSE,"COMPCO"}</definedName>
    <definedName name="_____ffe1" localSheetId="2" hidden="1">{"adj95mult",#N/A,FALSE,"COMPCO";"adj95est",#N/A,FALSE,"COMPCO"}</definedName>
    <definedName name="_____ffe1" hidden="1">{"adj95mult",#N/A,FALSE,"COMPCO";"adj95est",#N/A,FALSE,"COMPCO"}</definedName>
    <definedName name="_____fy97" localSheetId="0" hidden="1">{#N/A,#N/A,FALSE,"FY97";#N/A,#N/A,FALSE,"FY98";#N/A,#N/A,FALSE,"FY99";#N/A,#N/A,FALSE,"FY00";#N/A,#N/A,FALSE,"FY01"}</definedName>
    <definedName name="_____fy97" localSheetId="2" hidden="1">{#N/A,#N/A,FALSE,"FY97";#N/A,#N/A,FALSE,"FY98";#N/A,#N/A,FALSE,"FY99";#N/A,#N/A,FALSE,"FY00";#N/A,#N/A,FALSE,"FY01"}</definedName>
    <definedName name="_____fy97" hidden="1">{#N/A,#N/A,FALSE,"FY97";#N/A,#N/A,FALSE,"FY98";#N/A,#N/A,FALSE,"FY99";#N/A,#N/A,FALSE,"FY00";#N/A,#N/A,FALSE,"FY01"}</definedName>
    <definedName name="_____IDC2" localSheetId="0">City&amp;" "&amp;State</definedName>
    <definedName name="_____IDC2" localSheetId="2">City&amp;" "&amp;State</definedName>
    <definedName name="_____IDC2">City&amp;" "&amp;State</definedName>
    <definedName name="_____IDC21" localSheetId="0">City&amp;" "&amp;State</definedName>
    <definedName name="_____IDC21" localSheetId="2">City&amp;" "&amp;State</definedName>
    <definedName name="_____IDC21">City&amp;" "&amp;State</definedName>
    <definedName name="_____IDC22" localSheetId="0">City&amp;" "&amp;State</definedName>
    <definedName name="_____IDC22" localSheetId="2">City&amp;" "&amp;State</definedName>
    <definedName name="_____IDC22">City&amp;" "&amp;State</definedName>
    <definedName name="_____IDC3" localSheetId="0">City&amp;" "&amp;State</definedName>
    <definedName name="_____IDC3" localSheetId="2">City&amp;" "&amp;State</definedName>
    <definedName name="_____IDC3">City&amp;" "&amp;State</definedName>
    <definedName name="_____III7">"$C4.$#REF!$#REF!"</definedName>
    <definedName name="_____IV66335">#REF!</definedName>
    <definedName name="_____jj300">#REF!</definedName>
    <definedName name="_____k8" localSheetId="0" hidden="1">{#N/A,#N/A,FALSE,"COVER1.XLS ";#N/A,#N/A,FALSE,"RACT1.XLS";#N/A,#N/A,FALSE,"RACT2.XLS";#N/A,#N/A,FALSE,"ECCMP";#N/A,#N/A,FALSE,"WELDER.XLS"}</definedName>
    <definedName name="_____k8" localSheetId="2" hidden="1">{#N/A,#N/A,FALSE,"COVER1.XLS ";#N/A,#N/A,FALSE,"RACT1.XLS";#N/A,#N/A,FALSE,"RACT2.XLS";#N/A,#N/A,FALSE,"ECCMP";#N/A,#N/A,FALSE,"WELDER.XLS"}</definedName>
    <definedName name="_____k8" hidden="1">{#N/A,#N/A,FALSE,"COVER1.XLS ";#N/A,#N/A,FALSE,"RACT1.XLS";#N/A,#N/A,FALSE,"RACT2.XLS";#N/A,#N/A,FALSE,"ECCMP";#N/A,#N/A,FALSE,"WELDER.XLS"}</definedName>
    <definedName name="_____key1" hidden="1">#REF!</definedName>
    <definedName name="_____kv2" localSheetId="0" hidden="1">{#N/A,#N/A,FALSE,"COVER1.XLS ";#N/A,#N/A,FALSE,"RACT1.XLS";#N/A,#N/A,FALSE,"RACT2.XLS";#N/A,#N/A,FALSE,"ECCMP";#N/A,#N/A,FALSE,"WELDER.XLS"}</definedName>
    <definedName name="_____kv2" localSheetId="2" hidden="1">{#N/A,#N/A,FALSE,"COVER1.XLS ";#N/A,#N/A,FALSE,"RACT1.XLS";#N/A,#N/A,FALSE,"RACT2.XLS";#N/A,#N/A,FALSE,"ECCMP";#N/A,#N/A,FALSE,"WELDER.XLS"}</definedName>
    <definedName name="_____kv2" hidden="1">{#N/A,#N/A,FALSE,"COVER1.XLS ";#N/A,#N/A,FALSE,"RACT1.XLS";#N/A,#N/A,FALSE,"RACT2.XLS";#N/A,#N/A,FALSE,"ECCMP";#N/A,#N/A,FALSE,"WELDER.XLS"}</definedName>
    <definedName name="_____kvs1" localSheetId="0" hidden="1">{#N/A,#N/A,FALSE,"COVER1.XLS ";#N/A,#N/A,FALSE,"RACT1.XLS";#N/A,#N/A,FALSE,"RACT2.XLS";#N/A,#N/A,FALSE,"ECCMP";#N/A,#N/A,FALSE,"WELDER.XLS"}</definedName>
    <definedName name="_____kvs1" localSheetId="2" hidden="1">{#N/A,#N/A,FALSE,"COVER1.XLS ";#N/A,#N/A,FALSE,"RACT1.XLS";#N/A,#N/A,FALSE,"RACT2.XLS";#N/A,#N/A,FALSE,"ECCMP";#N/A,#N/A,FALSE,"WELDER.XLS"}</definedName>
    <definedName name="_____kvs1" hidden="1">{#N/A,#N/A,FALSE,"COVER1.XLS ";#N/A,#N/A,FALSE,"RACT1.XLS";#N/A,#N/A,FALSE,"RACT2.XLS";#N/A,#N/A,FALSE,"ECCMP";#N/A,#N/A,FALSE,"WELDER.XLS"}</definedName>
    <definedName name="_____kvs2" localSheetId="0" hidden="1">{#N/A,#N/A,FALSE,"COVER1.XLS ";#N/A,#N/A,FALSE,"RACT1.XLS";#N/A,#N/A,FALSE,"RACT2.XLS";#N/A,#N/A,FALSE,"ECCMP";#N/A,#N/A,FALSE,"WELDER.XLS"}</definedName>
    <definedName name="_____kvs2" localSheetId="2" hidden="1">{#N/A,#N/A,FALSE,"COVER1.XLS ";#N/A,#N/A,FALSE,"RACT1.XLS";#N/A,#N/A,FALSE,"RACT2.XLS";#N/A,#N/A,FALSE,"ECCMP";#N/A,#N/A,FALSE,"WELDER.XLS"}</definedName>
    <definedName name="_____kvs2" hidden="1">{#N/A,#N/A,FALSE,"COVER1.XLS ";#N/A,#N/A,FALSE,"RACT1.XLS";#N/A,#N/A,FALSE,"RACT2.XLS";#N/A,#N/A,FALSE,"ECCMP";#N/A,#N/A,FALSE,"WELDER.XLS"}</definedName>
    <definedName name="_____kvs5" localSheetId="0" hidden="1">{#N/A,#N/A,FALSE,"COVER.XLS";#N/A,#N/A,FALSE,"RACT1.XLS";#N/A,#N/A,FALSE,"RACT2.XLS";#N/A,#N/A,FALSE,"ECCMP";#N/A,#N/A,FALSE,"WELDER.XLS"}</definedName>
    <definedName name="_____kvs5" localSheetId="2" hidden="1">{#N/A,#N/A,FALSE,"COVER.XLS";#N/A,#N/A,FALSE,"RACT1.XLS";#N/A,#N/A,FALSE,"RACT2.XLS";#N/A,#N/A,FALSE,"ECCMP";#N/A,#N/A,FALSE,"WELDER.XLS"}</definedName>
    <definedName name="_____kvs5" hidden="1">{#N/A,#N/A,FALSE,"COVER.XLS";#N/A,#N/A,FALSE,"RACT1.XLS";#N/A,#N/A,FALSE,"RACT2.XLS";#N/A,#N/A,FALSE,"ECCMP";#N/A,#N/A,FALSE,"WELDER.XLS"}</definedName>
    <definedName name="_____kvs7" localSheetId="0" hidden="1">{#N/A,#N/A,FALSE,"COVER1.XLS ";#N/A,#N/A,FALSE,"RACT1.XLS";#N/A,#N/A,FALSE,"RACT2.XLS";#N/A,#N/A,FALSE,"ECCMP";#N/A,#N/A,FALSE,"WELDER.XLS"}</definedName>
    <definedName name="_____kvs7" localSheetId="2" hidden="1">{#N/A,#N/A,FALSE,"COVER1.XLS ";#N/A,#N/A,FALSE,"RACT1.XLS";#N/A,#N/A,FALSE,"RACT2.XLS";#N/A,#N/A,FALSE,"ECCMP";#N/A,#N/A,FALSE,"WELDER.XLS"}</definedName>
    <definedName name="_____kvs7" hidden="1">{#N/A,#N/A,FALSE,"COVER1.XLS ";#N/A,#N/A,FALSE,"RACT1.XLS";#N/A,#N/A,FALSE,"RACT2.XLS";#N/A,#N/A,FALSE,"ECCMP";#N/A,#N/A,FALSE,"WELDER.XLS"}</definedName>
    <definedName name="_____kvs8" localSheetId="0" hidden="1">{#N/A,#N/A,FALSE,"COVER1.XLS ";#N/A,#N/A,FALSE,"RACT1.XLS";#N/A,#N/A,FALSE,"RACT2.XLS";#N/A,#N/A,FALSE,"ECCMP";#N/A,#N/A,FALSE,"WELDER.XLS"}</definedName>
    <definedName name="_____kvs8" localSheetId="2" hidden="1">{#N/A,#N/A,FALSE,"COVER1.XLS ";#N/A,#N/A,FALSE,"RACT1.XLS";#N/A,#N/A,FALSE,"RACT2.XLS";#N/A,#N/A,FALSE,"ECCMP";#N/A,#N/A,FALSE,"WELDER.XLS"}</definedName>
    <definedName name="_____kvs8" hidden="1">{#N/A,#N/A,FALSE,"COVER1.XLS ";#N/A,#N/A,FALSE,"RACT1.XLS";#N/A,#N/A,FALSE,"RACT2.XLS";#N/A,#N/A,FALSE,"ECCMP";#N/A,#N/A,FALSE,"WELDER.XLS"}</definedName>
    <definedName name="_____l2"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2"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oc1" localSheetId="0">City&amp;" "&amp;State</definedName>
    <definedName name="_____loc1" localSheetId="2">City&amp;" "&amp;State</definedName>
    <definedName name="_____loc1">City&amp;" "&amp;State</definedName>
    <definedName name="_____ml172" localSheetId="0">#REF!</definedName>
    <definedName name="_____ml172">#REF!</definedName>
    <definedName name="_____new2" localSheetId="0" hidden="1">{"Graphic",#N/A,TRUE,"Graphic"}</definedName>
    <definedName name="_____new2" localSheetId="2" hidden="1">{"Graphic",#N/A,TRUE,"Graphic"}</definedName>
    <definedName name="_____new2" hidden="1">{"Graphic",#N/A,TRUE,"Graphic"}</definedName>
    <definedName name="_____ns1" localSheetId="0" hidden="1">{#N/A,#N/A,FALSE,"COVER1.XLS ";#N/A,#N/A,FALSE,"RACT1.XLS";#N/A,#N/A,FALSE,"RACT2.XLS";#N/A,#N/A,FALSE,"ECCMP";#N/A,#N/A,FALSE,"WELDER.XLS"}</definedName>
    <definedName name="_____ns1" localSheetId="2" hidden="1">{#N/A,#N/A,FALSE,"COVER1.XLS ";#N/A,#N/A,FALSE,"RACT1.XLS";#N/A,#N/A,FALSE,"RACT2.XLS";#N/A,#N/A,FALSE,"ECCMP";#N/A,#N/A,FALSE,"WELDER.XLS"}</definedName>
    <definedName name="_____ns1" hidden="1">{#N/A,#N/A,FALSE,"COVER1.XLS ";#N/A,#N/A,FALSE,"RACT1.XLS";#N/A,#N/A,FALSE,"RACT2.XLS";#N/A,#N/A,FALSE,"ECCMP";#N/A,#N/A,FALSE,"WELDER.XLS"}</definedName>
    <definedName name="_____one2" localSheetId="0" hidden="1">{"adj95mult",#N/A,FALSE,"COMPCO";"adj95est",#N/A,FALSE,"COMPCO"}</definedName>
    <definedName name="_____one2" localSheetId="2" hidden="1">{"adj95mult",#N/A,FALSE,"COMPCO";"adj95est",#N/A,FALSE,"COMPCO"}</definedName>
    <definedName name="_____one2" hidden="1">{"adj95mult",#N/A,FALSE,"COMPCO";"adj95est",#N/A,FALSE,"COMPCO"}</definedName>
    <definedName name="_____out2">#REF!</definedName>
    <definedName name="_____pep99">#REF!</definedName>
    <definedName name="_____PRN1" localSheetId="0" hidden="1">{#N/A,#N/A,FALSE,"COVER.XLS";#N/A,#N/A,FALSE,"RACT1.XLS";#N/A,#N/A,FALSE,"RACT2.XLS";#N/A,#N/A,FALSE,"ECCMP";#N/A,#N/A,FALSE,"WELDER.XLS"}</definedName>
    <definedName name="_____PRN1" localSheetId="2" hidden="1">{#N/A,#N/A,FALSE,"COVER.XLS";#N/A,#N/A,FALSE,"RACT1.XLS";#N/A,#N/A,FALSE,"RACT2.XLS";#N/A,#N/A,FALSE,"ECCMP";#N/A,#N/A,FALSE,"WELDER.XLS"}</definedName>
    <definedName name="_____PRN1" hidden="1">{#N/A,#N/A,FALSE,"COVER.XLS";#N/A,#N/A,FALSE,"RACT1.XLS";#N/A,#N/A,FALSE,"RACT2.XLS";#N/A,#N/A,FALSE,"ECCMP";#N/A,#N/A,FALSE,"WELDER.XLS"}</definedName>
    <definedName name="_____q2" localSheetId="0" hidden="1">{#N/A,#N/A,FALSE,"COVER1.XLS ";#N/A,#N/A,FALSE,"RACT1.XLS";#N/A,#N/A,FALSE,"RACT2.XLS";#N/A,#N/A,FALSE,"ECCMP";#N/A,#N/A,FALSE,"WELDER.XLS"}</definedName>
    <definedName name="_____q2" localSheetId="2" hidden="1">{#N/A,#N/A,FALSE,"COVER1.XLS ";#N/A,#N/A,FALSE,"RACT1.XLS";#N/A,#N/A,FALSE,"RACT2.XLS";#N/A,#N/A,FALSE,"ECCMP";#N/A,#N/A,FALSE,"WELDER.XLS"}</definedName>
    <definedName name="_____q2" hidden="1">{#N/A,#N/A,FALSE,"COVER1.XLS ";#N/A,#N/A,FALSE,"RACT1.XLS";#N/A,#N/A,FALSE,"RACT2.XLS";#N/A,#N/A,FALSE,"ECCMP";#N/A,#N/A,FALSE,"WELDER.XLS"}</definedName>
    <definedName name="_____r" localSheetId="0" hidden="1">{"consolidated",#N/A,FALSE,"Sheet1";"cms",#N/A,FALSE,"Sheet1";"fse",#N/A,FALSE,"Sheet1"}</definedName>
    <definedName name="_____r" localSheetId="2" hidden="1">{"consolidated",#N/A,FALSE,"Sheet1";"cms",#N/A,FALSE,"Sheet1";"fse",#N/A,FALSE,"Sheet1"}</definedName>
    <definedName name="_____r" hidden="1">{"consolidated",#N/A,FALSE,"Sheet1";"cms",#N/A,FALSE,"Sheet1";"fse",#N/A,FALSE,"Sheet1"}</definedName>
    <definedName name="_____sch2">#REF!</definedName>
    <definedName name="_____sch9">#REF!</definedName>
    <definedName name="_____sec3" hidden="1">#REF!</definedName>
    <definedName name="_____SS402">#REF!</definedName>
    <definedName name="_____SS403">#REF!</definedName>
    <definedName name="_____SS404">#REF!</definedName>
    <definedName name="_____SS405">#REF!</definedName>
    <definedName name="_____SS406">#REF!</definedName>
    <definedName name="_____SS407">#REF!</definedName>
    <definedName name="_____SS408">#REF!</definedName>
    <definedName name="_____SS409">#REF!</definedName>
    <definedName name="_____SS423">#REF!</definedName>
    <definedName name="_____SS424">#REF!</definedName>
    <definedName name="_____t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w2" localSheetId="0" hidden="1">{#N/A,#N/A,FALSE,"17MAY";#N/A,#N/A,FALSE,"24MAY"}</definedName>
    <definedName name="_____w2" localSheetId="2" hidden="1">{#N/A,#N/A,FALSE,"17MAY";#N/A,#N/A,FALSE,"24MAY"}</definedName>
    <definedName name="_____w2" hidden="1">{#N/A,#N/A,FALSE,"17MAY";#N/A,#N/A,FALSE,"24MAY"}</definedName>
    <definedName name="_____wrn1" localSheetId="0" hidden="1">{#N/A,#N/A,FALSE,"DCF";#N/A,#N/A,FALSE,"WACC";#N/A,#N/A,FALSE,"Sales_EBIT";#N/A,#N/A,FALSE,"Capex_Depreciation";#N/A,#N/A,FALSE,"WC";#N/A,#N/A,FALSE,"Interest";#N/A,#N/A,FALSE,"Assumptions"}</definedName>
    <definedName name="_____wrn1" localSheetId="2" hidden="1">{#N/A,#N/A,FALSE,"DCF";#N/A,#N/A,FALSE,"WACC";#N/A,#N/A,FALSE,"Sales_EBIT";#N/A,#N/A,FALSE,"Capex_Depreciation";#N/A,#N/A,FALSE,"WC";#N/A,#N/A,FALSE,"Interest";#N/A,#N/A,FALSE,"Assumptions"}</definedName>
    <definedName name="_____wrn1" hidden="1">{#N/A,#N/A,FALSE,"DCF";#N/A,#N/A,FALSE,"WACC";#N/A,#N/A,FALSE,"Sales_EBIT";#N/A,#N/A,FALSE,"Capex_Depreciation";#N/A,#N/A,FALSE,"WC";#N/A,#N/A,FALSE,"Interest";#N/A,#N/A,FALSE,"Assumptions"}</definedName>
    <definedName name="_____WRN2" localSheetId="0" hidden="1">{#N/A,#N/A,FALSE,"COVER1.XLS ";#N/A,#N/A,FALSE,"RACT1.XLS";#N/A,#N/A,FALSE,"RACT2.XLS";#N/A,#N/A,FALSE,"ECCMP";#N/A,#N/A,FALSE,"WELDER.XLS"}</definedName>
    <definedName name="_____WRN2" localSheetId="2" hidden="1">{#N/A,#N/A,FALSE,"COVER1.XLS ";#N/A,#N/A,FALSE,"RACT1.XLS";#N/A,#N/A,FALSE,"RACT2.XLS";#N/A,#N/A,FALSE,"ECCMP";#N/A,#N/A,FALSE,"WELDER.XLS"}</definedName>
    <definedName name="_____WRN2" hidden="1">{#N/A,#N/A,FALSE,"COVER1.XLS ";#N/A,#N/A,FALSE,"RACT1.XLS";#N/A,#N/A,FALSE,"RACT2.XLS";#N/A,#N/A,FALSE,"ECCMP";#N/A,#N/A,FALSE,"WELDER.XLS"}</definedName>
    <definedName name="_____WRN3" localSheetId="0" hidden="1">{#N/A,#N/A,FALSE,"consu_cover";#N/A,#N/A,FALSE,"consu_strategy";#N/A,#N/A,FALSE,"consu_flow";#N/A,#N/A,FALSE,"Summary_reqmt";#N/A,#N/A,FALSE,"field_ppg";#N/A,#N/A,FALSE,"ppg_shop";#N/A,#N/A,FALSE,"strl";#N/A,#N/A,FALSE,"tankages";#N/A,#N/A,FALSE,"gases"}</definedName>
    <definedName name="_____WRN3" localSheetId="2" hidden="1">{#N/A,#N/A,FALSE,"consu_cover";#N/A,#N/A,FALSE,"consu_strategy";#N/A,#N/A,FALSE,"consu_flow";#N/A,#N/A,FALSE,"Summary_reqmt";#N/A,#N/A,FALSE,"field_ppg";#N/A,#N/A,FALSE,"ppg_shop";#N/A,#N/A,FALSE,"strl";#N/A,#N/A,FALSE,"tankages";#N/A,#N/A,FALSE,"gases"}</definedName>
    <definedName name="_____WRN3" hidden="1">{#N/A,#N/A,FALSE,"consu_cover";#N/A,#N/A,FALSE,"consu_strategy";#N/A,#N/A,FALSE,"consu_flow";#N/A,#N/A,FALSE,"Summary_reqmt";#N/A,#N/A,FALSE,"field_ppg";#N/A,#N/A,FALSE,"ppg_shop";#N/A,#N/A,FALSE,"strl";#N/A,#N/A,FALSE,"tankages";#N/A,#N/A,FALSE,"gases"}</definedName>
    <definedName name="_____xlnm.Database">"#REF!"</definedName>
    <definedName name="_____xlnm.Extract">"#REF!"</definedName>
    <definedName name="_____xlnm.Print_Area">"#REF!"</definedName>
    <definedName name="____a1" localSheetId="0" hidden="1">{"'Sheet1'!$L$16"}</definedName>
    <definedName name="____a1" localSheetId="2" hidden="1">{"'Sheet1'!$L$16"}</definedName>
    <definedName name="____a1" hidden="1">{"'Sheet1'!$L$16"}</definedName>
    <definedName name="____A655600">#REF!</definedName>
    <definedName name="____aaa1" localSheetId="0" hidden="1">{#N/A,#N/A,FALSE,"Model";#N/A,#N/A,FALSE,"Division"}</definedName>
    <definedName name="____aaa1" localSheetId="2" hidden="1">{#N/A,#N/A,FALSE,"Model";#N/A,#N/A,FALSE,"Division"}</definedName>
    <definedName name="____aaa1" hidden="1">{#N/A,#N/A,FALSE,"Model";#N/A,#N/A,FALSE,"Division"}</definedName>
    <definedName name="____aba2">#REF!</definedName>
    <definedName name="____abc1" localSheetId="0" hidden="1">{#N/A,#N/A,FALSE,"str_title";#N/A,#N/A,FALSE,"SUM";#N/A,#N/A,FALSE,"Scope";#N/A,#N/A,FALSE,"PIE-Jn";#N/A,#N/A,FALSE,"PIE-Jn_Hz";#N/A,#N/A,FALSE,"Liq_Plan";#N/A,#N/A,FALSE,"S_Curve";#N/A,#N/A,FALSE,"Liq_Prof";#N/A,#N/A,FALSE,"Man_Pwr";#N/A,#N/A,FALSE,"Man_Prof"}</definedName>
    <definedName name="____abc1" localSheetId="2" hidden="1">{#N/A,#N/A,FALSE,"str_title";#N/A,#N/A,FALSE,"SUM";#N/A,#N/A,FALSE,"Scope";#N/A,#N/A,FALSE,"PIE-Jn";#N/A,#N/A,FALSE,"PIE-Jn_Hz";#N/A,#N/A,FALSE,"Liq_Plan";#N/A,#N/A,FALSE,"S_Curve";#N/A,#N/A,FALSE,"Liq_Prof";#N/A,#N/A,FALSE,"Man_Pwr";#N/A,#N/A,FALSE,"Man_Prof"}</definedName>
    <definedName name="____abc1" hidden="1">{#N/A,#N/A,FALSE,"str_title";#N/A,#N/A,FALSE,"SUM";#N/A,#N/A,FALSE,"Scope";#N/A,#N/A,FALSE,"PIE-Jn";#N/A,#N/A,FALSE,"PIE-Jn_Hz";#N/A,#N/A,FALSE,"Liq_Plan";#N/A,#N/A,FALSE,"S_Curve";#N/A,#N/A,FALSE,"Liq_Prof";#N/A,#N/A,FALSE,"Man_Pwr";#N/A,#N/A,FALSE,"Man_Prof"}</definedName>
    <definedName name="____bom1">#REF!</definedName>
    <definedName name="____byh5757">#REF!</definedName>
    <definedName name="____c" localSheetId="0" hidden="1">{#N/A,#N/A,FALSE,"Layout Cash Flow"}</definedName>
    <definedName name="____c" localSheetId="2" hidden="1">{#N/A,#N/A,FALSE,"Layout Cash Flow"}</definedName>
    <definedName name="____c" hidden="1">{#N/A,#N/A,FALSE,"Layout Cash Flow"}</definedName>
    <definedName name="____can430">40.73</definedName>
    <definedName name="____can435">43.3</definedName>
    <definedName name="____cc1" localSheetId="0" hidden="1">{"'I-1 and I-2'!$A$1:$G$190"}</definedName>
    <definedName name="____cc1" localSheetId="2" hidden="1">{"'I-1 and I-2'!$A$1:$G$190"}</definedName>
    <definedName name="____cc1" hidden="1">{"'I-1 and I-2'!$A$1:$G$190"}</definedName>
    <definedName name="____CFB1">#REF!</definedName>
    <definedName name="____CFB2">#REF!</definedName>
    <definedName name="____CFB3">#REF!</definedName>
    <definedName name="____D91994">#REF!</definedName>
    <definedName name="____DAT1">#REF!</definedName>
    <definedName name="____DAT10">'[4]detail exp'!#REF!</definedName>
    <definedName name="____DAT11">'[4]detail exp'!#REF!</definedName>
    <definedName name="____DAT12">'[4]detail exp'!#REF!</definedName>
    <definedName name="____DAT13">#REF!</definedName>
    <definedName name="____DAT14">#REF!</definedName>
    <definedName name="____DAT15">#REF!</definedName>
    <definedName name="____DAT16">#REF!</definedName>
    <definedName name="____DAT2">#REF!</definedName>
    <definedName name="____DAT3">#REF!</definedName>
    <definedName name="____DAT4">#REF!</definedName>
    <definedName name="____DAT5">'[4]detail exp'!#REF!</definedName>
    <definedName name="____DAT6">'[4]detail exp'!#REF!</definedName>
    <definedName name="____DAT7">'[4]detail exp'!#REF!</definedName>
    <definedName name="____DAT8">'[4]detail exp'!#REF!</definedName>
    <definedName name="____DAT9">'[4]detail exp'!#REF!</definedName>
    <definedName name="____dd1" localSheetId="0" hidden="1">{"'I-1 and I-2'!$A$1:$G$190"}</definedName>
    <definedName name="____dd1" localSheetId="2" hidden="1">{"'I-1 and I-2'!$A$1:$G$190"}</definedName>
    <definedName name="____dd1" hidden="1">{"'I-1 and I-2'!$A$1:$G$190"}</definedName>
    <definedName name="____DET1">#REF!</definedName>
    <definedName name="____DET2">#REF!</definedName>
    <definedName name="____DET3">#REF!</definedName>
    <definedName name="____DET4">#REF!</definedName>
    <definedName name="____DET5">#REF!</definedName>
    <definedName name="____DET6">#REF!</definedName>
    <definedName name="____dk1" localSheetId="0" hidden="1">{#N/A,#N/A,FALSE,"COVER.XLS";#N/A,#N/A,FALSE,"RACT1.XLS";#N/A,#N/A,FALSE,"RACT2.XLS";#N/A,#N/A,FALSE,"ECCMP";#N/A,#N/A,FALSE,"WELDER.XLS"}</definedName>
    <definedName name="____dk1" localSheetId="2" hidden="1">{#N/A,#N/A,FALSE,"COVER.XLS";#N/A,#N/A,FALSE,"RACT1.XLS";#N/A,#N/A,FALSE,"RACT2.XLS";#N/A,#N/A,FALSE,"ECCMP";#N/A,#N/A,FALSE,"WELDER.XLS"}</definedName>
    <definedName name="____dk1" hidden="1">{#N/A,#N/A,FALSE,"COVER.XLS";#N/A,#N/A,FALSE,"RACT1.XLS";#N/A,#N/A,FALSE,"RACT2.XLS";#N/A,#N/A,FALSE,"ECCMP";#N/A,#N/A,FALSE,"WELDER.XLS"}</definedName>
    <definedName name="____drg1">#REF!</definedName>
    <definedName name="____drg2">#REF!</definedName>
    <definedName name="____E405120">#REF!</definedName>
    <definedName name="____est1" localSheetId="0" hidden="1">{"EVA",#N/A,FALSE,"EVA";"WACC",#N/A,FALSE,"WACC"}</definedName>
    <definedName name="____est1" localSheetId="2" hidden="1">{"EVA",#N/A,FALSE,"EVA";"WACC",#N/A,FALSE,"WACC"}</definedName>
    <definedName name="____est1" hidden="1">{"EVA",#N/A,FALSE,"EVA";"WACC",#N/A,FALSE,"WACC"}</definedName>
    <definedName name="____ff2" localSheetId="0" hidden="1">{"adj95mult",#N/A,FALSE,"COMPCO";"adj95est",#N/A,FALSE,"COMPCO"}</definedName>
    <definedName name="____ff2" localSheetId="2" hidden="1">{"adj95mult",#N/A,FALSE,"COMPCO";"adj95est",#N/A,FALSE,"COMPCO"}</definedName>
    <definedName name="____ff2" hidden="1">{"adj95mult",#N/A,FALSE,"COMPCO";"adj95est",#N/A,FALSE,"COMPCO"}</definedName>
    <definedName name="____ffe1" localSheetId="0" hidden="1">{"adj95mult",#N/A,FALSE,"COMPCO";"adj95est",#N/A,FALSE,"COMPCO"}</definedName>
    <definedName name="____ffe1" localSheetId="2" hidden="1">{"adj95mult",#N/A,FALSE,"COMPCO";"adj95est",#N/A,FALSE,"COMPCO"}</definedName>
    <definedName name="____ffe1" hidden="1">{"adj95mult",#N/A,FALSE,"COMPCO";"adj95est",#N/A,FALSE,"COMPCO"}</definedName>
    <definedName name="____fy97" localSheetId="0" hidden="1">{#N/A,#N/A,FALSE,"FY97";#N/A,#N/A,FALSE,"FY98";#N/A,#N/A,FALSE,"FY99";#N/A,#N/A,FALSE,"FY00";#N/A,#N/A,FALSE,"FY01"}</definedName>
    <definedName name="____fy97" localSheetId="2" hidden="1">{#N/A,#N/A,FALSE,"FY97";#N/A,#N/A,FALSE,"FY98";#N/A,#N/A,FALSE,"FY99";#N/A,#N/A,FALSE,"FY00";#N/A,#N/A,FALSE,"FY01"}</definedName>
    <definedName name="____fy97" hidden="1">{#N/A,#N/A,FALSE,"FY97";#N/A,#N/A,FALSE,"FY98";#N/A,#N/A,FALSE,"FY99";#N/A,#N/A,FALSE,"FY00";#N/A,#N/A,FALSE,"FY01"}</definedName>
    <definedName name="____IDC2" localSheetId="0">City&amp;" "&amp;State</definedName>
    <definedName name="____IDC2" localSheetId="2">City&amp;" "&amp;State</definedName>
    <definedName name="____IDC2">City&amp;" "&amp;State</definedName>
    <definedName name="____IDC21" localSheetId="0">City&amp;" "&amp;State</definedName>
    <definedName name="____IDC21" localSheetId="2">City&amp;" "&amp;State</definedName>
    <definedName name="____IDC21">City&amp;" "&amp;State</definedName>
    <definedName name="____IDC22" localSheetId="0">City&amp;" "&amp;State</definedName>
    <definedName name="____IDC22" localSheetId="2">City&amp;" "&amp;State</definedName>
    <definedName name="____IDC22">City&amp;" "&amp;State</definedName>
    <definedName name="____IDC3" localSheetId="0">City&amp;" "&amp;State</definedName>
    <definedName name="____IDC3" localSheetId="2">City&amp;" "&amp;State</definedName>
    <definedName name="____IDC3">City&amp;" "&amp;State</definedName>
    <definedName name="____III7">"$C4.$#REF!$#REF!"</definedName>
    <definedName name="____IV66335">#REF!</definedName>
    <definedName name="____jj300">#REF!</definedName>
    <definedName name="____key1" hidden="1">#REF!</definedName>
    <definedName name="____kv2" localSheetId="0" hidden="1">{#N/A,#N/A,FALSE,"COVER1.XLS ";#N/A,#N/A,FALSE,"RACT1.XLS";#N/A,#N/A,FALSE,"RACT2.XLS";#N/A,#N/A,FALSE,"ECCMP";#N/A,#N/A,FALSE,"WELDER.XLS"}</definedName>
    <definedName name="____kv2" localSheetId="2" hidden="1">{#N/A,#N/A,FALSE,"COVER1.XLS ";#N/A,#N/A,FALSE,"RACT1.XLS";#N/A,#N/A,FALSE,"RACT2.XLS";#N/A,#N/A,FALSE,"ECCMP";#N/A,#N/A,FALSE,"WELDER.XLS"}</definedName>
    <definedName name="____kv2" hidden="1">{#N/A,#N/A,FALSE,"COVER1.XLS ";#N/A,#N/A,FALSE,"RACT1.XLS";#N/A,#N/A,FALSE,"RACT2.XLS";#N/A,#N/A,FALSE,"ECCMP";#N/A,#N/A,FALSE,"WELDER.XLS"}</definedName>
    <definedName name="____kvs1" localSheetId="0" hidden="1">{#N/A,#N/A,FALSE,"COVER1.XLS ";#N/A,#N/A,FALSE,"RACT1.XLS";#N/A,#N/A,FALSE,"RACT2.XLS";#N/A,#N/A,FALSE,"ECCMP";#N/A,#N/A,FALSE,"WELDER.XLS"}</definedName>
    <definedName name="____kvs1" localSheetId="2" hidden="1">{#N/A,#N/A,FALSE,"COVER1.XLS ";#N/A,#N/A,FALSE,"RACT1.XLS";#N/A,#N/A,FALSE,"RACT2.XLS";#N/A,#N/A,FALSE,"ECCMP";#N/A,#N/A,FALSE,"WELDER.XLS"}</definedName>
    <definedName name="____kvs1" hidden="1">{#N/A,#N/A,FALSE,"COVER1.XLS ";#N/A,#N/A,FALSE,"RACT1.XLS";#N/A,#N/A,FALSE,"RACT2.XLS";#N/A,#N/A,FALSE,"ECCMP";#N/A,#N/A,FALSE,"WELDER.XLS"}</definedName>
    <definedName name="____kvs2" localSheetId="0" hidden="1">{#N/A,#N/A,FALSE,"COVER1.XLS ";#N/A,#N/A,FALSE,"RACT1.XLS";#N/A,#N/A,FALSE,"RACT2.XLS";#N/A,#N/A,FALSE,"ECCMP";#N/A,#N/A,FALSE,"WELDER.XLS"}</definedName>
    <definedName name="____kvs2" localSheetId="2" hidden="1">{#N/A,#N/A,FALSE,"COVER1.XLS ";#N/A,#N/A,FALSE,"RACT1.XLS";#N/A,#N/A,FALSE,"RACT2.XLS";#N/A,#N/A,FALSE,"ECCMP";#N/A,#N/A,FALSE,"WELDER.XLS"}</definedName>
    <definedName name="____kvs2" hidden="1">{#N/A,#N/A,FALSE,"COVER1.XLS ";#N/A,#N/A,FALSE,"RACT1.XLS";#N/A,#N/A,FALSE,"RACT2.XLS";#N/A,#N/A,FALSE,"ECCMP";#N/A,#N/A,FALSE,"WELDER.XLS"}</definedName>
    <definedName name="____kvs5" localSheetId="0" hidden="1">{#N/A,#N/A,FALSE,"COVER.XLS";#N/A,#N/A,FALSE,"RACT1.XLS";#N/A,#N/A,FALSE,"RACT2.XLS";#N/A,#N/A,FALSE,"ECCMP";#N/A,#N/A,FALSE,"WELDER.XLS"}</definedName>
    <definedName name="____kvs5" localSheetId="2" hidden="1">{#N/A,#N/A,FALSE,"COVER.XLS";#N/A,#N/A,FALSE,"RACT1.XLS";#N/A,#N/A,FALSE,"RACT2.XLS";#N/A,#N/A,FALSE,"ECCMP";#N/A,#N/A,FALSE,"WELDER.XLS"}</definedName>
    <definedName name="____kvs5" hidden="1">{#N/A,#N/A,FALSE,"COVER.XLS";#N/A,#N/A,FALSE,"RACT1.XLS";#N/A,#N/A,FALSE,"RACT2.XLS";#N/A,#N/A,FALSE,"ECCMP";#N/A,#N/A,FALSE,"WELDER.XLS"}</definedName>
    <definedName name="____kvs8" localSheetId="0" hidden="1">{#N/A,#N/A,FALSE,"COVER1.XLS ";#N/A,#N/A,FALSE,"RACT1.XLS";#N/A,#N/A,FALSE,"RACT2.XLS";#N/A,#N/A,FALSE,"ECCMP";#N/A,#N/A,FALSE,"WELDER.XLS"}</definedName>
    <definedName name="____kvs8" localSheetId="2" hidden="1">{#N/A,#N/A,FALSE,"COVER1.XLS ";#N/A,#N/A,FALSE,"RACT1.XLS";#N/A,#N/A,FALSE,"RACT2.XLS";#N/A,#N/A,FALSE,"ECCMP";#N/A,#N/A,FALSE,"WELDER.XLS"}</definedName>
    <definedName name="____kvs8" hidden="1">{#N/A,#N/A,FALSE,"COVER1.XLS ";#N/A,#N/A,FALSE,"RACT1.XLS";#N/A,#N/A,FALSE,"RACT2.XLS";#N/A,#N/A,FALSE,"ECCMP";#N/A,#N/A,FALSE,"WELDER.XLS"}</definedName>
    <definedName name="____KVS9" localSheetId="0" hidden="1">{#N/A,#N/A,FALSE,"COVER1.XLS ";#N/A,#N/A,FALSE,"RACT1.XLS";#N/A,#N/A,FALSE,"RACT2.XLS";#N/A,#N/A,FALSE,"ECCMP";#N/A,#N/A,FALSE,"WELDER.XLS"}</definedName>
    <definedName name="____KVS9" localSheetId="2" hidden="1">{#N/A,#N/A,FALSE,"COVER1.XLS ";#N/A,#N/A,FALSE,"RACT1.XLS";#N/A,#N/A,FALSE,"RACT2.XLS";#N/A,#N/A,FALSE,"ECCMP";#N/A,#N/A,FALSE,"WELDER.XLS"}</definedName>
    <definedName name="____KVS9" hidden="1">{#N/A,#N/A,FALSE,"COVER1.XLS ";#N/A,#N/A,FALSE,"RACT1.XLS";#N/A,#N/A,FALSE,"RACT2.XLS";#N/A,#N/A,FALSE,"ECCMP";#N/A,#N/A,FALSE,"WELDER.XLS"}</definedName>
    <definedName name="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 localSheetId="0">City&amp;" "&amp;State</definedName>
    <definedName name="____loc1" localSheetId="2">City&amp;" "&amp;State</definedName>
    <definedName name="____loc1">City&amp;" "&amp;State</definedName>
    <definedName name="____LPS2" localSheetId="0" hidden="1">{#N/A,#N/A,FALSE,"단축1";#N/A,#N/A,FALSE,"단축2";#N/A,#N/A,FALSE,"단축3";#N/A,#N/A,FALSE,"장축";#N/A,#N/A,FALSE,"4WD"}</definedName>
    <definedName name="____LPS2" localSheetId="2" hidden="1">{#N/A,#N/A,FALSE,"단축1";#N/A,#N/A,FALSE,"단축2";#N/A,#N/A,FALSE,"단축3";#N/A,#N/A,FALSE,"장축";#N/A,#N/A,FALSE,"4WD"}</definedName>
    <definedName name="____LPS2" hidden="1">{#N/A,#N/A,FALSE,"단축1";#N/A,#N/A,FALSE,"단축2";#N/A,#N/A,FALSE,"단축3";#N/A,#N/A,FALSE,"장축";#N/A,#N/A,FALSE,"4WD"}</definedName>
    <definedName name="____ml172">#REF!</definedName>
    <definedName name="____mor1" hidden="1">#REF!</definedName>
    <definedName name="____new2" localSheetId="0" hidden="1">{"Graphic",#N/A,TRUE,"Graphic"}</definedName>
    <definedName name="____new2" localSheetId="2" hidden="1">{"Graphic",#N/A,TRUE,"Graphic"}</definedName>
    <definedName name="____new2" hidden="1">{"Graphic",#N/A,TRUE,"Graphic"}</definedName>
    <definedName name="____ns1" localSheetId="0" hidden="1">{#N/A,#N/A,FALSE,"COVER1.XLS ";#N/A,#N/A,FALSE,"RACT1.XLS";#N/A,#N/A,FALSE,"RACT2.XLS";#N/A,#N/A,FALSE,"ECCMP";#N/A,#N/A,FALSE,"WELDER.XLS"}</definedName>
    <definedName name="____ns1" localSheetId="2" hidden="1">{#N/A,#N/A,FALSE,"COVER1.XLS ";#N/A,#N/A,FALSE,"RACT1.XLS";#N/A,#N/A,FALSE,"RACT2.XLS";#N/A,#N/A,FALSE,"ECCMP";#N/A,#N/A,FALSE,"WELDER.XLS"}</definedName>
    <definedName name="____ns1" hidden="1">{#N/A,#N/A,FALSE,"COVER1.XLS ";#N/A,#N/A,FALSE,"RACT1.XLS";#N/A,#N/A,FALSE,"RACT2.XLS";#N/A,#N/A,FALSE,"ECCMP";#N/A,#N/A,FALSE,"WELDER.XLS"}</definedName>
    <definedName name="____one2" localSheetId="0" hidden="1">{"adj95mult",#N/A,FALSE,"COMPCO";"adj95est",#N/A,FALSE,"COMPCO"}</definedName>
    <definedName name="____one2" localSheetId="2" hidden="1">{"adj95mult",#N/A,FALSE,"COMPCO";"adj95est",#N/A,FALSE,"COMPCO"}</definedName>
    <definedName name="____one2" hidden="1">{"adj95mult",#N/A,FALSE,"COMPCO";"adj95est",#N/A,FALSE,"COMPCO"}</definedName>
    <definedName name="____out2">#REF!</definedName>
    <definedName name="____pep99">#REF!</definedName>
    <definedName name="____PRN1" localSheetId="0" hidden="1">{#N/A,#N/A,FALSE,"COVER.XLS";#N/A,#N/A,FALSE,"RACT1.XLS";#N/A,#N/A,FALSE,"RACT2.XLS";#N/A,#N/A,FALSE,"ECCMP";#N/A,#N/A,FALSE,"WELDER.XLS"}</definedName>
    <definedName name="____PRN1" localSheetId="2" hidden="1">{#N/A,#N/A,FALSE,"COVER.XLS";#N/A,#N/A,FALSE,"RACT1.XLS";#N/A,#N/A,FALSE,"RACT2.XLS";#N/A,#N/A,FALSE,"ECCMP";#N/A,#N/A,FALSE,"WELDER.XLS"}</definedName>
    <definedName name="____PRN1" hidden="1">{#N/A,#N/A,FALSE,"COVER.XLS";#N/A,#N/A,FALSE,"RACT1.XLS";#N/A,#N/A,FALSE,"RACT2.XLS";#N/A,#N/A,FALSE,"ECCMP";#N/A,#N/A,FALSE,"WELDER.XLS"}</definedName>
    <definedName name="____r" localSheetId="0" hidden="1">{"consolidated",#N/A,FALSE,"Sheet1";"cms",#N/A,FALSE,"Sheet1";"fse",#N/A,FALSE,"Sheet1"}</definedName>
    <definedName name="____r" localSheetId="2" hidden="1">{"consolidated",#N/A,FALSE,"Sheet1";"cms",#N/A,FALSE,"Sheet1";"fse",#N/A,FALSE,"Sheet1"}</definedName>
    <definedName name="____r" hidden="1">{"consolidated",#N/A,FALSE,"Sheet1";"cms",#N/A,FALSE,"Sheet1";"fse",#N/A,FALSE,"Sheet1"}</definedName>
    <definedName name="____sch2">#REF!</definedName>
    <definedName name="____sch9">#REF!</definedName>
    <definedName name="____sec3" hidden="1">#REF!</definedName>
    <definedName name="____sm1" localSheetId="0" hidden="1">{"'I-1 and I-2'!$A$1:$G$190"}</definedName>
    <definedName name="____sm1" localSheetId="2" hidden="1">{"'I-1 and I-2'!$A$1:$G$190"}</definedName>
    <definedName name="____sm1" hidden="1">{"'I-1 and I-2'!$A$1:$G$190"}</definedName>
    <definedName name="____SS402">#REF!</definedName>
    <definedName name="____SS403">#REF!</definedName>
    <definedName name="____SS404">#REF!</definedName>
    <definedName name="____SS405">#REF!</definedName>
    <definedName name="____SS406">#REF!</definedName>
    <definedName name="____SS407">#REF!</definedName>
    <definedName name="____SS408">#REF!</definedName>
    <definedName name="____SS409">#REF!</definedName>
    <definedName name="____SS423">#REF!</definedName>
    <definedName name="____SS424">#REF!</definedName>
    <definedName name="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wrn1" localSheetId="0" hidden="1">{#N/A,#N/A,FALSE,"DCF";#N/A,#N/A,FALSE,"WACC";#N/A,#N/A,FALSE,"Sales_EBIT";#N/A,#N/A,FALSE,"Capex_Depreciation";#N/A,#N/A,FALSE,"WC";#N/A,#N/A,FALSE,"Interest";#N/A,#N/A,FALSE,"Assumptions"}</definedName>
    <definedName name="____wrn1" localSheetId="2" hidden="1">{#N/A,#N/A,FALSE,"DCF";#N/A,#N/A,FALSE,"WACC";#N/A,#N/A,FALSE,"Sales_EBIT";#N/A,#N/A,FALSE,"Capex_Depreciation";#N/A,#N/A,FALSE,"WC";#N/A,#N/A,FALSE,"Interest";#N/A,#N/A,FALSE,"Assumptions"}</definedName>
    <definedName name="____wrn1" hidden="1">{#N/A,#N/A,FALSE,"DCF";#N/A,#N/A,FALSE,"WACC";#N/A,#N/A,FALSE,"Sales_EBIT";#N/A,#N/A,FALSE,"Capex_Depreciation";#N/A,#N/A,FALSE,"WC";#N/A,#N/A,FALSE,"Interest";#N/A,#N/A,FALSE,"Assumptions"}</definedName>
    <definedName name="____WRN2" localSheetId="0" hidden="1">{#N/A,#N/A,FALSE,"COVER1.XLS ";#N/A,#N/A,FALSE,"RACT1.XLS";#N/A,#N/A,FALSE,"RACT2.XLS";#N/A,#N/A,FALSE,"ECCMP";#N/A,#N/A,FALSE,"WELDER.XLS"}</definedName>
    <definedName name="____WRN2" localSheetId="2" hidden="1">{#N/A,#N/A,FALSE,"COVER1.XLS ";#N/A,#N/A,FALSE,"RACT1.XLS";#N/A,#N/A,FALSE,"RACT2.XLS";#N/A,#N/A,FALSE,"ECCMP";#N/A,#N/A,FALSE,"WELDER.XLS"}</definedName>
    <definedName name="____WRN2" hidden="1">{#N/A,#N/A,FALSE,"COVER1.XLS ";#N/A,#N/A,FALSE,"RACT1.XLS";#N/A,#N/A,FALSE,"RACT2.XLS";#N/A,#N/A,FALSE,"ECCMP";#N/A,#N/A,FALSE,"WELDER.XLS"}</definedName>
    <definedName name="____WRN3" localSheetId="0" hidden="1">{#N/A,#N/A,FALSE,"consu_cover";#N/A,#N/A,FALSE,"consu_strategy";#N/A,#N/A,FALSE,"consu_flow";#N/A,#N/A,FALSE,"Summary_reqmt";#N/A,#N/A,FALSE,"field_ppg";#N/A,#N/A,FALSE,"ppg_shop";#N/A,#N/A,FALSE,"strl";#N/A,#N/A,FALSE,"tankages";#N/A,#N/A,FALSE,"gases"}</definedName>
    <definedName name="____WRN3" localSheetId="2" hidden="1">{#N/A,#N/A,FALSE,"consu_cover";#N/A,#N/A,FALSE,"consu_strategy";#N/A,#N/A,FALSE,"consu_flow";#N/A,#N/A,FALSE,"Summary_reqmt";#N/A,#N/A,FALSE,"field_ppg";#N/A,#N/A,FALSE,"ppg_shop";#N/A,#N/A,FALSE,"strl";#N/A,#N/A,FALSE,"tankages";#N/A,#N/A,FALSE,"gases"}</definedName>
    <definedName name="____WRN3" hidden="1">{#N/A,#N/A,FALSE,"consu_cover";#N/A,#N/A,FALSE,"consu_strategy";#N/A,#N/A,FALSE,"consu_flow";#N/A,#N/A,FALSE,"Summary_reqmt";#N/A,#N/A,FALSE,"field_ppg";#N/A,#N/A,FALSE,"ppg_shop";#N/A,#N/A,FALSE,"strl";#N/A,#N/A,FALSE,"tankages";#N/A,#N/A,FALSE,"gases"}</definedName>
    <definedName name="____x14">'[5]Summary Sheets'!$W$534:$AG$568</definedName>
    <definedName name="____x15">'[6]ITB COST'!$W$2:$AG$42</definedName>
    <definedName name="____x17">'[6]ITB COST'!$W$46:$AG$86</definedName>
    <definedName name="____xlnm.Database">"#REF!"</definedName>
    <definedName name="____xlnm.Extract">"#REF!"</definedName>
    <definedName name="____xlnm.Print_Area">"#REF!"</definedName>
    <definedName name="___1Excel_BuiltIn_Print_Area_2_1_1_1">#REF!</definedName>
    <definedName name="___2Excel_BuiltIn_Print_Area_2_1_1_1_1_1_1_1_1_1_1_1">#REF!</definedName>
    <definedName name="___3Excel_BuiltIn_Print_Area_3_1_1_1_1_1_1_1_1_1">#REF!</definedName>
    <definedName name="___4Excel_BuiltIn_Print_Area_5_1_1_1_1">#REF!</definedName>
    <definedName name="___5Excel_BuiltIn_Print_Area_5_1_1_1_1_1_1">#REF!</definedName>
    <definedName name="___6Excel_BuiltIn_Print_Titles_3_1">[7]typetest!#REF!</definedName>
    <definedName name="___a1" localSheetId="0" hidden="1">{"2",#N/A,FALSE,"Q1 03-04";"1",#N/A,FALSE,"Q1 03-04"}</definedName>
    <definedName name="___a1" localSheetId="2" hidden="1">{"2",#N/A,FALSE,"Q1 03-04";"1",#N/A,FALSE,"Q1 03-04"}</definedName>
    <definedName name="___a1" hidden="1">{"2",#N/A,FALSE,"Q1 03-04";"1",#N/A,FALSE,"Q1 03-04"}</definedName>
    <definedName name="___A11" localSheetId="0" hidden="1">{#N/A,#N/A,FALSE,"Umsatz 99";#N/A,#N/A,FALSE,"ER 99 "}</definedName>
    <definedName name="___A11" localSheetId="2" hidden="1">{#N/A,#N/A,FALSE,"Umsatz 99";#N/A,#N/A,FALSE,"ER 99 "}</definedName>
    <definedName name="___A11" hidden="1">{#N/A,#N/A,FALSE,"Umsatz 99";#N/A,#N/A,FALSE,"ER 99 "}</definedName>
    <definedName name="___A655600">#REF!</definedName>
    <definedName name="___a66000">'[8]PL _POWER_'!#REF!</definedName>
    <definedName name="___a67000">'[8]PL _POWER_'!#REF!</definedName>
    <definedName name="___aaa1" localSheetId="0" hidden="1">{#N/A,#N/A,FALSE,"Model";#N/A,#N/A,FALSE,"Division"}</definedName>
    <definedName name="___aaa1" localSheetId="2" hidden="1">{#N/A,#N/A,FALSE,"Model";#N/A,#N/A,FALSE,"Division"}</definedName>
    <definedName name="___aaa1" hidden="1">{#N/A,#N/A,FALSE,"Model";#N/A,#N/A,FALSE,"Division"}</definedName>
    <definedName name="___aba2">#REF!</definedName>
    <definedName name="___abc1" localSheetId="0" hidden="1">{#N/A,#N/A,FALSE,"str_title";#N/A,#N/A,FALSE,"SUM";#N/A,#N/A,FALSE,"Scope";#N/A,#N/A,FALSE,"PIE-Jn";#N/A,#N/A,FALSE,"PIE-Jn_Hz";#N/A,#N/A,FALSE,"Liq_Plan";#N/A,#N/A,FALSE,"S_Curve";#N/A,#N/A,FALSE,"Liq_Prof";#N/A,#N/A,FALSE,"Man_Pwr";#N/A,#N/A,FALSE,"Man_Prof"}</definedName>
    <definedName name="___abc1" localSheetId="2" hidden="1">{#N/A,#N/A,FALSE,"str_title";#N/A,#N/A,FALSE,"SUM";#N/A,#N/A,FALSE,"Scope";#N/A,#N/A,FALSE,"PIE-Jn";#N/A,#N/A,FALSE,"PIE-Jn_Hz";#N/A,#N/A,FALSE,"Liq_Plan";#N/A,#N/A,FALSE,"S_Curve";#N/A,#N/A,FALSE,"Liq_Prof";#N/A,#N/A,FALSE,"Man_Pwr";#N/A,#N/A,FALSE,"Man_Prof"}</definedName>
    <definedName name="___abc1" hidden="1">{#N/A,#N/A,FALSE,"str_title";#N/A,#N/A,FALSE,"SUM";#N/A,#N/A,FALSE,"Scope";#N/A,#N/A,FALSE,"PIE-Jn";#N/A,#N/A,FALSE,"PIE-Jn_Hz";#N/A,#N/A,FALSE,"Liq_Plan";#N/A,#N/A,FALSE,"S_Curve";#N/A,#N/A,FALSE,"Liq_Prof";#N/A,#N/A,FALSE,"Man_Pwr";#N/A,#N/A,FALSE,"Man_Prof"}</definedName>
    <definedName name="___Ack3" localSheetId="0" hidden="1">{#N/A,#N/A,FALSE,"COMP"}</definedName>
    <definedName name="___Ack3" localSheetId="2" hidden="1">{#N/A,#N/A,FALSE,"COMP"}</definedName>
    <definedName name="___Ack3" hidden="1">{#N/A,#N/A,FALSE,"COMP"}</definedName>
    <definedName name="___bom1">#REF!</definedName>
    <definedName name="___byh5757">#REF!</definedName>
    <definedName name="___c" localSheetId="0" hidden="1">{#N/A,#N/A,FALSE,"Layout Cash Flow"}</definedName>
    <definedName name="___c" localSheetId="2" hidden="1">{#N/A,#N/A,FALSE,"Layout Cash Flow"}</definedName>
    <definedName name="___c" hidden="1">{#N/A,#N/A,FALSE,"Layout Cash Flow"}</definedName>
    <definedName name="___can430">40.73</definedName>
    <definedName name="___can435">43.3</definedName>
    <definedName name="___cc1" localSheetId="0" hidden="1">{"'I-1 and I-2'!$A$1:$G$190"}</definedName>
    <definedName name="___cc1" localSheetId="2" hidden="1">{"'I-1 and I-2'!$A$1:$G$190"}</definedName>
    <definedName name="___cc1" hidden="1">{"'I-1 and I-2'!$A$1:$G$190"}</definedName>
    <definedName name="___CFB1">#REF!</definedName>
    <definedName name="___CFB2">#REF!</definedName>
    <definedName name="___CFB3">#REF!</definedName>
    <definedName name="___D91994">#REF!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 localSheetId="0" hidden="1">{"'I-1 and I-2'!$A$1:$G$190"}</definedName>
    <definedName name="___dd1" localSheetId="2" hidden="1">{"'I-1 and I-2'!$A$1:$G$190"}</definedName>
    <definedName name="___dd1" hidden="1">{"'I-1 and I-2'!$A$1:$G$190"}</definedName>
    <definedName name="___DET1">#REF!</definedName>
    <definedName name="___DET2">#REF!</definedName>
    <definedName name="___DET3">#REF!</definedName>
    <definedName name="___DET4">#REF!</definedName>
    <definedName name="___DET5">#REF!</definedName>
    <definedName name="___DET6">#REF!</definedName>
    <definedName name="___dk1" localSheetId="0" hidden="1">{#N/A,#N/A,FALSE,"COVER.XLS";#N/A,#N/A,FALSE,"RACT1.XLS";#N/A,#N/A,FALSE,"RACT2.XLS";#N/A,#N/A,FALSE,"ECCMP";#N/A,#N/A,FALSE,"WELDER.XLS"}</definedName>
    <definedName name="___dk1" localSheetId="2" hidden="1">{#N/A,#N/A,FALSE,"COVER.XLS";#N/A,#N/A,FALSE,"RACT1.XLS";#N/A,#N/A,FALSE,"RACT2.XLS";#N/A,#N/A,FALSE,"ECCMP";#N/A,#N/A,FALSE,"WELDER.XLS"}</definedName>
    <definedName name="___dk1" hidden="1">{#N/A,#N/A,FALSE,"COVER.XLS";#N/A,#N/A,FALSE,"RACT1.XLS";#N/A,#N/A,FALSE,"RACT2.XLS";#N/A,#N/A,FALSE,"ECCMP";#N/A,#N/A,FALSE,"WELDER.XLS"}</definedName>
    <definedName name="___dk2" localSheetId="0" hidden="1">{#N/A,#N/A,FALSE,"COVER.XLS";#N/A,#N/A,FALSE,"RACT1.XLS";#N/A,#N/A,FALSE,"RACT2.XLS";#N/A,#N/A,FALSE,"ECCMP";#N/A,#N/A,FALSE,"WELDER.XLS"}</definedName>
    <definedName name="___dk2" localSheetId="2" hidden="1">{#N/A,#N/A,FALSE,"COVER.XLS";#N/A,#N/A,FALSE,"RACT1.XLS";#N/A,#N/A,FALSE,"RACT2.XLS";#N/A,#N/A,FALSE,"ECCMP";#N/A,#N/A,FALSE,"WELDER.XLS"}</definedName>
    <definedName name="___dk2" hidden="1">{#N/A,#N/A,FALSE,"COVER.XLS";#N/A,#N/A,FALSE,"RACT1.XLS";#N/A,#N/A,FALSE,"RACT2.XLS";#N/A,#N/A,FALSE,"ECCMP";#N/A,#N/A,FALSE,"WELDER.XLS"}</definedName>
    <definedName name="___drg1">#REF!</definedName>
    <definedName name="___drg2">#REF!</definedName>
    <definedName name="___E405120">#REF!</definedName>
    <definedName name="___est1" localSheetId="0" hidden="1">{"EVA",#N/A,FALSE,"EVA";"WACC",#N/A,FALSE,"WACC"}</definedName>
    <definedName name="___est1" localSheetId="2" hidden="1">{"EVA",#N/A,FALSE,"EVA";"WACC",#N/A,FALSE,"WACC"}</definedName>
    <definedName name="___est1" hidden="1">{"EVA",#N/A,FALSE,"EVA";"WACC",#N/A,FALSE,"WACC"}</definedName>
    <definedName name="___ff2" localSheetId="0" hidden="1">{"adj95mult",#N/A,FALSE,"COMPCO";"adj95est",#N/A,FALSE,"COMPCO"}</definedName>
    <definedName name="___ff2" localSheetId="2" hidden="1">{"adj95mult",#N/A,FALSE,"COMPCO";"adj95est",#N/A,FALSE,"COMPCO"}</definedName>
    <definedName name="___ff2" hidden="1">{"adj95mult",#N/A,FALSE,"COMPCO";"adj95est",#N/A,FALSE,"COMPCO"}</definedName>
    <definedName name="___ffe1" localSheetId="0" hidden="1">{"adj95mult",#N/A,FALSE,"COMPCO";"adj95est",#N/A,FALSE,"COMPCO"}</definedName>
    <definedName name="___ffe1" localSheetId="2" hidden="1">{"adj95mult",#N/A,FALSE,"COMPCO";"adj95est",#N/A,FALSE,"COMPCO"}</definedName>
    <definedName name="___ffe1" hidden="1">{"adj95mult",#N/A,FALSE,"COMPCO";"adj95est",#N/A,FALSE,"COMPCO"}</definedName>
    <definedName name="___fy97" localSheetId="0" hidden="1">{#N/A,#N/A,FALSE,"FY97";#N/A,#N/A,FALSE,"FY98";#N/A,#N/A,FALSE,"FY99";#N/A,#N/A,FALSE,"FY00";#N/A,#N/A,FALSE,"FY01"}</definedName>
    <definedName name="___fy97" localSheetId="2" hidden="1">{#N/A,#N/A,FALSE,"FY97";#N/A,#N/A,FALSE,"FY98";#N/A,#N/A,FALSE,"FY99";#N/A,#N/A,FALSE,"FY00";#N/A,#N/A,FALSE,"FY01"}</definedName>
    <definedName name="___fy97" hidden="1">{#N/A,#N/A,FALSE,"FY97";#N/A,#N/A,FALSE,"FY98";#N/A,#N/A,FALSE,"FY99";#N/A,#N/A,FALSE,"FY00";#N/A,#N/A,FALSE,"FY01"}</definedName>
    <definedName name="___IDC2" localSheetId="0">City&amp;" "&amp;State</definedName>
    <definedName name="___IDC2" localSheetId="2">City&amp;" "&amp;State</definedName>
    <definedName name="___IDC2">City&amp;" "&amp;State</definedName>
    <definedName name="___IDC21" localSheetId="0">City&amp;" "&amp;State</definedName>
    <definedName name="___IDC21" localSheetId="2">City&amp;" "&amp;State</definedName>
    <definedName name="___IDC21">City&amp;" "&amp;State</definedName>
    <definedName name="___IDC22" localSheetId="0">City&amp;" "&amp;State</definedName>
    <definedName name="___IDC22" localSheetId="2">City&amp;" "&amp;State</definedName>
    <definedName name="___IDC22">City&amp;" "&amp;State</definedName>
    <definedName name="___IDC3" localSheetId="0">City&amp;" "&amp;State</definedName>
    <definedName name="___IDC3" localSheetId="2">City&amp;" "&amp;State</definedName>
    <definedName name="___IDC3">City&amp;" "&amp;State</definedName>
    <definedName name="___III7">"$C4.$#REF!$#REF!"</definedName>
    <definedName name="___INDEX_SHEET___ASAP_Utilities">#REF!</definedName>
    <definedName name="___IV66335">#REF!</definedName>
    <definedName name="___jj300">#REF!</definedName>
    <definedName name="___k8" localSheetId="0" hidden="1">{#N/A,#N/A,FALSE,"COVER1.XLS ";#N/A,#N/A,FALSE,"RACT1.XLS";#N/A,#N/A,FALSE,"RACT2.XLS";#N/A,#N/A,FALSE,"ECCMP";#N/A,#N/A,FALSE,"WELDER.XLS"}</definedName>
    <definedName name="___k8" localSheetId="2" hidden="1">{#N/A,#N/A,FALSE,"COVER1.XLS ";#N/A,#N/A,FALSE,"RACT1.XLS";#N/A,#N/A,FALSE,"RACT2.XLS";#N/A,#N/A,FALSE,"ECCMP";#N/A,#N/A,FALSE,"WELDER.XLS"}</definedName>
    <definedName name="___k8" hidden="1">{#N/A,#N/A,FALSE,"COVER1.XLS ";#N/A,#N/A,FALSE,"RACT1.XLS";#N/A,#N/A,FALSE,"RACT2.XLS";#N/A,#N/A,FALSE,"ECCMP";#N/A,#N/A,FALSE,"WELDER.XLS"}</definedName>
    <definedName name="___key1" hidden="1">#REF!</definedName>
    <definedName name="___kv2" localSheetId="0" hidden="1">{#N/A,#N/A,FALSE,"COVER1.XLS ";#N/A,#N/A,FALSE,"RACT1.XLS";#N/A,#N/A,FALSE,"RACT2.XLS";#N/A,#N/A,FALSE,"ECCMP";#N/A,#N/A,FALSE,"WELDER.XLS"}</definedName>
    <definedName name="___kv2" localSheetId="2" hidden="1">{#N/A,#N/A,FALSE,"COVER1.XLS ";#N/A,#N/A,FALSE,"RACT1.XLS";#N/A,#N/A,FALSE,"RACT2.XLS";#N/A,#N/A,FALSE,"ECCMP";#N/A,#N/A,FALSE,"WELDER.XLS"}</definedName>
    <definedName name="___kv2" hidden="1">{#N/A,#N/A,FALSE,"COVER1.XLS ";#N/A,#N/A,FALSE,"RACT1.XLS";#N/A,#N/A,FALSE,"RACT2.XLS";#N/A,#N/A,FALSE,"ECCMP";#N/A,#N/A,FALSE,"WELDER.XLS"}</definedName>
    <definedName name="___kvs1" localSheetId="0" hidden="1">{#N/A,#N/A,FALSE,"COVER1.XLS ";#N/A,#N/A,FALSE,"RACT1.XLS";#N/A,#N/A,FALSE,"RACT2.XLS";#N/A,#N/A,FALSE,"ECCMP";#N/A,#N/A,FALSE,"WELDER.XLS"}</definedName>
    <definedName name="___kvs1" localSheetId="2" hidden="1">{#N/A,#N/A,FALSE,"COVER1.XLS ";#N/A,#N/A,FALSE,"RACT1.XLS";#N/A,#N/A,FALSE,"RACT2.XLS";#N/A,#N/A,FALSE,"ECCMP";#N/A,#N/A,FALSE,"WELDER.XLS"}</definedName>
    <definedName name="___kvs1" hidden="1">{#N/A,#N/A,FALSE,"COVER1.XLS ";#N/A,#N/A,FALSE,"RACT1.XLS";#N/A,#N/A,FALSE,"RACT2.XLS";#N/A,#N/A,FALSE,"ECCMP";#N/A,#N/A,FALSE,"WELDER.XLS"}</definedName>
    <definedName name="___kvs2" localSheetId="0" hidden="1">{#N/A,#N/A,FALSE,"COVER1.XLS ";#N/A,#N/A,FALSE,"RACT1.XLS";#N/A,#N/A,FALSE,"RACT2.XLS";#N/A,#N/A,FALSE,"ECCMP";#N/A,#N/A,FALSE,"WELDER.XLS"}</definedName>
    <definedName name="___kvs2" localSheetId="2" hidden="1">{#N/A,#N/A,FALSE,"COVER1.XLS ";#N/A,#N/A,FALSE,"RACT1.XLS";#N/A,#N/A,FALSE,"RACT2.XLS";#N/A,#N/A,FALSE,"ECCMP";#N/A,#N/A,FALSE,"WELDER.XLS"}</definedName>
    <definedName name="___kvs2" hidden="1">{#N/A,#N/A,FALSE,"COVER1.XLS ";#N/A,#N/A,FALSE,"RACT1.XLS";#N/A,#N/A,FALSE,"RACT2.XLS";#N/A,#N/A,FALSE,"ECCMP";#N/A,#N/A,FALSE,"WELDER.XLS"}</definedName>
    <definedName name="___kvs3" localSheetId="0" hidden="1">{#N/A,#N/A,FALSE,"COVER1.XLS ";#N/A,#N/A,FALSE,"RACT1.XLS";#N/A,#N/A,FALSE,"RACT2.XLS";#N/A,#N/A,FALSE,"ECCMP";#N/A,#N/A,FALSE,"WELDER.XLS"}</definedName>
    <definedName name="___kvs3" localSheetId="2" hidden="1">{#N/A,#N/A,FALSE,"COVER1.XLS ";#N/A,#N/A,FALSE,"RACT1.XLS";#N/A,#N/A,FALSE,"RACT2.XLS";#N/A,#N/A,FALSE,"ECCMP";#N/A,#N/A,FALSE,"WELDER.XLS"}</definedName>
    <definedName name="___kvs3" hidden="1">{#N/A,#N/A,FALSE,"COVER1.XLS ";#N/A,#N/A,FALSE,"RACT1.XLS";#N/A,#N/A,FALSE,"RACT2.XLS";#N/A,#N/A,FALSE,"ECCMP";#N/A,#N/A,FALSE,"WELDER.XLS"}</definedName>
    <definedName name="___kvs5" localSheetId="0" hidden="1">{#N/A,#N/A,FALSE,"COVER.XLS";#N/A,#N/A,FALSE,"RACT1.XLS";#N/A,#N/A,FALSE,"RACT2.XLS";#N/A,#N/A,FALSE,"ECCMP";#N/A,#N/A,FALSE,"WELDER.XLS"}</definedName>
    <definedName name="___kvs5" localSheetId="2" hidden="1">{#N/A,#N/A,FALSE,"COVER.XLS";#N/A,#N/A,FALSE,"RACT1.XLS";#N/A,#N/A,FALSE,"RACT2.XLS";#N/A,#N/A,FALSE,"ECCMP";#N/A,#N/A,FALSE,"WELDER.XLS"}</definedName>
    <definedName name="___kvs5" hidden="1">{#N/A,#N/A,FALSE,"COVER.XLS";#N/A,#N/A,FALSE,"RACT1.XLS";#N/A,#N/A,FALSE,"RACT2.XLS";#N/A,#N/A,FALSE,"ECCMP";#N/A,#N/A,FALSE,"WELDER.XLS"}</definedName>
    <definedName name="___kvs7" localSheetId="0" hidden="1">{#N/A,#N/A,FALSE,"COVER1.XLS ";#N/A,#N/A,FALSE,"RACT1.XLS";#N/A,#N/A,FALSE,"RACT2.XLS";#N/A,#N/A,FALSE,"ECCMP";#N/A,#N/A,FALSE,"WELDER.XLS"}</definedName>
    <definedName name="___kvs7" localSheetId="2" hidden="1">{#N/A,#N/A,FALSE,"COVER1.XLS ";#N/A,#N/A,FALSE,"RACT1.XLS";#N/A,#N/A,FALSE,"RACT2.XLS";#N/A,#N/A,FALSE,"ECCMP";#N/A,#N/A,FALSE,"WELDER.XLS"}</definedName>
    <definedName name="___kvs7" hidden="1">{#N/A,#N/A,FALSE,"COVER1.XLS ";#N/A,#N/A,FALSE,"RACT1.XLS";#N/A,#N/A,FALSE,"RACT2.XLS";#N/A,#N/A,FALSE,"ECCMP";#N/A,#N/A,FALSE,"WELDER.XLS"}</definedName>
    <definedName name="___kvs8" localSheetId="0" hidden="1">{#N/A,#N/A,FALSE,"COVER1.XLS ";#N/A,#N/A,FALSE,"RACT1.XLS";#N/A,#N/A,FALSE,"RACT2.XLS";#N/A,#N/A,FALSE,"ECCMP";#N/A,#N/A,FALSE,"WELDER.XLS"}</definedName>
    <definedName name="___kvs8" localSheetId="2" hidden="1">{#N/A,#N/A,FALSE,"COVER1.XLS ";#N/A,#N/A,FALSE,"RACT1.XLS";#N/A,#N/A,FALSE,"RACT2.XLS";#N/A,#N/A,FALSE,"ECCMP";#N/A,#N/A,FALSE,"WELDER.XLS"}</definedName>
    <definedName name="___kvs8" hidden="1">{#N/A,#N/A,FALSE,"COVER1.XLS ";#N/A,#N/A,FALSE,"RACT1.XLS";#N/A,#N/A,FALSE,"RACT2.XLS";#N/A,#N/A,FALSE,"ECCMP";#N/A,#N/A,FALSE,"WELDER.XLS"}</definedName>
    <definedName name="___KVS9" localSheetId="0" hidden="1">{#N/A,#N/A,FALSE,"COVER1.XLS ";#N/A,#N/A,FALSE,"RACT1.XLS";#N/A,#N/A,FALSE,"RACT2.XLS";#N/A,#N/A,FALSE,"ECCMP";#N/A,#N/A,FALSE,"WELDER.XLS"}</definedName>
    <definedName name="___KVS9" localSheetId="2" hidden="1">{#N/A,#N/A,FALSE,"COVER1.XLS ";#N/A,#N/A,FALSE,"RACT1.XLS";#N/A,#N/A,FALSE,"RACT2.XLS";#N/A,#N/A,FALSE,"ECCMP";#N/A,#N/A,FALSE,"WELDER.XLS"}</definedName>
    <definedName name="___KVS9" hidden="1">{#N/A,#N/A,FALSE,"COVER1.XLS ";#N/A,#N/A,FALSE,"RACT1.XLS";#N/A,#N/A,FALSE,"RACT2.XLS";#N/A,#N/A,FALSE,"ECCMP";#N/A,#N/A,FALSE,"WELDER.XLS"}</definedName>
    <definedName name="___l2"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2"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 localSheetId="0">City&amp;" "&amp;State</definedName>
    <definedName name="___loc1" localSheetId="2">City&amp;" "&amp;State</definedName>
    <definedName name="___loc1">City&amp;" "&amp;State</definedName>
    <definedName name="___mcn2" localSheetId="0" hidden="1">{#N/A,#N/A,FALSE,"COVER1.XLS ";#N/A,#N/A,FALSE,"RACT1.XLS";#N/A,#N/A,FALSE,"RACT2.XLS";#N/A,#N/A,FALSE,"ECCMP";#N/A,#N/A,FALSE,"WELDER.XLS"}</definedName>
    <definedName name="___mcn2" localSheetId="2" hidden="1">{#N/A,#N/A,FALSE,"COVER1.XLS ";#N/A,#N/A,FALSE,"RACT1.XLS";#N/A,#N/A,FALSE,"RACT2.XLS";#N/A,#N/A,FALSE,"ECCMP";#N/A,#N/A,FALSE,"WELDER.XLS"}</definedName>
    <definedName name="___mcn2" hidden="1">{#N/A,#N/A,FALSE,"COVER1.XLS ";#N/A,#N/A,FALSE,"RACT1.XLS";#N/A,#N/A,FALSE,"RACT2.XLS";#N/A,#N/A,FALSE,"ECCMP";#N/A,#N/A,FALSE,"WELDER.XLS"}</definedName>
    <definedName name="___ml172">#REF!</definedName>
    <definedName name="___mor1" hidden="1">#REF!</definedName>
    <definedName name="___new2" localSheetId="0" hidden="1">{"Graphic",#N/A,TRUE,"Graphic"}</definedName>
    <definedName name="___new2" localSheetId="2" hidden="1">{"Graphic",#N/A,TRUE,"Graphic"}</definedName>
    <definedName name="___new2" hidden="1">{"Graphic",#N/A,TRUE,"Graphic"}</definedName>
    <definedName name="___ns1" localSheetId="0" hidden="1">{#N/A,#N/A,FALSE,"COVER1.XLS ";#N/A,#N/A,FALSE,"RACT1.XLS";#N/A,#N/A,FALSE,"RACT2.XLS";#N/A,#N/A,FALSE,"ECCMP";#N/A,#N/A,FALSE,"WELDER.XLS"}</definedName>
    <definedName name="___ns1" localSheetId="2" hidden="1">{#N/A,#N/A,FALSE,"COVER1.XLS ";#N/A,#N/A,FALSE,"RACT1.XLS";#N/A,#N/A,FALSE,"RACT2.XLS";#N/A,#N/A,FALSE,"ECCMP";#N/A,#N/A,FALSE,"WELDER.XLS"}</definedName>
    <definedName name="___ns1" hidden="1">{#N/A,#N/A,FALSE,"COVER1.XLS ";#N/A,#N/A,FALSE,"RACT1.XLS";#N/A,#N/A,FALSE,"RACT2.XLS";#N/A,#N/A,FALSE,"ECCMP";#N/A,#N/A,FALSE,"WELDER.XLS"}</definedName>
    <definedName name="___old3" localSheetId="0" hidden="1">{#N/A,#N/A,FALSE,"Summary";#N/A,#N/A,FALSE,"3TJ";#N/A,#N/A,FALSE,"3TN";#N/A,#N/A,FALSE,"3TP";#N/A,#N/A,FALSE,"3SJ";#N/A,#N/A,FALSE,"3CJ";#N/A,#N/A,FALSE,"3CN";#N/A,#N/A,FALSE,"3CP";#N/A,#N/A,FALSE,"3A"}</definedName>
    <definedName name="___old3" localSheetId="2" hidden="1">{#N/A,#N/A,FALSE,"Summary";#N/A,#N/A,FALSE,"3TJ";#N/A,#N/A,FALSE,"3TN";#N/A,#N/A,FALSE,"3TP";#N/A,#N/A,FALSE,"3SJ";#N/A,#N/A,FALSE,"3CJ";#N/A,#N/A,FALSE,"3CN";#N/A,#N/A,FALSE,"3CP";#N/A,#N/A,FALSE,"3A"}</definedName>
    <definedName name="___old3" hidden="1">{#N/A,#N/A,FALSE,"Summary";#N/A,#N/A,FALSE,"3TJ";#N/A,#N/A,FALSE,"3TN";#N/A,#N/A,FALSE,"3TP";#N/A,#N/A,FALSE,"3SJ";#N/A,#N/A,FALSE,"3CJ";#N/A,#N/A,FALSE,"3CN";#N/A,#N/A,FALSE,"3CP";#N/A,#N/A,FALSE,"3A"}</definedName>
    <definedName name="___old5" localSheetId="0" hidden="1">{#N/A,#N/A,FALSE,"Summary";#N/A,#N/A,FALSE,"3TJ";#N/A,#N/A,FALSE,"3TN";#N/A,#N/A,FALSE,"3TP";#N/A,#N/A,FALSE,"3SJ";#N/A,#N/A,FALSE,"3CJ";#N/A,#N/A,FALSE,"3CN";#N/A,#N/A,FALSE,"3CP";#N/A,#N/A,FALSE,"3A"}</definedName>
    <definedName name="___old5" localSheetId="2" hidden="1">{#N/A,#N/A,FALSE,"Summary";#N/A,#N/A,FALSE,"3TJ";#N/A,#N/A,FALSE,"3TN";#N/A,#N/A,FALSE,"3TP";#N/A,#N/A,FALSE,"3SJ";#N/A,#N/A,FALSE,"3CJ";#N/A,#N/A,FALSE,"3CN";#N/A,#N/A,FALSE,"3CP";#N/A,#N/A,FALSE,"3A"}</definedName>
    <definedName name="___old5" hidden="1">{#N/A,#N/A,FALSE,"Summary";#N/A,#N/A,FALSE,"3TJ";#N/A,#N/A,FALSE,"3TN";#N/A,#N/A,FALSE,"3TP";#N/A,#N/A,FALSE,"3SJ";#N/A,#N/A,FALSE,"3CJ";#N/A,#N/A,FALSE,"3CN";#N/A,#N/A,FALSE,"3CP";#N/A,#N/A,FALSE,"3A"}</definedName>
    <definedName name="___old7" localSheetId="0" hidden="1">{#N/A,#N/A,FALSE,"Summary";#N/A,#N/A,FALSE,"3TJ";#N/A,#N/A,FALSE,"3TN";#N/A,#N/A,FALSE,"3TP";#N/A,#N/A,FALSE,"3SJ";#N/A,#N/A,FALSE,"3CJ";#N/A,#N/A,FALSE,"3CN";#N/A,#N/A,FALSE,"3CP";#N/A,#N/A,FALSE,"3A"}</definedName>
    <definedName name="___old7" localSheetId="2" hidden="1">{#N/A,#N/A,FALSE,"Summary";#N/A,#N/A,FALSE,"3TJ";#N/A,#N/A,FALSE,"3TN";#N/A,#N/A,FALSE,"3TP";#N/A,#N/A,FALSE,"3SJ";#N/A,#N/A,FALSE,"3CJ";#N/A,#N/A,FALSE,"3CN";#N/A,#N/A,FALSE,"3CP";#N/A,#N/A,FALSE,"3A"}</definedName>
    <definedName name="___old7" hidden="1">{#N/A,#N/A,FALSE,"Summary";#N/A,#N/A,FALSE,"3TJ";#N/A,#N/A,FALSE,"3TN";#N/A,#N/A,FALSE,"3TP";#N/A,#N/A,FALSE,"3SJ";#N/A,#N/A,FALSE,"3CJ";#N/A,#N/A,FALSE,"3CN";#N/A,#N/A,FALSE,"3CP";#N/A,#N/A,FALSE,"3A"}</definedName>
    <definedName name="___one2" localSheetId="0" hidden="1">{"adj95mult",#N/A,FALSE,"COMPCO";"adj95est",#N/A,FALSE,"COMPCO"}</definedName>
    <definedName name="___one2" localSheetId="2" hidden="1">{"adj95mult",#N/A,FALSE,"COMPCO";"adj95est",#N/A,FALSE,"COMPCO"}</definedName>
    <definedName name="___one2" hidden="1">{"adj95mult",#N/A,FALSE,"COMPCO";"adj95est",#N/A,FALSE,"COMPCO"}</definedName>
    <definedName name="___ORD1" hidden="1">255</definedName>
    <definedName name="___out2">#REF!</definedName>
    <definedName name="___pep99">#REF!</definedName>
    <definedName name="___PRN1" localSheetId="0" hidden="1">{#N/A,#N/A,FALSE,"COVER.XLS";#N/A,#N/A,FALSE,"RACT1.XLS";#N/A,#N/A,FALSE,"RACT2.XLS";#N/A,#N/A,FALSE,"ECCMP";#N/A,#N/A,FALSE,"WELDER.XLS"}</definedName>
    <definedName name="___PRN1" localSheetId="2" hidden="1">{#N/A,#N/A,FALSE,"COVER.XLS";#N/A,#N/A,FALSE,"RACT1.XLS";#N/A,#N/A,FALSE,"RACT2.XLS";#N/A,#N/A,FALSE,"ECCMP";#N/A,#N/A,FALSE,"WELDER.XLS"}</definedName>
    <definedName name="___PRN1" hidden="1">{#N/A,#N/A,FALSE,"COVER.XLS";#N/A,#N/A,FALSE,"RACT1.XLS";#N/A,#N/A,FALSE,"RACT2.XLS";#N/A,#N/A,FALSE,"ECCMP";#N/A,#N/A,FALSE,"WELDER.XLS"}</definedName>
    <definedName name="___q2" localSheetId="0" hidden="1">{#N/A,#N/A,FALSE,"COVER1.XLS ";#N/A,#N/A,FALSE,"RACT1.XLS";#N/A,#N/A,FALSE,"RACT2.XLS";#N/A,#N/A,FALSE,"ECCMP";#N/A,#N/A,FALSE,"WELDER.XLS"}</definedName>
    <definedName name="___q2" localSheetId="2" hidden="1">{#N/A,#N/A,FALSE,"COVER1.XLS ";#N/A,#N/A,FALSE,"RACT1.XLS";#N/A,#N/A,FALSE,"RACT2.XLS";#N/A,#N/A,FALSE,"ECCMP";#N/A,#N/A,FALSE,"WELDER.XLS"}</definedName>
    <definedName name="___q2" hidden="1">{#N/A,#N/A,FALSE,"COVER1.XLS ";#N/A,#N/A,FALSE,"RACT1.XLS";#N/A,#N/A,FALSE,"RACT2.XLS";#N/A,#N/A,FALSE,"ECCMP";#N/A,#N/A,FALSE,"WELDER.XLS"}</definedName>
    <definedName name="___r" localSheetId="0" hidden="1">{"consolidated",#N/A,FALSE,"Sheet1";"cms",#N/A,FALSE,"Sheet1";"fse",#N/A,FALSE,"Sheet1"}</definedName>
    <definedName name="___r" localSheetId="2" hidden="1">{"consolidated",#N/A,FALSE,"Sheet1";"cms",#N/A,FALSE,"Sheet1";"fse",#N/A,FALSE,"Sheet1"}</definedName>
    <definedName name="___r" hidden="1">{"consolidated",#N/A,FALSE,"Sheet1";"cms",#N/A,FALSE,"Sheet1";"fse",#N/A,FALSE,"Sheet1"}</definedName>
    <definedName name="___sch2">#REF!</definedName>
    <definedName name="___sch9">#REF!</definedName>
    <definedName name="___sec3" hidden="1">#REF!</definedName>
    <definedName name="___SEP03">#REF!</definedName>
    <definedName name="___sm1" localSheetId="0" hidden="1">{"'I-1 and I-2'!$A$1:$G$190"}</definedName>
    <definedName name="___sm1" localSheetId="2" hidden="1">{"'I-1 and I-2'!$A$1:$G$190"}</definedName>
    <definedName name="___sm1" hidden="1">{"'I-1 and I-2'!$A$1:$G$190"}</definedName>
    <definedName name="___SS402">#REF!</definedName>
    <definedName name="___SS403">#REF!</definedName>
    <definedName name="___SS404">#REF!</definedName>
    <definedName name="___SS405">#REF!</definedName>
    <definedName name="___SS406">#REF!</definedName>
    <definedName name="___SS407">#REF!</definedName>
    <definedName name="___SS408">#REF!</definedName>
    <definedName name="___SS409">#REF!</definedName>
    <definedName name="___SS423">#REF!</definedName>
    <definedName name="___SS424">#REF!</definedName>
    <definedName name="___SSK1" localSheetId="0" hidden="1">{#N/A,#N/A,FALSE,"COMP"}</definedName>
    <definedName name="___SSK1" localSheetId="2" hidden="1">{#N/A,#N/A,FALSE,"COMP"}</definedName>
    <definedName name="___SSK1" hidden="1">{#N/A,#N/A,FALSE,"COMP"}</definedName>
    <definedName name="___SSK1_1" localSheetId="0" hidden="1">{#N/A,#N/A,FALSE,"COMP"}</definedName>
    <definedName name="___SSK1_1" localSheetId="2" hidden="1">{#N/A,#N/A,FALSE,"COMP"}</definedName>
    <definedName name="___SSK1_1" hidden="1">{#N/A,#N/A,FALSE,"COMP"}</definedName>
    <definedName name="___SSK1_2" localSheetId="0" hidden="1">{#N/A,#N/A,FALSE,"COMP"}</definedName>
    <definedName name="___SSK1_2" localSheetId="2" hidden="1">{#N/A,#N/A,FALSE,"COMP"}</definedName>
    <definedName name="___SSK1_2" hidden="1">{#N/A,#N/A,FALSE,"COMP"}</definedName>
    <definedName name="___SSK1_3" localSheetId="0" hidden="1">{#N/A,#N/A,FALSE,"COMP"}</definedName>
    <definedName name="___SSK1_3" localSheetId="2" hidden="1">{#N/A,#N/A,FALSE,"COMP"}</definedName>
    <definedName name="___SSK1_3" hidden="1">{#N/A,#N/A,FALSE,"COMP"}</definedName>
    <definedName name="___SSK1_4" localSheetId="0" hidden="1">{#N/A,#N/A,FALSE,"COMP"}</definedName>
    <definedName name="___SSK1_4" localSheetId="2" hidden="1">{#N/A,#N/A,FALSE,"COMP"}</definedName>
    <definedName name="___SSK1_4" hidden="1">{#N/A,#N/A,FALSE,"COMP"}</definedName>
    <definedName name="___SSK1_5" localSheetId="0" hidden="1">{#N/A,#N/A,FALSE,"COMP"}</definedName>
    <definedName name="___SSK1_5" localSheetId="2" hidden="1">{#N/A,#N/A,FALSE,"COMP"}</definedName>
    <definedName name="___SSK1_5" hidden="1">{#N/A,#N/A,FALSE,"COMP"}</definedName>
    <definedName name="___t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he1">'[9]PL _POWER_'!#REF!</definedName>
    <definedName name="___thinkcell11wvTEL6W0W2zDrq5o.quA" hidden="1">#REF!</definedName>
    <definedName name="___thinkcellNUYAAAAAAAAEAAAA.XWhtY3YV0u4EKVwUEtH8A" hidden="1">#REF!</definedName>
    <definedName name="___thinkcellNUYAAAAAAAAEAAAAKMGy6vw4oU2szwQ5ORj5gQ" hidden="1">#REF!</definedName>
    <definedName name="___thinkcellNUYAAAAAAAAEAAAAYECzHThvFUqShi.ib_UvWA" hidden="1">#REF!</definedName>
    <definedName name="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usd1">'[10]cash budget'!#REF!</definedName>
    <definedName name="___usd2">'[10]cash budget'!#REF!</definedName>
    <definedName name="___usd3">'[10]cash budget'!#REF!</definedName>
    <definedName name="___usd4">'[10]cash budget'!#REF!</definedName>
    <definedName name="___w2" localSheetId="0" hidden="1">{#N/A,#N/A,FALSE,"17MAY";#N/A,#N/A,FALSE,"24MAY"}</definedName>
    <definedName name="___w2" localSheetId="2" hidden="1">{#N/A,#N/A,FALSE,"17MAY";#N/A,#N/A,FALSE,"24MAY"}</definedName>
    <definedName name="___w2" hidden="1">{#N/A,#N/A,FALSE,"17MAY";#N/A,#N/A,FALSE,"24MAY"}</definedName>
    <definedName name="___wrn1" localSheetId="0" hidden="1">{#N/A,#N/A,FALSE,"DCF";#N/A,#N/A,FALSE,"WACC";#N/A,#N/A,FALSE,"Sales_EBIT";#N/A,#N/A,FALSE,"Capex_Depreciation";#N/A,#N/A,FALSE,"WC";#N/A,#N/A,FALSE,"Interest";#N/A,#N/A,FALSE,"Assumptions"}</definedName>
    <definedName name="___wrn1" localSheetId="2" hidden="1">{#N/A,#N/A,FALSE,"DCF";#N/A,#N/A,FALSE,"WACC";#N/A,#N/A,FALSE,"Sales_EBIT";#N/A,#N/A,FALSE,"Capex_Depreciation";#N/A,#N/A,FALSE,"WC";#N/A,#N/A,FALSE,"Interest";#N/A,#N/A,FALSE,"Assumptions"}</definedName>
    <definedName name="___wrn1" hidden="1">{#N/A,#N/A,FALSE,"DCF";#N/A,#N/A,FALSE,"WACC";#N/A,#N/A,FALSE,"Sales_EBIT";#N/A,#N/A,FALSE,"Capex_Depreciation";#N/A,#N/A,FALSE,"WC";#N/A,#N/A,FALSE,"Interest";#N/A,#N/A,FALSE,"Assumptions"}</definedName>
    <definedName name="___WRN2" localSheetId="0" hidden="1">{#N/A,#N/A,FALSE,"COVER1.XLS ";#N/A,#N/A,FALSE,"RACT1.XLS";#N/A,#N/A,FALSE,"RACT2.XLS";#N/A,#N/A,FALSE,"ECCMP";#N/A,#N/A,FALSE,"WELDER.XLS"}</definedName>
    <definedName name="___WRN2" localSheetId="2" hidden="1">{#N/A,#N/A,FALSE,"COVER1.XLS ";#N/A,#N/A,FALSE,"RACT1.XLS";#N/A,#N/A,FALSE,"RACT2.XLS";#N/A,#N/A,FALSE,"ECCMP";#N/A,#N/A,FALSE,"WELDER.XLS"}</definedName>
    <definedName name="___WRN2" hidden="1">{#N/A,#N/A,FALSE,"COVER1.XLS ";#N/A,#N/A,FALSE,"RACT1.XLS";#N/A,#N/A,FALSE,"RACT2.XLS";#N/A,#N/A,FALSE,"ECCMP";#N/A,#N/A,FALSE,"WELDER.XLS"}</definedName>
    <definedName name="___WRN3" localSheetId="0" hidden="1">{#N/A,#N/A,FALSE,"consu_cover";#N/A,#N/A,FALSE,"consu_strategy";#N/A,#N/A,FALSE,"consu_flow";#N/A,#N/A,FALSE,"Summary_reqmt";#N/A,#N/A,FALSE,"field_ppg";#N/A,#N/A,FALSE,"ppg_shop";#N/A,#N/A,FALSE,"strl";#N/A,#N/A,FALSE,"tankages";#N/A,#N/A,FALSE,"gases"}</definedName>
    <definedName name="___WRN3" localSheetId="2" hidden="1">{#N/A,#N/A,FALSE,"consu_cover";#N/A,#N/A,FALSE,"consu_strategy";#N/A,#N/A,FALSE,"consu_flow";#N/A,#N/A,FALSE,"Summary_reqmt";#N/A,#N/A,FALSE,"field_ppg";#N/A,#N/A,FALSE,"ppg_shop";#N/A,#N/A,FALSE,"strl";#N/A,#N/A,FALSE,"tankages";#N/A,#N/A,FALSE,"gases"}</definedName>
    <definedName name="___WRN3" hidden="1">{#N/A,#N/A,FALSE,"consu_cover";#N/A,#N/A,FALSE,"consu_strategy";#N/A,#N/A,FALSE,"consu_flow";#N/A,#N/A,FALSE,"Summary_reqmt";#N/A,#N/A,FALSE,"field_ppg";#N/A,#N/A,FALSE,"ppg_shop";#N/A,#N/A,FALSE,"strl";#N/A,#N/A,FALSE,"tankages";#N/A,#N/A,FALSE,"gases"}</definedName>
    <definedName name="___x14">'[5]Summary Sheets'!$W$534:$AG$568</definedName>
    <definedName name="___x15">'[6]ITB COST'!$W$2:$AG$42</definedName>
    <definedName name="___x17">'[6]ITB COST'!$W$46:$AG$86</definedName>
    <definedName name="___xlc_DefaultDisplayOption___" hidden="1">"caption"</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_xlnm.Database">"#REF!"</definedName>
    <definedName name="___xlnm.Extract">"#REF!"</definedName>
    <definedName name="___xlnm.Print_Area">"#REF!"</definedName>
    <definedName name="___xlnm.Print_Area_1">#REF!</definedName>
    <definedName name="__123" hidden="1">[11]Sheet1!#REF!</definedName>
    <definedName name="__123Graph_A" hidden="1">'[12]Balance Sheet'!#REF!</definedName>
    <definedName name="__123Graph_AA" hidden="1">[13]L_PM!$AK$25:$AK$36</definedName>
    <definedName name="__123Graph_AB" hidden="1">[13]L_PM!$AU$25:$AU$36</definedName>
    <definedName name="__123Graph_ABUD" hidden="1">[14]EXP!#REF!</definedName>
    <definedName name="__123Graph_AC" hidden="1">[13]L_PM!$AZ$25:$AZ$37</definedName>
    <definedName name="__123Graph_ACHART1" hidden="1">'[15]Power &amp; Fuel (S)'!#REF!</definedName>
    <definedName name="__123Graph_ACHART2" hidden="1">'[15]Power &amp; Fuel (S)'!#REF!</definedName>
    <definedName name="__123Graph_ACURRENT" hidden="1">'[15]Power &amp; Fuel (S)'!#REF!</definedName>
    <definedName name="__123Graph_AD" hidden="1">[13]L_PM!$AP$25:$AP$36</definedName>
    <definedName name="__123Graph_ADM" hidden="1">[16]JAN!$C$46:$C$50</definedName>
    <definedName name="__123Graph_ADOMSAL" hidden="1">#REF!</definedName>
    <definedName name="__123Graph_ADY" hidden="1">[16]JAN!$H$46:$H$50</definedName>
    <definedName name="__123Graph_AEXPSAL" hidden="1">#REF!</definedName>
    <definedName name="__123Graph_AFLOW" hidden="1">[17]PROGRAM!$E$124:$E$177</definedName>
    <definedName name="__123Graph_AGROSSEARN" hidden="1">'[12]Balance Sheet'!#REF!</definedName>
    <definedName name="__123Graph_AKNS" hidden="1">[18]Antrag!$E$78:$X$78</definedName>
    <definedName name="__123Graph_AKVS" hidden="1">[18]Antrag!$E$77:$X$77</definedName>
    <definedName name="__123Graph_AMONTH" hidden="1">[19]SALES!#REF!</definedName>
    <definedName name="__123Graph_ANETWORTH" hidden="1">#REF!</definedName>
    <definedName name="__123Graph_AOUTPUT" hidden="1">[20]ReworkLabour!$AD$7:$AD$18</definedName>
    <definedName name="__123Graph_APROD" hidden="1">[21]PRODN!#REF!</definedName>
    <definedName name="__123Graph_APROFIT" hidden="1">#REF!</definedName>
    <definedName name="__123Graph_AREG" hidden="1">'[22]DATA 91-98'!$G$1116:$G$1331</definedName>
    <definedName name="__123Graph_AREGDIF" hidden="1">'[22]DATA 91-98'!$AR$1116:$AR$1331</definedName>
    <definedName name="__123Graph_ASTATPROG" hidden="1">[23]COMPLEXALL!#REF!</definedName>
    <definedName name="__123Graph_ATRAIN" hidden="1">#REF!</definedName>
    <definedName name="__123Graph_ATREND" hidden="1">[19]SALES!#REF!</definedName>
    <definedName name="__123Graph_AYEAR" hidden="1">[19]SALES!#REF!</definedName>
    <definedName name="__123Graph_AYTD" hidden="1">[14]EXP!#REF!</definedName>
    <definedName name="__123Graph_B" hidden="1">'[12]Balance Sheet'!#REF!</definedName>
    <definedName name="__123Graph_BA" hidden="1">[13]L_PM!$AL$25:$AL$36</definedName>
    <definedName name="__123Graph_BB" hidden="1">[13]L_PM!$AV$25:$AV$36</definedName>
    <definedName name="__123Graph_BC" hidden="1">[13]L_PM!$BA$25:$BA$36</definedName>
    <definedName name="__123Graph_BCHART1" hidden="1">'[15]Power &amp; Fuel (S)'!#REF!</definedName>
    <definedName name="__123Graph_BCHART2" hidden="1">'[15]Power &amp; Fuel (S)'!#REF!</definedName>
    <definedName name="__123Graph_BCURRENT" hidden="1">[24]EXPENSES!#REF!</definedName>
    <definedName name="__123Graph_BD" hidden="1">[13]L_PM!$AQ$25:$AQ$36</definedName>
    <definedName name="__123Graph_BDM" hidden="1">[16]JAN!$C$46:$C$50</definedName>
    <definedName name="__123Graph_BMONTH" hidden="1">[19]SALES!#REF!</definedName>
    <definedName name="__123Graph_BPROD" hidden="1">[21]PRODN!#REF!</definedName>
    <definedName name="__123Graph_BREG" hidden="1">'[22]DATA 91-98'!$AQ$1116:$AQ$1331</definedName>
    <definedName name="__123Graph_BTRAIN" hidden="1">#REF!</definedName>
    <definedName name="__123Graph_BTREND" hidden="1">[19]SALES!#REF!</definedName>
    <definedName name="__123Graph_BYEAR" hidden="1">[19]SALES!#REF!</definedName>
    <definedName name="__123Graph_C" hidden="1">'[12]Balance Sheet'!#REF!</definedName>
    <definedName name="__123Graph_CA" hidden="1">[13]L_PM!$AM$25:$AM$36</definedName>
    <definedName name="__123Graph_CB" hidden="1">[13]L_PM!$AW$25:$AW$36</definedName>
    <definedName name="__123Graph_CC" hidden="1">[13]L_PM!$BB$25:$BB$36</definedName>
    <definedName name="__123Graph_CCHART1" hidden="1">'[15]Power &amp; Fuel (S)'!#REF!</definedName>
    <definedName name="__123Graph_CCHART2" hidden="1">'[15]Power &amp; Fuel (S)'!#REF!</definedName>
    <definedName name="__123Graph_CCURRENT" hidden="1">[24]EXPENSES!#REF!</definedName>
    <definedName name="__123Graph_CD" hidden="1">[13]L_PM!$AR$25:$AR$36</definedName>
    <definedName name="__123Graph_CPROD" hidden="1">[21]PRODN!#REF!</definedName>
    <definedName name="__123Graph_CTRAIN" hidden="1">#REF!</definedName>
    <definedName name="__123Graph_D" hidden="1">[25]MAIN!#REF!</definedName>
    <definedName name="__123Graph_DA" hidden="1">[13]L_PM!$AN$25:$AN$36</definedName>
    <definedName name="__123Graph_DB" hidden="1">[13]L_PM!$AX$25:$AX$36</definedName>
    <definedName name="__123Graph_DC" hidden="1">[13]L_PM!$BC$25:$BC$36</definedName>
    <definedName name="__123Graph_DCHART1" hidden="1">'[15]Power &amp; Fuel (S)'!#REF!</definedName>
    <definedName name="__123Graph_DCHART2" hidden="1">'[15]Power &amp; Fuel (S)'!#REF!</definedName>
    <definedName name="__123Graph_DCURRENT" hidden="1">[24]EXPENSES!#REF!</definedName>
    <definedName name="__123Graph_DD" hidden="1">[13]L_PM!$AS$25:$AS$36</definedName>
    <definedName name="__123Graph_DOUTPUT" hidden="1">[20]ReworkLabour!$AC$7:$AC$18</definedName>
    <definedName name="__123Graph_DPROD" hidden="1">[21]PRODN!#REF!</definedName>
    <definedName name="__123Graph_DTRAIN" hidden="1">#REF!</definedName>
    <definedName name="__123Graph_E" hidden="1">'[12]Balance Sheet'!#REF!</definedName>
    <definedName name="__123Graph_ECHART1" hidden="1">'[15]Power &amp; Fuel (S)'!#REF!</definedName>
    <definedName name="__123Graph_ECHART2" hidden="1">'[15]Power &amp; Fuel (S)'!#REF!</definedName>
    <definedName name="__123Graph_ECURRENT" hidden="1">[24]EXPENSES!#REF!</definedName>
    <definedName name="__123Graph_EOUTPUT" hidden="1">[20]ReworkLabour!$AE$7:$AE$18</definedName>
    <definedName name="__123Graph_EPROD" hidden="1">[21]PRODN!#REF!</definedName>
    <definedName name="__123Graph_ETRAIN" hidden="1">#REF!</definedName>
    <definedName name="__123Graph_F" hidden="1">[26]RING!#REF!</definedName>
    <definedName name="__123Graph_FCHART1" hidden="1">'[15]Power &amp; Fuel (S)'!#REF!</definedName>
    <definedName name="__123Graph_FCHART2" hidden="1">'[15]Power &amp; Fuel (S)'!#REF!</definedName>
    <definedName name="__123Graph_FCURRENT" hidden="1">'[15]Power &amp; Fuel (S)'!#REF!</definedName>
    <definedName name="__123Graph_LBL_A" hidden="1">'[12]Balance Sheet'!#REF!</definedName>
    <definedName name="__123Graph_LBL_ADOMSAL" hidden="1">#REF!</definedName>
    <definedName name="__123Graph_LBL_AEXPSAL" hidden="1">#REF!</definedName>
    <definedName name="__123Graph_LBL_AGROSSEARN" hidden="1">'[12]Balance Sheet'!#REF!</definedName>
    <definedName name="__123Graph_LBL_AMONTH" hidden="1">[19]SALES!#REF!</definedName>
    <definedName name="__123Graph_LBL_ANETWORTH" hidden="1">#REF!</definedName>
    <definedName name="__123Graph_LBL_AOUTPUT" hidden="1">[20]ReworkLabour!$AD$7:$AD$18</definedName>
    <definedName name="__123Graph_LBL_APROFIT" hidden="1">#REF!</definedName>
    <definedName name="__123Graph_LBL_ATREND" hidden="1">[19]SALES!#REF!</definedName>
    <definedName name="__123Graph_LBL_AYEAR" hidden="1">[19]SALES!#REF!</definedName>
    <definedName name="__123Graph_LBL_B" hidden="1">'[12]Balance Sheet'!#REF!</definedName>
    <definedName name="__123Graph_LBL_BMONTH" hidden="1">[19]SALES!#REF!</definedName>
    <definedName name="__123Graph_LBL_BTREND" hidden="1">[19]SALES!#REF!</definedName>
    <definedName name="__123Graph_LBL_BYEAR" hidden="1">[19]SALES!#REF!</definedName>
    <definedName name="__123Graph_LBL_C" hidden="1">'[12]Balance Sheet'!#REF!</definedName>
    <definedName name="__123Graph_LBL_D" hidden="1">#REF!</definedName>
    <definedName name="__123Graph_LBL_DOUTPUT" hidden="1">[20]ReworkLabour!$AC$7:$AC$18</definedName>
    <definedName name="__123Graph_LBL_E" hidden="1">'[12]Balance Sheet'!#REF!</definedName>
    <definedName name="__123Graph_X" hidden="1">'[12]Balance Sheet'!#REF!</definedName>
    <definedName name="__123Graph_XA" hidden="1">[13]L_PM!$BG$25:$BG$36</definedName>
    <definedName name="__123Graph_XB" hidden="1">[13]L_PM!$BG$25:$BG$36</definedName>
    <definedName name="__123Graph_XBUD" hidden="1">[14]EXP!#REF!</definedName>
    <definedName name="__123Graph_XC" hidden="1">[13]L_PM!$BG$25:$BG$36</definedName>
    <definedName name="__123Graph_XCHART1" hidden="1">'[15]Power &amp; Fuel (S)'!#REF!</definedName>
    <definedName name="__123Graph_XCHART2" hidden="1">'[15]Power &amp; Fuel (S)'!#REF!</definedName>
    <definedName name="__123Graph_XCURRENT" hidden="1">'[15]Power &amp; Fuel (S)'!#REF!</definedName>
    <definedName name="__123Graph_XD" hidden="1">[13]L_PM!$BG$25:$BG$36</definedName>
    <definedName name="__123Graph_XDM" hidden="1">[16]JAN!$B$46:$B$50</definedName>
    <definedName name="__123Graph_XDOMSAL" hidden="1">#REF!</definedName>
    <definedName name="__123Graph_XDY" hidden="1">[16]JAN!$B$46:$B$50</definedName>
    <definedName name="__123Graph_XEXPSAL" hidden="1">#REF!</definedName>
    <definedName name="__123Graph_XGROSSEARN" hidden="1">#REF!</definedName>
    <definedName name="__123Graph_XIRG" hidden="1">#REF!</definedName>
    <definedName name="__123Graph_XKNS" hidden="1">[18]Antrag!$E$32:$X$32</definedName>
    <definedName name="__123Graph_XKVS" hidden="1">[18]Antrag!$E$32:$X$32</definedName>
    <definedName name="__123Graph_XMONTH" hidden="1">[19]SALES!#REF!</definedName>
    <definedName name="__123Graph_XNETWORTH" hidden="1">#REF!</definedName>
    <definedName name="__123Graph_XOUTPUT" hidden="1">[20]ReworkLabour!$AB$7:$AB$18</definedName>
    <definedName name="__123Graph_XPROD" hidden="1">[21]PRODN!#REF!</definedName>
    <definedName name="__123Graph_XPROFIT" hidden="1">#REF!</definedName>
    <definedName name="__123Graph_XREG" hidden="1">'[22]DATA 91-98'!$B$1116:$B$1331</definedName>
    <definedName name="__123Graph_XREGDIF" hidden="1">'[22]DATA 91-98'!$B$1116:$B$1331</definedName>
    <definedName name="__123Graph_XSTATPROG" hidden="1">[23]COMPLEXALL!#REF!</definedName>
    <definedName name="__123Graph_XTRAIN" hidden="1">#REF!</definedName>
    <definedName name="__123Graph_XTREND" hidden="1">[19]SALES!#REF!</definedName>
    <definedName name="__123Graph_XYEAR" hidden="1">[19]SALES!#REF!</definedName>
    <definedName name="__123Graph_XYTD" hidden="1">[14]EXP!#REF!</definedName>
    <definedName name="__123h" hidden="1">[11]Sheet1!#REF!</definedName>
    <definedName name="__1Excel_BuiltIn_Print_Area_2_1_1_1">#REF!</definedName>
    <definedName name="__2Excel_BuiltIn_Print_Area_2_1_1_1_1_1_1_1_1_1_1_1">#REF!</definedName>
    <definedName name="__3Excel_BuiltIn_Print_Area_3_1_1_1_1_1_1_1_1_1">#REF!</definedName>
    <definedName name="__4Excel_BuiltIn_Print_Area_5_1_1_1_1">#REF!</definedName>
    <definedName name="__5Excel_BuiltIn_Print_Area_5_1_1_1_1_1_1">#REF!</definedName>
    <definedName name="__6Excel_BuiltIn_Print_Titles_3_1">[7]typetest!#REF!</definedName>
    <definedName name="__a1" localSheetId="0" hidden="1">{"2",#N/A,FALSE,"Q1 03-04";"1",#N/A,FALSE,"Q1 03-04"}</definedName>
    <definedName name="__a1" localSheetId="2" hidden="1">{"2",#N/A,FALSE,"Q1 03-04";"1",#N/A,FALSE,"Q1 03-04"}</definedName>
    <definedName name="__a1" hidden="1">{"2",#N/A,FALSE,"Q1 03-04";"1",#N/A,FALSE,"Q1 03-04"}</definedName>
    <definedName name="__A11" localSheetId="0" hidden="1">{#N/A,#N/A,FALSE,"Umsatz 99";#N/A,#N/A,FALSE,"ER 99 "}</definedName>
    <definedName name="__A11" localSheetId="2" hidden="1">{#N/A,#N/A,FALSE,"Umsatz 99";#N/A,#N/A,FALSE,"ER 99 "}</definedName>
    <definedName name="__A11" hidden="1">{#N/A,#N/A,FALSE,"Umsatz 99";#N/A,#N/A,FALSE,"ER 99 "}</definedName>
    <definedName name="__a2" localSheetId="0" hidden="1">{#N/A,#N/A,FALSE,"Hip.Bas";#N/A,#N/A,FALSE,"ventas";#N/A,#N/A,FALSE,"ingre-Año";#N/A,#N/A,FALSE,"ventas-Año";#N/A,#N/A,FALSE,"Costepro";#N/A,#N/A,FALSE,"inversion";#N/A,#N/A,FALSE,"personal";#N/A,#N/A,FALSE,"Gastos-V";#N/A,#N/A,FALSE,"Circulante";#N/A,#N/A,FALSE,"CONSOLI";#N/A,#N/A,FALSE,"Es-Fin";#N/A,#N/A,FALSE,"Margen-P"}</definedName>
    <definedName name="__a2" localSheetId="2" hidden="1">{#N/A,#N/A,FALSE,"Hip.Bas";#N/A,#N/A,FALSE,"ventas";#N/A,#N/A,FALSE,"ingre-Año";#N/A,#N/A,FALSE,"ventas-Año";#N/A,#N/A,FALSE,"Costepro";#N/A,#N/A,FALSE,"inversion";#N/A,#N/A,FALSE,"personal";#N/A,#N/A,FALSE,"Gastos-V";#N/A,#N/A,FALSE,"Circulante";#N/A,#N/A,FALSE,"CONSOLI";#N/A,#N/A,FALSE,"Es-Fin";#N/A,#N/A,FALSE,"Margen-P"}</definedName>
    <definedName name="__a2" hidden="1">{#N/A,#N/A,FALSE,"Hip.Bas";#N/A,#N/A,FALSE,"ventas";#N/A,#N/A,FALSE,"ingre-Año";#N/A,#N/A,FALSE,"ventas-Año";#N/A,#N/A,FALSE,"Costepro";#N/A,#N/A,FALSE,"inversion";#N/A,#N/A,FALSE,"personal";#N/A,#N/A,FALSE,"Gastos-V";#N/A,#N/A,FALSE,"Circulante";#N/A,#N/A,FALSE,"CONSOLI";#N/A,#N/A,FALSE,"Es-Fin";#N/A,#N/A,FALSE,"Margen-P"}</definedName>
    <definedName name="__a3" localSheetId="0" hidden="1">{#N/A,#N/A,TRUE,"A-site";#N/A,#N/A,TRUE,"B-Buildings";#N/A,#N/A,TRUE,"c-out-of-fence";#N/A,#N/A,TRUE,"d-proj.infr.";#N/A,#N/A,TRUE,"e- land"}</definedName>
    <definedName name="__a3" localSheetId="2" hidden="1">{#N/A,#N/A,TRUE,"A-site";#N/A,#N/A,TRUE,"B-Buildings";#N/A,#N/A,TRUE,"c-out-of-fence";#N/A,#N/A,TRUE,"d-proj.infr.";#N/A,#N/A,TRUE,"e- land"}</definedName>
    <definedName name="__a3" hidden="1">{#N/A,#N/A,TRUE,"A-site";#N/A,#N/A,TRUE,"B-Buildings";#N/A,#N/A,TRUE,"c-out-of-fence";#N/A,#N/A,TRUE,"d-proj.infr.";#N/A,#N/A,TRUE,"e- land"}</definedName>
    <definedName name="__a4" localSheetId="0" hidden="1">{#N/A,#N/A,TRUE,"A-site";#N/A,#N/A,TRUE,"B-Buildings";#N/A,#N/A,TRUE,"c-out-of-fence";#N/A,#N/A,TRUE,"d-proj.infr.";#N/A,#N/A,TRUE,"e- land"}</definedName>
    <definedName name="__a4" localSheetId="2" hidden="1">{#N/A,#N/A,TRUE,"A-site";#N/A,#N/A,TRUE,"B-Buildings";#N/A,#N/A,TRUE,"c-out-of-fence";#N/A,#N/A,TRUE,"d-proj.infr.";#N/A,#N/A,TRUE,"e- land"}</definedName>
    <definedName name="__a4" hidden="1">{#N/A,#N/A,TRUE,"A-site";#N/A,#N/A,TRUE,"B-Buildings";#N/A,#N/A,TRUE,"c-out-of-fence";#N/A,#N/A,TRUE,"d-proj.infr.";#N/A,#N/A,TRUE,"e- land"}</definedName>
    <definedName name="__a5" localSheetId="0" hidden="1">{#N/A,#N/A,TRUE,"A-site";#N/A,#N/A,TRUE,"B-Buildings";#N/A,#N/A,TRUE,"c-out-of-fence";#N/A,#N/A,TRUE,"d-proj.infr.";#N/A,#N/A,TRUE,"e- land"}</definedName>
    <definedName name="__a5" localSheetId="2" hidden="1">{#N/A,#N/A,TRUE,"A-site";#N/A,#N/A,TRUE,"B-Buildings";#N/A,#N/A,TRUE,"c-out-of-fence";#N/A,#N/A,TRUE,"d-proj.infr.";#N/A,#N/A,TRUE,"e- land"}</definedName>
    <definedName name="__a5" hidden="1">{#N/A,#N/A,TRUE,"A-site";#N/A,#N/A,TRUE,"B-Buildings";#N/A,#N/A,TRUE,"c-out-of-fence";#N/A,#N/A,TRUE,"d-proj.infr.";#N/A,#N/A,TRUE,"e- land"}</definedName>
    <definedName name="__a6" localSheetId="0" hidden="1">{#N/A,#N/A,TRUE,"A-site";#N/A,#N/A,TRUE,"B-Buildings";#N/A,#N/A,TRUE,"c-out-of-fence";#N/A,#N/A,TRUE,"d-proj.infr.";#N/A,#N/A,TRUE,"e- land"}</definedName>
    <definedName name="__a6" localSheetId="2" hidden="1">{#N/A,#N/A,TRUE,"A-site";#N/A,#N/A,TRUE,"B-Buildings";#N/A,#N/A,TRUE,"c-out-of-fence";#N/A,#N/A,TRUE,"d-proj.infr.";#N/A,#N/A,TRUE,"e- land"}</definedName>
    <definedName name="__a6" hidden="1">{#N/A,#N/A,TRUE,"A-site";#N/A,#N/A,TRUE,"B-Buildings";#N/A,#N/A,TRUE,"c-out-of-fence";#N/A,#N/A,TRUE,"d-proj.infr.";#N/A,#N/A,TRUE,"e- land"}</definedName>
    <definedName name="__A655600">#REF!</definedName>
    <definedName name="__a66000">'[8]PL _POWER_'!#REF!</definedName>
    <definedName name="__a67000">'[8]PL _POWER_'!#REF!</definedName>
    <definedName name="__a7" localSheetId="0" hidden="1">{#N/A,#N/A,TRUE,"A-site";#N/A,#N/A,TRUE,"B-Buildings";#N/A,#N/A,TRUE,"c-out-of-fence";#N/A,#N/A,TRUE,"d-proj.infr.";#N/A,#N/A,TRUE,"e- land"}</definedName>
    <definedName name="__a7" localSheetId="2" hidden="1">{#N/A,#N/A,TRUE,"A-site";#N/A,#N/A,TRUE,"B-Buildings";#N/A,#N/A,TRUE,"c-out-of-fence";#N/A,#N/A,TRUE,"d-proj.infr.";#N/A,#N/A,TRUE,"e- land"}</definedName>
    <definedName name="__a7" hidden="1">{#N/A,#N/A,TRUE,"A-site";#N/A,#N/A,TRUE,"B-Buildings";#N/A,#N/A,TRUE,"c-out-of-fence";#N/A,#N/A,TRUE,"d-proj.infr.";#N/A,#N/A,TRUE,"e- land"}</definedName>
    <definedName name="__aaa1" localSheetId="0" hidden="1">{#N/A,#N/A,FALSE,"Model";#N/A,#N/A,FALSE,"Division"}</definedName>
    <definedName name="__aaa1" localSheetId="2" hidden="1">{#N/A,#N/A,FALSE,"Model";#N/A,#N/A,FALSE,"Division"}</definedName>
    <definedName name="__aaa1" hidden="1">{#N/A,#N/A,FALSE,"Model";#N/A,#N/A,FALSE,"Division"}</definedName>
    <definedName name="__aba2">#REF!</definedName>
    <definedName name="__abc1" localSheetId="0" hidden="1">{#N/A,#N/A,FALSE,"str_title";#N/A,#N/A,FALSE,"SUM";#N/A,#N/A,FALSE,"Scope";#N/A,#N/A,FALSE,"PIE-Jn";#N/A,#N/A,FALSE,"PIE-Jn_Hz";#N/A,#N/A,FALSE,"Liq_Plan";#N/A,#N/A,FALSE,"S_Curve";#N/A,#N/A,FALSE,"Liq_Prof";#N/A,#N/A,FALSE,"Man_Pwr";#N/A,#N/A,FALSE,"Man_Prof"}</definedName>
    <definedName name="__abc1" localSheetId="2" hidden="1">{#N/A,#N/A,FALSE,"str_title";#N/A,#N/A,FALSE,"SUM";#N/A,#N/A,FALSE,"Scope";#N/A,#N/A,FALSE,"PIE-Jn";#N/A,#N/A,FALSE,"PIE-Jn_Hz";#N/A,#N/A,FALSE,"Liq_Plan";#N/A,#N/A,FALSE,"S_Curve";#N/A,#N/A,FALSE,"Liq_Prof";#N/A,#N/A,FALSE,"Man_Pwr";#N/A,#N/A,FALSE,"Man_Prof"}</definedName>
    <definedName name="__abc1" hidden="1">{#N/A,#N/A,FALSE,"str_title";#N/A,#N/A,FALSE,"SUM";#N/A,#N/A,FALSE,"Scope";#N/A,#N/A,FALSE,"PIE-Jn";#N/A,#N/A,FALSE,"PIE-Jn_Hz";#N/A,#N/A,FALSE,"Liq_Plan";#N/A,#N/A,FALSE,"S_Curve";#N/A,#N/A,FALSE,"Liq_Prof";#N/A,#N/A,FALSE,"Man_Pwr";#N/A,#N/A,FALSE,"Man_Prof"}</definedName>
    <definedName name="__Ack3" localSheetId="0" hidden="1">{#N/A,#N/A,FALSE,"COMP"}</definedName>
    <definedName name="__Ack3" localSheetId="2" hidden="1">{#N/A,#N/A,FALSE,"COMP"}</definedName>
    <definedName name="__Ack3" hidden="1">{#N/A,#N/A,FALSE,"COMP"}</definedName>
    <definedName name="__Actuals_for_total_of_12_Time_selections_Ledger_1" hidden="1">[27]pcQueryData!$A$4</definedName>
    <definedName name="__AN1"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AN1" localSheetId="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bom1">#REF!</definedName>
    <definedName name="__byh5757">#REF!</definedName>
    <definedName name="__c" localSheetId="0" hidden="1">{#N/A,#N/A,FALSE,"Layout Cash Flow"}</definedName>
    <definedName name="__c" localSheetId="2" hidden="1">{#N/A,#N/A,FALSE,"Layout Cash Flow"}</definedName>
    <definedName name="__c" hidden="1">{#N/A,#N/A,FALSE,"Layout Cash Flow"}</definedName>
    <definedName name="__can430">40.73</definedName>
    <definedName name="__can435">43.3</definedName>
    <definedName name="__CFB1">#REF!</definedName>
    <definedName name="__CFB2">#REF!</definedName>
    <definedName name="__CFB3">#REF!</definedName>
    <definedName name="__D91994">#REF!</definedName>
    <definedName name="__DAT1">#REF!</definedName>
    <definedName name="__DAT10">'[4]detail exp'!#REF!</definedName>
    <definedName name="__DAT11">'[4]detail exp'!#REF!</definedName>
    <definedName name="__DAT12">'[4]detail exp'!#REF!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'[4]detail exp'!#REF!</definedName>
    <definedName name="__DAT6">'[4]detail exp'!#REF!</definedName>
    <definedName name="__DAT7">'[4]detail exp'!#REF!</definedName>
    <definedName name="__DAT8">'[4]detail exp'!#REF!</definedName>
    <definedName name="__DAT9">'[4]detail exp'!#REF!</definedName>
    <definedName name="__DCF1" localSheetId="0" hidden="1">{#N/A,#N/A,FALSE,"DCF Summary";#N/A,#N/A,FALSE,"Casema";#N/A,#N/A,FALSE,"Casema NoTel";#N/A,#N/A,FALSE,"UK";#N/A,#N/A,FALSE,"RCF";#N/A,#N/A,FALSE,"Intercable CZ";#N/A,#N/A,FALSE,"Interkabel P"}</definedName>
    <definedName name="__DCF1" localSheetId="2" hidden="1">{#N/A,#N/A,FALSE,"DCF Summary";#N/A,#N/A,FALSE,"Casema";#N/A,#N/A,FALSE,"Casema NoTel";#N/A,#N/A,FALSE,"UK";#N/A,#N/A,FALSE,"RCF";#N/A,#N/A,FALSE,"Intercable CZ";#N/A,#N/A,FALSE,"Interkabel P"}</definedName>
    <definedName name="__DCF1" hidden="1">{#N/A,#N/A,FALSE,"DCF Summary";#N/A,#N/A,FALSE,"Casema";#N/A,#N/A,FALSE,"Casema NoTel";#N/A,#N/A,FALSE,"UK";#N/A,#N/A,FALSE,"RCF";#N/A,#N/A,FALSE,"Intercable CZ";#N/A,#N/A,FALSE,"Interkabel P"}</definedName>
    <definedName name="_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D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ET1">#REF!</definedName>
    <definedName name="__DET2">#REF!</definedName>
    <definedName name="__DET3">#REF!</definedName>
    <definedName name="__DET4">#REF!</definedName>
    <definedName name="__DET5">#REF!</definedName>
    <definedName name="__DET6">#REF!</definedName>
    <definedName name="__dk1" localSheetId="0" hidden="1">{#N/A,#N/A,FALSE,"COVER.XLS";#N/A,#N/A,FALSE,"RACT1.XLS";#N/A,#N/A,FALSE,"RACT2.XLS";#N/A,#N/A,FALSE,"ECCMP";#N/A,#N/A,FALSE,"WELDER.XLS"}</definedName>
    <definedName name="__dk1" localSheetId="2" hidden="1">{#N/A,#N/A,FALSE,"COVER.XLS";#N/A,#N/A,FALSE,"RACT1.XLS";#N/A,#N/A,FALSE,"RACT2.XLS";#N/A,#N/A,FALSE,"ECCMP";#N/A,#N/A,FALSE,"WELDER.XLS"}</definedName>
    <definedName name="__dk1" hidden="1">{#N/A,#N/A,FALSE,"COVER.XLS";#N/A,#N/A,FALSE,"RACT1.XLS";#N/A,#N/A,FALSE,"RACT2.XLS";#N/A,#N/A,FALSE,"ECCMP";#N/A,#N/A,FALSE,"WELDER.XLS"}</definedName>
    <definedName name="__drg1">#REF!</definedName>
    <definedName name="__drg2">#REF!</definedName>
    <definedName name="__E405120">#REF!</definedName>
    <definedName name="__est1" localSheetId="0" hidden="1">{"EVA",#N/A,FALSE,"EVA";"WACC",#N/A,FALSE,"WACC"}</definedName>
    <definedName name="__est1" localSheetId="2" hidden="1">{"EVA",#N/A,FALSE,"EVA";"WACC",#N/A,FALSE,"WACC"}</definedName>
    <definedName name="__est1" hidden="1">{"EVA",#N/A,FALSE,"EVA";"WACC",#N/A,FALSE,"WACC"}</definedName>
    <definedName name="__FDS_HYPERLINK_TOGGLE_STATE__" hidden="1">"ON"</definedName>
    <definedName name="__FDS_UNIQUE_RANGE_ID_GENERATOR_COUNTER" hidden="1">2</definedName>
    <definedName name="__ff2" localSheetId="0" hidden="1">{"adj95mult",#N/A,FALSE,"COMPCO";"adj95est",#N/A,FALSE,"COMPCO"}</definedName>
    <definedName name="__ff2" localSheetId="2" hidden="1">{"adj95mult",#N/A,FALSE,"COMPCO";"adj95est",#N/A,FALSE,"COMPCO"}</definedName>
    <definedName name="__ff2" hidden="1">{"adj95mult",#N/A,FALSE,"COMPCO";"adj95est",#N/A,FALSE,"COMPCO"}</definedName>
    <definedName name="__ffe1" localSheetId="0" hidden="1">{"adj95mult",#N/A,FALSE,"COMPCO";"adj95est",#N/A,FALSE,"COMPCO"}</definedName>
    <definedName name="__ffe1" localSheetId="2" hidden="1">{"adj95mult",#N/A,FALSE,"COMPCO";"adj95est",#N/A,FALSE,"COMPCO"}</definedName>
    <definedName name="__ffe1" hidden="1">{"adj95mult",#N/A,FALSE,"COMPCO";"adj95est",#N/A,FALSE,"COMPCO"}</definedName>
    <definedName name="__Fill" hidden="1">'[28]DGP-2002'!#REF!</definedName>
    <definedName name="__fy97" localSheetId="0" hidden="1">{#N/A,#N/A,FALSE,"FY97";#N/A,#N/A,FALSE,"FY98";#N/A,#N/A,FALSE,"FY99";#N/A,#N/A,FALSE,"FY00";#N/A,#N/A,FALSE,"FY01"}</definedName>
    <definedName name="__fy97" localSheetId="2" hidden="1">{#N/A,#N/A,FALSE,"FY97";#N/A,#N/A,FALSE,"FY98";#N/A,#N/A,FALSE,"FY99";#N/A,#N/A,FALSE,"FY00";#N/A,#N/A,FALSE,"FY01"}</definedName>
    <definedName name="__fy97" hidden="1">{#N/A,#N/A,FALSE,"FY97";#N/A,#N/A,FALSE,"FY98";#N/A,#N/A,FALSE,"FY99";#N/A,#N/A,FALSE,"FY00";#N/A,#N/A,FALSE,"FY01"}</definedName>
    <definedName name="__IDC2" localSheetId="0">City&amp;" "&amp;State</definedName>
    <definedName name="__IDC2" localSheetId="2">City&amp;" "&amp;State</definedName>
    <definedName name="__IDC2">City&amp;" "&amp;State</definedName>
    <definedName name="__IDC21" localSheetId="0">City&amp;" "&amp;State</definedName>
    <definedName name="__IDC21" localSheetId="2">City&amp;" "&amp;State</definedName>
    <definedName name="__IDC21">City&amp;" "&amp;State</definedName>
    <definedName name="__IDC22" localSheetId="0">City&amp;" "&amp;State</definedName>
    <definedName name="__IDC22" localSheetId="2">City&amp;" "&amp;State</definedName>
    <definedName name="__IDC22">City&amp;" "&amp;State</definedName>
    <definedName name="__IDC3" localSheetId="0">City&amp;" "&amp;State</definedName>
    <definedName name="__IDC3" localSheetId="2">City&amp;" "&amp;State</definedName>
    <definedName name="__IDC3">City&amp;" "&amp;State</definedName>
    <definedName name="__III7">"$C4.$#REF!$#REF!"</definedName>
    <definedName name="__INT2" localSheetId="0" hidden="1">{#N/A,#N/A,TRUE,"일정"}</definedName>
    <definedName name="__INT2" localSheetId="2" hidden="1">{#N/A,#N/A,TRUE,"일정"}</definedName>
    <definedName name="__INT2" hidden="1">{#N/A,#N/A,TRUE,"일정"}</definedName>
    <definedName name="__IntlFixup" hidden="1">TRUE</definedName>
    <definedName name="__IntlFixupTable" hidden="1">#REF!</definedName>
    <definedName name="__IV66335">#REF!</definedName>
    <definedName name="__jj300">#REF!</definedName>
    <definedName name="__k8" localSheetId="0" hidden="1">{#N/A,#N/A,FALSE,"COVER1.XLS ";#N/A,#N/A,FALSE,"RACT1.XLS";#N/A,#N/A,FALSE,"RACT2.XLS";#N/A,#N/A,FALSE,"ECCMP";#N/A,#N/A,FALSE,"WELDER.XLS"}</definedName>
    <definedName name="__k8" localSheetId="2" hidden="1">{#N/A,#N/A,FALSE,"COVER1.XLS ";#N/A,#N/A,FALSE,"RACT1.XLS";#N/A,#N/A,FALSE,"RACT2.XLS";#N/A,#N/A,FALSE,"ECCMP";#N/A,#N/A,FALSE,"WELDER.XLS"}</definedName>
    <definedName name="__k8" hidden="1">{#N/A,#N/A,FALSE,"COVER1.XLS ";#N/A,#N/A,FALSE,"RACT1.XLS";#N/A,#N/A,FALSE,"RACT2.XLS";#N/A,#N/A,FALSE,"ECCMP";#N/A,#N/A,FALSE,"WELDER.XLS"}</definedName>
    <definedName name="__key1" hidden="1">[29]sheet6!#REF!</definedName>
    <definedName name="__key2" hidden="1">#REF!</definedName>
    <definedName name="__KKS1" localSheetId="0" hidden="1">{#N/A,#N/A,FALSE,"12"}</definedName>
    <definedName name="__KKS1" localSheetId="2" hidden="1">{#N/A,#N/A,FALSE,"12"}</definedName>
    <definedName name="__KKS1" hidden="1">{#N/A,#N/A,FALSE,"12"}</definedName>
    <definedName name="__kn1" localSheetId="0" hidden="1">{#N/A,#N/A,TRUE,"A-site";#N/A,#N/A,TRUE,"B-Buildings";#N/A,#N/A,TRUE,"c-out-of-fence";#N/A,#N/A,TRUE,"d-proj.infr.";#N/A,#N/A,TRUE,"e- land"}</definedName>
    <definedName name="__kn1" localSheetId="2" hidden="1">{#N/A,#N/A,TRUE,"A-site";#N/A,#N/A,TRUE,"B-Buildings";#N/A,#N/A,TRUE,"c-out-of-fence";#N/A,#N/A,TRUE,"d-proj.infr.";#N/A,#N/A,TRUE,"e- land"}</definedName>
    <definedName name="__kn1" hidden="1">{#N/A,#N/A,TRUE,"A-site";#N/A,#N/A,TRUE,"B-Buildings";#N/A,#N/A,TRUE,"c-out-of-fence";#N/A,#N/A,TRUE,"d-proj.infr.";#N/A,#N/A,TRUE,"e- land"}</definedName>
    <definedName name="__kv2" localSheetId="0" hidden="1">{#N/A,#N/A,FALSE,"COVER1.XLS ";#N/A,#N/A,FALSE,"RACT1.XLS";#N/A,#N/A,FALSE,"RACT2.XLS";#N/A,#N/A,FALSE,"ECCMP";#N/A,#N/A,FALSE,"WELDER.XLS"}</definedName>
    <definedName name="__kv2" localSheetId="2" hidden="1">{#N/A,#N/A,FALSE,"COVER1.XLS ";#N/A,#N/A,FALSE,"RACT1.XLS";#N/A,#N/A,FALSE,"RACT2.XLS";#N/A,#N/A,FALSE,"ECCMP";#N/A,#N/A,FALSE,"WELDER.XLS"}</definedName>
    <definedName name="__kv2" hidden="1">{#N/A,#N/A,FALSE,"COVER1.XLS ";#N/A,#N/A,FALSE,"RACT1.XLS";#N/A,#N/A,FALSE,"RACT2.XLS";#N/A,#N/A,FALSE,"ECCMP";#N/A,#N/A,FALSE,"WELDER.XLS"}</definedName>
    <definedName name="__kvs1" localSheetId="0" hidden="1">{#N/A,#N/A,FALSE,"COVER1.XLS ";#N/A,#N/A,FALSE,"RACT1.XLS";#N/A,#N/A,FALSE,"RACT2.XLS";#N/A,#N/A,FALSE,"ECCMP";#N/A,#N/A,FALSE,"WELDER.XLS"}</definedName>
    <definedName name="__kvs1" localSheetId="2" hidden="1">{#N/A,#N/A,FALSE,"COVER1.XLS ";#N/A,#N/A,FALSE,"RACT1.XLS";#N/A,#N/A,FALSE,"RACT2.XLS";#N/A,#N/A,FALSE,"ECCMP";#N/A,#N/A,FALSE,"WELDER.XLS"}</definedName>
    <definedName name="__kvs1" hidden="1">{#N/A,#N/A,FALSE,"COVER1.XLS ";#N/A,#N/A,FALSE,"RACT1.XLS";#N/A,#N/A,FALSE,"RACT2.XLS";#N/A,#N/A,FALSE,"ECCMP";#N/A,#N/A,FALSE,"WELDER.XLS"}</definedName>
    <definedName name="__kvs2" localSheetId="0" hidden="1">{#N/A,#N/A,FALSE,"COVER1.XLS ";#N/A,#N/A,FALSE,"RACT1.XLS";#N/A,#N/A,FALSE,"RACT2.XLS";#N/A,#N/A,FALSE,"ECCMP";#N/A,#N/A,FALSE,"WELDER.XLS"}</definedName>
    <definedName name="__kvs2" localSheetId="2" hidden="1">{#N/A,#N/A,FALSE,"COVER1.XLS ";#N/A,#N/A,FALSE,"RACT1.XLS";#N/A,#N/A,FALSE,"RACT2.XLS";#N/A,#N/A,FALSE,"ECCMP";#N/A,#N/A,FALSE,"WELDER.XLS"}</definedName>
    <definedName name="__kvs2" hidden="1">{#N/A,#N/A,FALSE,"COVER1.XLS ";#N/A,#N/A,FALSE,"RACT1.XLS";#N/A,#N/A,FALSE,"RACT2.XLS";#N/A,#N/A,FALSE,"ECCMP";#N/A,#N/A,FALSE,"WELDER.XLS"}</definedName>
    <definedName name="__kvs5" localSheetId="0" hidden="1">{#N/A,#N/A,FALSE,"COVER.XLS";#N/A,#N/A,FALSE,"RACT1.XLS";#N/A,#N/A,FALSE,"RACT2.XLS";#N/A,#N/A,FALSE,"ECCMP";#N/A,#N/A,FALSE,"WELDER.XLS"}</definedName>
    <definedName name="__kvs5" localSheetId="2" hidden="1">{#N/A,#N/A,FALSE,"COVER.XLS";#N/A,#N/A,FALSE,"RACT1.XLS";#N/A,#N/A,FALSE,"RACT2.XLS";#N/A,#N/A,FALSE,"ECCMP";#N/A,#N/A,FALSE,"WELDER.XLS"}</definedName>
    <definedName name="__kvs5" hidden="1">{#N/A,#N/A,FALSE,"COVER.XLS";#N/A,#N/A,FALSE,"RACT1.XLS";#N/A,#N/A,FALSE,"RACT2.XLS";#N/A,#N/A,FALSE,"ECCMP";#N/A,#N/A,FALSE,"WELDER.XLS"}</definedName>
    <definedName name="__kvs7" localSheetId="0" hidden="1">{#N/A,#N/A,FALSE,"COVER1.XLS ";#N/A,#N/A,FALSE,"RACT1.XLS";#N/A,#N/A,FALSE,"RACT2.XLS";#N/A,#N/A,FALSE,"ECCMP";#N/A,#N/A,FALSE,"WELDER.XLS"}</definedName>
    <definedName name="__kvs7" localSheetId="2" hidden="1">{#N/A,#N/A,FALSE,"COVER1.XLS ";#N/A,#N/A,FALSE,"RACT1.XLS";#N/A,#N/A,FALSE,"RACT2.XLS";#N/A,#N/A,FALSE,"ECCMP";#N/A,#N/A,FALSE,"WELDER.XLS"}</definedName>
    <definedName name="__kvs7" hidden="1">{#N/A,#N/A,FALSE,"COVER1.XLS ";#N/A,#N/A,FALSE,"RACT1.XLS";#N/A,#N/A,FALSE,"RACT2.XLS";#N/A,#N/A,FALSE,"ECCMP";#N/A,#N/A,FALSE,"WELDER.XLS"}</definedName>
    <definedName name="__kvs8" localSheetId="0" hidden="1">{#N/A,#N/A,FALSE,"COVER1.XLS ";#N/A,#N/A,FALSE,"RACT1.XLS";#N/A,#N/A,FALSE,"RACT2.XLS";#N/A,#N/A,FALSE,"ECCMP";#N/A,#N/A,FALSE,"WELDER.XLS"}</definedName>
    <definedName name="__kvs8" localSheetId="2" hidden="1">{#N/A,#N/A,FALSE,"COVER1.XLS ";#N/A,#N/A,FALSE,"RACT1.XLS";#N/A,#N/A,FALSE,"RACT2.XLS";#N/A,#N/A,FALSE,"ECCMP";#N/A,#N/A,FALSE,"WELDER.XLS"}</definedName>
    <definedName name="__kvs8" hidden="1">{#N/A,#N/A,FALSE,"COVER1.XLS ";#N/A,#N/A,FALSE,"RACT1.XLS";#N/A,#N/A,FALSE,"RACT2.XLS";#N/A,#N/A,FALSE,"ECCMP";#N/A,#N/A,FALSE,"WELDER.XLS"}</definedName>
    <definedName name="__KVS9" localSheetId="0" hidden="1">{#N/A,#N/A,FALSE,"COVER1.XLS ";#N/A,#N/A,FALSE,"RACT1.XLS";#N/A,#N/A,FALSE,"RACT2.XLS";#N/A,#N/A,FALSE,"ECCMP";#N/A,#N/A,FALSE,"WELDER.XLS"}</definedName>
    <definedName name="__KVS9" localSheetId="2" hidden="1">{#N/A,#N/A,FALSE,"COVER1.XLS ";#N/A,#N/A,FALSE,"RACT1.XLS";#N/A,#N/A,FALSE,"RACT2.XLS";#N/A,#N/A,FALSE,"ECCMP";#N/A,#N/A,FALSE,"WELDER.XLS"}</definedName>
    <definedName name="__KVS9" hidden="1">{#N/A,#N/A,FALSE,"COVER1.XLS ";#N/A,#N/A,FALSE,"RACT1.XLS";#N/A,#N/A,FALSE,"RACT2.XLS";#N/A,#N/A,FALSE,"ECCMP";#N/A,#N/A,FALSE,"WELDER.XLS"}</definedName>
    <definedName name="__l2"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2"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b1">#REF!</definedName>
    <definedName name="__lb2">#REF!</definedName>
    <definedName name="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oc1" localSheetId="0">City&amp;" "&amp;State</definedName>
    <definedName name="__loc1" localSheetId="2">City&amp;" "&amp;State</definedName>
    <definedName name="__loc1">City&amp;" "&amp;State</definedName>
    <definedName name="__LPS2" localSheetId="0" hidden="1">{#N/A,#N/A,FALSE,"단축1";#N/A,#N/A,FALSE,"단축2";#N/A,#N/A,FALSE,"단축3";#N/A,#N/A,FALSE,"장축";#N/A,#N/A,FALSE,"4WD"}</definedName>
    <definedName name="__LPS2" localSheetId="2" hidden="1">{#N/A,#N/A,FALSE,"단축1";#N/A,#N/A,FALSE,"단축2";#N/A,#N/A,FALSE,"단축3";#N/A,#N/A,FALSE,"장축";#N/A,#N/A,FALSE,"4WD"}</definedName>
    <definedName name="__LPS2" hidden="1">{#N/A,#N/A,FALSE,"단축1";#N/A,#N/A,FALSE,"단축2";#N/A,#N/A,FALSE,"단축3";#N/A,#N/A,FALSE,"장축";#N/A,#N/A,FALSE,"4WD"}</definedName>
    <definedName name="__ml172">#REF!</definedName>
    <definedName name="__mm1">#REF!</definedName>
    <definedName name="__mm2">#REF!</definedName>
    <definedName name="__mm3">#REF!</definedName>
    <definedName name="__mor1" hidden="1">#REF!</definedName>
    <definedName name="__new2" localSheetId="0" hidden="1">{"Graphic",#N/A,TRUE,"Graphic"}</definedName>
    <definedName name="__new2" localSheetId="2" hidden="1">{"Graphic",#N/A,TRUE,"Graphic"}</definedName>
    <definedName name="__new2" hidden="1">{"Graphic",#N/A,TRUE,"Graphic"}</definedName>
    <definedName name="__ns1" localSheetId="0" hidden="1">{#N/A,#N/A,FALSE,"COVER1.XLS ";#N/A,#N/A,FALSE,"RACT1.XLS";#N/A,#N/A,FALSE,"RACT2.XLS";#N/A,#N/A,FALSE,"ECCMP";#N/A,#N/A,FALSE,"WELDER.XLS"}</definedName>
    <definedName name="__ns1" localSheetId="2" hidden="1">{#N/A,#N/A,FALSE,"COVER1.XLS ";#N/A,#N/A,FALSE,"RACT1.XLS";#N/A,#N/A,FALSE,"RACT2.XLS";#N/A,#N/A,FALSE,"ECCMP";#N/A,#N/A,FALSE,"WELDER.XLS"}</definedName>
    <definedName name="__ns1" hidden="1">{#N/A,#N/A,FALSE,"COVER1.XLS ";#N/A,#N/A,FALSE,"RACT1.XLS";#N/A,#N/A,FALSE,"RACT2.XLS";#N/A,#N/A,FALSE,"ECCMP";#N/A,#N/A,FALSE,"WELDER.XLS"}</definedName>
    <definedName name="__one2" localSheetId="0" hidden="1">{"adj95mult",#N/A,FALSE,"COMPCO";"adj95est",#N/A,FALSE,"COMPCO"}</definedName>
    <definedName name="__one2" localSheetId="2" hidden="1">{"adj95mult",#N/A,FALSE,"COMPCO";"adj95est",#N/A,FALSE,"COMPCO"}</definedName>
    <definedName name="__one2" hidden="1">{"adj95mult",#N/A,FALSE,"COMPCO";"adj95est",#N/A,FALSE,"COMPCO"}</definedName>
    <definedName name="__ORD1" hidden="1">255</definedName>
    <definedName name="__out2">#REF!</definedName>
    <definedName name="__pep99">#REF!</definedName>
    <definedName name="__PRN1" localSheetId="0" hidden="1">{#N/A,#N/A,FALSE,"COVER.XLS";#N/A,#N/A,FALSE,"RACT1.XLS";#N/A,#N/A,FALSE,"RACT2.XLS";#N/A,#N/A,FALSE,"ECCMP";#N/A,#N/A,FALSE,"WELDER.XLS"}</definedName>
    <definedName name="__PRN1" localSheetId="2" hidden="1">{#N/A,#N/A,FALSE,"COVER.XLS";#N/A,#N/A,FALSE,"RACT1.XLS";#N/A,#N/A,FALSE,"RACT2.XLS";#N/A,#N/A,FALSE,"ECCMP";#N/A,#N/A,FALSE,"WELDER.XLS"}</definedName>
    <definedName name="__PRN1" hidden="1">{#N/A,#N/A,FALSE,"COVER.XLS";#N/A,#N/A,FALSE,"RACT1.XLS";#N/A,#N/A,FALSE,"RACT2.XLS";#N/A,#N/A,FALSE,"ECCMP";#N/A,#N/A,FALSE,"WELDER.XLS"}</definedName>
    <definedName name="__pur10" hidden="1">#REF!</definedName>
    <definedName name="__q2" localSheetId="0" hidden="1">{#N/A,#N/A,FALSE,"COVER1.XLS ";#N/A,#N/A,FALSE,"RACT1.XLS";#N/A,#N/A,FALSE,"RACT2.XLS";#N/A,#N/A,FALSE,"ECCMP";#N/A,#N/A,FALSE,"WELDER.XLS"}</definedName>
    <definedName name="__q2" localSheetId="2" hidden="1">{#N/A,#N/A,FALSE,"COVER1.XLS ";#N/A,#N/A,FALSE,"RACT1.XLS";#N/A,#N/A,FALSE,"RACT2.XLS";#N/A,#N/A,FALSE,"ECCMP";#N/A,#N/A,FALSE,"WELDER.XLS"}</definedName>
    <definedName name="__q2" hidden="1">{#N/A,#N/A,FALSE,"COVER1.XLS ";#N/A,#N/A,FALSE,"RACT1.XLS";#N/A,#N/A,FALSE,"RACT2.XLS";#N/A,#N/A,FALSE,"ECCMP";#N/A,#N/A,FALSE,"WELDER.XLS"}</definedName>
    <definedName name="__r" localSheetId="0" hidden="1">{"consolidated",#N/A,FALSE,"Sheet1";"cms",#N/A,FALSE,"Sheet1";"fse",#N/A,FALSE,"Sheet1"}</definedName>
    <definedName name="__r" localSheetId="2" hidden="1">{"consolidated",#N/A,FALSE,"Sheet1";"cms",#N/A,FALSE,"Sheet1";"fse",#N/A,FALSE,"Sheet1"}</definedName>
    <definedName name="__r" hidden="1">{"consolidated",#N/A,FALSE,"Sheet1";"cms",#N/A,FALSE,"Sheet1";"fse",#N/A,FALSE,"Sheet1"}</definedName>
    <definedName name="__s3" localSheetId="0" hidden="1">{#N/A,#N/A,TRUE,"CONTENTS";#N/A,#N/A,TRUE,"M2";#N/A,#N/A,TRUE,"M2a";#N/A,#N/A,TRUE,"M2b";#N/A,#N/A,TRUE,"M3";#N/A,#N/A,TRUE,"M3a";#N/A,#N/A,TRUE,"M4-P";#N/A,#N/A,TRUE,"M5";#N/A,#N/A,TRUE,"M6";#N/A,#N/A,TRUE,"M7";#N/A,#N/A,TRUE,"M8";#N/A,#N/A,TRUE,"M9";#N/A,#N/A,TRUE,"M10";#N/A,#N/A,TRUE,"M11";#N/A,#N/A,TRUE,"M13";#N/A,#N/A,TRUE,"M14";#N/A,#N/A,TRUE,"M15";#N/A,#N/A,TRUE,"K1"}</definedName>
    <definedName name="__s3" localSheetId="2" hidden="1">{#N/A,#N/A,TRUE,"CONTENTS";#N/A,#N/A,TRUE,"M2";#N/A,#N/A,TRUE,"M2a";#N/A,#N/A,TRUE,"M2b";#N/A,#N/A,TRUE,"M3";#N/A,#N/A,TRUE,"M3a";#N/A,#N/A,TRUE,"M4-P";#N/A,#N/A,TRUE,"M5";#N/A,#N/A,TRUE,"M6";#N/A,#N/A,TRUE,"M7";#N/A,#N/A,TRUE,"M8";#N/A,#N/A,TRUE,"M9";#N/A,#N/A,TRUE,"M10";#N/A,#N/A,TRUE,"M11";#N/A,#N/A,TRUE,"M13";#N/A,#N/A,TRUE,"M14";#N/A,#N/A,TRUE,"M15";#N/A,#N/A,TRUE,"K1"}</definedName>
    <definedName name="__s3" hidden="1">{#N/A,#N/A,TRUE,"CONTENTS";#N/A,#N/A,TRUE,"M2";#N/A,#N/A,TRUE,"M2a";#N/A,#N/A,TRUE,"M2b";#N/A,#N/A,TRUE,"M3";#N/A,#N/A,TRUE,"M3a";#N/A,#N/A,TRUE,"M4-P";#N/A,#N/A,TRUE,"M5";#N/A,#N/A,TRUE,"M6";#N/A,#N/A,TRUE,"M7";#N/A,#N/A,TRUE,"M8";#N/A,#N/A,TRUE,"M9";#N/A,#N/A,TRUE,"M10";#N/A,#N/A,TRUE,"M11";#N/A,#N/A,TRUE,"M13";#N/A,#N/A,TRUE,"M14";#N/A,#N/A,TRUE,"M15";#N/A,#N/A,TRUE,"K1"}</definedName>
    <definedName name="__s4" localSheetId="0" hidden="1">{#N/A,#N/A,TRUE,"CONTENTS";#N/A,#N/A,TRUE,"M2";#N/A,#N/A,TRUE,"M2a";#N/A,#N/A,TRUE,"M2b";#N/A,#N/A,TRUE,"M3";#N/A,#N/A,TRUE,"M3a";#N/A,#N/A,TRUE,"M4-P";#N/A,#N/A,TRUE,"M5";#N/A,#N/A,TRUE,"M6";#N/A,#N/A,TRUE,"M7";#N/A,#N/A,TRUE,"M8";#N/A,#N/A,TRUE,"M9";#N/A,#N/A,TRUE,"M10";#N/A,#N/A,TRUE,"M11";#N/A,#N/A,TRUE,"M13";#N/A,#N/A,TRUE,"M14";#N/A,#N/A,TRUE,"M15";#N/A,#N/A,TRUE,"K1"}</definedName>
    <definedName name="__s4" localSheetId="2" hidden="1">{#N/A,#N/A,TRUE,"CONTENTS";#N/A,#N/A,TRUE,"M2";#N/A,#N/A,TRUE,"M2a";#N/A,#N/A,TRUE,"M2b";#N/A,#N/A,TRUE,"M3";#N/A,#N/A,TRUE,"M3a";#N/A,#N/A,TRUE,"M4-P";#N/A,#N/A,TRUE,"M5";#N/A,#N/A,TRUE,"M6";#N/A,#N/A,TRUE,"M7";#N/A,#N/A,TRUE,"M8";#N/A,#N/A,TRUE,"M9";#N/A,#N/A,TRUE,"M10";#N/A,#N/A,TRUE,"M11";#N/A,#N/A,TRUE,"M13";#N/A,#N/A,TRUE,"M14";#N/A,#N/A,TRUE,"M15";#N/A,#N/A,TRUE,"K1"}</definedName>
    <definedName name="__s4" hidden="1">{#N/A,#N/A,TRUE,"CONTENTS";#N/A,#N/A,TRUE,"M2";#N/A,#N/A,TRUE,"M2a";#N/A,#N/A,TRUE,"M2b";#N/A,#N/A,TRUE,"M3";#N/A,#N/A,TRUE,"M3a";#N/A,#N/A,TRUE,"M4-P";#N/A,#N/A,TRUE,"M5";#N/A,#N/A,TRUE,"M6";#N/A,#N/A,TRUE,"M7";#N/A,#N/A,TRUE,"M8";#N/A,#N/A,TRUE,"M9";#N/A,#N/A,TRUE,"M10";#N/A,#N/A,TRUE,"M11";#N/A,#N/A,TRUE,"M13";#N/A,#N/A,TRUE,"M14";#N/A,#N/A,TRUE,"M15";#N/A,#N/A,TRUE,"K1"}</definedName>
    <definedName name="__sch2">#REF!</definedName>
    <definedName name="__sch9">#REF!</definedName>
    <definedName name="__SDW1" hidden="1">'[30]#REF'!#REF!</definedName>
    <definedName name="__sec3" hidden="1">#REF!</definedName>
    <definedName name="__SEP03">#REF!</definedName>
    <definedName name="_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402">#REF!</definedName>
    <definedName name="__SS403">#REF!</definedName>
    <definedName name="__SS404">#REF!</definedName>
    <definedName name="__SS405">#REF!</definedName>
    <definedName name="__SS406">#REF!</definedName>
    <definedName name="__SS407">#REF!</definedName>
    <definedName name="__SS408">#REF!</definedName>
    <definedName name="__SS409">#REF!</definedName>
    <definedName name="__SS423">#REF!</definedName>
    <definedName name="__SS424">#REF!</definedName>
    <definedName name="__SSK1" localSheetId="0" hidden="1">{#N/A,#N/A,FALSE,"COMP"}</definedName>
    <definedName name="__SSK1" localSheetId="2" hidden="1">{#N/A,#N/A,FALSE,"COMP"}</definedName>
    <definedName name="__SSK1" hidden="1">{#N/A,#N/A,FALSE,"COMP"}</definedName>
    <definedName name="__SSK1_1" localSheetId="0" hidden="1">{#N/A,#N/A,FALSE,"COMP"}</definedName>
    <definedName name="__SSK1_1" localSheetId="2" hidden="1">{#N/A,#N/A,FALSE,"COMP"}</definedName>
    <definedName name="__SSK1_1" hidden="1">{#N/A,#N/A,FALSE,"COMP"}</definedName>
    <definedName name="__SSK1_2" localSheetId="0" hidden="1">{#N/A,#N/A,FALSE,"COMP"}</definedName>
    <definedName name="__SSK1_2" localSheetId="2" hidden="1">{#N/A,#N/A,FALSE,"COMP"}</definedName>
    <definedName name="__SSK1_2" hidden="1">{#N/A,#N/A,FALSE,"COMP"}</definedName>
    <definedName name="__SSK1_3" localSheetId="0" hidden="1">{#N/A,#N/A,FALSE,"COMP"}</definedName>
    <definedName name="__SSK1_3" localSheetId="2" hidden="1">{#N/A,#N/A,FALSE,"COMP"}</definedName>
    <definedName name="__SSK1_3" hidden="1">{#N/A,#N/A,FALSE,"COMP"}</definedName>
    <definedName name="__SSK1_4" localSheetId="0" hidden="1">{#N/A,#N/A,FALSE,"COMP"}</definedName>
    <definedName name="__SSK1_4" localSheetId="2" hidden="1">{#N/A,#N/A,FALSE,"COMP"}</definedName>
    <definedName name="__SSK1_4" hidden="1">{#N/A,#N/A,FALSE,"COMP"}</definedName>
    <definedName name="__SSK1_5" localSheetId="0" hidden="1">{#N/A,#N/A,FALSE,"COMP"}</definedName>
    <definedName name="__SSK1_5" localSheetId="2" hidden="1">{#N/A,#N/A,FALSE,"COMP"}</definedName>
    <definedName name="__SSK1_5" hidden="1">{#N/A,#N/A,FALSE,"COMP"}</definedName>
    <definedName name="__t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he1">'[31]PL _POWER_'!#REF!</definedName>
    <definedName name="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usd1">'[32]cash budget'!#REF!</definedName>
    <definedName name="__usd2">'[32]cash budget'!#REF!</definedName>
    <definedName name="__usd3">'[32]cash budget'!#REF!</definedName>
    <definedName name="__usd4">'[32]cash budget'!#REF!</definedName>
    <definedName name="__w2" localSheetId="0" hidden="1">{#N/A,#N/A,FALSE,"17MAY";#N/A,#N/A,FALSE,"24MAY"}</definedName>
    <definedName name="__w2" localSheetId="2" hidden="1">{#N/A,#N/A,FALSE,"17MAY";#N/A,#N/A,FALSE,"24MAY"}</definedName>
    <definedName name="__w2" hidden="1">{#N/A,#N/A,FALSE,"17MAY";#N/A,#N/A,FALSE,"24MAY"}</definedName>
    <definedName name="__wr1" localSheetId="0" hidden="1">{"hist_bs",#N/A,FALSE,"Exhibit D,E1,E2";#N/A,#N/A,FALSE,"Exhibit E3";#N/A,#N/A,FALSE,"Mgmt. Projtn";#N/A,#N/A,FALSE,"Exhibit B-1";#N/A,#N/A,FALSE,"Exhibit A";#N/A,#N/A,FALSE,"WACC";#N/A,#N/A,FALSE,"Control";"hist_inc",#N/A,FALSE,"Exhibit D,E1,E2"}</definedName>
    <definedName name="__wr1" localSheetId="2" hidden="1">{"hist_bs",#N/A,FALSE,"Exhibit D,E1,E2";#N/A,#N/A,FALSE,"Exhibit E3";#N/A,#N/A,FALSE,"Mgmt. Projtn";#N/A,#N/A,FALSE,"Exhibit B-1";#N/A,#N/A,FALSE,"Exhibit A";#N/A,#N/A,FALSE,"WACC";#N/A,#N/A,FALSE,"Control";"hist_inc",#N/A,FALSE,"Exhibit D,E1,E2"}</definedName>
    <definedName name="__wr1" hidden="1">{"hist_bs",#N/A,FALSE,"Exhibit D,E1,E2";#N/A,#N/A,FALSE,"Exhibit E3";#N/A,#N/A,FALSE,"Mgmt. Projtn";#N/A,#N/A,FALSE,"Exhibit B-1";#N/A,#N/A,FALSE,"Exhibit A";#N/A,#N/A,FALSE,"WACC";#N/A,#N/A,FALSE,"Control";"hist_inc",#N/A,FALSE,"Exhibit D,E1,E2"}</definedName>
    <definedName name="__wrn1" localSheetId="0" hidden="1">{#N/A,#N/A,FALSE,"DCF";#N/A,#N/A,FALSE,"WACC";#N/A,#N/A,FALSE,"Sales_EBIT";#N/A,#N/A,FALSE,"Capex_Depreciation";#N/A,#N/A,FALSE,"WC";#N/A,#N/A,FALSE,"Interest";#N/A,#N/A,FALSE,"Assumptions"}</definedName>
    <definedName name="__wrn1" localSheetId="2" hidden="1">{#N/A,#N/A,FALSE,"DCF";#N/A,#N/A,FALSE,"WACC";#N/A,#N/A,FALSE,"Sales_EBIT";#N/A,#N/A,FALSE,"Capex_Depreciation";#N/A,#N/A,FALSE,"WC";#N/A,#N/A,FALSE,"Interest";#N/A,#N/A,FALSE,"Assumptions"}</definedName>
    <definedName name="__wrn1" hidden="1">{#N/A,#N/A,FALSE,"DCF";#N/A,#N/A,FALSE,"WACC";#N/A,#N/A,FALSE,"Sales_EBIT";#N/A,#N/A,FALSE,"Capex_Depreciation";#N/A,#N/A,FALSE,"WC";#N/A,#N/A,FALSE,"Interest";#N/A,#N/A,FALSE,"Assumptions"}</definedName>
    <definedName name="__WRN2" localSheetId="0" hidden="1">{#N/A,#N/A,FALSE,"COVER1.XLS ";#N/A,#N/A,FALSE,"RACT1.XLS";#N/A,#N/A,FALSE,"RACT2.XLS";#N/A,#N/A,FALSE,"ECCMP";#N/A,#N/A,FALSE,"WELDER.XLS"}</definedName>
    <definedName name="__WRN2" localSheetId="2" hidden="1">{#N/A,#N/A,FALSE,"COVER1.XLS ";#N/A,#N/A,FALSE,"RACT1.XLS";#N/A,#N/A,FALSE,"RACT2.XLS";#N/A,#N/A,FALSE,"ECCMP";#N/A,#N/A,FALSE,"WELDER.XLS"}</definedName>
    <definedName name="__WRN2" hidden="1">{#N/A,#N/A,FALSE,"COVER1.XLS ";#N/A,#N/A,FALSE,"RACT1.XLS";#N/A,#N/A,FALSE,"RACT2.XLS";#N/A,#N/A,FALSE,"ECCMP";#N/A,#N/A,FALSE,"WELDER.XLS"}</definedName>
    <definedName name="__WRN3" localSheetId="0" hidden="1">{#N/A,#N/A,FALSE,"consu_cover";#N/A,#N/A,FALSE,"consu_strategy";#N/A,#N/A,FALSE,"consu_flow";#N/A,#N/A,FALSE,"Summary_reqmt";#N/A,#N/A,FALSE,"field_ppg";#N/A,#N/A,FALSE,"ppg_shop";#N/A,#N/A,FALSE,"strl";#N/A,#N/A,FALSE,"tankages";#N/A,#N/A,FALSE,"gases"}</definedName>
    <definedName name="__WRN3" localSheetId="2" hidden="1">{#N/A,#N/A,FALSE,"consu_cover";#N/A,#N/A,FALSE,"consu_strategy";#N/A,#N/A,FALSE,"consu_flow";#N/A,#N/A,FALSE,"Summary_reqmt";#N/A,#N/A,FALSE,"field_ppg";#N/A,#N/A,FALSE,"ppg_shop";#N/A,#N/A,FALSE,"strl";#N/A,#N/A,FALSE,"tankages";#N/A,#N/A,FALSE,"gases"}</definedName>
    <definedName name="__WRN3" hidden="1">{#N/A,#N/A,FALSE,"consu_cover";#N/A,#N/A,FALSE,"consu_strategy";#N/A,#N/A,FALSE,"consu_flow";#N/A,#N/A,FALSE,"Summary_reqmt";#N/A,#N/A,FALSE,"field_ppg";#N/A,#N/A,FALSE,"ppg_shop";#N/A,#N/A,FALSE,"strl";#N/A,#N/A,FALSE,"tankages";#N/A,#N/A,FALSE,"gases"}</definedName>
    <definedName name="__x14">'[5]Summary Sheets'!$W$534:$AG$568</definedName>
    <definedName name="__x15">'[6]ITB COST'!$W$2:$AG$42</definedName>
    <definedName name="__x17">'[6]ITB COST'!$W$46:$AG$86</definedName>
    <definedName name="__xlfn.BAHTTEXT" hidden="1">#NAME?</definedName>
    <definedName name="__xlfn.RTD" hidden="1">#NAME?</definedName>
    <definedName name="__xlnm.Database">"#REF!"</definedName>
    <definedName name="__xlnm.Extract">"#REF!"</definedName>
    <definedName name="__xlnm.Print_Area">"#REF!"</definedName>
    <definedName name="__xlnm.Print_Area_1">#REF!</definedName>
    <definedName name="__xx1" localSheetId="0" hidden="1">{#N/A,#N/A,TRUE,"A-site";#N/A,#N/A,TRUE,"B-Buildings";#N/A,#N/A,TRUE,"c-out-of-fence";#N/A,#N/A,TRUE,"d-proj.infr.";#N/A,#N/A,TRUE,"e- land"}</definedName>
    <definedName name="__xx1" localSheetId="2" hidden="1">{#N/A,#N/A,TRUE,"A-site";#N/A,#N/A,TRUE,"B-Buildings";#N/A,#N/A,TRUE,"c-out-of-fence";#N/A,#N/A,TRUE,"d-proj.infr.";#N/A,#N/A,TRUE,"e- land"}</definedName>
    <definedName name="__xx1" hidden="1">{#N/A,#N/A,TRUE,"A-site";#N/A,#N/A,TRUE,"B-Buildings";#N/A,#N/A,TRUE,"c-out-of-fence";#N/A,#N/A,TRUE,"d-proj.infr.";#N/A,#N/A,TRUE,"e- land"}</definedName>
    <definedName name="_0">#REF!</definedName>
    <definedName name="_0_1">#REF!</definedName>
    <definedName name="_1">#REF!</definedName>
    <definedName name="_1___123Graph_A_BP9196" hidden="1">'[22]DATA 91-98'!$F$5:$F$1331</definedName>
    <definedName name="_1___Excel_BuiltIn_Print_Area_1_1">#REF!</definedName>
    <definedName name="_1__123Graph_ACHART_1" hidden="1">[33]B!$D$3:$V$3</definedName>
    <definedName name="_1__123Graph_ACHART_15" hidden="1">[34]USGC!$B$34:$B$53</definedName>
    <definedName name="_1__123Graph_AChart_1A" hidden="1">[35]A!$C$134:$J$134</definedName>
    <definedName name="_1__FDSAUDITLINK__" localSheetId="0"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FDSAUDITLINK__" localSheetId="2"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FDSAUDITLINK__"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wrn.²Ä1­Ó¤ë1_Ü20¤H." localSheetId="0" hidden="1">{#N/A,#N/A,FALSE,"²Ä1­Ó¤ë"}</definedName>
    <definedName name="_1__wrn.²Ä1­Ó¤ë1_Ü20¤H." localSheetId="2" hidden="1">{#N/A,#N/A,FALSE,"²Ä1­Ó¤ë"}</definedName>
    <definedName name="_1__wrn.²Ä1­Ó¤ë1_Ü20¤H." hidden="1">{#N/A,#N/A,FALSE,"²Ä1­Ó¤ë"}</definedName>
    <definedName name="_1_0_Table2_" hidden="1">#REF!</definedName>
    <definedName name="_1_10">#REF!</definedName>
    <definedName name="_1_100000">#REF!</definedName>
    <definedName name="_1_12">#REF!</definedName>
    <definedName name="_1_3">#REF!</definedName>
    <definedName name="_1_4">#REF!</definedName>
    <definedName name="_1_5">#REF!</definedName>
    <definedName name="_1_6">#REF!</definedName>
    <definedName name="_1_7">#REF!</definedName>
    <definedName name="_1_9">#REF!</definedName>
    <definedName name="_1_97">'[36]97'!$A$1:$AF$2</definedName>
    <definedName name="_1_Excel_BuiltIn_Print_Area_1_1">"#REF!"</definedName>
    <definedName name="_10___123Graph_A_KD9196" hidden="1">'[22]DATA 91-98'!$G$5:$G$1331</definedName>
    <definedName name="_10__123Graph_ACHART_111" hidden="1">[37]Menu!$D$23:$M$23</definedName>
    <definedName name="_10__123Graph_AChart_16D" hidden="1">[38]NASENG!$G$35:$G$49</definedName>
    <definedName name="_10__123Graph_ACHART_29" hidden="1">[39]Menu!#REF!</definedName>
    <definedName name="_10__123Graph_AChart_4G" hidden="1">[40]EcoGraph!$Q$10:$S$10</definedName>
    <definedName name="_10__123Graph_AGROWTH_REVS_A" hidden="1">#REF!</definedName>
    <definedName name="_10__123Graph_XCHART_15" hidden="1">[34]USGC!$A$34:$A$53</definedName>
    <definedName name="_10__FDSAUDITLINK__" localSheetId="0" hidden="1">{"fdsup://Directions/FactSet Auditing Viewer?action=AUDIT_VALUE&amp;DB=129&amp;ID1=23282010&amp;VALUEID=01001&amp;SDATE=2008&amp;PERIODTYPE=ANN_STD&amp;window=popup_no_bar&amp;width=385&amp;height=120&amp;START_MAXIMIZED=FALSE&amp;creator=factset&amp;display_string=Audit"}</definedName>
    <definedName name="_10__FDSAUDITLINK__" localSheetId="2" hidden="1">{"fdsup://Directions/FactSet Auditing Viewer?action=AUDIT_VALUE&amp;DB=129&amp;ID1=23282010&amp;VALUEID=01001&amp;SDATE=2008&amp;PERIODTYPE=ANN_STD&amp;window=popup_no_bar&amp;width=385&amp;height=120&amp;START_MAXIMIZED=FALSE&amp;creator=factset&amp;display_string=Audit"}</definedName>
    <definedName name="_10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100__123Graph_BGROWTH_REVS_A" hidden="1">#REF!</definedName>
    <definedName name="_100__123Graph_X_BP9196" hidden="1">'[22]DATA 91-98'!$B$5:$B$1331</definedName>
    <definedName name="_100__s_1">NA()</definedName>
    <definedName name="_1000A01">#N/A</definedName>
    <definedName name="_101__123Graph_BGROWTH_REVS_B" hidden="1">#REF!</definedName>
    <definedName name="_101__123Graph_X_BP95" hidden="1">'[22]DATA 91-98'!$A$897:$A$1116</definedName>
    <definedName name="_101_c_1">NA()</definedName>
    <definedName name="_102__123Graph_CCHART_111" hidden="1">[37]Menu!$D$25:$M$25</definedName>
    <definedName name="_102__123Graph_X_BP96" hidden="1">'[22]DATA 91-98'!$B$1116:$B$1331</definedName>
    <definedName name="_102_Excel_BuiltIn_Extract_1">#REF!</definedName>
    <definedName name="_103__123Graph_CCHART_112" hidden="1">[37]Menu!$D$19:$M$19</definedName>
    <definedName name="_103__123Graph_X_DM9196" hidden="1">'[22]DATA 91-98'!$B$5:$B$1331</definedName>
    <definedName name="_103_Excel_BuiltIn_Extract_1_1">#REF!</definedName>
    <definedName name="_104__123Graph_CChart_12B" hidden="1">[38]OEMCHN!$G$35:$G$45</definedName>
    <definedName name="_104__123Graph_X_DM95" hidden="1">'[22]DATA 91-98'!$A$897:$A$1116</definedName>
    <definedName name="_104_Excel_BuiltIn_Print_Area_1_1">#REF!</definedName>
    <definedName name="_105__123Graph_CChart_13B" hidden="1">[41]OtherKPI!#REF!</definedName>
    <definedName name="_105__123Graph_X_DM96" hidden="1">'[22]DATA 91-98'!$B$1116:$B$1331</definedName>
    <definedName name="_105_Excel_BuiltIn_Print_Area_1_1_1">#REF!</definedName>
    <definedName name="_106__123Graph_CChart_14C" hidden="1">[38]NAFLD!$G$35:$G$49</definedName>
    <definedName name="_106__123Graph_X_JY9196" hidden="1">'[22]DATA 91-98'!$B$5:$B$1331</definedName>
    <definedName name="_106_Excel_BuiltIn_Print_Area_1_1_1_1">#REF!</definedName>
    <definedName name="_107__123Graph_CChart_16B" hidden="1">[41]OtherKPI!#REF!</definedName>
    <definedName name="_107__123Graph_X_JY95" hidden="1">'[22]DATA 91-98'!$A$897:$A$1116</definedName>
    <definedName name="_107_Excel_BuiltIn_Print_Area_1_1_1_1_1">#REF!,#REF!</definedName>
    <definedName name="_108__123Graph_CChart_16D" hidden="1">[38]NASENG!$G$35:$G$42</definedName>
    <definedName name="_108__123Graph_X_JY96" hidden="1">'[22]DATA 91-98'!$B$1116:$B$1331</definedName>
    <definedName name="_108_Excel_BuiltIn_Print_Area_2_1">#REF!</definedName>
    <definedName name="_109__123Graph_CChart_17B" hidden="1">[41]OtherKPI!#REF!</definedName>
    <definedName name="_109__123Graph_X_KD9196" hidden="1">'[22]DATA 91-98'!$B$5:$B$1331</definedName>
    <definedName name="_109_Excel_BuiltIn_Print_Area_2_1_1">#REF!</definedName>
    <definedName name="_11___123Graph_A_KD95" hidden="1">'[22]DATA 91-98'!$G$897:$G$1116</definedName>
    <definedName name="_11__123Graph_ACHART_112" hidden="1">[37]Menu!$D$17:$M$17</definedName>
    <definedName name="_11__123Graph_AChart_17B" hidden="1">[41]OtherKPI!#REF!</definedName>
    <definedName name="_11__123Graph_AChart_2A" hidden="1">#REF!</definedName>
    <definedName name="_11__123Graph_ACHART_5" hidden="1">[33]B!$D$30:$V$30</definedName>
    <definedName name="_11__123Graph_AGROWTH_REVS_B" hidden="1">#REF!</definedName>
    <definedName name="_110__123Graph_CChart_18E" hidden="1">[38]MAJMKT!$G$35:$G$45</definedName>
    <definedName name="_110__123Graph_X_KD95" hidden="1">'[22]DATA 91-98'!$A$897:$A$1116</definedName>
    <definedName name="_110_Excel_BuiltIn_Print_Area_2_1_1_1">#REF!</definedName>
    <definedName name="_111__123Graph_CChart_20G" hidden="1">[38]WWADMIN!$E$35:$E$44</definedName>
    <definedName name="_111__123Graph_X_KD956" hidden="1">'[22]DATA 91-98'!$B$897:$B$1331</definedName>
    <definedName name="_111_Excel_BuiltIn_Print_Area_2_1_1_1_1">"$#REF!.$#REF!$#REF!"</definedName>
    <definedName name="_112__123Graph_CChart_22C" hidden="1">[41]OtherKPI!#REF!</definedName>
    <definedName name="_112__123Graph_X_KD96" hidden="1">'[22]DATA 91-98'!$B$1116:$B$1331</definedName>
    <definedName name="_112_Excel_BuiltIn_Print_Area_2_1_1_1_1_1">"#REF!"</definedName>
    <definedName name="_113__123Graph_CChart_22H" hidden="1">[38]CANADA!$G$35:$G$45</definedName>
    <definedName name="_113__123Graph_XIND9596" hidden="1">'[22]DATA 91-98'!$B$1022:$B$1331</definedName>
    <definedName name="_113_Excel_BuiltIn_Print_Area_3_1_1_1">#REF!</definedName>
    <definedName name="_114__123Graph_CChart_23C" hidden="1">[41]OtherKPI!#REF!</definedName>
    <definedName name="_114__123Graph_XINDX9196" hidden="1">'[22]DATA 91-98'!$B$5:$B$1331</definedName>
    <definedName name="_114_Excel_BuiltIn_Print_Titles_1_1_1_1">#REF!</definedName>
    <definedName name="_115__123Graph_CChart_24C" hidden="1">[41]OtherKPI!#REF!</definedName>
    <definedName name="_115__123Graph_XINDX95" hidden="1">'[22]DATA 91-98'!$B$897:$B$1116</definedName>
    <definedName name="_115_Excel_BuiltIn_Print_Titles_2_1_1">#REF!</definedName>
    <definedName name="_116__123Graph_CChart_24I" hidden="1">[38]EURSLS!$G$35:$G$49</definedName>
    <definedName name="_116__123Graph_XINDX96" hidden="1">'[22]DATA 91-98'!$B$1116:$B$1331</definedName>
    <definedName name="_116_h_1">NA()</definedName>
    <definedName name="_117__123Graph_CChart_25C" hidden="1">[41]OtherKPI!#REF!</definedName>
    <definedName name="_117__123Graph_XMKT_MONTH" hidden="1">[19]SALES!#REF!</definedName>
    <definedName name="_117_p_1">NA()</definedName>
    <definedName name="_118__123Graph_CCHART_26" hidden="1">[37]Menu!$D$92:$M$92</definedName>
    <definedName name="_118__123Graph_XMKT_YTD" hidden="1">[19]SALES!#REF!</definedName>
    <definedName name="_118_r_1">NA()</definedName>
    <definedName name="_119__123Graph_CChart_26C" hidden="1">[41]OtherKPI!#REF!</definedName>
    <definedName name="_119_s_1">NA()</definedName>
    <definedName name="_12___123Graph_A_KD956" hidden="1">'[22]DATA 91-98'!$G$897:$G$1331</definedName>
    <definedName name="_12__123Graph_AChart_18B" hidden="1">[41]OtherKPI!#REF!</definedName>
    <definedName name="_12__123Graph_AChart_1A" hidden="1">#REF!</definedName>
    <definedName name="_12__123Graph_ACHART_30" hidden="1">[39]Menu!$D$11:$M$11</definedName>
    <definedName name="_12__123Graph_ACHART_6" hidden="1">[33]B!$D$36:$I$36</definedName>
    <definedName name="_12__123Graph_BCHART_111" hidden="1">[42]Menu!$D$24:$M$24</definedName>
    <definedName name="_12__123Graph_BMKT_YTD" hidden="1">[19]SALES!#REF!</definedName>
    <definedName name="_12__123Graph_Bグラフ_1" hidden="1">#REF!</definedName>
    <definedName name="_12__Excel_BuiltIn_Print_Area_1">#REF!</definedName>
    <definedName name="_120__123Graph_CChart_26J" hidden="1">[38]PACRIM!$G$35:$G$45</definedName>
    <definedName name="_121__123Graph_CChart_28K" hidden="1">[38]LAMER!$G$35:$G$46</definedName>
    <definedName name="_122__123Graph_CCHART_30" hidden="1">[37]Menu!$D$12:$M$12</definedName>
    <definedName name="_122A13__4_1">#REF!</definedName>
    <definedName name="_123__123Graph_CChart_31P" hidden="1">[38]Facilities!$D$22:$H$22</definedName>
    <definedName name="_123G" hidden="1">[43]SUMMARY!#REF!</definedName>
    <definedName name="_123Graph__x" hidden="1">[44]損益分岐点!#REF!</definedName>
    <definedName name="_123Graph_Achart2AA" hidden="1">[45]OtherKPI!#REF!</definedName>
    <definedName name="_123Graph_Achart7aa" hidden="1">[45]OtherKPI!#REF!</definedName>
    <definedName name="_123Graph_X" hidden="1">[44]損益分岐点!#REF!</definedName>
    <definedName name="_123Graphf_Achart22cc" hidden="1">[45]OtherKPI!#REF!</definedName>
    <definedName name="_124__123Graph_CChart_35R" hidden="1">'[38]Emp Rel'!#REF!</definedName>
    <definedName name="_125__123Graph_CChart_36S" hidden="1">'[38]Sales Rel'!#REF!</definedName>
    <definedName name="_125A13__5_1">#REF!</definedName>
    <definedName name="_126__123Graph_CChart_39T" hidden="1">'[38]Trav Ent'!#REF!</definedName>
    <definedName name="_126Excel_BuiltIn_Extract_1">#REF!</definedName>
    <definedName name="_127__123Graph_CChart_41U" hidden="1">'[38]Sal Ben'!#REF!</definedName>
    <definedName name="_127Excel_BuiltIn_Extract_1_1">#REF!</definedName>
    <definedName name="_128__123Graph_CChart_43V" hidden="1">'[38]Offic Supp'!#REF!</definedName>
    <definedName name="_129__123Graph_CChart_45W" hidden="1">'[38]Offic Supp'!#REF!</definedName>
    <definedName name="_13___123Graph_A_KD96" hidden="1">'[22]DATA 91-98'!$G$1116:$G$1331</definedName>
    <definedName name="_13__123Graph_AChart_18E" hidden="1">[38]MAJMKT!$G$35:$G$43</definedName>
    <definedName name="_13__123Graph_ACHART_26" hidden="1">[37]Menu!$D$83:$M$83</definedName>
    <definedName name="_13__123Graph_ACHART_7" hidden="1">[33]B!$D$41:$J$41</definedName>
    <definedName name="_13__123Graph_BCHART_112" hidden="1">[42]Menu!$D$18:$M$18</definedName>
    <definedName name="_13__Excel_BuiltIn_Print_Area_1_1">#REF!</definedName>
    <definedName name="_13__FDSAUDITLINK__" localSheetId="0"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__FDSAUDITLINK__" localSheetId="2"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__FDSAUDITLINK__"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0__123Graph_CChart_46X" hidden="1">[38]Headcount!$D$22:$H$22</definedName>
    <definedName name="_130Excel_BuiltIn_Print_Area_1">#REF!</definedName>
    <definedName name="_131__123Graph_CChart_47X" hidden="1">[38]Headcount!$D$40:$H$40</definedName>
    <definedName name="_131Excel_BuiltIn_Print_Area_1_1">#REF!</definedName>
    <definedName name="_132__123Graph_CChart_4A" hidden="1">[41]OtherKPI!#REF!</definedName>
    <definedName name="_132Excel_BuiltIn_Print_Area_1_1_1">#REF!</definedName>
    <definedName name="_133__123Graph_CChart_5A" hidden="1">[41]OtherKPI!#REF!</definedName>
    <definedName name="_133Excel_BuiltIn_Print_Area_1_1_1_1">#REF!</definedName>
    <definedName name="_134__123Graph_CChart_6A" hidden="1">[41]OtherKPI!#REF!</definedName>
    <definedName name="_134Excel_BuiltIn_Print_Area_1_1_1_1_1">#REF!,#REF!</definedName>
    <definedName name="_135__123Graph_CChart_7A" hidden="1">[41]OtherKPI!#REF!</definedName>
    <definedName name="_136__123Graph_CChart_8A" hidden="1">[41]OtherKPI!#REF!</definedName>
    <definedName name="_137__123Graph_CGROWTH_REVS_A" hidden="1">#REF!</definedName>
    <definedName name="_137Excel_BuiltIn_Print_Area_1_1_1_1_7_1">#REF!</definedName>
    <definedName name="_138__123Graph_CGROWTH_REVS_B" hidden="1">#REF!</definedName>
    <definedName name="_139__123Graph_DCHART_112" hidden="1">[37]Menu!$D$16:$M$16</definedName>
    <definedName name="_13wrn.²Ä1­Ó¤ë1_Ü20¤H." localSheetId="0" hidden="1">{#N/A,#N/A,FALSE,"²Ä1­Ó¤ë"}</definedName>
    <definedName name="_13wrn.²Ä1­Ó¤ë1_Ü20¤H." localSheetId="2" hidden="1">{#N/A,#N/A,FALSE,"²Ä1­Ó¤ë"}</definedName>
    <definedName name="_13wrn.²Ä1­Ó¤ë1_Ü20¤H." hidden="1">{#N/A,#N/A,FALSE,"²Ä1­Ó¤ë"}</definedName>
    <definedName name="_14___123Graph_AIND9596" hidden="1">'[22]DATA 91-98'!$AO$1022:$AO$1331</definedName>
    <definedName name="_14__123Graph_AChart_19C" hidden="1">[41]OtherKPI!#REF!</definedName>
    <definedName name="_14__123Graph_ACHART_29" hidden="1">[37]Menu!#REF!</definedName>
    <definedName name="_14__123Graph_ACHART_8" hidden="1">[33]B!$D$47:$J$47</definedName>
    <definedName name="_14__123Graph_BCHART_26" hidden="1">[42]Menu!$D$88:$M$88</definedName>
    <definedName name="_14__FDSAUDITLINK__" localSheetId="0"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__FDSAUDITLINK__" localSheetId="2"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__FDSAUDITLINK__"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0__123Graph_DChart_13B" hidden="1">[41]OtherKPI!#REF!</definedName>
    <definedName name="_140Excel_BuiltIn_Print_Area_1_1_1_4_1">#REF!</definedName>
    <definedName name="_141__123Graph_DChart_16B" hidden="1">[41]OtherKPI!#REF!</definedName>
    <definedName name="_142__123Graph_DChart_17B" hidden="1">[41]OtherKPI!#REF!</definedName>
    <definedName name="_143__123Graph_DChart_22C" hidden="1">[41]OtherKPI!#REF!</definedName>
    <definedName name="_143Excel_BuiltIn_Print_Area_1_1_1_7_1">#REF!</definedName>
    <definedName name="_144__123Graph_DChart_23C" hidden="1">[41]OtherKPI!#REF!</definedName>
    <definedName name="_145__123Graph_DChart_24C" hidden="1">[41]OtherKPI!#REF!</definedName>
    <definedName name="_146__123Graph_DChart_25C" hidden="1">[41]OtherKPI!#REF!</definedName>
    <definedName name="_146Excel_BuiltIn_Print_Area_1_1_1_9_1">#REF!</definedName>
    <definedName name="_147__123Graph_DChart_26C" hidden="1">[41]OtherKPI!#REF!</definedName>
    <definedName name="_148__123Graph_DChart_31P" hidden="1">[38]Facilities!$D$23:$H$23</definedName>
    <definedName name="_149__123Graph_DChart_35R" hidden="1">'[38]Emp Rel'!#REF!</definedName>
    <definedName name="_149Excel_BuiltIn_Print_Area_1_1_4_1">#REF!</definedName>
    <definedName name="_15___123Graph_AINDX9196" hidden="1">'[22]DATA 91-98'!$Y$5:$Y$1331</definedName>
    <definedName name="_15__123Graph_AChart_1A" hidden="1">#REF!</definedName>
    <definedName name="_15__123Graph_AChart_2A" hidden="1">#REF!</definedName>
    <definedName name="_15__123Graph_ACHART_9" hidden="1">[33]B!$E$84:$E$184</definedName>
    <definedName name="_15__123Graph_AGROSS_MARGINS" hidden="1">#REF!</definedName>
    <definedName name="_15__123Graph_BCHART_29" hidden="1">[42]Menu!#REF!</definedName>
    <definedName name="_15__123Graph_LBL_AMKT_MONTH" hidden="1">[19]SALES!#REF!</definedName>
    <definedName name="_15__FDSAUDITLINK__" localSheetId="0"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__FDSAUDITLINK__" localSheetId="2"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__FDSAUDITLINK__"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0__123Graph_DChart_36S" hidden="1">'[38]Sales Rel'!#REF!</definedName>
    <definedName name="_151__123Graph_DChart_39T" hidden="1">'[38]Trav Ent'!#REF!</definedName>
    <definedName name="_152__123Graph_DChart_41U" hidden="1">'[38]Sal Ben'!#REF!</definedName>
    <definedName name="_152Excel_BuiltIn_Print_Area_1_1_9_1">#REF!</definedName>
    <definedName name="_153__123Graph_DChart_43V" hidden="1">'[38]Offic Supp'!#REF!</definedName>
    <definedName name="_154__123Graph_DChart_45W" hidden="1">'[38]Offic Supp'!#REF!</definedName>
    <definedName name="_155__123Graph_DChart_46X" hidden="1">[38]Headcount!$D$23:$H$23</definedName>
    <definedName name="_155Excel_BuiltIn_Print_Area_10_1">#REF!</definedName>
    <definedName name="_156__123Graph_DChart_47X" hidden="1">[38]Headcount!$D$41:$H$41</definedName>
    <definedName name="_157__123Graph_DChart_4A" hidden="1">[41]OtherKPI!#REF!</definedName>
    <definedName name="_158__123Graph_DChart_5A" hidden="1">[41]OtherKPI!#REF!</definedName>
    <definedName name="_158Excel_BuiltIn_Print_Area_12_1">#REF!</definedName>
    <definedName name="_159__123Graph_DChart_6A" hidden="1">[41]OtherKPI!#REF!</definedName>
    <definedName name="_16___123Graph_AINDX95" hidden="1">'[22]DATA 91-98'!$AE$897:$AE$1116</definedName>
    <definedName name="_16__123Graph_AChart_20C" hidden="1">[41]OtherKPI!#REF!</definedName>
    <definedName name="_16__123Graph_ACHART_30" hidden="1">[37]Menu!$D$11:$M$11</definedName>
    <definedName name="_16__123Graph_BCHART_1" hidden="1">[33]B!$D$4:$V$4</definedName>
    <definedName name="_16__123Graph_BGROSS_MARGINS" hidden="1">#REF!</definedName>
    <definedName name="_16__Excel_BuiltIn_Print_Area_1_1_1_1_7_1">#REF!</definedName>
    <definedName name="_16__FDSAUDITLINK__" localSheetId="0"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__FDSAUDITLINK__" localSheetId="2"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__FDSAUDITLINK__"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0__123Graph_DChart_7A" hidden="1">[41]OtherKPI!#REF!</definedName>
    <definedName name="_161__123Graph_DChart_8A" hidden="1">[41]OtherKPI!#REF!</definedName>
    <definedName name="_161Excel_BuiltIn_Print_Area_12_2">#REF!</definedName>
    <definedName name="_162__123Graph_DGROWTH_REVS_A" hidden="1">#REF!</definedName>
    <definedName name="_162Excel_BuiltIn_Print_Area_2_1">#REF!</definedName>
    <definedName name="_163__123Graph_DGROWTH_REVS_B" hidden="1">#REF!</definedName>
    <definedName name="_163Excel_BuiltIn_Print_Area_2_1_1">#REF!</definedName>
    <definedName name="_164__123Graph_XCHART_112" hidden="1">[37]Menu!$AF$15:$AO$15</definedName>
    <definedName name="_164Excel_BuiltIn_Print_Area_2_1_1_1">#REF!</definedName>
    <definedName name="_165__123Graph_XChart_1A" hidden="1">#REF!</definedName>
    <definedName name="_165Excel_BuiltIn_Print_Area_2_1_1_1_1">#REF!</definedName>
    <definedName name="_166__123Graph_XChart_2A" hidden="1">#REF!</definedName>
    <definedName name="_166Excel_BuiltIn_Print_Area_2_1_1_1_1_1">"#REF!"</definedName>
    <definedName name="_167__123Graph_XCHART_30" hidden="1">[37]Menu!$AF$15:$AO$15</definedName>
    <definedName name="_168__123Graph_XChart_31P" hidden="1">[38]Facilities!$D$9:$H$9</definedName>
    <definedName name="_169__123Graph_XChart_35R" hidden="1">'[38]Emp Rel'!#REF!</definedName>
    <definedName name="_169Excel_BuiltIn_Print_Area_2_1_1_1_7_1">#REF!</definedName>
    <definedName name="_17___123Graph_AINDX96" hidden="1">'[22]DATA 91-98'!$AJ$1116:$AJ$1331</definedName>
    <definedName name="_17__123Graph_AChart_20G" hidden="1">[38]WWADMIN!$E$35:$E$40</definedName>
    <definedName name="_17__123Graph_AGROSS_MARGINS" hidden="1">#REF!</definedName>
    <definedName name="_17__123Graph_BCHART_10" hidden="1">[33]B!$D$58:$V$58</definedName>
    <definedName name="_17__123Graph_BGROWTH_REVS_A" hidden="1">#REF!</definedName>
    <definedName name="_17__FDSAUDITLINK__" localSheetId="0"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__FDSAUDITLINK__" localSheetId="2"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__FDSAUDITLINK__"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0__123Graph_XChart_37S" hidden="1">'[38]Sales Rel'!#REF!</definedName>
    <definedName name="_171__123Graph_XChart_39T" hidden="1">'[38]Trav Ent'!#REF!</definedName>
    <definedName name="_172__123Graph_XChart_41U" hidden="1">'[38]Sal Ben'!#REF!</definedName>
    <definedName name="_172Excel_BuiltIn_Print_Area_2_1_1_7_1">#REF!</definedName>
    <definedName name="_173__123Graph_XChart_43V" hidden="1">'[38]Offic Supp'!#REF!</definedName>
    <definedName name="_174__123Graph_XChart_47X" hidden="1">[38]Headcount!$D$27:$H$27</definedName>
    <definedName name="_175_0_S" hidden="1">#REF!</definedName>
    <definedName name="_175Excel_BuiltIn_Print_Area_2_1_7_1">#REF!</definedName>
    <definedName name="_176_0_Table2_" hidden="1">#REF!</definedName>
    <definedName name="_177_0_Table2_" hidden="1">#REF!</definedName>
    <definedName name="_178Excel_BuiltIn_Print_Area_3_1">#REF!</definedName>
    <definedName name="_18___123Graph_AMKT_MONTH" hidden="1">[19]SALES!#REF!</definedName>
    <definedName name="_18__123Graph_AChart_21C" hidden="1">[41]OtherKPI!#REF!</definedName>
    <definedName name="_18__123Graph_AGROWTH_REVS_A" hidden="1">#REF!</definedName>
    <definedName name="_18__123Graph_BCHART_11" hidden="1">[33]B!$D$67:$V$67</definedName>
    <definedName name="_18__123Graph_BGROWTH_REVS_B" hidden="1">#REF!</definedName>
    <definedName name="_18__123Graph_LBL_AMKT_YTD" hidden="1">[19]SALES!#REF!</definedName>
    <definedName name="_18__123Graph_Xグラフ_1" hidden="1">#REF!</definedName>
    <definedName name="_18__FDSAUDITLINK__" localSheetId="0"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__FDSAUDITLINK__" localSheetId="2"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__FDSAUDITLINK__"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1Excel_BuiltIn_Print_Area_3_2">#REF!</definedName>
    <definedName name="_182Excel_BuiltIn_Print_Area_3_1_1_1">#REF!</definedName>
    <definedName name="_185Excel_BuiltIn_Print_Area_3_1_1_7_1">#REF!</definedName>
    <definedName name="_188Excel_BuiltIn_Print_Area_3_1_4_1">#REF!</definedName>
    <definedName name="_19___123Graph_AMKT_YTD" hidden="1">[19]SALES!#REF!</definedName>
    <definedName name="_19__123Graph_AChart_22C" hidden="1">[41]OtherKPI!#REF!</definedName>
    <definedName name="_19__123Graph_AGROWTH_REVS_B" hidden="1">#REF!</definedName>
    <definedName name="_19__123Graph_BChart_1G" hidden="1">[40]EcoGraph!$C$11:$G$11</definedName>
    <definedName name="_19__123Graph_CCHART_111" hidden="1">[42]Menu!$D$25:$M$25</definedName>
    <definedName name="_19__Excel_BuiltIn_Print_Area_1_1_1_4_1">#REF!</definedName>
    <definedName name="_19__FDSAUDITLINK__" localSheetId="0"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__FDSAUDITLINK__" localSheetId="2"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__FDSAUDITLINK__"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1Excel_BuiltIn_Print_Area_3_1_7_1">#REF!</definedName>
    <definedName name="_194Excel_BuiltIn_Print_Area_4_1">#REF!</definedName>
    <definedName name="_196__123Graph_ACHART_1" hidden="1">[46]synthgraph!#REF!</definedName>
    <definedName name="_197__123Graph_ACHART_3" hidden="1">#REF!</definedName>
    <definedName name="_197Excel_BuiltIn_Print_Area_5_1">#REF!</definedName>
    <definedName name="_1a1_" localSheetId="0" hidden="1">{"'Sheet1'!$L$16"}</definedName>
    <definedName name="_1a1_" localSheetId="2" hidden="1">{"'Sheet1'!$L$16"}</definedName>
    <definedName name="_1a1_" hidden="1">{"'Sheet1'!$L$16"}</definedName>
    <definedName name="_1Excel_BuiltIn_Print_Area_1_1">"#REF!"</definedName>
    <definedName name="_1Excel_BuiltIn_Print_Area_2_1">#REF!</definedName>
    <definedName name="_1Excel_BuiltIn_Print_Area_2_1_1_1">#REF!</definedName>
    <definedName name="_1Excel_BuiltIn_Print_Area_2_1_1_1_1">"$#REF!.$#REF!$#REF!"</definedName>
    <definedName name="_1Excel_BuiltIn_Print_Area_3_1">#REF!</definedName>
    <definedName name="_2___123Graph_A_BP95" hidden="1">'[22]DATA 91-98'!$F$897:$F$1116</definedName>
    <definedName name="_2___Excel_BuiltIn_Print_Area_2_1_1_1_1">#REF!</definedName>
    <definedName name="_2__123Graph_ACHART_10" hidden="1">[33]B!$D$57:$V$57</definedName>
    <definedName name="_2__123Graph_AChart_10B" hidden="1">[41]OtherKPI!#REF!</definedName>
    <definedName name="_2__123Graph_ACHART_111" hidden="1">[42]Menu!$D$23:$M$23</definedName>
    <definedName name="_2__123Graph_BCHART_10" hidden="1">[34]USGC!$L$34:$L$53</definedName>
    <definedName name="_2__123Graph_BChart_1A" hidden="1">[35]A!$C$135:$J$135</definedName>
    <definedName name="_2__FDSAUDITLINK__" localSheetId="0"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_FDSAUDITLINK__" localSheetId="2"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_FDSAUDITLINK__"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11">#REF!</definedName>
    <definedName name="_2_wrn.²Ä1­Ó¤ë1_Ü20¤H." localSheetId="0" hidden="1">{#N/A,#N/A,FALSE,"²Ä1­Ó¤ë"}</definedName>
    <definedName name="_2_wrn.²Ä1­Ó¤ë1_Ü20¤H." localSheetId="2" hidden="1">{#N/A,#N/A,FALSE,"²Ä1­Ó¤ë"}</definedName>
    <definedName name="_2_wrn.²Ä1­Ó¤ë1_Ü20¤H." hidden="1">{#N/A,#N/A,FALSE,"²Ä1­Ó¤ë"}</definedName>
    <definedName name="_20___123Graph_B_KD956" hidden="1">'[22]DATA 91-98'!$O$897:$O$1331</definedName>
    <definedName name="_20__123Graph_AChart_22H" hidden="1">[38]CANADA!$G$35:$G$41</definedName>
    <definedName name="_20__123Graph_BCHART_111" hidden="1">[37]Menu!$D$24:$M$24</definedName>
    <definedName name="_20__123Graph_BCHART_2" hidden="1">[33]B!$D$6:$V$6</definedName>
    <definedName name="_20__123Graph_CCHART_112" hidden="1">[42]Menu!$D$19:$M$19</definedName>
    <definedName name="_20__FDSAUDITLINK__" localSheetId="0"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__FDSAUDITLINK__" localSheetId="2"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__FDSAUDITLINK__"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0Excel_BuiltIn_Print_Area_9_1">#REF!</definedName>
    <definedName name="_201Excel_BuiltIn_Print_Titles_1_1_1_1">#REF!</definedName>
    <definedName name="_204Excel_BuiltIn_Print_Titles_1_1_7_1">#REF!</definedName>
    <definedName name="_207Excel_BuiltIn_Print_Titles_1_1_9_1">#REF!</definedName>
    <definedName name="_208Excel_BuiltIn_Print_Titles_2_1_1">#REF!</definedName>
    <definedName name="_21___123Graph_BIND9596" hidden="1">'[22]DATA 91-98'!$AL$1022:$AL$1331</definedName>
    <definedName name="_21__123Graph_AChart_23C" hidden="1">[41]OtherKPI!#REF!</definedName>
    <definedName name="_21__123Graph_AGROWTH_REVS_B" hidden="1">#REF!</definedName>
    <definedName name="_21__123Graph_BCHART_112" hidden="1">[37]Menu!$D$18:$M$18</definedName>
    <definedName name="_21__123Graph_BChart_2G" hidden="1">[40]EcoGraph!$J$11:$N$11</definedName>
    <definedName name="_21__123Graph_CCHART_26" hidden="1">[42]Menu!$D$92:$M$92</definedName>
    <definedName name="_21__123Graph_LBL_BMKT_MONTH" hidden="1">[19]SALES!#REF!</definedName>
    <definedName name="_211Excel_BuiltIn_Print_Titles_3_7_1">#REF!</definedName>
    <definedName name="_217Print_Area_MI_1_1">#REF!</definedName>
    <definedName name="_22___123Graph_BINDX9196" hidden="1">'[22]DATA 91-98'!$V$5:$V$1331</definedName>
    <definedName name="_22__123Graph_AChart_24C" hidden="1">[41]OtherKPI!#REF!</definedName>
    <definedName name="_22__123Graph_BCHART_111" hidden="1">[39]Menu!$D$24:$M$24</definedName>
    <definedName name="_22__123Graph_BCHART_26" hidden="1">[37]Menu!$D$88:$M$88</definedName>
    <definedName name="_22__123Graph_BCHART_3" hidden="1">[33]B!$D$13:$V$13</definedName>
    <definedName name="_22__123Graph_CCHART_30" hidden="1">[42]Menu!$D$12:$M$12</definedName>
    <definedName name="_22__Excel_BuiltIn_Print_Area_1_1_1_7_1">#REF!</definedName>
    <definedName name="_220PRINT_AREA_MI_4_1">#REF!</definedName>
    <definedName name="_223PRINT_AREA_MI_5_1">#REF!</definedName>
    <definedName name="_225__123Graph_BCHART_1" hidden="1">[46]synthgraph!#REF!</definedName>
    <definedName name="_226__123Graph_BCHART_3" hidden="1">#REF!</definedName>
    <definedName name="_23___123Graph_BINDX95" hidden="1">'[22]DATA 91-98'!$AB$897:$AB$1116</definedName>
    <definedName name="_23__123Graph_AChart_24I" hidden="1">[38]EURSLS!$G$35:$G$51</definedName>
    <definedName name="_23__123Graph_BCHART_112" hidden="1">[39]Menu!$D$18:$M$18</definedName>
    <definedName name="_23__123Graph_BCHART_29" hidden="1">[37]Menu!#REF!</definedName>
    <definedName name="_23__123Graph_BChart_3G" hidden="1">[40]EcoGraph!$J$31:$M$31</definedName>
    <definedName name="_23__123Graph_CGROWTH_REVS_A" hidden="1">#REF!</definedName>
    <definedName name="_24___123Graph_BINDX96" hidden="1">'[22]DATA 91-98'!$AG$1116:$AG$1331</definedName>
    <definedName name="_24__123Graph_AChart_25C" hidden="1">[41]OtherKPI!#REF!</definedName>
    <definedName name="_24__123Graph_BCHART_26" hidden="1">[39]Menu!$D$88:$M$88</definedName>
    <definedName name="_24__123Graph_BCHART_4" hidden="1">[33]B!$D$22:$V$22</definedName>
    <definedName name="_24__123Graph_BGROSS_MARGINS" hidden="1">#REF!</definedName>
    <definedName name="_24__123Graph_CGROWTH_REVS_B" hidden="1">#REF!</definedName>
    <definedName name="_24__123Graph_LBL_BMKT_YTD" hidden="1">[19]SALES!#REF!</definedName>
    <definedName name="_25___123Graph_BMKT_MONTH" hidden="1">[19]SALES!#REF!</definedName>
    <definedName name="_25__123Graph_ACHART_26" hidden="1">[37]Menu!$D$83:$M$83</definedName>
    <definedName name="_25__123Graph_BChart_4G" hidden="1">[40]EcoGraph!$Q$11:$S$11</definedName>
    <definedName name="_25__123Graph_BGROWTH_REVS_A" hidden="1">#REF!</definedName>
    <definedName name="_25__123Graph_DCHART_112" hidden="1">[42]Menu!$D$16:$M$16</definedName>
    <definedName name="_25__Excel_BuiltIn_Print_Area_1_1_1_9_1">#REF!</definedName>
    <definedName name="_254__123Graph_DCHART_1" hidden="1">[46]synthgraph!#REF!</definedName>
    <definedName name="_26___123Graph_BMKT_YTD" hidden="1">[19]SALES!#REF!</definedName>
    <definedName name="_26__123Graph_AChart_26C" hidden="1">[41]OtherKPI!#REF!</definedName>
    <definedName name="_26__123Graph_BCHART_5" hidden="1">[33]B!$D$31:$V$31</definedName>
    <definedName name="_26__123Graph_BGROWTH_REVS_B" hidden="1">#REF!</definedName>
    <definedName name="_26__123Graph_DGROWTH_REVS_A" hidden="1">#REF!</definedName>
    <definedName name="_27___123Graph_C_KD956" hidden="1">'[22]DATA 91-98'!$Q$897:$Q$1331</definedName>
    <definedName name="_27__123Graph_AChart_26J" hidden="1">[38]PACRIM!$G$35:$G$41</definedName>
    <definedName name="_27__123Graph_BCHART_29" hidden="1">[39]Menu!#REF!</definedName>
    <definedName name="_27__123Graph_BCHART_6" hidden="1">[33]B!$D$37:$I$37</definedName>
    <definedName name="_27__123Graph_CCHART_111" hidden="1">[37]Menu!$D$25:$M$25</definedName>
    <definedName name="_27__123Graph_DGROWTH_REVS_B" hidden="1">#REF!</definedName>
    <definedName name="_27__123Graph_XMKT_MONTH" hidden="1">[19]SALES!#REF!</definedName>
    <definedName name="_28___123Graph_CIND9596" hidden="1">'[22]DATA 91-98'!$AM$1022:$AM$1331</definedName>
    <definedName name="_28__123Graph_AChart_27C" hidden="1">[41]OtherKPI!#REF!</definedName>
    <definedName name="_28__123Graph_BCHART_7" hidden="1">[33]B!$D$42:$J$42</definedName>
    <definedName name="_28__123Graph_CCHART_112" hidden="1">[37]Menu!$D$19:$M$19</definedName>
    <definedName name="_28__123Graph_XCHART_112" hidden="1">[42]Menu!$AF$15:$AO$15</definedName>
    <definedName name="_28__Excel_BuiltIn_Print_Area_1_1_4_1">#REF!</definedName>
    <definedName name="_282__123Graph_LBL_ACHART_1" hidden="1">[46]synthgraph!#REF!</definedName>
    <definedName name="_283__123Graph_LBL_ACHART_3" hidden="1">#REF!</definedName>
    <definedName name="_29___123Graph_CINDX9196" hidden="1">'[22]DATA 91-98'!$W$5:$W$1331</definedName>
    <definedName name="_29__123Graph_AChart_28K" hidden="1">[38]LAMER!$G$35:$G$45</definedName>
    <definedName name="_29__123Graph_BCHART_8" hidden="1">[33]B!$D$48:$J$48</definedName>
    <definedName name="_29__123Graph_CCHART_26" hidden="1">[37]Menu!$D$92:$M$92</definedName>
    <definedName name="_29__123Graph_XChart_1A" hidden="1">#REF!</definedName>
    <definedName name="_29__0_S" hidden="1">#REF!</definedName>
    <definedName name="_2Excel_BuiltIn_Print_Area_2_1">#REF!</definedName>
    <definedName name="_2Excel_BuiltIn_Print_Area_2_1_1_1_1">"$#REF!.$#REF!$#REF!"</definedName>
    <definedName name="_2Excel_BuiltIn_Print_Area_2_1_1_1_1_1_1_1_1_1_1_1">#REF!</definedName>
    <definedName name="_2wrn.²Ä1­Ó¤ë1_Ü20¤H." localSheetId="0" hidden="1">{#N/A,#N/A,FALSE,"²Ä1­Ó¤ë"}</definedName>
    <definedName name="_2wrn.²Ä1­Ó¤ë1_Ü20¤H." localSheetId="2" hidden="1">{#N/A,#N/A,FALSE,"²Ä1­Ó¤ë"}</definedName>
    <definedName name="_2wrn.²Ä1­Ó¤ë1_Ü20¤H." hidden="1">{#N/A,#N/A,FALSE,"²Ä1­Ó¤ë"}</definedName>
    <definedName name="_3___123Graph_A_BP96" hidden="1">'[22]DATA 91-98'!$F$1116:$F$1331</definedName>
    <definedName name="_3__123Graph_ACHART_11" hidden="1">[33]B!$D$66:$V$66</definedName>
    <definedName name="_3__123Graph_ACHART_111" hidden="1">[37]Menu!$D$23:$M$23</definedName>
    <definedName name="_3__123Graph_ACHART_112" hidden="1">[42]Menu!$D$17:$M$17</definedName>
    <definedName name="_3__123Graph_AMKT_MONTH" hidden="1">[19]SALES!#REF!</definedName>
    <definedName name="_3__123Graph_BCHART_13" hidden="1">[34]USGC!$R$34:$R$53</definedName>
    <definedName name="_3__123Graph_CChart_1A" hidden="1">[35]A!$C$136:$J$136</definedName>
    <definedName name="_3__FDSAUDITLINK__" localSheetId="0"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_FDSAUDITLINK__" localSheetId="2"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_FDSAUDITLINK__"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0_Table2_" hidden="1">#REF!</definedName>
    <definedName name="_3_12">#REF!</definedName>
    <definedName name="_30___123Graph_CINDX95" hidden="1">'[22]DATA 91-98'!$AC$897:$AC$1116</definedName>
    <definedName name="_30__123Graph_ACHART_29" hidden="1">[37]Menu!#REF!</definedName>
    <definedName name="_30__123Graph_BCHART_9" hidden="1">[33]B!$F$84:$F$184</definedName>
    <definedName name="_30__123Graph_BGROSS_MARGINS" hidden="1">#REF!</definedName>
    <definedName name="_30__123Graph_CCHART_30" hidden="1">[37]Menu!$D$12:$M$12</definedName>
    <definedName name="_30__123Graph_XChart_2A" hidden="1">#REF!</definedName>
    <definedName name="_30__123Graph_XMKT_YTD" hidden="1">[19]SALES!#REF!</definedName>
    <definedName name="_31___123Graph_CINDX96" hidden="1">'[22]DATA 91-98'!$AH$1116:$AH$1331</definedName>
    <definedName name="_31__123Graph_AChart_2A" hidden="1">#REF!</definedName>
    <definedName name="_31__123Graph_CCHART_1" hidden="1">[33]B!$D$8:$V$8</definedName>
    <definedName name="_31__123Graph_CGROWTH_REVS_A" hidden="1">#REF!</definedName>
    <definedName name="_31__123Graph_XCHART_30" hidden="1">[42]Menu!$AF$15:$AO$15</definedName>
    <definedName name="_31__Excel_BuiltIn_Print_Area_1_1_9_1">#REF!</definedName>
    <definedName name="_311__123Graph_LBL_DCHART_1" hidden="1">[46]synthgraph!#REF!</definedName>
    <definedName name="_32___123Graph_DIND9596" hidden="1">'[22]DATA 91-98'!$AN$1022:$AN$1331</definedName>
    <definedName name="_32__123Graph_ACHART_30" hidden="1">[37]Menu!$D$11:$M$11</definedName>
    <definedName name="_32__123Graph_CCHART_10" hidden="1">[33]B!$D$59:$V$59</definedName>
    <definedName name="_32__123Graph_CGROWTH_REVS_B" hidden="1">#REF!</definedName>
    <definedName name="_32_0_S" hidden="1">#REF!</definedName>
    <definedName name="_33___123Graph_DINDX9196" hidden="1">'[22]DATA 91-98'!$X$5:$X$1331</definedName>
    <definedName name="_33__123Graph_AChart_30P" hidden="1">[38]Facilities!$H$28:$H$35</definedName>
    <definedName name="_33__123Graph_BGROWTH_REVS_A" hidden="1">#REF!</definedName>
    <definedName name="_33__123Graph_CCHART_11" hidden="1">[33]B!$D$68:$V$68</definedName>
    <definedName name="_33__123Graph_DCHART_112" hidden="1">[37]Menu!$D$16:$M$16</definedName>
    <definedName name="_33_0_Table2_" hidden="1">#REF!</definedName>
    <definedName name="_34___123Graph_DINDX95" hidden="1">'[22]DATA 91-98'!$AD$897:$AD$1116</definedName>
    <definedName name="_34__123Graph_AChart_31P" hidden="1">[38]Facilities!$D$20:$H$20</definedName>
    <definedName name="_34__123Graph_CCHART_3" hidden="1">[33]B!$D$14:$V$14</definedName>
    <definedName name="_34__123Graph_DGROWTH_REVS_A" hidden="1">#REF!</definedName>
    <definedName name="_34__Excel_BuiltIn_Print_Area_10_1">#REF!</definedName>
    <definedName name="_34_0_Table2_" hidden="1">#REF!</definedName>
    <definedName name="_35___123Graph_DINDX96" hidden="1">'[22]DATA 91-98'!$AI$1116:$AI$1331</definedName>
    <definedName name="_35__123Graph_ACHART_1" hidden="1">[46]synthgraph!#REF!</definedName>
    <definedName name="_35__123Graph_AChart_34R" hidden="1">'[38]Emp Rel'!#REF!</definedName>
    <definedName name="_35__123Graph_CChart_3G" hidden="1">[40]EcoGraph!$J$32:$M$32</definedName>
    <definedName name="_35__123Graph_DGROWTH_REVS_B" hidden="1">#REF!</definedName>
    <definedName name="_36___123Graph_LBL_AMKT_MONTH" hidden="1">[19]SALES!#REF!</definedName>
    <definedName name="_36__123Graph_ACHART_3" hidden="1">#REF!</definedName>
    <definedName name="_36__123Graph_AChart_35R" hidden="1">'[38]Emp Rel'!#REF!</definedName>
    <definedName name="_36__123Graph_BGROWTH_REVS_B" hidden="1">#REF!</definedName>
    <definedName name="_36__123Graph_CCHART_4" hidden="1">[33]B!$D$23:$V$23</definedName>
    <definedName name="_36__123Graph_XCHART_112" hidden="1">[37]Menu!$AF$15:$AO$15</definedName>
    <definedName name="_37___123Graph_LBL_AMKT_YTD" hidden="1">[19]SALES!#REF!</definedName>
    <definedName name="_37__123Graph_AChart_36S" hidden="1">'[38]Sales Rel'!#REF!</definedName>
    <definedName name="_37__123Graph_CCHART_111" hidden="1">[39]Menu!$D$25:$M$25</definedName>
    <definedName name="_37__123Graph_CCHART_5" hidden="1">[33]B!$D$32:$V$32</definedName>
    <definedName name="_37__123Graph_XChart_1A" hidden="1">#REF!</definedName>
    <definedName name="_37__Excel_BuiltIn_Print_Area_12_1">#REF!</definedName>
    <definedName name="_38___123Graph_LBL_B_KD956" hidden="1">'[22]DATA 91-98'!$P$897:$P$1331</definedName>
    <definedName name="_38__123Graph_AChart_37S" hidden="1">'[38]Sales Rel'!#REF!</definedName>
    <definedName name="_38__123Graph_CCHART_112" hidden="1">[39]Menu!$D$19:$M$19</definedName>
    <definedName name="_38__123Graph_CCHART_7" hidden="1">[33]B!$D$43:$J$43</definedName>
    <definedName name="_38__123Graph_XChart_2A" hidden="1">#REF!</definedName>
    <definedName name="_380_KVA_Genset">'[47]5 - CITICORP'!$A$50</definedName>
    <definedName name="_380_KVA_GensetI">'[47]5 - CITICORP'!$A$363</definedName>
    <definedName name="_380KVA_Gen_Sets_3">'[48]Lakshmi GF'!#REF!</definedName>
    <definedName name="_39___123Graph_LBL_BMKT_MONTH" hidden="1">[19]SALES!#REF!</definedName>
    <definedName name="_39__123Graph_AChart_38T" hidden="1">'[38]Trav Ent'!#REF!</definedName>
    <definedName name="_39__123Graph_CCHART_26" hidden="1">[39]Menu!$D$92:$M$92</definedName>
    <definedName name="_39__123Graph_CCHART_8" hidden="1">[33]B!$D$49:$J$49</definedName>
    <definedName name="_39__123Graph_XCHART_30" hidden="1">[37]Menu!$AF$15:$AO$15</definedName>
    <definedName name="_395_0_0Cwvu.GREY_A" hidden="1">[49]TargIS!#REF!</definedName>
    <definedName name="_3a1_" localSheetId="0" hidden="1">{"'Sheet1'!$L$16"}</definedName>
    <definedName name="_3a1_" localSheetId="2" hidden="1">{"'Sheet1'!$L$16"}</definedName>
    <definedName name="_3a1_" hidden="1">{"'Sheet1'!$L$16"}</definedName>
    <definedName name="_3Excel_BuiltIn_Print_Area_3_1_1_1_1_1_1_1_1_1">#REF!</definedName>
    <definedName name="_3wrn.²Ä1­Ó¤ë1_Ü20¤H." localSheetId="0" hidden="1">{#N/A,#N/A,FALSE,"²Ä1­Ó¤ë"}</definedName>
    <definedName name="_3wrn.²Ä1­Ó¤ë1_Ü20¤H." localSheetId="2" hidden="1">{#N/A,#N/A,FALSE,"²Ä1­Ó¤ë"}</definedName>
    <definedName name="_3wrn.²Ä1­Ó¤ë1_Ü20¤H." hidden="1">{#N/A,#N/A,FALSE,"²Ä1­Ó¤ë"}</definedName>
    <definedName name="_4___123Graph_A_DM9196" hidden="1">'[22]DATA 91-98'!$D$5:$D$1331</definedName>
    <definedName name="_4__123Graph_ACHART_111" hidden="1">[39]Menu!$D$23:$M$23</definedName>
    <definedName name="_4__123Graph_ACHART_112" hidden="1">[37]Menu!$D$17:$M$17</definedName>
    <definedName name="_4__123Graph_AChart_1A" hidden="1">#REF!</definedName>
    <definedName name="_4__123Graph_AChart_1G" hidden="1">[40]EcoGraph!$C$10:$G$10</definedName>
    <definedName name="_4__123Graph_BCHART_15" hidden="1">[34]USGC!$C$34:$C$53</definedName>
    <definedName name="_4__123Graph_DChart_1A" hidden="1">[35]A!$C$137:$J$137</definedName>
    <definedName name="_4__FDSAUDITLINK__" localSheetId="0"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_FDSAUDITLINK__" localSheetId="2"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_FDSAUDITLINK__"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13">#REF!</definedName>
    <definedName name="_40___123Graph_LBL_BMKT_YTD" hidden="1">[19]SALES!#REF!</definedName>
    <definedName name="_40__123Graph_AChart_39T" hidden="1">'[38]Trav Ent'!#REF!</definedName>
    <definedName name="_40__123Graph_CCHART_30" hidden="1">[39]Menu!$D$12:$M$12</definedName>
    <definedName name="_40__123Graph_CCHART_9" hidden="1">[33]B!$G$84:$G$184</definedName>
    <definedName name="_40__Excel_BuiltIn_Print_Area_12_2">#REF!</definedName>
    <definedName name="_41___123Graph_X_BP9196" hidden="1">'[22]DATA 91-98'!$B$5:$B$1331</definedName>
    <definedName name="_41__123Graph_AChart_3A" hidden="1">[41]OtherKPI!#REF!</definedName>
    <definedName name="_41__123Graph_BCHART_1" hidden="1">[46]synthgraph!#REF!</definedName>
    <definedName name="_41__123Graph_DCHART_1" hidden="1">[33]B!$D$9:$V$9</definedName>
    <definedName name="_41__Excel_BuiltIn_Print_Area_2_1">#REF!</definedName>
    <definedName name="_42___123Graph_X_BP95" hidden="1">'[22]DATA 91-98'!$A$897:$A$1116</definedName>
    <definedName name="_42__123Graph_AChart_40U" hidden="1">'[38]Sal Ben'!#REF!</definedName>
    <definedName name="_42__123Graph_BCHART_3" hidden="1">#REF!</definedName>
    <definedName name="_42__123Graph_DCHART_10" hidden="1">[33]B!$D$60:$V$60</definedName>
    <definedName name="_42__Excel_BuiltIn_Print_Area_2_1_1_1_1">"$#REF!.$#REF!$#REF!"</definedName>
    <definedName name="_43___123Graph_X_BP96" hidden="1">'[22]DATA 91-98'!$B$1116:$B$1331</definedName>
    <definedName name="_43__123Graph_AChart_41U" hidden="1">'[38]Sal Ben'!#REF!</definedName>
    <definedName name="_43__123Graph_CGROWTH_REVS_A" hidden="1">#REF!</definedName>
    <definedName name="_43__123Graph_DCHART_11" hidden="1">[33]B!$D$69:$V$69</definedName>
    <definedName name="_43__0_S" hidden="1">#REF!</definedName>
    <definedName name="_44___123Graph_X_DM9196" hidden="1">'[22]DATA 91-98'!$B$5:$B$1331</definedName>
    <definedName name="_44__123Graph_AChart_42V" hidden="1">'[38]Offic Supp'!#REF!</definedName>
    <definedName name="_44__123Graph_DCHART_3" hidden="1">[33]B!$D$15:$V$15</definedName>
    <definedName name="_45___123Graph_X_DM95" hidden="1">'[22]DATA 91-98'!$A$897:$A$1116</definedName>
    <definedName name="_45__123Graph_AChart_43V" hidden="1">'[38]Offic Supp'!#REF!</definedName>
    <definedName name="_45__123Graph_DCHART_4" hidden="1">[33]B!$D$24:$V$24</definedName>
    <definedName name="_45__Excel_BuiltIn_Print_Area_2_1_1_1_7_1">#REF!</definedName>
    <definedName name="_46___123Graph_X_DM96" hidden="1">'[22]DATA 91-98'!$B$1116:$B$1331</definedName>
    <definedName name="_46__123Graph_AChart_44W" hidden="1">'[38]Sales Bonus'!#REF!</definedName>
    <definedName name="_46__123Graph_CGROWTH_REVS_B" hidden="1">#REF!</definedName>
    <definedName name="_46__123Graph_DCHART_7" hidden="1">[33]B!$D$44:$J$44</definedName>
    <definedName name="_46_0_S" hidden="1">#REF!</definedName>
    <definedName name="_47___123Graph_X_JY9196" hidden="1">'[22]DATA 91-98'!$B$5:$B$1331</definedName>
    <definedName name="_47__123Graph_AChart_45W" hidden="1">'[38]Offic Supp'!#REF!</definedName>
    <definedName name="_47__123Graph_DCHART_1" hidden="1">[46]synthgraph!#REF!</definedName>
    <definedName name="_47__123Graph_DCHART_112" hidden="1">[39]Menu!$D$16:$M$16</definedName>
    <definedName name="_47__123Graph_DCHART_8" hidden="1">[33]B!$D$50:$J$50</definedName>
    <definedName name="_47_0_S" hidden="1">#REF!</definedName>
    <definedName name="_48___123Graph_X_JY95" hidden="1">'[22]DATA 91-98'!$A$897:$A$1116</definedName>
    <definedName name="_48__123Graph_AChart_46X" hidden="1">[38]Headcount!$D$20:$H$20</definedName>
    <definedName name="_48__123Graph_DCHART_9" hidden="1">[33]B!$H$84:$H$184</definedName>
    <definedName name="_48__Excel_BuiltIn_Print_Area_2_1_1_7_1">#REF!</definedName>
    <definedName name="_48_0_S" hidden="1">#REF!</definedName>
    <definedName name="_49___123Graph_X_JY96" hidden="1">'[22]DATA 91-98'!$B$1116:$B$1331</definedName>
    <definedName name="_49__123Graph_AChart_47X" hidden="1">[38]Headcount!$D$38:$H$38</definedName>
    <definedName name="_49__123Graph_ACHART_6" hidden="1">[50]geography!$C$3:$C$7</definedName>
    <definedName name="_49__123Graph_ECHART_10" hidden="1">[33]B!$D$61:$V$61</definedName>
    <definedName name="_4Excel_BuiltIn_Print_Area_5_1_1_1_1">#REF!</definedName>
    <definedName name="_4N1_">#REF!</definedName>
    <definedName name="_4wrn.²Ä1­Ó¤ë1_Ü20¤H." localSheetId="0" hidden="1">{#N/A,#N/A,FALSE,"²Ä1­Ó¤ë"}</definedName>
    <definedName name="_4wrn.²Ä1­Ó¤ë1_Ü20¤H." localSheetId="2" hidden="1">{#N/A,#N/A,FALSE,"²Ä1­Ó¤ë"}</definedName>
    <definedName name="_4wrn.²Ä1­Ó¤ë1_Ü20¤H." hidden="1">{#N/A,#N/A,FALSE,"²Ä1­Ó¤ë"}</definedName>
    <definedName name="_5.0_Hire_and_running_charges_of_winch___grab">[51]SOR!#REF!</definedName>
    <definedName name="_5___123Graph_A_DM95" hidden="1">'[22]DATA 91-98'!$D$897:$D$1116</definedName>
    <definedName name="_5__123Graph_ACHART_112" hidden="1">[39]Menu!$D$17:$M$17</definedName>
    <definedName name="_5__123Graph_AChart_11B" hidden="1">[41]OtherKPI!#REF!</definedName>
    <definedName name="_5__123Graph_ACHART_2" hidden="1">[33]B!$D$5:$V$5</definedName>
    <definedName name="_5__123Graph_ACHART_26" hidden="1">[42]Menu!$D$83:$M$83</definedName>
    <definedName name="_5__123Graph_CCHART_10" hidden="1">[34]USGC!$F$34:$F$53</definedName>
    <definedName name="_5__123Graph_EChart_1A" hidden="1">[35]A!$C$138:$J$138</definedName>
    <definedName name="_5__A13__4_1">#REF!</definedName>
    <definedName name="_5__FDSAUDITLINK__" localSheetId="0" hidden="1">{"fdsup://Directions/FactSet Auditing Viewer?action=AUDIT_VALUE&amp;DB=129&amp;ID1=23282010&amp;VALUEID=01001&amp;SDATE=2008&amp;PERIODTYPE=ANN_STD&amp;window=popup_no_bar&amp;width=385&amp;height=120&amp;START_MAXIMIZED=FALSE&amp;creator=factset&amp;display_string=Audit"}</definedName>
    <definedName name="_5__FDSAUDITLINK__" localSheetId="2" hidden="1">{"fdsup://Directions/FactSet Auditing Viewer?action=AUDIT_VALUE&amp;DB=129&amp;ID1=23282010&amp;VALUEID=01001&amp;SDATE=2008&amp;PERIODTYPE=ANN_STD&amp;window=popup_no_bar&amp;width=385&amp;height=120&amp;START_MAXIMIZED=FALSE&amp;creator=factset&amp;display_string=Audit"}</definedName>
    <definedName name="_5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5_14">#REF!</definedName>
    <definedName name="_50___123Graph_X_KD9196" hidden="1">'[22]DATA 91-98'!$B$5:$B$1331</definedName>
    <definedName name="_50__123Graph_AChart_4A" hidden="1">[41]OtherKPI!#REF!</definedName>
    <definedName name="_50__123Graph_DGROWTH_REVS_A" hidden="1">#REF!</definedName>
    <definedName name="_50__123Graph_ECHART_11" hidden="1">[33]B!$D$70:$V$70</definedName>
    <definedName name="_500_Kva_Generator_3">[52]ICICI!#REF!</definedName>
    <definedName name="_500_Kva_Generator_3_400Kva_3_Pannel_Boar_2">[52]ICICI!#REF!</definedName>
    <definedName name="_500KVA_Gen_Sets">'[48]Lakshmi GF'!#REF!</definedName>
    <definedName name="_51___123Graph_X_KD95" hidden="1">'[22]DATA 91-98'!$A$897:$A$1116</definedName>
    <definedName name="_51__123Graph_AChart_5A" hidden="1">[41]OtherKPI!#REF!</definedName>
    <definedName name="_51__123Graph_ECHART_3" hidden="1">[33]B!$D$17:$V$17</definedName>
    <definedName name="_51__Excel_BuiltIn_Print_Area_2_1_7_1">#REF!</definedName>
    <definedName name="_52___123Graph_X_KD956" hidden="1">'[22]DATA 91-98'!$B$897:$B$1331</definedName>
    <definedName name="_52__123Graph_AChart_6A" hidden="1">[41]OtherKPI!#REF!</definedName>
    <definedName name="_52__123Graph_ECHART_4" hidden="1">[33]B!$D$25:$V$25</definedName>
    <definedName name="_52__123Graph_LBL_ACHART_1" hidden="1">[46]synthgraph!#REF!</definedName>
    <definedName name="_53___123Graph_X_KD96" hidden="1">'[22]DATA 91-98'!$B$1116:$B$1331</definedName>
    <definedName name="_53__123Graph_AChart_7A" hidden="1">[41]OtherKPI!#REF!</definedName>
    <definedName name="_53__123Graph_DGROWTH_REVS_B" hidden="1">#REF!</definedName>
    <definedName name="_53__123Graph_ECHART_8" hidden="1">[33]B!$D$51:$J$51</definedName>
    <definedName name="_53__123Graph_LBL_ACHART_3" hidden="1">#REF!</definedName>
    <definedName name="_54___123Graph_XIND9596" hidden="1">'[22]DATA 91-98'!$B$1022:$B$1331</definedName>
    <definedName name="_54__123Graph_AChart_8A" hidden="1">[41]OtherKPI!#REF!</definedName>
    <definedName name="_54__123Graph_ECHART_9" hidden="1">[33]B!$I$84:$I$184</definedName>
    <definedName name="_54__123Graph_XCHART_112" hidden="1">[39]Menu!$AF$15:$AO$15</definedName>
    <definedName name="_54__Excel_BuiltIn_Print_Area_3_1">#REF!</definedName>
    <definedName name="_55___123Graph_XINDX9196" hidden="1">'[22]DATA 91-98'!$B$5:$B$1331</definedName>
    <definedName name="_55__123Graph_AChart_9A" hidden="1">[41]OtherKPI!#REF!</definedName>
    <definedName name="_55__123Graph_FCHART_10" hidden="1">[33]B!$D$62:$V$62</definedName>
    <definedName name="_55__123Graph_XChart_1A" hidden="1">#REF!</definedName>
    <definedName name="_55_0_Table2_" hidden="1">#REF!</definedName>
    <definedName name="_56___123Graph_XINDX95" hidden="1">'[22]DATA 91-98'!$B$897:$B$1116</definedName>
    <definedName name="_56__123Graph_AGROSS_MARGINS" hidden="1">#REF!</definedName>
    <definedName name="_56__123Graph_FCHART_11" hidden="1">[33]B!$D$71:$V$71</definedName>
    <definedName name="_56__123Graph_XChart_2A" hidden="1">#REF!</definedName>
    <definedName name="_56_0_Table2_" hidden="1">#REF!</definedName>
    <definedName name="_57___123Graph_XINDX96" hidden="1">'[22]DATA 91-98'!$B$1116:$B$1331</definedName>
    <definedName name="_57__123Graph_AGROWTH_REVS_A" hidden="1">#REF!</definedName>
    <definedName name="_57__123Graph_FCHART_9" hidden="1">[33]B!$J$84:$J$184</definedName>
    <definedName name="_57__123Graph_XCHART_30" hidden="1">[39]Menu!$AF$15:$AO$15</definedName>
    <definedName name="_57__Excel_BuiltIn_Print_Area_3_2">#REF!</definedName>
    <definedName name="_57_0_Table2_" hidden="1">#REF!</definedName>
    <definedName name="_58___123Graph_XMKT_MONTH" hidden="1">[19]SALES!#REF!</definedName>
    <definedName name="_58__123Graph_AGROWTH_REVS_B" hidden="1">#REF!</definedName>
    <definedName name="_58__123Graph_LBL_DCHART_1" hidden="1">[46]synthgraph!#REF!</definedName>
    <definedName name="_58__123Graph_XCHART_10" hidden="1">[33]B!$D$55:$V$55</definedName>
    <definedName name="_59___123Graph_XMKT_YTD" hidden="1">[19]SALES!#REF!</definedName>
    <definedName name="_59__123Graph_BCHART_111" hidden="1">[37]Menu!$D$24:$M$24</definedName>
    <definedName name="_59__123Graph_XCHART_11" hidden="1">[33]B!$D$55:$V$55</definedName>
    <definedName name="_5Excel_BuiltIn_Print_Area_5_1_1_1_1_1_1">#REF!</definedName>
    <definedName name="_5N2_">#REF!</definedName>
    <definedName name="_6___123Graph_A_DM96" hidden="1">'[22]DATA 91-98'!$D$1116:$D$1331</definedName>
    <definedName name="_6__123Graph_AChart_12B" hidden="1">[38]OEMCHN!$G$35:$G$44</definedName>
    <definedName name="_6__123Graph_AChart_1A" hidden="1">#REF!</definedName>
    <definedName name="_6__123Graph_ACHART_29" hidden="1">[42]Menu!#REF!</definedName>
    <definedName name="_6__123Graph_AChart_2G" hidden="1">[40]EcoGraph!$J$10:$N$10</definedName>
    <definedName name="_6__123Graph_AMKT_YTD" hidden="1">[19]SALES!#REF!</definedName>
    <definedName name="_6__123Graph_Aグラフ_1" hidden="1">#REF!</definedName>
    <definedName name="_6__123Graph_CCHART_13" hidden="1">[34]USGC!$O$34:$O$53</definedName>
    <definedName name="_6__123Graph_XChart_1A" hidden="1">[35]A!$C$131:$J$131</definedName>
    <definedName name="_6__FDSAUDITLINK__" localSheetId="0"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_FDSAUDITLINK__" localSheetId="2"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_FDSAUDITLINK__"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15">#REF!</definedName>
    <definedName name="_60__123Graph_A_BP9196" hidden="1">'[22]DATA 91-98'!$F$5:$F$1331</definedName>
    <definedName name="_60__123Graph_BCHART_112" hidden="1">[37]Menu!$D$18:$M$18</definedName>
    <definedName name="_60__123Graph_XCHART_2" hidden="1">[33]B!$D$2:$V$2</definedName>
    <definedName name="_60__Excel_BuiltIn_Print_Area_3_1_1_7_1">#REF!</definedName>
    <definedName name="_60_0_S" hidden="1">#REF!</definedName>
    <definedName name="_61__123Graph_A_BP95" hidden="1">'[22]DATA 91-98'!$F$897:$F$1116</definedName>
    <definedName name="_61__123Graph_BChart_12B" hidden="1">[38]OEMCHN!$F$35:$F$45</definedName>
    <definedName name="_61__123Graph_XChart_2G" hidden="1">[40]EcoGraph!$J$9:$N$9</definedName>
    <definedName name="_62__123Graph_A_BP96" hidden="1">'[22]DATA 91-98'!$F$1116:$F$1331</definedName>
    <definedName name="_62__123Graph_BChart_13B" hidden="1">[41]OtherKPI!#REF!</definedName>
    <definedName name="_62__123Graph_XCHART_3" hidden="1">[33]B!$D$10:$V$10</definedName>
    <definedName name="_63__123Graph_A_DM9196" hidden="1">'[22]DATA 91-98'!$D$5:$D$1331</definedName>
    <definedName name="_63__123Graph_BChart_14C" hidden="1">[38]NAFLD!$F$35:$F$49</definedName>
    <definedName name="_63__123Graph_XChart_3G" hidden="1">[40]EcoGraph!$J$28:$M$28</definedName>
    <definedName name="_63__Excel_BuiltIn_Print_Area_3_1_4_1">#REF!</definedName>
    <definedName name="_63_0_Table2_" hidden="1">#REF!</definedName>
    <definedName name="_64__123Graph_A_DM95" hidden="1">'[22]DATA 91-98'!$D$897:$D$1116</definedName>
    <definedName name="_64__123Graph_BChart_16B" hidden="1">[41]OtherKPI!#REF!</definedName>
    <definedName name="_64__123Graph_XCHART_4" hidden="1">[33]B!$D$10:$V$10</definedName>
    <definedName name="_64_0_Table2_" hidden="1">#REF!</definedName>
    <definedName name="_65__123Graph_A_DM96" hidden="1">'[22]DATA 91-98'!$D$1116:$D$1331</definedName>
    <definedName name="_65__123Graph_BChart_16D" hidden="1">[38]NASENG!$F$35:$F$42</definedName>
    <definedName name="_65__123Graph_XChart_4G" hidden="1">[40]EcoGraph!$Q$8:$S$8</definedName>
    <definedName name="_65_0_Table2_" hidden="1">#REF!</definedName>
    <definedName name="_66__123Graph_A_JY9196" hidden="1">'[22]DATA 91-98'!$E$5:$E$1331</definedName>
    <definedName name="_66__123Graph_BChart_17B" hidden="1">[41]OtherKPI!#REF!</definedName>
    <definedName name="_66__123Graph_XCHART_5" hidden="1">[33]B!$D$10:$V$10</definedName>
    <definedName name="_66__Excel_BuiltIn_Print_Area_3_1_7_1">#REF!</definedName>
    <definedName name="_66_0_Table2_" hidden="1">#REF!</definedName>
    <definedName name="_67__123Graph_A_JY95" hidden="1">'[22]DATA 91-98'!$E$897:$E$1116</definedName>
    <definedName name="_67__123Graph_BChart_18B" hidden="1">[41]OtherKPI!#REF!</definedName>
    <definedName name="_67__123Graph_XCHART_6" hidden="1">[33]B!$D$35:$I$35</definedName>
    <definedName name="_68__123Graph_A_JY96" hidden="1">'[22]DATA 91-98'!$E$1116:$E$1331</definedName>
    <definedName name="_68__123Graph_BChart_18E" hidden="1">[38]MAJMKT!$F$35:$F$45</definedName>
    <definedName name="_68__123Graph_XCHART_7" hidden="1">[33]B!$D$39:$J$39</definedName>
    <definedName name="_69__123Graph_A_KD9196" hidden="1">'[22]DATA 91-98'!$G$5:$G$1331</definedName>
    <definedName name="_69__123Graph_BChart_20G" hidden="1">[38]WWADMIN!$D$35:$D$44</definedName>
    <definedName name="_69__123Graph_XCHART_8" hidden="1">[33]B!$D$39:$J$39</definedName>
    <definedName name="_69__Excel_BuiltIn_Print_Area_4_1">#REF!</definedName>
    <definedName name="_6Excel_BuiltIn_Print_Titles_3_1">[7]typetest!#REF!</definedName>
    <definedName name="_7___123Graph_A_JY9196" hidden="1">'[22]DATA 91-98'!$E$5:$E$1331</definedName>
    <definedName name="_7__123Graph_AChart_13B" hidden="1">[41]OtherKPI!#REF!</definedName>
    <definedName name="_7__123Graph_ACHART_26" hidden="1">[39]Menu!$D$83:$M$83</definedName>
    <definedName name="_7__123Graph_AChart_2A" hidden="1">#REF!</definedName>
    <definedName name="_7__123Graph_ACHART_3" hidden="1">[33]B!$D$12:$V$12</definedName>
    <definedName name="_7__123Graph_CCHART_15" hidden="1">[34]USGC!$D$34:$D$53</definedName>
    <definedName name="_7__FDSAUDITLINK__" localSheetId="0"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_FDSAUDITLINK__" localSheetId="2"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_FDSAUDITLINK__"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0_Table2_" hidden="1">#REF!</definedName>
    <definedName name="_70__123Graph_A_KD95" hidden="1">'[22]DATA 91-98'!$G$897:$G$1116</definedName>
    <definedName name="_70__123Graph_BChart_21C" hidden="1">[41]OtherKPI!#REF!</definedName>
    <definedName name="_70__123Graph_XCHART_9" hidden="1">[33]B!$B$84:$B$184</definedName>
    <definedName name="_71__123Graph_A_KD956" hidden="1">'[22]DATA 91-98'!$G$897:$G$1331</definedName>
    <definedName name="_71__123Graph_BChart_22C" hidden="1">[41]OtherKPI!#REF!</definedName>
    <definedName name="_72__123Graph_A_KD96" hidden="1">'[22]DATA 91-98'!$G$1116:$G$1331</definedName>
    <definedName name="_72__123Graph_BChart_22H" hidden="1">[38]CANADA!$F$35:$F$45</definedName>
    <definedName name="_72__Excel_BuiltIn_Print_Area_5_1">#REF!</definedName>
    <definedName name="_73__123Graph_AIND9596" hidden="1">'[22]DATA 91-98'!$AO$1022:$AO$1331</definedName>
    <definedName name="_73__123Graph_BChart_23C" hidden="1">[41]OtherKPI!#REF!</definedName>
    <definedName name="_73_0_0Cwvu.GREY_A" hidden="1">[49]TargIS!#REF!</definedName>
    <definedName name="_74__123Graph_AINDX9196" hidden="1">'[22]DATA 91-98'!$Y$5:$Y$1331</definedName>
    <definedName name="_74__123Graph_BChart_24C" hidden="1">[41]OtherKPI!#REF!</definedName>
    <definedName name="_75__123Graph_AINDX95" hidden="1">'[22]DATA 91-98'!$AE$897:$AE$1116</definedName>
    <definedName name="_75__123Graph_BChart_24I" hidden="1">[38]EURSLS!$F$35:$F$49</definedName>
    <definedName name="_75__Excel_BuiltIn_Print_Area_9_1">#REF!</definedName>
    <definedName name="_76__123Graph_AINDX96" hidden="1">'[22]DATA 91-98'!$AJ$1116:$AJ$1331</definedName>
    <definedName name="_76__123Graph_BChart_25C" hidden="1">[41]OtherKPI!#REF!</definedName>
    <definedName name="_77__123Graph_AMKT_MONTH" hidden="1">[19]SALES!#REF!</definedName>
    <definedName name="_77__123Graph_BCHART_26" hidden="1">[37]Menu!$D$88:$M$88</definedName>
    <definedName name="_78__123Graph_AMKT_YTD" hidden="1">[19]SALES!#REF!</definedName>
    <definedName name="_78__123Graph_BChart_26C" hidden="1">[41]OtherKPI!#REF!</definedName>
    <definedName name="_78__Excel_BuiltIn_Print_Titles_1_1_7_1">#REF!</definedName>
    <definedName name="_79__123Graph_B_KD956" hidden="1">'[22]DATA 91-98'!$O$897:$O$1331</definedName>
    <definedName name="_79__123Graph_BChart_26J" hidden="1">[38]PACRIM!$F$35:$F$45</definedName>
    <definedName name="_8___123Graph_A_JY95" hidden="1">'[22]DATA 91-98'!$E$897:$E$1116</definedName>
    <definedName name="_8__123Graph_AChart_14C" hidden="1">[38]NAFLD!$G$35:$G$48</definedName>
    <definedName name="_8__123Graph_ACHART_30" hidden="1">[42]Menu!$D$11:$M$11</definedName>
    <definedName name="_8__123Graph_AChart_3G" hidden="1">[40]EcoGraph!$J$30:$M$30</definedName>
    <definedName name="_8__123Graph_XCHART_10" hidden="1">[34]USGC!$A$34:$A$53</definedName>
    <definedName name="_8__A13__5_1">#REF!</definedName>
    <definedName name="_8__FDSAUDITLINK__" localSheetId="0"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_FDSAUDITLINK__" localSheetId="2"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_FDSAUDITLINK__"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0_Table2_" hidden="1">#REF!</definedName>
    <definedName name="_80__123Graph_BChart_27C" hidden="1">[41]OtherKPI!#REF!</definedName>
    <definedName name="_80__123Graph_BIND9596" hidden="1">'[22]DATA 91-98'!$AL$1022:$AL$1331</definedName>
    <definedName name="_81__123Graph_BChart_28K" hidden="1">[38]LAMER!$F$35:$F$46</definedName>
    <definedName name="_81__123Graph_BINDX9196" hidden="1">'[22]DATA 91-98'!$V$5:$V$1331</definedName>
    <definedName name="_81__Excel_BuiltIn_Print_Titles_1_1_9_1">#REF!</definedName>
    <definedName name="_82__123Graph_BCHART_29" hidden="1">[37]Menu!#REF!</definedName>
    <definedName name="_82__123Graph_BINDX95" hidden="1">'[22]DATA 91-98'!$AB$897:$AB$1116</definedName>
    <definedName name="_83__123Graph_BChart_31P" hidden="1">[38]Facilities!$D$21:$H$21</definedName>
    <definedName name="_83__123Graph_BINDX96" hidden="1">'[22]DATA 91-98'!$AG$1116:$AG$1331</definedName>
    <definedName name="_84__123Graph_BChart_35R" hidden="1">'[38]Emp Rel'!#REF!</definedName>
    <definedName name="_84__123Graph_BMKT_MONTH" hidden="1">[19]SALES!#REF!</definedName>
    <definedName name="_84__Excel_BuiltIn_Print_Titles_3_7_1">#REF!</definedName>
    <definedName name="_85__123Graph_BChart_36S" hidden="1">'[38]Sales Rel'!#REF!</definedName>
    <definedName name="_85__123Graph_BMKT_YTD" hidden="1">[19]SALES!#REF!</definedName>
    <definedName name="_86__123Graph_BChart_39T" hidden="1">'[38]Trav Ent'!#REF!</definedName>
    <definedName name="_86__123Graph_C_KD956" hidden="1">'[22]DATA 91-98'!$Q$897:$Q$1331</definedName>
    <definedName name="_87__123Graph_BChart_3A" hidden="1">[41]OtherKPI!#REF!</definedName>
    <definedName name="_87__123Graph_CIND9596" hidden="1">'[22]DATA 91-98'!$AM$1022:$AM$1331</definedName>
    <definedName name="_88__123Graph_BChart_41U" hidden="1">'[38]Sal Ben'!#REF!</definedName>
    <definedName name="_88__123Graph_CINDX9196" hidden="1">'[22]DATA 91-98'!$W$5:$W$1331</definedName>
    <definedName name="_88__h_1">NA()</definedName>
    <definedName name="_89__123Graph_BChart_43V" hidden="1">'[38]Offic Supp'!#REF!</definedName>
    <definedName name="_89__123Graph_CINDX95" hidden="1">'[22]DATA 91-98'!$AC$897:$AC$1116</definedName>
    <definedName name="_89__p_1">NA()</definedName>
    <definedName name="_9___123Graph_A_JY96" hidden="1">'[22]DATA 91-98'!$E$1116:$E$1331</definedName>
    <definedName name="_9__123Graph_AChart_16B" hidden="1">[41]OtherKPI!#REF!</definedName>
    <definedName name="_9__123Graph_ACHART_4" hidden="1">[33]B!$D$21:$V$21</definedName>
    <definedName name="_9__123Graph_AGROSS_MARGINS" hidden="1">#REF!</definedName>
    <definedName name="_9__123Graph_BMKT_MONTH" hidden="1">[19]SALES!#REF!</definedName>
    <definedName name="_9__123Graph_XCHART_13" hidden="1">[34]USGC!$A$34:$A$53</definedName>
    <definedName name="_9__c_1">NA()</definedName>
    <definedName name="_9__FDSAUDITLINK__" localSheetId="0" hidden="1">{"fdsup://Directions/FactSet Auditing Viewer?action=AUDIT_VALUE&amp;DB=129&amp;ID1=27743210&amp;VALUEID=01001&amp;SDATE=2009&amp;PERIODTYPE=ANN_STD&amp;window=popup_no_bar&amp;width=385&amp;height=120&amp;START_MAXIMIZED=FALSE&amp;creator=factset&amp;display_string=Audit"}</definedName>
    <definedName name="_9__FDSAUDITLINK__" localSheetId="2" hidden="1">{"fdsup://Directions/FactSet Auditing Viewer?action=AUDIT_VALUE&amp;DB=129&amp;ID1=27743210&amp;VALUEID=01001&amp;SDATE=2009&amp;PERIODTYPE=ANN_STD&amp;window=popup_no_bar&amp;width=385&amp;height=120&amp;START_MAXIMIZED=FALSE&amp;creator=factset&amp;display_string=Audit"}</definedName>
    <definedName name="_9__FDSAUDITLINK__" hidden="1">{"fdsup://Directions/FactSet Auditing Viewer?action=AUDIT_VALUE&amp;DB=129&amp;ID1=27743210&amp;VALUEID=01001&amp;SDATE=2009&amp;PERIODTYPE=ANN_STD&amp;window=popup_no_bar&amp;width=385&amp;height=120&amp;START_MAXIMIZED=FALSE&amp;creator=factset&amp;display_string=Audit"}</definedName>
    <definedName name="_9_0_Table2_" hidden="1">#REF!</definedName>
    <definedName name="_90__123Graph_BChart_45W" hidden="1">'[38]Offic Supp'!#REF!</definedName>
    <definedName name="_90__123Graph_CINDX96" hidden="1">'[22]DATA 91-98'!$AH$1116:$AH$1331</definedName>
    <definedName name="_91__123Graph_BChart_46X" hidden="1">[38]Headcount!$D$21:$H$21</definedName>
    <definedName name="_91__123Graph_DIND9596" hidden="1">'[22]DATA 91-98'!$AN$1022:$AN$1331</definedName>
    <definedName name="_92__123Graph_BChart_47X" hidden="1">[38]Headcount!$D$39:$H$39</definedName>
    <definedName name="_92__123Graph_DINDX9196" hidden="1">'[22]DATA 91-98'!$X$5:$X$1331</definedName>
    <definedName name="_92__Print_Area_MI_1_1">#REF!</definedName>
    <definedName name="_93__123Graph_BChart_4A" hidden="1">[41]OtherKPI!#REF!</definedName>
    <definedName name="_93__123Graph_DINDX95" hidden="1">'[22]DATA 91-98'!$AD$897:$AD$1116</definedName>
    <definedName name="_94__123Graph_BChart_5A" hidden="1">[41]OtherKPI!#REF!</definedName>
    <definedName name="_94__123Graph_DINDX96" hidden="1">'[22]DATA 91-98'!$AI$1116:$AI$1331</definedName>
    <definedName name="_95__123Graph_BChart_6A" hidden="1">[41]OtherKPI!#REF!</definedName>
    <definedName name="_95__123Graph_LBL_AMKT_MONTH" hidden="1">[19]SALES!#REF!</definedName>
    <definedName name="_95__PRINT_AREA_MI_4_1">#REF!</definedName>
    <definedName name="_96__123Graph_BChart_7A" hidden="1">[41]OtherKPI!#REF!</definedName>
    <definedName name="_96__123Graph_LBL_AMKT_YTD" hidden="1">[19]SALES!#REF!</definedName>
    <definedName name="_97">'[53]97'!$A$1:$AF$2</definedName>
    <definedName name="_97__123Graph_BChart_8A" hidden="1">[41]OtherKPI!#REF!</definedName>
    <definedName name="_97__123Graph_LBL_B_KD956" hidden="1">'[22]DATA 91-98'!$P$897:$P$1331</definedName>
    <definedName name="_98__123Graph_BChart_9A" hidden="1">[41]OtherKPI!#REF!</definedName>
    <definedName name="_98__123Graph_LBL_BMKT_MONTH" hidden="1">[19]SALES!#REF!</definedName>
    <definedName name="_98__PRINT_AREA_MI_5_1">#REF!</definedName>
    <definedName name="_99__123Graph_BGROSS_MARGINS" hidden="1">#REF!</definedName>
    <definedName name="_99__123Graph_LBL_BMKT_YTD" hidden="1">[19]SALES!#REF!</definedName>
    <definedName name="_99__r_1">NA()</definedName>
    <definedName name="_A">#REF!</definedName>
    <definedName name="_a1" localSheetId="0" hidden="1">{"2",#N/A,FALSE,"Q1 03-04";"1",#N/A,FALSE,"Q1 03-04"}</definedName>
    <definedName name="_a1" localSheetId="2" hidden="1">{"2",#N/A,FALSE,"Q1 03-04";"1",#N/A,FALSE,"Q1 03-04"}</definedName>
    <definedName name="_a1" hidden="1">{"2",#N/A,FALSE,"Q1 03-04";"1",#N/A,FALSE,"Q1 03-04"}</definedName>
    <definedName name="_A11" localSheetId="0" hidden="1">{#N/A,#N/A,FALSE,"Umsatz 99";#N/A,#N/A,FALSE,"ER 99 "}</definedName>
    <definedName name="_A11" localSheetId="2" hidden="1">{#N/A,#N/A,FALSE,"Umsatz 99";#N/A,#N/A,FALSE,"ER 99 "}</definedName>
    <definedName name="_A11" hidden="1">{#N/A,#N/A,FALSE,"Umsatz 99";#N/A,#N/A,FALSE,"ER 99 "}</definedName>
    <definedName name="_a2" localSheetId="0" hidden="1">{#N/A,#N/A,TRUE,"A-site";#N/A,#N/A,TRUE,"B-Buildings";#N/A,#N/A,TRUE,"c-out-of-fence";#N/A,#N/A,TRUE,"d-proj.infr.";#N/A,#N/A,TRUE,"e- land"}</definedName>
    <definedName name="_a2" localSheetId="2" hidden="1">{#N/A,#N/A,TRUE,"A-site";#N/A,#N/A,TRUE,"B-Buildings";#N/A,#N/A,TRUE,"c-out-of-fence";#N/A,#N/A,TRUE,"d-proj.infr.";#N/A,#N/A,TRUE,"e- land"}</definedName>
    <definedName name="_a2" hidden="1">{#N/A,#N/A,TRUE,"A-site";#N/A,#N/A,TRUE,"B-Buildings";#N/A,#N/A,TRUE,"c-out-of-fence";#N/A,#N/A,TRUE,"d-proj.infr.";#N/A,#N/A,TRUE,"e- land"}</definedName>
    <definedName name="_a3" localSheetId="0" hidden="1">{#N/A,#N/A,TRUE,"A-site";#N/A,#N/A,TRUE,"B-Buildings";#N/A,#N/A,TRUE,"c-out-of-fence";#N/A,#N/A,TRUE,"d-proj.infr.";#N/A,#N/A,TRUE,"e- land"}</definedName>
    <definedName name="_a3" localSheetId="2" hidden="1">{#N/A,#N/A,TRUE,"A-site";#N/A,#N/A,TRUE,"B-Buildings";#N/A,#N/A,TRUE,"c-out-of-fence";#N/A,#N/A,TRUE,"d-proj.infr.";#N/A,#N/A,TRUE,"e- land"}</definedName>
    <definedName name="_a3" hidden="1">{#N/A,#N/A,TRUE,"A-site";#N/A,#N/A,TRUE,"B-Buildings";#N/A,#N/A,TRUE,"c-out-of-fence";#N/A,#N/A,TRUE,"d-proj.infr.";#N/A,#N/A,TRUE,"e- land"}</definedName>
    <definedName name="_a4" localSheetId="0" hidden="1">{#N/A,#N/A,TRUE,"A-site";#N/A,#N/A,TRUE,"B-Buildings";#N/A,#N/A,TRUE,"c-out-of-fence";#N/A,#N/A,TRUE,"d-proj.infr.";#N/A,#N/A,TRUE,"e- land"}</definedName>
    <definedName name="_a4" localSheetId="2" hidden="1">{#N/A,#N/A,TRUE,"A-site";#N/A,#N/A,TRUE,"B-Buildings";#N/A,#N/A,TRUE,"c-out-of-fence";#N/A,#N/A,TRUE,"d-proj.infr.";#N/A,#N/A,TRUE,"e- land"}</definedName>
    <definedName name="_a4" hidden="1">{#N/A,#N/A,TRUE,"A-site";#N/A,#N/A,TRUE,"B-Buildings";#N/A,#N/A,TRUE,"c-out-of-fence";#N/A,#N/A,TRUE,"d-proj.infr.";#N/A,#N/A,TRUE,"e- land"}</definedName>
    <definedName name="_a5" localSheetId="0" hidden="1">{#N/A,#N/A,TRUE,"A-site";#N/A,#N/A,TRUE,"B-Buildings";#N/A,#N/A,TRUE,"c-out-of-fence";#N/A,#N/A,TRUE,"d-proj.infr.";#N/A,#N/A,TRUE,"e- land"}</definedName>
    <definedName name="_a5" localSheetId="2" hidden="1">{#N/A,#N/A,TRUE,"A-site";#N/A,#N/A,TRUE,"B-Buildings";#N/A,#N/A,TRUE,"c-out-of-fence";#N/A,#N/A,TRUE,"d-proj.infr.";#N/A,#N/A,TRUE,"e- land"}</definedName>
    <definedName name="_a5" hidden="1">{#N/A,#N/A,TRUE,"A-site";#N/A,#N/A,TRUE,"B-Buildings";#N/A,#N/A,TRUE,"c-out-of-fence";#N/A,#N/A,TRUE,"d-proj.infr.";#N/A,#N/A,TRUE,"e- land"}</definedName>
    <definedName name="_a6" localSheetId="0" hidden="1">{#N/A,#N/A,TRUE,"A-site";#N/A,#N/A,TRUE,"B-Buildings";#N/A,#N/A,TRUE,"c-out-of-fence";#N/A,#N/A,TRUE,"d-proj.infr.";#N/A,#N/A,TRUE,"e- land"}</definedName>
    <definedName name="_a6" localSheetId="2" hidden="1">{#N/A,#N/A,TRUE,"A-site";#N/A,#N/A,TRUE,"B-Buildings";#N/A,#N/A,TRUE,"c-out-of-fence";#N/A,#N/A,TRUE,"d-proj.infr.";#N/A,#N/A,TRUE,"e- land"}</definedName>
    <definedName name="_a6" hidden="1">{#N/A,#N/A,TRUE,"A-site";#N/A,#N/A,TRUE,"B-Buildings";#N/A,#N/A,TRUE,"c-out-of-fence";#N/A,#N/A,TRUE,"d-proj.infr.";#N/A,#N/A,TRUE,"e- land"}</definedName>
    <definedName name="_A655600">#REF!</definedName>
    <definedName name="_a66000">'[8]PL _POWER_'!#REF!</definedName>
    <definedName name="_a67000">'[8]PL _POWER_'!#REF!</definedName>
    <definedName name="_a7" localSheetId="0" hidden="1">{#N/A,#N/A,TRUE,"A-site";#N/A,#N/A,TRUE,"B-Buildings";#N/A,#N/A,TRUE,"c-out-of-fence";#N/A,#N/A,TRUE,"d-proj.infr.";#N/A,#N/A,TRUE,"e- land"}</definedName>
    <definedName name="_a7" localSheetId="2" hidden="1">{#N/A,#N/A,TRUE,"A-site";#N/A,#N/A,TRUE,"B-Buildings";#N/A,#N/A,TRUE,"c-out-of-fence";#N/A,#N/A,TRUE,"d-proj.infr.";#N/A,#N/A,TRUE,"e- land"}</definedName>
    <definedName name="_a7" hidden="1">{#N/A,#N/A,TRUE,"A-site";#N/A,#N/A,TRUE,"B-Buildings";#N/A,#N/A,TRUE,"c-out-of-fence";#N/A,#N/A,TRUE,"d-proj.infr.";#N/A,#N/A,TRUE,"e- land"}</definedName>
    <definedName name="_aa2" localSheetId="0" hidden="1">{#N/A,#N/A,FALSE,"Hip.Bas";#N/A,#N/A,FALSE,"ventas";#N/A,#N/A,FALSE,"ingre-Año";#N/A,#N/A,FALSE,"ventas-Año";#N/A,#N/A,FALSE,"Costepro";#N/A,#N/A,FALSE,"inversion";#N/A,#N/A,FALSE,"personal";#N/A,#N/A,FALSE,"Gastos-V";#N/A,#N/A,FALSE,"Circulante";#N/A,#N/A,FALSE,"CONSOLI";#N/A,#N/A,FALSE,"Es-Fin";#N/A,#N/A,FALSE,"Margen-P"}</definedName>
    <definedName name="_aa2" localSheetId="2"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3" localSheetId="0" hidden="1">{#N/A,#N/A,FALSE,"Hip.Bas";#N/A,#N/A,FALSE,"ventas";#N/A,#N/A,FALSE,"ingre-Año";#N/A,#N/A,FALSE,"ventas-Año";#N/A,#N/A,FALSE,"Costepro";#N/A,#N/A,FALSE,"inversion";#N/A,#N/A,FALSE,"personal";#N/A,#N/A,FALSE,"Gastos-V";#N/A,#N/A,FALSE,"Circulante";#N/A,#N/A,FALSE,"CONSOLI";#N/A,#N/A,FALSE,"Es-Fin";#N/A,#N/A,FALSE,"Margen-P"}</definedName>
    <definedName name="_aa3" localSheetId="2"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ba2">#REF!</definedName>
    <definedName name="_abc1" localSheetId="0" hidden="1">{"'W.W. Summary'!$A$1:$K$37"}</definedName>
    <definedName name="_abc1" localSheetId="2" hidden="1">{"'W.W. Summary'!$A$1:$K$37"}</definedName>
    <definedName name="_abc1" hidden="1">{"'W.W. Summary'!$A$1:$K$37"}</definedName>
    <definedName name="_abc5" localSheetId="0" hidden="1">{"'W.W. Summary'!$A$1:$K$37"}</definedName>
    <definedName name="_abc5" localSheetId="2" hidden="1">{"'W.W. Summary'!$A$1:$K$37"}</definedName>
    <definedName name="_abc5" hidden="1">{"'W.W. Summary'!$A$1:$K$37"}</definedName>
    <definedName name="_ABS6" hidden="1">#REF!</definedName>
    <definedName name="_Ack3" localSheetId="0" hidden="1">{#N/A,#N/A,FALSE,"COMP"}</definedName>
    <definedName name="_Ack3" localSheetId="2" hidden="1">{#N/A,#N/A,FALSE,"COMP"}</definedName>
    <definedName name="_Ack3" hidden="1">{#N/A,#N/A,FALSE,"COMP"}</definedName>
    <definedName name="_Ack3_1" localSheetId="0" hidden="1">{#N/A,#N/A,FALSE,"COMP"}</definedName>
    <definedName name="_Ack3_1" localSheetId="2" hidden="1">{#N/A,#N/A,FALSE,"COMP"}</definedName>
    <definedName name="_Ack3_1" hidden="1">{#N/A,#N/A,FALSE,"COMP"}</definedName>
    <definedName name="_Ack3_2" localSheetId="0" hidden="1">{#N/A,#N/A,FALSE,"COMP"}</definedName>
    <definedName name="_Ack3_2" localSheetId="2" hidden="1">{#N/A,#N/A,FALSE,"COMP"}</definedName>
    <definedName name="_Ack3_2" hidden="1">{#N/A,#N/A,FALSE,"COMP"}</definedName>
    <definedName name="_AN1"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1" localSheetId="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an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#REF!</definedName>
    <definedName name="_bC1" localSheetId="0" hidden="1">{"'bar'!$A$1:$AQ$33","'bar'!$A$10:$B$10"}</definedName>
    <definedName name="_bC1" localSheetId="2" hidden="1">{"'bar'!$A$1:$AQ$33","'bar'!$A$10:$B$10"}</definedName>
    <definedName name="_bC1" hidden="1">{"'bar'!$A$1:$AQ$33","'bar'!$A$10:$B$10"}</definedName>
    <definedName name="_bdm.009D8938786F46E0B5A069FBF295F125.edm" hidden="1">[54]Consolidated!$A:$IV</definedName>
    <definedName name="_bdm.01538417E31B4AF7857A980BA1A90657.edm" hidden="1">'[54]Mining Operations_2'!$A:$IV</definedName>
    <definedName name="_bdm.0361AAB0C8DF4B4F829B8B9D9F6E7739.edm" hidden="1">#REF!</definedName>
    <definedName name="_bdm.08248F6E4FAD4E70B33AD4D7B220B787.edm" hidden="1">[54]Projected!$A:$IV</definedName>
    <definedName name="_bdm.08763FB2B0AD43229F5479F0721891AE.edm" hidden="1">[55]Capex!$A:$IV</definedName>
    <definedName name="_bdm.08E94ECD949F45C692F32266AE8057B1.edm" hidden="1">#REF!</definedName>
    <definedName name="_bdm.097A56E14584475FAE45A37AB163CDAD.edm" hidden="1">#REF!</definedName>
    <definedName name="_bdm.0A4A2EB0690F46849BB258F89A08ED50.edm" hidden="1">[56]Bench_LZ!$A:$IV</definedName>
    <definedName name="_bdm.0AA344CBEB724ED4907E664A409FA292.edm" hidden="1">#REF!</definedName>
    <definedName name="_bdm.0B582B8F13D74787BBFA522358CEE9F6.edm" hidden="1">[54]Capex!$A:$IV</definedName>
    <definedName name="_bdm.0C3AD248100A405E9A45BB885BECBF77.edm" hidden="1">#REF!</definedName>
    <definedName name="_bdm.0C847C7CA1CF412D8BEABC587F26BD39.edm" hidden="1">#REF!</definedName>
    <definedName name="_bdm.0CB1F291029849B1AE443D64497E595A.edm" hidden="1">#REF!</definedName>
    <definedName name="_bdm.0E773ED9EEC344ACB50B923AB3706421.edm" hidden="1">#REF!</definedName>
    <definedName name="_bdm.0F3A02584C6842C6B88C64266649CFDD.edm" hidden="1">'[54]Coal price curve'!$A:$IV</definedName>
    <definedName name="_bdm.1005001E7CA34FA08435D955664FB3AD.edm" hidden="1">#REF!</definedName>
    <definedName name="_bdm.1022202F14724898AF99C6EDF01A771F.edm" hidden="1">#REF!</definedName>
    <definedName name="_bdm.10592B0A1CEB4547B5C3C334F28F4259.edm" hidden="1">#REF!</definedName>
    <definedName name="_bdm.109623243CCE41F584F8931A5DCD3A3A.edm" hidden="1">#REF!</definedName>
    <definedName name="_bdm.111AA1D3224E47F2A008E40B1F94C884.edm" hidden="1">[56]AVP_FMC!$A:$IV</definedName>
    <definedName name="_bdm.120CF732499E4BBC9366C054E3739509.edm" hidden="1">[54]Production!$A:$IV</definedName>
    <definedName name="_bdm.12E3BAB95BFF4A318C10A16318536F54.edm" hidden="1">#REF!</definedName>
    <definedName name="_bdm.1636CB241427403B8D690FA04961A801.edm" hidden="1">'[57]ebitda bridge'!$A:$IV</definedName>
    <definedName name="_bdm.1728F8347C0245ECB00EB227E22C8277.edm" hidden="1">#REF!</definedName>
    <definedName name="_bdm.17686CFFBE4A450B95D750F6CAF63F79.edm" hidden="1">'[54]Financial Tables'!$A:$IV</definedName>
    <definedName name="_bdm.1837948C9DFD4F478195D8D7C2B014C4.edm" hidden="1">#REF!</definedName>
    <definedName name="_bdm.188C285078914688A760139AEC40ACF8.edm" hidden="1">#REF!</definedName>
    <definedName name="_bdm.19B6E50345314EAD93A54CD7A694D859.edm" hidden="1">'[58]Financial Overview'!$A:$IV</definedName>
    <definedName name="_bdm.1AE0E60C53774E6998E9075CB8641DEC.edm" hidden="1">[58]Reserves!$A:$IV</definedName>
    <definedName name="_bdm.1E11197879E148699BA81A66230AC518.edm" hidden="1">'[54]Mining Operations_1'!$A:$IV</definedName>
    <definedName name="_bdm.1E5CA6E3B5204C70A2F71F2ADC7DA213.edm" hidden="1">'[59]New Working Capital'!$A:$IV</definedName>
    <definedName name="_bdm.1E958923CB97465D873AE2981E7EF503.edm" hidden="1">'[54]Balance Sheet'!$A:$IV</definedName>
    <definedName name="_bdm.205CE42F10B1402DAED71CCF9CE1735D.edm" hidden="1">[55]LL!$A:$IV</definedName>
    <definedName name="_bdm.22AEF38705EE4679A7004923B5451B99.edm" hidden="1">#REF!</definedName>
    <definedName name="_bdm.23D13E00A2CC4DA3AE2346EFF9C33B24.edm" hidden="1">[54]Valuation!$A:$IV</definedName>
    <definedName name="_bdm.25A249BEEF5C41918C4EF275AEC526FA.edm" hidden="1">#REF!</definedName>
    <definedName name="_bdm.27A3D57A7F1E4ED194098B7389CDD32A.edm" hidden="1">'[55]Deep Water'!$A:$IV</definedName>
    <definedName name="_bdm.2873A14A0ED14B3AB03CBCA5CE2E0B4C.edm" hidden="1">#REF!</definedName>
    <definedName name="_bdm.28DAC48AF573450EB48A7E2D87204391.edm" hidden="1">#REF!</definedName>
    <definedName name="_bdm.2AF1B31EE30F45778FD3F2A94A3EBB04.edm" hidden="1">#REF!</definedName>
    <definedName name="_bdm.2C92C0C7556A4D328D547586975EBDA6.edm" hidden="1">#REF!</definedName>
    <definedName name="_bdm.2CB4BF74C4B048B5911F24941A31F5FE.edm" hidden="1">'[54]Trinity History'!$A:$IV</definedName>
    <definedName name="_bdm.34145880510C416C85644C58A8D12353.edm" hidden="1">'[58]Levisa Fork'!$A:$IV</definedName>
    <definedName name="_bdm.35AE18F075EB4D8C8B3A482A51E3D08A.edm" hidden="1">'[54]Coal Revenues'!$A:$IV</definedName>
    <definedName name="_bdm.35DE4DF7132E4C3690027F7D6E78F976.edm" hidden="1">'[56]Croda AVP'!$A:$IV</definedName>
    <definedName name="_bdm.3627893EB5D44F85A9898DB7E2735846.edm" hidden="1">[54]Hist.!$A:$IV</definedName>
    <definedName name="_bdm.36D2766ECD1049448968A9C485824191.edm" hidden="1">[58]Production!$A:$IV</definedName>
    <definedName name="_bdm.37BD5A66C4DF4CCBBA1FC2C186B40FF7.edm" hidden="1">'[56]MMT Cap'!$A:$IV</definedName>
    <definedName name="_bdm.384EE96C742345499A1C166A07BD588D.edm" hidden="1">[54]Reclamation!$A:$IV</definedName>
    <definedName name="_bdm.39D175483D364E2588F3E440F98C7725.edm" hidden="1">'[55]CC Pricing'!$A:$IV</definedName>
    <definedName name="_bdm.3A75987E2C7B41CDA0FEED8522EB73DE.edm" hidden="1">#REF!</definedName>
    <definedName name="_bdm.3BFF97D4B70541A1AB18440AF48B4030.edm" hidden="1">[54]Proj.!$A:$IV</definedName>
    <definedName name="_bdm.3DF20F5F7F0341DC84F814DA809E444D.edm" hidden="1">#REF!</definedName>
    <definedName name="_bdm.3E7A1EC9BD754784A7FEAF7D5A8BC9C2.edm" hidden="1">[58]Run_Rates!$A:$IV</definedName>
    <definedName name="_bdm.3F564DFE8D3E45349047114E562BB7B6.edm" hidden="1">'[56]Balance Sheet'!$A:$IV</definedName>
    <definedName name="_bdm.407CD10E83E84C1F9A80AFB27CE5D53A.edm" hidden="1">'[54]Investor Highlights'!$A:$IV</definedName>
    <definedName name="_bdm.417FBA96C64C44DE9F6560D27851ECE7.edm" hidden="1">#REF!</definedName>
    <definedName name="_bdm.4379E51FFE244487883A18E1A12B5AF3.edm" hidden="1">'[58]North Springs'!$A:$IV</definedName>
    <definedName name="_bdm.44A43B8D6C6544AF9449C3829D028CBF.edm" hidden="1">#REF!</definedName>
    <definedName name="_bdm.46B50CECF8B1448D9BA71B58077B92DD.edm" hidden="1">[60]Sheet2!$A:$IV</definedName>
    <definedName name="_bdm.485707491EC34E5AB7C4661D8C46033E.edm" hidden="1">'[55]Cost Savings'!$A:$IV</definedName>
    <definedName name="_bdm.49C69B5591F8437A940272489930B9EA.edm" hidden="1">'[54]Bear Fork Table'!$A:$IV</definedName>
    <definedName name="_bdm.4AC540F0263646A4B23B749E5A7CFD7E.edm" hidden="1">#REF!</definedName>
    <definedName name="_bdm.4BAAD788663C4927AC9B2D3273A30784.edm" hidden="1">[55]Prater!$A:$IV</definedName>
    <definedName name="_bdm.4C0820FE73D94BA1B2B4A6A724A199CC.edm" hidden="1">'[54]ebitda bridge 06-07'!$A:$IV</definedName>
    <definedName name="_bdm.4DA8D8CB3D6743719AB425F80BF25F4D.edm" hidden="1">[56]SOTP!$A:$IV</definedName>
    <definedName name="_bdm.4DB2644D35F448CD9B0013A0F3915E09.edm" hidden="1">[54]Output!$A:$IV</definedName>
    <definedName name="_bdm.4EFC5A7391864DECACFF36605E6BF57D.edm" hidden="1">#REF!</definedName>
    <definedName name="_bdm.5317156ED3834B09918F6E9C916C8030.edm" hidden="1">'[55]Div. Ops'!$A:$IV</definedName>
    <definedName name="_bdm.53D2020635114F6A97B6DC5FFB2D405C.edm" hidden="1">'[56]AccDil Assumption FMC'!$A:$IV</definedName>
    <definedName name="_bdm.54C8C9FAE7E641C6B3304FE79235C22B.edm" hidden="1">'[56]Combination MMT'!$A:$IV</definedName>
    <definedName name="_bdm.55EA4041DC1946C39D44477DE8810544.edm" hidden="1">'[58]Deep Water'!$A:$IV</definedName>
    <definedName name="_bdm.563C6732B34E46B19AF9C7783114F373.edm" hidden="1">#REF!</definedName>
    <definedName name="_bdm.5774105F019240CD8319D8CD8D95D706.edm" hidden="1">'[55]ebitda bridge 07-08'!$A:$IV</definedName>
    <definedName name="_bdm.5B3A47DE14F541E48559C39BE93849AD.edm" hidden="1">#REF!</definedName>
    <definedName name="_bdm.5BE7C1E0BA264F22BE3CB7AE2C41ACBB.edm" hidden="1">#REF!</definedName>
    <definedName name="_bdm.5DF2E6D5B84C4C44B11D4406F69E284A.edm" hidden="1">'[56]MMT Financials'!$A:$IV</definedName>
    <definedName name="_bdm.5EDD122F0A2E4BD08E1E5D87393AD94F.edm" hidden="1">'[56]Croda AccDil'!$A:$IV</definedName>
    <definedName name="_bdm.5F929F822EE14699967658842F5FD5AF.edm" hidden="1">'[56]Consolidated Financials'!$A:$IV</definedName>
    <definedName name="_bdm.60C1A0D19FAF481989BB82933BC0DB92.edm" hidden="1">[54]Revenue!$A:$IV</definedName>
    <definedName name="_bdm.62AD2089CE9A4272968B42D6296306E1.edm" hidden="1">#REF!</definedName>
    <definedName name="_bdm.639E0DA34E18487AB31CE96EC0A44870.edm" hidden="1">'[59]2009-2009'!$A:$IV</definedName>
    <definedName name="_bdm.645FD602F9CE413E9702E985174F96D2.edm" hidden="1">'[56]AccDil Assumption Croda'!$A:$IV</definedName>
    <definedName name="_bdm.648AD1D8D6B744EFA7969766C1C9688A.edm" hidden="1">'[58]Contract Mix'!$A:$IV</definedName>
    <definedName name="_bdm.64BE4A5C4D1C4E048F01B2D517F60FB1.edm" hidden="1">#REF!</definedName>
    <definedName name="_bdm.6534364CDB0C46F18CEC8A0D48ADA89B.edm" hidden="1">[56]DCF!$A:$IV</definedName>
    <definedName name="_bdm.6631D025E3DA4129A5C05DEFF0A78E72.edm" hidden="1">[59]Novate!$A:$IV</definedName>
    <definedName name="_bdm.6657855B840E42128A201BE863EC1AD9.edm" hidden="1">'[58]Bridge_07-08 (2)'!$A:$IV</definedName>
    <definedName name="_bdm.68C1455F3C744CD3B4FAFEA63902F454.edm" hidden="1">'[55]Coal Revenues'!$A:$IV</definedName>
    <definedName name="_bdm.6AB0B792DD20481FB2EAC8780A36ACE1.edm" hidden="1">'[56]Bench Fin_LZ'!$A:$IV</definedName>
    <definedName name="_bdm.6E5FF7335C1C405F8CF57552F8B117C2.edm" hidden="1">#REF!</definedName>
    <definedName name="_bdm.707205DD41074FBDAC326C960FD18691.edm" hidden="1">[56]INPUT!$A:$IV</definedName>
    <definedName name="_bdm.7101CD2053454FA8984AABA507977E81.edm" hidden="1">'[56]Croda Fin Sum'!$A:$IV</definedName>
    <definedName name="_bdm.72030A55FEC04766976E97014813A8FC.edm" hidden="1">#REF!</definedName>
    <definedName name="_bdm.736DDD236F624B4393A6DE7FDF674748.edm" hidden="1">#REF!</definedName>
    <definedName name="_bdm.74948890E52A4A12B6FEE1C8F759F4B3.edm" hidden="1">'[55]Bridge_07-08 (3)'!$A:$IV</definedName>
    <definedName name="_bdm.74A9476FAC55418499D93F7D398E7EF4.edm" hidden="1">'[54]Mining Operations_3'!$A:$IV</definedName>
    <definedName name="_bdm.760CE0791FFA4C46885A609CCE539100.edm" hidden="1">'[59]New_Fin Sum'!$A:$IV</definedName>
    <definedName name="_bdm.76E91E3C581C4CD4AB65738754451A9B.edm" hidden="1">#REF!</definedName>
    <definedName name="_bdm.7840EB5D15424756B94CF933E38E96E2.edm" hidden="1">#REF!</definedName>
    <definedName name="_bdm.7855578FF1BF4138AFD99233BE7D490C.edm" hidden="1">#REF!</definedName>
    <definedName name="_bdm.79C77EA009E4497D9C92707A3BB573FF.edm" hidden="1">#REF!</definedName>
    <definedName name="_bdm.7AE6D4C9BFD44A24884B0E7783F34497.edm" hidden="1">'[55]Mining Operations_3'!$A:$IV</definedName>
    <definedName name="_bdm.7D340CB8AADB405C81840D644179D910.edm" hidden="1">#REF!</definedName>
    <definedName name="_bdm.7E0B9F9700CE40E3BAF7DA64D1402054.edm" hidden="1">#REF!</definedName>
    <definedName name="_bdm.7EC65D909DF840588A6CA3F04BE3A31E.edm" hidden="1">'[55]Coded S&amp;M'!$A:$IV</definedName>
    <definedName name="_bdm.7F13F3083E614A29B32E7B4151F4A016.edm" hidden="1">'[54]CAPP Comp.'!$A:$IV</definedName>
    <definedName name="_bdm.805FFD14F628439A8928B3AF3F0F25B8.edm" hidden="1">'[55]Little Elk'!$A:$IV</definedName>
    <definedName name="_bdm.8133C775ABB24A359A762A935D6B366D.edm" hidden="1">'[56]Debt Paydown'!$A:$IV</definedName>
    <definedName name="_bdm.8619819714C34785A60673868673C589.edm" hidden="1">#REF!</definedName>
    <definedName name="_bdm.8624F4AE44E14A7497E1D4088F797A76.edm" hidden="1">'[54]Hist &amp; Proj'!$A:$IV</definedName>
    <definedName name="_bdm.8A531667E06F41F589ECBE50EB131292.edm" hidden="1">#REF!</definedName>
    <definedName name="_bdm.8B9872134450477988B173D8F6B2DA64.edm" hidden="1">'[56]Sharebuy Back Analysis'!$A:$IV</definedName>
    <definedName name="_bdm.8C8759F3DA8E43ECADB51BAE5AED23D6.edm" hidden="1">#REF!</definedName>
    <definedName name="_bdm.8E970F1ED6B84A0DB718CE02F88F6BDA.edm" hidden="1">#REF!</definedName>
    <definedName name="_bdm.9153024C63394F95B439E2F1733EFCDE.edm" hidden="1">#REF!</definedName>
    <definedName name="_bdm.918CA8E776404E1E84621097353AA30E.edm" hidden="1">#REF!</definedName>
    <definedName name="_bdm.91CD4DEC29C049BD929A8110F777B566.edm" hidden="1">#REF!</definedName>
    <definedName name="_bdm.932A88661F144B0EB0A1ABEBBFF74D41.edm" hidden="1">[54]Historicals!$A:$IV</definedName>
    <definedName name="_bdm.937E0094F9F64922BC1DFEE61681F4F2.edm" hidden="1">#REF!</definedName>
    <definedName name="_bdm.937E5C54C9C04661B537B3722FEFC15D.edm" hidden="1">'[58]Bridge_06-07'!$A:$IV</definedName>
    <definedName name="_bdm.93E88A72D9144BD9A88F5D8E349C4FC6.edm" hidden="1">#REF!</definedName>
    <definedName name="_bdm.94810449B91145CF8FE2D04E4EAC48FB.edm" hidden="1">'[54]S&amp;M Output'!$A:$IV</definedName>
    <definedName name="_bdm.950954546F474831A0DE9D645690205F.edm" hidden="1">'[56]FMC Financials'!$A:$IV</definedName>
    <definedName name="_bdm.955BB573355F4380B529B457D6A9B8DB.edm" hidden="1">'[59]HWM-2'!$A:$IV</definedName>
    <definedName name="_bdm.96D833F6ECB84ED69D43C8F7783FCDA7.edm" hidden="1">[54]Prdxn!$A:$IV</definedName>
    <definedName name="_bdm.972A0188B6C74475B4B9ABABAF0CE384.edm" hidden="1">'[58]Bridge_07-08'!$A:$IV</definedName>
    <definedName name="_bdm.9843AFC235C14AFC84C910A41F40EB0A.edm" hidden="1">'[54]Cash Costs'!$A:$IV</definedName>
    <definedName name="_bdm.9877ACEE390C45A196CB01D5E3BB3F25.edm" hidden="1">'[55]North Springs'!$A:$IV</definedName>
    <definedName name="_bdm.9A9549AE77E24F0FBF2A9A19D70EFDC0.edm" hidden="1">#REF!</definedName>
    <definedName name="_bdm.9AD288B05C3E4D5F85625705A3195039.edm" hidden="1">#REF!</definedName>
    <definedName name="_bdm.9D576385AB334E0F91FC7FB7CEA21807.edm" hidden="1">#REF!</definedName>
    <definedName name="_bdm.9D7AEA57863E4A2390DF02EEBA36AE3A.edm" hidden="1">'[58]Bridge_05-06'!$A:$IV</definedName>
    <definedName name="_bdm.9ED3388662FD42868F11F6B26EA68135.edm" hidden="1">'[56]Croda Comp Stats'!$A:$IV</definedName>
    <definedName name="_bdm.A1817E7BA1FD45B7B1328270FF4FAF53.edm" hidden="1">'[54]ebitda bridge 07-08'!$A:$IV</definedName>
    <definedName name="_bdm.A3FD5497DBE04494A34B6E84080D40A9.edm" hidden="1">'[55]Reserve Tables'!$A:$IV</definedName>
    <definedName name="_bdm.A4667B6BFE17432D9F18B9B008C8A9ED.edm" hidden="1">#REF!</definedName>
    <definedName name="_bdm.A50BB61DF4D741A594BC8FF8B4104D9C.edm" hidden="1">#REF!</definedName>
    <definedName name="_bdm.A6F0DEDFB59946F09C7CA1E48600A07B.edm" hidden="1">#REF!</definedName>
    <definedName name="_bdm.A89FC4F87AEB428881A8D060C0D25C93.edm" hidden="1">[59]Combined!$A:$IV</definedName>
    <definedName name="_bdm.AA800F43136D43E48FE84EB8F11154AC.edm" hidden="1">'[61]Asset Overview'!$A:$IV</definedName>
    <definedName name="_bdm.ab15b2a349754936b80be3e7a3f4e3a3.edm" hidden="1">#REF!</definedName>
    <definedName name="_bdm.ABE8C9034EC54986B0EE063EDD66AB43.edm" hidden="1">[58]Prater!$A:$IV</definedName>
    <definedName name="_bdm.AD41DDE7431F4602AB79648F8DFACF67.edm" hidden="1">[54]Transport.!$A:$IV</definedName>
    <definedName name="_bdm.ADD40332324C4D18A8C9D57083A36C27.edm" hidden="1">[54]Equipment!$A:$IV</definedName>
    <definedName name="_bdm.B1B8B01901474A3FAEDD99532F0512D9.edm" hidden="1">'[55]CAPP Production'!$A:$IV</definedName>
    <definedName name="_bdm.B1C7F482075447CCB52299B0DB03BBE2.edm" hidden="1">#REF!</definedName>
    <definedName name="_bdm.B2F3F41B90384D609C598ACA4C045722.edm" hidden="1">#REF!</definedName>
    <definedName name="_bdm.B3E1854C8CFA4833BC002D14F0D3D6C1.edm" hidden="1">'[55]S&amp;M Output'!$A:$IV</definedName>
    <definedName name="_bdm.B44B39F24B8F404A9B79CFADC1040818.edm" hidden="1">#REF!</definedName>
    <definedName name="_bdm.B4D30FA8292A446796A0A890D5168524.edm" hidden="1">#REF!</definedName>
    <definedName name="_bdm.B4E0A942ACB6477BA9616C7683885D79.edm" hidden="1">[55]Falcon!$A:$IV</definedName>
    <definedName name="_bdm.B62AFDF0C9064AF3869DADD40F90B273.edm" hidden="1">[55]Trans.!$A:$IV</definedName>
    <definedName name="_bdm.B7024E7C4E1F482DA9530FE8DC061502.edm" hidden="1">#REF!</definedName>
    <definedName name="_bdm.B725C9C38DBC4EF480B8AD3B484E3030.edm" hidden="1">[58]Falcon!$A:$IV</definedName>
    <definedName name="_bdm.B75DFC9B2CE8450AA8877DDBEDBDE60B.edm" hidden="1">[54]EBITDA!$A:$IV</definedName>
    <definedName name="_bdm.B7CF7DA594DD4B7E9BD9F83B38589C4D.edm" hidden="1">#REF!</definedName>
    <definedName name="_bdm.B94ED3E620B644C58A62EB65AAA1D7FF.edm" hidden="1">'[54]Exec Sum---&gt;'!$A:$IV</definedName>
    <definedName name="_bdm.B993F17BDCB944D7B0FDD7C6618720FA.edm" hidden="1">[54]Reserves!$A:$IV</definedName>
    <definedName name="_bdm.B9A8D500C744459C9F195AC41BDB245D.edm" hidden="1">'[58]Pro &amp; EBITDA'!$A:$IV</definedName>
    <definedName name="_bdm.B9DF74829F3B4CD6988F4DE0DB1BCF38.edm" hidden="1">'[55]Cash Costs'!$A:$IV</definedName>
    <definedName name="_bdm.BA82A98943404FF9B713001852CA8EF3.edm" hidden="1">'[56]MMT AVP'!$A:$IV</definedName>
    <definedName name="_bdm.BA87B23BDD0045309F1DFE71D4C3B113.edm" hidden="1">#REF!</definedName>
    <definedName name="_bdm.BAD6743125F64CF5B46CFDEB8D68D329.edm" hidden="1">'[55]Production Bridge'!$A:$IV</definedName>
    <definedName name="_bdm.BAF090EDB36940DF8EAB5F8FDBC9917A.edm" hidden="1">'[55]CAPP Comp.'!$A:$IV</definedName>
    <definedName name="_bdm.BB5634AF695D47B38BC376D8CDAA5274.edm" hidden="1">#REF!</definedName>
    <definedName name="_bdm.BB6EBAAD992045BEADE76820AD68349C.edm" hidden="1">#REF!</definedName>
    <definedName name="_bdm.BB998E3468A04264B722FFB382DAD4A6.edm" hidden="1">'[55]Levisa Fork'!$A:$IV</definedName>
    <definedName name="_bdm.BC990D05FFF049FA82B843E47BF05ABB.edm" hidden="1">#REF!</definedName>
    <definedName name="_bdm.BE526D3D2AEE4751BEB2A72D9C9D2D26.edm" hidden="1">#REF!</definedName>
    <definedName name="_bdm.BEB0ABA3731C4EE4B8DE9C55951A41AE.edm" hidden="1">'[56]FMC AccDil'!$A:$IV</definedName>
    <definedName name="_bdm.BF26B38A53B94A02B49ED20FDC7B90F7.edm" hidden="1">'[55]Balance Sheet'!$A:$IV</definedName>
    <definedName name="_bdm.C0F450AE914E4376B0FFB9F969683C09.edm" hidden="1">'[54]Coded S&amp;M'!$A:$IV</definedName>
    <definedName name="_bdm.C2B2D6ED6A2E46B79F04E519AC7AF970.edm" hidden="1">[55]Sheet4!$A:$IV</definedName>
    <definedName name="_bdm.C339B5DB3E594D95A66F2D5E433755E4.edm" hidden="1">'[55]Mining Operations_1'!$A:$IV</definedName>
    <definedName name="_bdm.C373573338C343D8B9C0236AF2823E28.edm" hidden="1">'[56]Cash Flow'!$A:$IV</definedName>
    <definedName name="_bdm.C4330448E3EB42C5B7B8F60E26E2AB13.edm" hidden="1">[56]Combination_FMC!$A:$IV</definedName>
    <definedName name="_bdm.C752B30334FD4D6B911EEB3E8BFBCDB8.edm" hidden="1">#REF!</definedName>
    <definedName name="_bdm.C99523DA02274DF9AB54591E81DC455E.edm" hidden="1">'[56]Croda Assumptions for AccDil'!$A:$IV</definedName>
    <definedName name="_bdm.CA1EE8325D724F35B34E490A518445EC.edm" hidden="1">'[56]Croda Transaction Overview'!$A:$IV</definedName>
    <definedName name="_bdm.CB1F284F6F3F44C7AA34271F2E4A7366.edm" hidden="1">[54]Trans.!$A:$IV</definedName>
    <definedName name="_bdm.CB22EAFD62BC44F2824F5B70DE2722FC.edm" hidden="1">'[55]UC Pricing'!$A:$IV</definedName>
    <definedName name="_bdm.CD26987DE32D4671AE827B5655D52F15.edm" hidden="1">[60]Sheet1!$A:$IV</definedName>
    <definedName name="_bdm.D046B8660B704DA18190F0876291BCE9.edm" hidden="1">'[56]FMC Segments'!$A:$IV</definedName>
    <definedName name="_bdm.D18B38830AE84BAA89DB8DB98B50A898.edm" hidden="1">#REF!</definedName>
    <definedName name="_bdm.D3EDFD64385E40D69A79C80D81B305D2.edm" hidden="1">'[58]Little Elk'!$A:$IV</definedName>
    <definedName name="_bdm.D4CF1C6FAE0C4663851E52BF8B871FAD.edm" hidden="1">#REF!</definedName>
    <definedName name="_bdm.D8196CC7561E4118B6C84F764008FF82.edm" hidden="1">[56]DCF_Normailized!$A:$IV</definedName>
    <definedName name="_bdm.D953241DA1264941AFD1D0D85E0A8062.edm" hidden="1">[56]LBO!$A:$IV</definedName>
    <definedName name="_bdm.D976784CAA8E400592159E5E25693871.edm" hidden="1">'[56]MMT AccDil'!$A:$IV</definedName>
    <definedName name="_bdm.DA519DD06AD04286B81FAF2A763BFB6F.edm" hidden="1">'[59]Coal Pricing'!$A:$IV</definedName>
    <definedName name="_bdm.DC9CA7F15CCA471EBCEE56A3A16E2C4E.edm" hidden="1">[54]Debt!$A:$IV</definedName>
    <definedName name="_bdm.DCB838DF6CB946F492F40889AB941F00.edm" hidden="1">#REF!</definedName>
    <definedName name="_bdm.E0255595AB8543898324CAAA4B43EEA7.edm" hidden="1">'[56]Consolidated Charts'!$A:$IV</definedName>
    <definedName name="_bdm.E09AFC068C164D479204B7CC4E9E8E66.edm" hidden="1">[56]AVP!$A:$IV</definedName>
    <definedName name="_bdm.E130A8A5288D4719A504DE344A4E4338.edm" hidden="1">#REF!</definedName>
    <definedName name="_bdm.E21DBF23A88C4DE7865E591247BEC209.edm" hidden="1">#REF!</definedName>
    <definedName name="_bdm.E6CACC6D2DC24D3AA926669BE4A8EFE6.edm" hidden="1">'[56]MMT AccDil Ass'!$A:$IV</definedName>
    <definedName name="_bdm.E9CF464F22A84AA6975FEE9F15F4A7FC.edm" hidden="1">'[62]Drop Down'!$A:$IV</definedName>
    <definedName name="_bdm.EA90692A9A854C42A909A8D0E0E78763.edm" hidden="1">'[59]Model Comparison'!$A:$IV</definedName>
    <definedName name="_bdm.EAE6701DDDFF429B9BA054F382AFBE4A.edm" hidden="1">#REF!</definedName>
    <definedName name="_bdm.ED0C18D1621B4EAEA5215BE441249EBB.edm" hidden="1">'[54]Prod 2'!$A:$IV</definedName>
    <definedName name="_bdm.F1E0FC2F3EB04B88AAA80D60A91C07BC.edm" hidden="1">[55]CC_vs_UC!$A:$IV</definedName>
    <definedName name="_bdm.F37276AFD694462CBFE4BB1A4661BFD7.edm" hidden="1">'[54]Bear Fork'!$A:$IV</definedName>
    <definedName name="_bdm.F3EFE946BB1645DCAAFE2F786B617A19.edm" hidden="1">'[55]Fin Sum_Appendix'!$A:$IV</definedName>
    <definedName name="_bdm.F56D2C51788647028FFA963EB60143D4.edm" hidden="1">'[56]Segment Charts'!$A:$IV</definedName>
    <definedName name="_bdm.F74F088D4E344235A54774DAFAC46D4A.edm" hidden="1">[55]Debt!$A:$IV</definedName>
    <definedName name="_bdm.F83612F9F2B74E8580278D9F885F56E7.edm" hidden="1">'[58]Div. Ops'!$A:$IV</definedName>
    <definedName name="_bdm.F8A8DCEB4DD84118B520FF6070B6FAA2.edm" hidden="1">#REF!</definedName>
    <definedName name="_bdm.F9C4CF5721904A8798DC4220728F94EB.edm" hidden="1">#REF!</definedName>
    <definedName name="_bdm.FAA4AA31B4A048D29FC5CAB93BE9A429.edm" hidden="1">[55]Safety!$A:$IV</definedName>
    <definedName name="_bdm.FC33060EBDC242D8A9AC035BB7340F1D.edm" hidden="1">'[55]Coal Demand'!$A:$IV</definedName>
    <definedName name="_bdm.FE12454E3D8447F082B3949B7891EB72.edm" hidden="1">#REF!</definedName>
    <definedName name="_bdm.FE2ACCB92A9846EFA811FA1F5B762938.edm" hidden="1">'[58]CC &amp; EBITDA Margins'!$A:$IV</definedName>
    <definedName name="_bdm.FF272E0122ED46B5BE02DDA20CD4172C.edm" hidden="1">'[56]Segment Financials'!$A:$IV</definedName>
    <definedName name="_bom1">#REF!</definedName>
    <definedName name="_byh5757">#REF!</definedName>
    <definedName name="_byh5757_10">#REF!</definedName>
    <definedName name="_byh5757_12">#REF!</definedName>
    <definedName name="_byh5757_3">#REF!</definedName>
    <definedName name="_byh5757_4">#REF!</definedName>
    <definedName name="_byh5757_5">#REF!</definedName>
    <definedName name="_byh5757_6">#REF!</definedName>
    <definedName name="_byh5757_7">#REF!</definedName>
    <definedName name="_c" localSheetId="0" hidden="1">{#N/A,#N/A,FALSE,"Layout Cash Flow"}</definedName>
    <definedName name="_c" localSheetId="2" hidden="1">{#N/A,#N/A,FALSE,"Layout Cash Flow"}</definedName>
    <definedName name="_c" hidden="1">{#N/A,#N/A,FALSE,"Layout Cash Flow"}</definedName>
    <definedName name="_c_1" localSheetId="0" hidden="1">{#N/A,#N/A,FALSE,"Provisions"}</definedName>
    <definedName name="_c_1" localSheetId="2" hidden="1">{#N/A,#N/A,FALSE,"Provisions"}</definedName>
    <definedName name="_c_1" hidden="1">{#N/A,#N/A,FALSE,"Provisions"}</definedName>
    <definedName name="_can430">40.73</definedName>
    <definedName name="_can435">43.3</definedName>
    <definedName name="_CFB1">#REF!</definedName>
    <definedName name="_CFB2">#REF!</definedName>
    <definedName name="_CFB3">#REF!</definedName>
    <definedName name="_Closing_Balance_for_Branch" hidden="1">[63]pcQueryData!$A$3</definedName>
    <definedName name="_d" hidden="1">#REF!</definedName>
    <definedName name="_d91992">#REF!</definedName>
    <definedName name="_D91994">#REF!</definedName>
    <definedName name="_DAT1">#REF!</definedName>
    <definedName name="_DAT10">'[4]detail exp'!#REF!</definedName>
    <definedName name="_DAT11">'[4]detail exp'!#REF!</definedName>
    <definedName name="_DAT12">'[4]detail exp'!#REF!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'[4]detail exp'!#REF!</definedName>
    <definedName name="_DAT6">'[4]detail exp'!#REF!</definedName>
    <definedName name="_DAT7">'[4]detail exp'!#REF!</definedName>
    <definedName name="_DAT8">'[4]detail exp'!#REF!</definedName>
    <definedName name="_DAT9">'[4]detail exp'!#REF!</definedName>
    <definedName name="_db1" localSheetId="0" hidden="1">{"'Sheet1'!$A$5:$E$42"}</definedName>
    <definedName name="_db1" localSheetId="2" hidden="1">{"'Sheet1'!$A$5:$E$42"}</definedName>
    <definedName name="_db1" hidden="1">{"'Sheet1'!$A$5:$E$42"}</definedName>
    <definedName name="_DCF1" localSheetId="0" hidden="1">{#N/A,#N/A,FALSE,"DCF Summary";#N/A,#N/A,FALSE,"Casema";#N/A,#N/A,FALSE,"Casema NoTel";#N/A,#N/A,FALSE,"UK";#N/A,#N/A,FALSE,"RCF";#N/A,#N/A,FALSE,"Intercable CZ";#N/A,#N/A,FALSE,"Interkabel P"}</definedName>
    <definedName name="_DCF1" localSheetId="2"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D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ET1">#REF!</definedName>
    <definedName name="_DET2">#REF!</definedName>
    <definedName name="_DET3">#REF!</definedName>
    <definedName name="_DET4">#REF!</definedName>
    <definedName name="_DET5">#REF!</definedName>
    <definedName name="_DET6">#REF!</definedName>
    <definedName name="_DIA1">#REF!</definedName>
    <definedName name="_DIA1_3">#REF!</definedName>
    <definedName name="_DIA1_4">#REF!</definedName>
    <definedName name="_DIA1_5">#REF!</definedName>
    <definedName name="_DIA1_6">#REF!</definedName>
    <definedName name="_DIA1_7">#REF!</definedName>
    <definedName name="_DIA2">#REF!</definedName>
    <definedName name="_DIA2_3">#REF!</definedName>
    <definedName name="_DIA2_4">#REF!</definedName>
    <definedName name="_DIA2_5">#REF!</definedName>
    <definedName name="_DIA2_6">#REF!</definedName>
    <definedName name="_DIA2_7">#REF!</definedName>
    <definedName name="_DIA3">#REF!</definedName>
    <definedName name="_DIA3_3">#REF!</definedName>
    <definedName name="_DIA3_4">#REF!</definedName>
    <definedName name="_DIA3_5">#REF!</definedName>
    <definedName name="_DIA3_6">#REF!</definedName>
    <definedName name="_DIA3_7">#REF!</definedName>
    <definedName name="_DILL" hidden="1">[64]Sheet1!$FD$132:$FD$144</definedName>
    <definedName name="_Dist_Bin" hidden="1">#REF!</definedName>
    <definedName name="_Dist_Values" hidden="1">#REF!</definedName>
    <definedName name="_dk1" localSheetId="0" hidden="1">{#N/A,#N/A,FALSE,"COVER.XLS";#N/A,#N/A,FALSE,"RACT1.XLS";#N/A,#N/A,FALSE,"RACT2.XLS";#N/A,#N/A,FALSE,"ECCMP";#N/A,#N/A,FALSE,"WELDER.XLS"}</definedName>
    <definedName name="_dk1" localSheetId="2" hidden="1">{#N/A,#N/A,FALSE,"COVER.XLS";#N/A,#N/A,FALSE,"RACT1.XLS";#N/A,#N/A,FALSE,"RACT2.XLS";#N/A,#N/A,FALSE,"ECCMP";#N/A,#N/A,FALSE,"WELDER.XLS"}</definedName>
    <definedName name="_dk1" hidden="1">{#N/A,#N/A,FALSE,"COVER.XLS";#N/A,#N/A,FALSE,"RACT1.XLS";#N/A,#N/A,FALSE,"RACT2.XLS";#N/A,#N/A,FALSE,"ECCMP";#N/A,#N/A,FALSE,"WELDER.XLS"}</definedName>
    <definedName name="_dk2" localSheetId="0" hidden="1">{#N/A,#N/A,FALSE,"COVER.XLS";#N/A,#N/A,FALSE,"RACT1.XLS";#N/A,#N/A,FALSE,"RACT2.XLS";#N/A,#N/A,FALSE,"ECCMP";#N/A,#N/A,FALSE,"WELDER.XLS"}</definedName>
    <definedName name="_dk2" localSheetId="2" hidden="1">{#N/A,#N/A,FALSE,"COVER.XLS";#N/A,#N/A,FALSE,"RACT1.XLS";#N/A,#N/A,FALSE,"RACT2.XLS";#N/A,#N/A,FALSE,"ECCMP";#N/A,#N/A,FALSE,"WELDER.XLS"}</definedName>
    <definedName name="_dk2" hidden="1">{#N/A,#N/A,FALSE,"COVER.XLS";#N/A,#N/A,FALSE,"RACT1.XLS";#N/A,#N/A,FALSE,"RACT2.XLS";#N/A,#N/A,FALSE,"ECCMP";#N/A,#N/A,FALSE,"WELDER.XLS"}</definedName>
    <definedName name="_drg1">#REF!</definedName>
    <definedName name="_drg2">#REF!</definedName>
    <definedName name="_E405120">#REF!</definedName>
    <definedName name="_est1" localSheetId="0" hidden="1">{"EVA",#N/A,FALSE,"EVA";"WACC",#N/A,FALSE,"WACC"}</definedName>
    <definedName name="_est1" localSheetId="2" hidden="1">{"EVA",#N/A,FALSE,"EVA";"WACC",#N/A,FALSE,"WACC"}</definedName>
    <definedName name="_est1" hidden="1">{"EVA",#N/A,FALSE,"EVA";"WACC",#N/A,FALSE,"WACC"}</definedName>
    <definedName name="_fa1" localSheetId="0" hidden="1">{"plansummary",#N/A,FALSE,"PlanSummary";"sales",#N/A,FALSE,"Sales Rec";"productivity",#N/A,FALSE,"Productivity Rec";"capitalspending",#N/A,FALSE,"Capital Spending"}</definedName>
    <definedName name="_fa1" localSheetId="2" hidden="1">{"plansummary",#N/A,FALSE,"PlanSummary";"sales",#N/A,FALSE,"Sales Rec";"productivity",#N/A,FALSE,"Productivity Rec";"capitalspending",#N/A,FALSE,"Capital Spending"}</definedName>
    <definedName name="_fa1" hidden="1">{"plansummary",#N/A,FALSE,"PlanSummary";"sales",#N/A,FALSE,"Sales Rec";"productivity",#N/A,FALSE,"Productivity Rec";"capitalspending",#N/A,FALSE,"Capital Spending"}</definedName>
    <definedName name="_fa2" localSheetId="0" hidden="1">{"plansummary",#N/A,FALSE,"PlanSummary";"sales",#N/A,FALSE,"Sales Rec";"productivity",#N/A,FALSE,"Productivity Rec";"capitalspending",#N/A,FALSE,"Capital Spending"}</definedName>
    <definedName name="_fa2" localSheetId="2"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localSheetId="0" hidden="1">{"plansummary",#N/A,FALSE,"PlanSummary";"sales",#N/A,FALSE,"Sales Rec";"productivity",#N/A,FALSE,"Productivity Rec";"capitalspending",#N/A,FALSE,"Capital Spending"}</definedName>
    <definedName name="_fa3" localSheetId="2"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f2" localSheetId="0" hidden="1">{"adj95mult",#N/A,FALSE,"COMPCO";"adj95est",#N/A,FALSE,"COMPCO"}</definedName>
    <definedName name="_ff2" localSheetId="2" hidden="1">{"adj95mult",#N/A,FALSE,"COMPCO";"adj95est",#N/A,FALSE,"COMPCO"}</definedName>
    <definedName name="_ff2" hidden="1">{"adj95mult",#N/A,FALSE,"COMPCO";"adj95est",#N/A,FALSE,"COMPCO"}</definedName>
    <definedName name="_ffe1" localSheetId="0" hidden="1">{"adj95mult",#N/A,FALSE,"COMPCO";"adj95est",#N/A,FALSE,"COMPCO"}</definedName>
    <definedName name="_ffe1" localSheetId="2" hidden="1">{"adj95mult",#N/A,FALSE,"COMPCO";"adj95est",#N/A,FALSE,"COMPCO"}</definedName>
    <definedName name="_ffe1" hidden="1">{"adj95mult",#N/A,FALSE,"COMPCO";"adj95est",#N/A,FALSE,"COMPCO"}</definedName>
    <definedName name="_fh" localSheetId="0" hidden="1">{#N/A,#N/A,FALSE,"COVER1.XLS ";#N/A,#N/A,FALSE,"RACT1.XLS";#N/A,#N/A,FALSE,"RACT2.XLS";#N/A,#N/A,FALSE,"ECCMP";#N/A,#N/A,FALSE,"WELDER.XLS"}</definedName>
    <definedName name="_fh" localSheetId="2" hidden="1">{#N/A,#N/A,FALSE,"COVER1.XLS ";#N/A,#N/A,FALSE,"RACT1.XLS";#N/A,#N/A,FALSE,"RACT2.XLS";#N/A,#N/A,FALSE,"ECCMP";#N/A,#N/A,FALSE,"WELDER.XLS"}</definedName>
    <definedName name="_fh" hidden="1">{#N/A,#N/A,FALSE,"COVER1.XLS ";#N/A,#N/A,FALSE,"RACT1.XLS";#N/A,#N/A,FALSE,"RACT2.XLS";#N/A,#N/A,FALSE,"ECCMP";#N/A,#N/A,FALSE,"WELDER.XLS"}</definedName>
    <definedName name="_fil2" hidden="1">#REF!</definedName>
    <definedName name="_Fill" hidden="1">#REF!</definedName>
    <definedName name="_Fill1" hidden="1">[65]S1BOQ!#REF!</definedName>
    <definedName name="_xlnm._FilterDatabase" localSheetId="0" hidden="1">#REF!</definedName>
    <definedName name="_xlnm._FilterDatabase" localSheetId="6" hidden="1">Khurda!$C$4:$R$121</definedName>
    <definedName name="_xlnm._FilterDatabase" hidden="1">#REF!</definedName>
    <definedName name="_FilterDatabase1" localSheetId="0" hidden="1">[66]TPH!#REF!</definedName>
    <definedName name="_FilterDatabase1" hidden="1">[66]TPH!#REF!</definedName>
    <definedName name="_FOR1" localSheetId="0">#REF!</definedName>
    <definedName name="_FOR1">#REF!</definedName>
    <definedName name="_FOR1_3" localSheetId="0">#REF!</definedName>
    <definedName name="_FOR1_3">#REF!</definedName>
    <definedName name="_FOR1_4">#REF!</definedName>
    <definedName name="_FOR1_5">#REF!</definedName>
    <definedName name="_FOR1_6">#REF!</definedName>
    <definedName name="_FOR1_7">#REF!</definedName>
    <definedName name="_FOR2">#REF!</definedName>
    <definedName name="_FOR2_3">#REF!</definedName>
    <definedName name="_FOR2_4">#REF!</definedName>
    <definedName name="_FOR2_5">#REF!</definedName>
    <definedName name="_FOR2_6">#REF!</definedName>
    <definedName name="_FOR2_7">#REF!</definedName>
    <definedName name="_fy97" localSheetId="0" hidden="1">{#N/A,#N/A,FALSE,"FY97";#N/A,#N/A,FALSE,"FY98";#N/A,#N/A,FALSE,"FY99";#N/A,#N/A,FALSE,"FY00";#N/A,#N/A,FALSE,"FY01"}</definedName>
    <definedName name="_fy97" localSheetId="2" hidden="1">{#N/A,#N/A,FALSE,"FY97";#N/A,#N/A,FALSE,"FY98";#N/A,#N/A,FALSE,"FY99";#N/A,#N/A,FALSE,"FY00";#N/A,#N/A,FALSE,"FY01"}</definedName>
    <definedName name="_fy97" hidden="1">{#N/A,#N/A,FALSE,"FY97";#N/A,#N/A,FALSE,"FY98";#N/A,#N/A,FALSE,"FY99";#N/A,#N/A,FALSE,"FY00";#N/A,#N/A,FALSE,"FY01"}</definedName>
    <definedName name="_gfhfg"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fhfg"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fhfg"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rp16" localSheetId="0" hidden="1">{#N/A,#N/A,FALSE,"PMTABB";#N/A,#N/A,FALSE,"PMTABB"}</definedName>
    <definedName name="_Grp16" localSheetId="2" hidden="1">{#N/A,#N/A,FALSE,"PMTABB";#N/A,#N/A,FALSE,"PMTABB"}</definedName>
    <definedName name="_Grp16" hidden="1">{#N/A,#N/A,FALSE,"PMTABB";#N/A,#N/A,FALSE,"PMTABB"}</definedName>
    <definedName name="_h">#REF!</definedName>
    <definedName name="_h_1">"#REF!"</definedName>
    <definedName name="_Hlk199079204_1">#REF!</definedName>
    <definedName name="_Hlk199079204_1_1">"#REF!"</definedName>
    <definedName name="_Hlk199079204_1_10">#REF!</definedName>
    <definedName name="_Hlk199079204_1_12">#REF!</definedName>
    <definedName name="_Hlk199079204_1_3">#REF!</definedName>
    <definedName name="_Hlk199079204_1_4">#REF!</definedName>
    <definedName name="_Hlk199079204_1_5">#REF!</definedName>
    <definedName name="_Hlk199079204_1_6">#REF!</definedName>
    <definedName name="_Hlk199079204_1_7">#REF!</definedName>
    <definedName name="_Hlk199079204_1_9">#REF!</definedName>
    <definedName name="_IDC21" localSheetId="0">City&amp;" "&amp;State</definedName>
    <definedName name="_IDC21" localSheetId="2">City&amp;" "&amp;State</definedName>
    <definedName name="_IDC21">City&amp;" "&amp;State</definedName>
    <definedName name="_IDC22" localSheetId="0">City&amp;" "&amp;State</definedName>
    <definedName name="_IDC22" localSheetId="2">City&amp;" "&amp;State</definedName>
    <definedName name="_IDC22">City&amp;" "&amp;State</definedName>
    <definedName name="_IDC3" localSheetId="0">City&amp;" "&amp;State</definedName>
    <definedName name="_IDC3" localSheetId="2">City&amp;" "&amp;State</definedName>
    <definedName name="_IDC3">City&amp;" "&amp;State</definedName>
    <definedName name="_III7">"$C4.$#REF!$#REF!"</definedName>
    <definedName name="_IV66335">#REF!</definedName>
    <definedName name="_IV66335_10">#REF!</definedName>
    <definedName name="_IV66335_12">#REF!</definedName>
    <definedName name="_IV66335_3">#REF!</definedName>
    <definedName name="_IV66335_4">#REF!</definedName>
    <definedName name="_IV66335_5">#REF!</definedName>
    <definedName name="_IV66335_6">#REF!</definedName>
    <definedName name="_IV66335_7">#REF!</definedName>
    <definedName name="_jj300">#REF!</definedName>
    <definedName name="_k8" localSheetId="0" hidden="1">{#N/A,#N/A,FALSE,"COVER1.XLS ";#N/A,#N/A,FALSE,"RACT1.XLS";#N/A,#N/A,FALSE,"RACT2.XLS";#N/A,#N/A,FALSE,"ECCMP";#N/A,#N/A,FALSE,"WELDER.XLS"}</definedName>
    <definedName name="_k8" localSheetId="2" hidden="1">{#N/A,#N/A,FALSE,"COVER1.XLS ";#N/A,#N/A,FALSE,"RACT1.XLS";#N/A,#N/A,FALSE,"RACT2.XLS";#N/A,#N/A,FALSE,"ECCMP";#N/A,#N/A,FALSE,"WELDER.XLS"}</definedName>
    <definedName name="_k8" hidden="1">{#N/A,#N/A,FALSE,"COVER1.XLS ";#N/A,#N/A,FALSE,"RACT1.XLS";#N/A,#N/A,FALSE,"RACT2.XLS";#N/A,#N/A,FALSE,"ECCMP";#N/A,#N/A,FALSE,"WELDER.XLS"}</definedName>
    <definedName name="_kay1" hidden="1">#REF!</definedName>
    <definedName name="_KBB1" localSheetId="0" hidden="1">{#N/A,#N/A,FALSE,"COVER1.XLS ";#N/A,#N/A,FALSE,"RACT1.XLS";#N/A,#N/A,FALSE,"RACT2.XLS";#N/A,#N/A,FALSE,"ECCMP";#N/A,#N/A,FALSE,"WELDER.XLS"}</definedName>
    <definedName name="_KBB1" localSheetId="2" hidden="1">{#N/A,#N/A,FALSE,"COVER1.XLS ";#N/A,#N/A,FALSE,"RACT1.XLS";#N/A,#N/A,FALSE,"RACT2.XLS";#N/A,#N/A,FALSE,"ECCMP";#N/A,#N/A,FALSE,"WELDER.XLS"}</definedName>
    <definedName name="_KBB1" hidden="1">{#N/A,#N/A,FALSE,"COVER1.XLS ";#N/A,#N/A,FALSE,"RACT1.XLS";#N/A,#N/A,FALSE,"RACT2.XLS";#N/A,#N/A,FALSE,"ECCMP";#N/A,#N/A,FALSE,"WELDER.XLS"}</definedName>
    <definedName name="_Key1" hidden="1">#REF!</definedName>
    <definedName name="_Key2" hidden="1">#REF!</definedName>
    <definedName name="_KKS1" localSheetId="0" hidden="1">{#N/A,#N/A,FALSE,"12"}</definedName>
    <definedName name="_KKS1" localSheetId="2" hidden="1">{#N/A,#N/A,FALSE,"12"}</definedName>
    <definedName name="_KKS1" hidden="1">{#N/A,#N/A,FALSE,"12"}</definedName>
    <definedName name="_kn1" localSheetId="0" hidden="1">{#N/A,#N/A,TRUE,"A-site";#N/A,#N/A,TRUE,"B-Buildings";#N/A,#N/A,TRUE,"c-out-of-fence";#N/A,#N/A,TRUE,"d-proj.infr.";#N/A,#N/A,TRUE,"e- land"}</definedName>
    <definedName name="_kn1" localSheetId="2" hidden="1">{#N/A,#N/A,TRUE,"A-site";#N/A,#N/A,TRUE,"B-Buildings";#N/A,#N/A,TRUE,"c-out-of-fence";#N/A,#N/A,TRUE,"d-proj.infr.";#N/A,#N/A,TRUE,"e- land"}</definedName>
    <definedName name="_kn1" hidden="1">{#N/A,#N/A,TRUE,"A-site";#N/A,#N/A,TRUE,"B-Buildings";#N/A,#N/A,TRUE,"c-out-of-fence";#N/A,#N/A,TRUE,"d-proj.infr.";#N/A,#N/A,TRUE,"e- land"}</definedName>
    <definedName name="_kv2" localSheetId="0" hidden="1">{#N/A,#N/A,FALSE,"COVER1.XLS ";#N/A,#N/A,FALSE,"RACT1.XLS";#N/A,#N/A,FALSE,"RACT2.XLS";#N/A,#N/A,FALSE,"ECCMP";#N/A,#N/A,FALSE,"WELDER.XLS"}</definedName>
    <definedName name="_kv2" localSheetId="2" hidden="1">{#N/A,#N/A,FALSE,"COVER1.XLS ";#N/A,#N/A,FALSE,"RACT1.XLS";#N/A,#N/A,FALSE,"RACT2.XLS";#N/A,#N/A,FALSE,"ECCMP";#N/A,#N/A,FALSE,"WELDER.XLS"}</definedName>
    <definedName name="_kv2" hidden="1">{#N/A,#N/A,FALSE,"COVER1.XLS ";#N/A,#N/A,FALSE,"RACT1.XLS";#N/A,#N/A,FALSE,"RACT2.XLS";#N/A,#N/A,FALSE,"ECCMP";#N/A,#N/A,FALSE,"WELDER.XLS"}</definedName>
    <definedName name="_kvs1" localSheetId="0" hidden="1">{#N/A,#N/A,FALSE,"COVER1.XLS ";#N/A,#N/A,FALSE,"RACT1.XLS";#N/A,#N/A,FALSE,"RACT2.XLS";#N/A,#N/A,FALSE,"ECCMP";#N/A,#N/A,FALSE,"WELDER.XLS"}</definedName>
    <definedName name="_kvs1" localSheetId="2" hidden="1">{#N/A,#N/A,FALSE,"COVER1.XLS ";#N/A,#N/A,FALSE,"RACT1.XLS";#N/A,#N/A,FALSE,"RACT2.XLS";#N/A,#N/A,FALSE,"ECCMP";#N/A,#N/A,FALSE,"WELDER.XLS"}</definedName>
    <definedName name="_kvs1" hidden="1">{#N/A,#N/A,FALSE,"COVER1.XLS ";#N/A,#N/A,FALSE,"RACT1.XLS";#N/A,#N/A,FALSE,"RACT2.XLS";#N/A,#N/A,FALSE,"ECCMP";#N/A,#N/A,FALSE,"WELDER.XLS"}</definedName>
    <definedName name="_kvs2" localSheetId="0" hidden="1">{#N/A,#N/A,FALSE,"COVER1.XLS ";#N/A,#N/A,FALSE,"RACT1.XLS";#N/A,#N/A,FALSE,"RACT2.XLS";#N/A,#N/A,FALSE,"ECCMP";#N/A,#N/A,FALSE,"WELDER.XLS"}</definedName>
    <definedName name="_kvs2" localSheetId="2" hidden="1">{#N/A,#N/A,FALSE,"COVER1.XLS ";#N/A,#N/A,FALSE,"RACT1.XLS";#N/A,#N/A,FALSE,"RACT2.XLS";#N/A,#N/A,FALSE,"ECCMP";#N/A,#N/A,FALSE,"WELDER.XLS"}</definedName>
    <definedName name="_kvs2" hidden="1">{#N/A,#N/A,FALSE,"COVER1.XLS ";#N/A,#N/A,FALSE,"RACT1.XLS";#N/A,#N/A,FALSE,"RACT2.XLS";#N/A,#N/A,FALSE,"ECCMP";#N/A,#N/A,FALSE,"WELDER.XLS"}</definedName>
    <definedName name="_kvs3" localSheetId="0" hidden="1">{#N/A,#N/A,FALSE,"COVER1.XLS ";#N/A,#N/A,FALSE,"RACT1.XLS";#N/A,#N/A,FALSE,"RACT2.XLS";#N/A,#N/A,FALSE,"ECCMP";#N/A,#N/A,FALSE,"WELDER.XLS"}</definedName>
    <definedName name="_kvs3" localSheetId="2" hidden="1">{#N/A,#N/A,FALSE,"COVER1.XLS ";#N/A,#N/A,FALSE,"RACT1.XLS";#N/A,#N/A,FALSE,"RACT2.XLS";#N/A,#N/A,FALSE,"ECCMP";#N/A,#N/A,FALSE,"WELDER.XLS"}</definedName>
    <definedName name="_kvs3" hidden="1">{#N/A,#N/A,FALSE,"COVER1.XLS ";#N/A,#N/A,FALSE,"RACT1.XLS";#N/A,#N/A,FALSE,"RACT2.XLS";#N/A,#N/A,FALSE,"ECCMP";#N/A,#N/A,FALSE,"WELDER.XLS"}</definedName>
    <definedName name="_kvs5" localSheetId="0" hidden="1">{#N/A,#N/A,FALSE,"COVER.XLS";#N/A,#N/A,FALSE,"RACT1.XLS";#N/A,#N/A,FALSE,"RACT2.XLS";#N/A,#N/A,FALSE,"ECCMP";#N/A,#N/A,FALSE,"WELDER.XLS"}</definedName>
    <definedName name="_kvs5" localSheetId="2" hidden="1">{#N/A,#N/A,FALSE,"COVER.XLS";#N/A,#N/A,FALSE,"RACT1.XLS";#N/A,#N/A,FALSE,"RACT2.XLS";#N/A,#N/A,FALSE,"ECCMP";#N/A,#N/A,FALSE,"WELDER.XLS"}</definedName>
    <definedName name="_kvs5" hidden="1">{#N/A,#N/A,FALSE,"COVER.XLS";#N/A,#N/A,FALSE,"RACT1.XLS";#N/A,#N/A,FALSE,"RACT2.XLS";#N/A,#N/A,FALSE,"ECCMP";#N/A,#N/A,FALSE,"WELDER.XLS"}</definedName>
    <definedName name="_kvs7" localSheetId="0" hidden="1">{#N/A,#N/A,FALSE,"COVER1.XLS ";#N/A,#N/A,FALSE,"RACT1.XLS";#N/A,#N/A,FALSE,"RACT2.XLS";#N/A,#N/A,FALSE,"ECCMP";#N/A,#N/A,FALSE,"WELDER.XLS"}</definedName>
    <definedName name="_kvs7" localSheetId="2" hidden="1">{#N/A,#N/A,FALSE,"COVER1.XLS ";#N/A,#N/A,FALSE,"RACT1.XLS";#N/A,#N/A,FALSE,"RACT2.XLS";#N/A,#N/A,FALSE,"ECCMP";#N/A,#N/A,FALSE,"WELDER.XLS"}</definedName>
    <definedName name="_kvs7" hidden="1">{#N/A,#N/A,FALSE,"COVER1.XLS ";#N/A,#N/A,FALSE,"RACT1.XLS";#N/A,#N/A,FALSE,"RACT2.XLS";#N/A,#N/A,FALSE,"ECCMP";#N/A,#N/A,FALSE,"WELDER.XLS"}</definedName>
    <definedName name="_kvs8" localSheetId="0" hidden="1">{#N/A,#N/A,FALSE,"COVER1.XLS ";#N/A,#N/A,FALSE,"RACT1.XLS";#N/A,#N/A,FALSE,"RACT2.XLS";#N/A,#N/A,FALSE,"ECCMP";#N/A,#N/A,FALSE,"WELDER.XLS"}</definedName>
    <definedName name="_kvs8" localSheetId="2" hidden="1">{#N/A,#N/A,FALSE,"COVER1.XLS ";#N/A,#N/A,FALSE,"RACT1.XLS";#N/A,#N/A,FALSE,"RACT2.XLS";#N/A,#N/A,FALSE,"ECCMP";#N/A,#N/A,FALSE,"WELDER.XLS"}</definedName>
    <definedName name="_kvs8" hidden="1">{#N/A,#N/A,FALSE,"COVER1.XLS ";#N/A,#N/A,FALSE,"RACT1.XLS";#N/A,#N/A,FALSE,"RACT2.XLS";#N/A,#N/A,FALSE,"ECCMP";#N/A,#N/A,FALSE,"WELDER.XLS"}</definedName>
    <definedName name="_KVS9" localSheetId="0" hidden="1">{#N/A,#N/A,FALSE,"COVER1.XLS ";#N/A,#N/A,FALSE,"RACT1.XLS";#N/A,#N/A,FALSE,"RACT2.XLS";#N/A,#N/A,FALSE,"ECCMP";#N/A,#N/A,FALSE,"WELDER.XLS"}</definedName>
    <definedName name="_KVS9" localSheetId="2" hidden="1">{#N/A,#N/A,FALSE,"COVER1.XLS ";#N/A,#N/A,FALSE,"RACT1.XLS";#N/A,#N/A,FALSE,"RACT2.XLS";#N/A,#N/A,FALSE,"ECCMP";#N/A,#N/A,FALSE,"WELDER.XLS"}</definedName>
    <definedName name="_KVS9" hidden="1">{#N/A,#N/A,FALSE,"COVER1.XLS ";#N/A,#N/A,FALSE,"RACT1.XLS";#N/A,#N/A,FALSE,"RACT2.XLS";#N/A,#N/A,FALSE,"ECCMP";#N/A,#N/A,FALSE,"WELDER.XLS"}</definedName>
    <definedName name="_l2"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2"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 localSheetId="0">City&amp;" "&amp;State</definedName>
    <definedName name="_loc1" localSheetId="2">City&amp;" "&amp;State</definedName>
    <definedName name="_loc1">City&amp;" "&amp;State</definedName>
    <definedName name="_LPS2" localSheetId="0" hidden="1">{#N/A,#N/A,FALSE,"단축1";#N/A,#N/A,FALSE,"단축2";#N/A,#N/A,FALSE,"단축3";#N/A,#N/A,FALSE,"장축";#N/A,#N/A,FALSE,"4WD"}</definedName>
    <definedName name="_LPS2" localSheetId="2" hidden="1">{#N/A,#N/A,FALSE,"단축1";#N/A,#N/A,FALSE,"단축2";#N/A,#N/A,FALSE,"단축3";#N/A,#N/A,FALSE,"장축";#N/A,#N/A,FALSE,"4WD"}</definedName>
    <definedName name="_LPS2" hidden="1">{#N/A,#N/A,FALSE,"단축1";#N/A,#N/A,FALSE,"단축2";#N/A,#N/A,FALSE,"단축3";#N/A,#N/A,FALSE,"장축";#N/A,#N/A,FALSE,"4WD"}</definedName>
    <definedName name="_M">#REF!</definedName>
    <definedName name="_M10" localSheetId="0" hidden="1">{#N/A,#N/A,TRUE,"CONTENTS";#N/A,#N/A,TRUE,"M2";#N/A,#N/A,TRUE,"M2a";#N/A,#N/A,TRUE,"M2b";#N/A,#N/A,TRUE,"M3";#N/A,#N/A,TRUE,"M3a";#N/A,#N/A,TRUE,"M4-H";#N/A,#N/A,TRUE,"M4-P";#N/A,#N/A,TRUE,"M4a";#N/A,#N/A,TRUE,"M4b";#N/A,#N/A,TRUE,"M4c";#N/A,#N/A,TRUE,"M5";#N/A,#N/A,TRUE,"M6";#N/A,#N/A,TRUE,"M7";#N/A,#N/A,TRUE,"M8";#N/A,#N/A,TRUE,"M9";#N/A,#N/A,TRUE,"M10";#N/A,#N/A,TRUE,"M11";#N/A,#N/A,TRUE,"M13";#N/A,#N/A,TRUE,"M14";#N/A,#N/A,TRUE,"M15";#N/A,#N/A,TRUE,"K1"}</definedName>
    <definedName name="_M10" localSheetId="2" hidden="1">{#N/A,#N/A,TRUE,"CONTENTS";#N/A,#N/A,TRUE,"M2";#N/A,#N/A,TRUE,"M2a";#N/A,#N/A,TRUE,"M2b";#N/A,#N/A,TRUE,"M3";#N/A,#N/A,TRUE,"M3a";#N/A,#N/A,TRUE,"M4-H";#N/A,#N/A,TRUE,"M4-P";#N/A,#N/A,TRUE,"M4a";#N/A,#N/A,TRUE,"M4b";#N/A,#N/A,TRUE,"M4c";#N/A,#N/A,TRUE,"M5";#N/A,#N/A,TRUE,"M6";#N/A,#N/A,TRUE,"M7";#N/A,#N/A,TRUE,"M8";#N/A,#N/A,TRUE,"M9";#N/A,#N/A,TRUE,"M10";#N/A,#N/A,TRUE,"M11";#N/A,#N/A,TRUE,"M13";#N/A,#N/A,TRUE,"M14";#N/A,#N/A,TRUE,"M15";#N/A,#N/A,TRUE,"K1"}</definedName>
    <definedName name="_M10" hidden="1">{#N/A,#N/A,TRUE,"CONTENTS";#N/A,#N/A,TRUE,"M2";#N/A,#N/A,TRUE,"M2a";#N/A,#N/A,TRUE,"M2b";#N/A,#N/A,TRUE,"M3";#N/A,#N/A,TRUE,"M3a";#N/A,#N/A,TRUE,"M4-H";#N/A,#N/A,TRUE,"M4-P";#N/A,#N/A,TRUE,"M4a";#N/A,#N/A,TRUE,"M4b";#N/A,#N/A,TRUE,"M4c";#N/A,#N/A,TRUE,"M5";#N/A,#N/A,TRUE,"M6";#N/A,#N/A,TRUE,"M7";#N/A,#N/A,TRUE,"M8";#N/A,#N/A,TRUE,"M9";#N/A,#N/A,TRUE,"M10";#N/A,#N/A,TRUE,"M11";#N/A,#N/A,TRUE,"M13";#N/A,#N/A,TRUE,"M14";#N/A,#N/A,TRUE,"M15";#N/A,#N/A,TRUE,"K1"}</definedName>
    <definedName name="_mac2">200</definedName>
    <definedName name="_MatInverse_In" hidden="1">#REF!</definedName>
    <definedName name="_MatInverse_Out" hidden="1">#REF!</definedName>
    <definedName name="_MC1"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1"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n2" localSheetId="0" hidden="1">{#N/A,#N/A,FALSE,"COVER1.XLS ";#N/A,#N/A,FALSE,"RACT1.XLS";#N/A,#N/A,FALSE,"RACT2.XLS";#N/A,#N/A,FALSE,"ECCMP";#N/A,#N/A,FALSE,"WELDER.XLS"}</definedName>
    <definedName name="_mcn2" localSheetId="2" hidden="1">{#N/A,#N/A,FALSE,"COVER1.XLS ";#N/A,#N/A,FALSE,"RACT1.XLS";#N/A,#N/A,FALSE,"RACT2.XLS";#N/A,#N/A,FALSE,"ECCMP";#N/A,#N/A,FALSE,"WELDER.XLS"}</definedName>
    <definedName name="_mcn2" hidden="1">{#N/A,#N/A,FALSE,"COVER1.XLS ";#N/A,#N/A,FALSE,"RACT1.XLS";#N/A,#N/A,FALSE,"RACT2.XLS";#N/A,#N/A,FALSE,"ECCMP";#N/A,#N/A,FALSE,"WELDER.XLS"}</definedName>
    <definedName name="_mds1"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1"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ix10">4.5</definedName>
    <definedName name="_mix15">264/50</definedName>
    <definedName name="_mix20">330/50</definedName>
    <definedName name="_mix30">360/50</definedName>
    <definedName name="_mix40">450/50</definedName>
    <definedName name="_ml172">#REF!</definedName>
    <definedName name="_mm1">#REF!</definedName>
    <definedName name="_mm2">#REF!</definedName>
    <definedName name="_mm3">#REF!</definedName>
    <definedName name="_mor1" hidden="1">#REF!</definedName>
    <definedName name="_N">#REF!</definedName>
    <definedName name="_nds2"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2"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ew1" localSheetId="0" hidden="1">{"letter",#N/A,FALSE,"Letter";"amort",#N/A,FALSE,"Amort"}</definedName>
    <definedName name="_new1" localSheetId="2" hidden="1">{"letter",#N/A,FALSE,"Letter";"amort",#N/A,FALSE,"Amort"}</definedName>
    <definedName name="_new1" hidden="1">{"letter",#N/A,FALSE,"Letter";"amort",#N/A,FALSE,"Amort"}</definedName>
    <definedName name="_new2" localSheetId="0" hidden="1">{"Graphic",#N/A,TRUE,"Graphic"}</definedName>
    <definedName name="_new2" localSheetId="2" hidden="1">{"Graphic",#N/A,TRUE,"Graphic"}</definedName>
    <definedName name="_new2" hidden="1">{"Graphic",#N/A,TRUE,"Graphic"}</definedName>
    <definedName name="_nil" hidden="1">#REF!</definedName>
    <definedName name="_ns1" localSheetId="0" hidden="1">{#N/A,#N/A,FALSE,"COVER1.XLS ";#N/A,#N/A,FALSE,"RACT1.XLS";#N/A,#N/A,FALSE,"RACT2.XLS";#N/A,#N/A,FALSE,"ECCMP";#N/A,#N/A,FALSE,"WELDER.XLS"}</definedName>
    <definedName name="_ns1" localSheetId="2" hidden="1">{#N/A,#N/A,FALSE,"COVER1.XLS ";#N/A,#N/A,FALSE,"RACT1.XLS";#N/A,#N/A,FALSE,"RACT2.XLS";#N/A,#N/A,FALSE,"ECCMP";#N/A,#N/A,FALSE,"WELDER.XLS"}</definedName>
    <definedName name="_ns1" hidden="1">{#N/A,#N/A,FALSE,"COVER1.XLS ";#N/A,#N/A,FALSE,"RACT1.XLS";#N/A,#N/A,FALSE,"RACT2.XLS";#N/A,#N/A,FALSE,"ECCMP";#N/A,#N/A,FALSE,"WELDER.XLS"}</definedName>
    <definedName name="_OIL310106" localSheetId="0" hidden="1">{#N/A,#N/A,FALSE,"PMTABB";#N/A,#N/A,FALSE,"PMTABB"}</definedName>
    <definedName name="_OIL310106" localSheetId="2" hidden="1">{#N/A,#N/A,FALSE,"PMTABB";#N/A,#N/A,FALSE,"PMTABB"}</definedName>
    <definedName name="_OIL310106" hidden="1">{#N/A,#N/A,FALSE,"PMTABB";#N/A,#N/A,FALSE,"PMTABB"}</definedName>
    <definedName name="_OIL310701" localSheetId="0" hidden="1">{#N/A,#N/A,FALSE,"PMTABB";#N/A,#N/A,FALSE,"PMTABB"}</definedName>
    <definedName name="_OIL310701" localSheetId="2" hidden="1">{#N/A,#N/A,FALSE,"PMTABB";#N/A,#N/A,FALSE,"PMTABB"}</definedName>
    <definedName name="_OIL310701" hidden="1">{#N/A,#N/A,FALSE,"PMTABB";#N/A,#N/A,FALSE,"PMTABB"}</definedName>
    <definedName name="_old3" localSheetId="0" hidden="1">{#N/A,#N/A,FALSE,"Summary";#N/A,#N/A,FALSE,"3TJ";#N/A,#N/A,FALSE,"3TN";#N/A,#N/A,FALSE,"3TP";#N/A,#N/A,FALSE,"3SJ";#N/A,#N/A,FALSE,"3CJ";#N/A,#N/A,FALSE,"3CN";#N/A,#N/A,FALSE,"3CP";#N/A,#N/A,FALSE,"3A"}</definedName>
    <definedName name="_old3" localSheetId="2" hidden="1">{#N/A,#N/A,FALSE,"Summary";#N/A,#N/A,FALSE,"3TJ";#N/A,#N/A,FALSE,"3TN";#N/A,#N/A,FALSE,"3TP";#N/A,#N/A,FALSE,"3SJ";#N/A,#N/A,FALSE,"3CJ";#N/A,#N/A,FALSE,"3CN";#N/A,#N/A,FALSE,"3CP";#N/A,#N/A,FALSE,"3A"}</definedName>
    <definedName name="_old3" hidden="1">{#N/A,#N/A,FALSE,"Summary";#N/A,#N/A,FALSE,"3TJ";#N/A,#N/A,FALSE,"3TN";#N/A,#N/A,FALSE,"3TP";#N/A,#N/A,FALSE,"3SJ";#N/A,#N/A,FALSE,"3CJ";#N/A,#N/A,FALSE,"3CN";#N/A,#N/A,FALSE,"3CP";#N/A,#N/A,FALSE,"3A"}</definedName>
    <definedName name="_old5" localSheetId="0" hidden="1">{#N/A,#N/A,FALSE,"Summary";#N/A,#N/A,FALSE,"3TJ";#N/A,#N/A,FALSE,"3TN";#N/A,#N/A,FALSE,"3TP";#N/A,#N/A,FALSE,"3SJ";#N/A,#N/A,FALSE,"3CJ";#N/A,#N/A,FALSE,"3CN";#N/A,#N/A,FALSE,"3CP";#N/A,#N/A,FALSE,"3A"}</definedName>
    <definedName name="_old5" localSheetId="2"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localSheetId="0" hidden="1">{#N/A,#N/A,FALSE,"Summary";#N/A,#N/A,FALSE,"3TJ";#N/A,#N/A,FALSE,"3TN";#N/A,#N/A,FALSE,"3TP";#N/A,#N/A,FALSE,"3SJ";#N/A,#N/A,FALSE,"3CJ";#N/A,#N/A,FALSE,"3CN";#N/A,#N/A,FALSE,"3CP";#N/A,#N/A,FALSE,"3A"}</definedName>
    <definedName name="_old7" localSheetId="2"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MG2" localSheetId="0" hidden="1">{"'I-1 and I-2'!$A$1:$G$190"}</definedName>
    <definedName name="_OMG2" localSheetId="2" hidden="1">{"'I-1 and I-2'!$A$1:$G$190"}</definedName>
    <definedName name="_OMG2" hidden="1">{"'I-1 and I-2'!$A$1:$G$190"}</definedName>
    <definedName name="_one2" localSheetId="0" hidden="1">{"adj95mult",#N/A,FALSE,"COMPCO";"adj95est",#N/A,FALSE,"COMPCO"}</definedName>
    <definedName name="_one2" localSheetId="2" hidden="1">{"adj95mult",#N/A,FALSE,"COMPCO";"adj95est",#N/A,FALSE,"COMPCO"}</definedName>
    <definedName name="_one2" hidden="1">{"adj95mult",#N/A,FALSE,"COMPCO";"adj95est",#N/A,FALSE,"COMPCO"}</definedName>
    <definedName name="_OPT8">#N/A</definedName>
    <definedName name="_OPT9">#N/A</definedName>
    <definedName name="_ORD1" hidden="1">255</definedName>
    <definedName name="_Order1" hidden="1">255</definedName>
    <definedName name="_Order2" hidden="1">255</definedName>
    <definedName name="_Order2_1" hidden="1">0</definedName>
    <definedName name="_out2">#REF!</definedName>
    <definedName name="_P">#REF!</definedName>
    <definedName name="_p_1">"#REF!"</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arse_Out2" hidden="1">[67]SHIV_B00!$A$5</definedName>
    <definedName name="_pcSlicerSheet_Slicer1" hidden="1">#REF!</definedName>
    <definedName name="_pcSlicerSheet1_Slicer1" hidden="1">[27]_pcSlicerSheet1!$A$2</definedName>
    <definedName name="_pcSlicerSheet1_Slicer2" hidden="1">#REF!</definedName>
    <definedName name="_pep99">#REF!</definedName>
    <definedName name="_PRINT_VALO">'[68]Process Piping'!#REF!</definedName>
    <definedName name="_PRINT_WELD">'[68]Process Piping'!#REF!</definedName>
    <definedName name="_pur10" hidden="1">#REF!</definedName>
    <definedName name="_q2" localSheetId="0" hidden="1">{#N/A,#N/A,FALSE,"COVER1.XLS ";#N/A,#N/A,FALSE,"RACT1.XLS";#N/A,#N/A,FALSE,"RACT2.XLS";#N/A,#N/A,FALSE,"ECCMP";#N/A,#N/A,FALSE,"WELDER.XLS"}</definedName>
    <definedName name="_q2" localSheetId="2" hidden="1">{#N/A,#N/A,FALSE,"COVER1.XLS ";#N/A,#N/A,FALSE,"RACT1.XLS";#N/A,#N/A,FALSE,"RACT2.XLS";#N/A,#N/A,FALSE,"ECCMP";#N/A,#N/A,FALSE,"WELDER.XLS"}</definedName>
    <definedName name="_q2" hidden="1">{#N/A,#N/A,FALSE,"COVER1.XLS ";#N/A,#N/A,FALSE,"RACT1.XLS";#N/A,#N/A,FALSE,"RACT2.XLS";#N/A,#N/A,FALSE,"ECCMP";#N/A,#N/A,FALSE,"WELDER.XLS"}</definedName>
    <definedName name="_r" localSheetId="0" hidden="1">{"consolidated",#N/A,FALSE,"Sheet1";"cms",#N/A,FALSE,"Sheet1";"fse",#N/A,FALSE,"Sheet1"}</definedName>
    <definedName name="_r" localSheetId="2" hidden="1">{"consolidated",#N/A,FALSE,"Sheet1";"cms",#N/A,FALSE,"Sheet1";"fse",#N/A,FALSE,"Sheet1"}</definedName>
    <definedName name="_r" hidden="1">{"consolidated",#N/A,FALSE,"Sheet1";"cms",#N/A,FALSE,"Sheet1";"fse",#N/A,FALSE,"Sheet1"}</definedName>
    <definedName name="_r_1">"#REF!"</definedName>
    <definedName name="_Regression_Int" hidden="1">1</definedName>
    <definedName name="_Regression_Out" hidden="1">#REF!</definedName>
    <definedName name="_Regression_X" hidden="1">#REF!</definedName>
    <definedName name="_Regression_Y" hidden="1">#REF!</definedName>
    <definedName name="_S">#REF!</definedName>
    <definedName name="_s_1">"#REF!"</definedName>
    <definedName name="_s3" localSheetId="0" hidden="1">{#N/A,#N/A,TRUE,"CONTENTS";#N/A,#N/A,TRUE,"M2";#N/A,#N/A,TRUE,"M2a";#N/A,#N/A,TRUE,"M2b";#N/A,#N/A,TRUE,"M3";#N/A,#N/A,TRUE,"M3a";#N/A,#N/A,TRUE,"M4-P";#N/A,#N/A,TRUE,"M5";#N/A,#N/A,TRUE,"M6";#N/A,#N/A,TRUE,"M7";#N/A,#N/A,TRUE,"M8";#N/A,#N/A,TRUE,"M9";#N/A,#N/A,TRUE,"M10";#N/A,#N/A,TRUE,"M11";#N/A,#N/A,TRUE,"M13";#N/A,#N/A,TRUE,"M14";#N/A,#N/A,TRUE,"M15";#N/A,#N/A,TRUE,"K1"}</definedName>
    <definedName name="_s3" localSheetId="2" hidden="1">{#N/A,#N/A,TRUE,"CONTENTS";#N/A,#N/A,TRUE,"M2";#N/A,#N/A,TRUE,"M2a";#N/A,#N/A,TRUE,"M2b";#N/A,#N/A,TRUE,"M3";#N/A,#N/A,TRUE,"M3a";#N/A,#N/A,TRUE,"M4-P";#N/A,#N/A,TRUE,"M5";#N/A,#N/A,TRUE,"M6";#N/A,#N/A,TRUE,"M7";#N/A,#N/A,TRUE,"M8";#N/A,#N/A,TRUE,"M9";#N/A,#N/A,TRUE,"M10";#N/A,#N/A,TRUE,"M11";#N/A,#N/A,TRUE,"M13";#N/A,#N/A,TRUE,"M14";#N/A,#N/A,TRUE,"M15";#N/A,#N/A,TRUE,"K1"}</definedName>
    <definedName name="_s3" hidden="1">{#N/A,#N/A,TRUE,"CONTENTS";#N/A,#N/A,TRUE,"M2";#N/A,#N/A,TRUE,"M2a";#N/A,#N/A,TRUE,"M2b";#N/A,#N/A,TRUE,"M3";#N/A,#N/A,TRUE,"M3a";#N/A,#N/A,TRUE,"M4-P";#N/A,#N/A,TRUE,"M5";#N/A,#N/A,TRUE,"M6";#N/A,#N/A,TRUE,"M7";#N/A,#N/A,TRUE,"M8";#N/A,#N/A,TRUE,"M9";#N/A,#N/A,TRUE,"M10";#N/A,#N/A,TRUE,"M11";#N/A,#N/A,TRUE,"M13";#N/A,#N/A,TRUE,"M14";#N/A,#N/A,TRUE,"M15";#N/A,#N/A,TRUE,"K1"}</definedName>
    <definedName name="_sch2">#REF!</definedName>
    <definedName name="_sch9">#REF!</definedName>
    <definedName name="_SDW1" hidden="1">'[30]#REF'!#REF!</definedName>
    <definedName name="_sec3" hidden="1">#REF!</definedName>
    <definedName name="_SEP03">#REF!</definedName>
    <definedName name="_sh1">90</definedName>
    <definedName name="_sh2">120</definedName>
    <definedName name="_sh3">150</definedName>
    <definedName name="_sh4">180</definedName>
    <definedName name="_Sort" hidden="1">[69]Bal_Gr!#REF!</definedName>
    <definedName name="_Sort1" hidden="1">#REF!</definedName>
    <definedName name="_sort2" hidden="1">#REF!</definedName>
    <definedName name="_ss1" localSheetId="0" hidden="1">{#N/A,#N/A,TRUE,"GRING"}</definedName>
    <definedName name="_ss1" localSheetId="2" hidden="1">{#N/A,#N/A,TRUE,"GRING"}</definedName>
    <definedName name="_ss1" hidden="1">{#N/A,#N/A,TRUE,"GRING"}</definedName>
    <definedName name="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402">#REF!</definedName>
    <definedName name="_SS403">#REF!</definedName>
    <definedName name="_SS404">#REF!</definedName>
    <definedName name="_SS405">#REF!</definedName>
    <definedName name="_SS406">#REF!</definedName>
    <definedName name="_SS407">#REF!</definedName>
    <definedName name="_SS408">#REF!</definedName>
    <definedName name="_SS409">#REF!</definedName>
    <definedName name="_SS423">#REF!</definedName>
    <definedName name="_SS424">#REF!</definedName>
    <definedName name="_SSK1" localSheetId="0" hidden="1">{#N/A,#N/A,FALSE,"COMP"}</definedName>
    <definedName name="_SSK1" localSheetId="2" hidden="1">{#N/A,#N/A,FALSE,"COMP"}</definedName>
    <definedName name="_SSK1" hidden="1">{#N/A,#N/A,FALSE,"COMP"}</definedName>
    <definedName name="_SSK1_1" localSheetId="0" hidden="1">{#N/A,#N/A,FALSE,"COMP"}</definedName>
    <definedName name="_SSK1_1" localSheetId="2" hidden="1">{#N/A,#N/A,FALSE,"COMP"}</definedName>
    <definedName name="_SSK1_1" hidden="1">{#N/A,#N/A,FALSE,"COMP"}</definedName>
    <definedName name="_SSK1_2" localSheetId="0" hidden="1">{#N/A,#N/A,FALSE,"COMP"}</definedName>
    <definedName name="_SSK1_2" localSheetId="2" hidden="1">{#N/A,#N/A,FALSE,"COMP"}</definedName>
    <definedName name="_SSK1_2" hidden="1">{#N/A,#N/A,FALSE,"COMP"}</definedName>
    <definedName name="_SSK1_3" localSheetId="0" hidden="1">{#N/A,#N/A,FALSE,"COMP"}</definedName>
    <definedName name="_SSK1_3" localSheetId="2" hidden="1">{#N/A,#N/A,FALSE,"COMP"}</definedName>
    <definedName name="_SSK1_3" hidden="1">{#N/A,#N/A,FALSE,"COMP"}</definedName>
    <definedName name="_SSK1_4" localSheetId="0" hidden="1">{#N/A,#N/A,FALSE,"COMP"}</definedName>
    <definedName name="_SSK1_4" localSheetId="2" hidden="1">{#N/A,#N/A,FALSE,"COMP"}</definedName>
    <definedName name="_SSK1_4" hidden="1">{#N/A,#N/A,FALSE,"COMP"}</definedName>
    <definedName name="_SSK1_5" localSheetId="0" hidden="1">{#N/A,#N/A,FALSE,"COMP"}</definedName>
    <definedName name="_SSK1_5" localSheetId="2" hidden="1">{#N/A,#N/A,FALSE,"COMP"}</definedName>
    <definedName name="_SSK1_5" hidden="1">{#N/A,#N/A,FALSE,"COMP"}</definedName>
    <definedName name="_t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1">#REF!</definedName>
    <definedName name="_tab2">#REF!</definedName>
    <definedName name="_Table1_In1" hidden="1">#REF!</definedName>
    <definedName name="_Table1_In2" hidden="1">'[70]Based Data_wacc'!#REF!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he1">'[71]PL _POWER_'!#REF!</definedName>
    <definedName name="_tmp1" hidden="1">'[72]F-4'!#REF!</definedName>
    <definedName name="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U">#REF!</definedName>
    <definedName name="_UNDO_UPS_" hidden="1">#REF!</definedName>
    <definedName name="_UNDO_UPS_SEL_" hidden="1">#REF!</definedName>
    <definedName name="_usd1">'[73]cash budget'!#REF!</definedName>
    <definedName name="_usd2">'[73]cash budget'!#REF!</definedName>
    <definedName name="_usd3">'[73]cash budget'!#REF!</definedName>
    <definedName name="_usd4">'[73]cash budget'!#REF!</definedName>
    <definedName name="_V">#REF!</definedName>
    <definedName name="_w2" localSheetId="0" hidden="1">{#N/A,#N/A,FALSE,"17MAY";#N/A,#N/A,FALSE,"24MAY"}</definedName>
    <definedName name="_w2" localSheetId="2" hidden="1">{#N/A,#N/A,FALSE,"17MAY";#N/A,#N/A,FALSE,"24MAY"}</definedName>
    <definedName name="_w2" hidden="1">{#N/A,#N/A,FALSE,"17MAY";#N/A,#N/A,FALSE,"24MAY"}</definedName>
    <definedName name="_WP35" localSheetId="0" hidden="1">{#N/A,#N/A,FALSE,"Cashdy";#N/A,#N/A,FALSE,"TMF";#N/A,#N/A,FALSE,"TTEI";#N/A,#N/A,FALSE,"TASF";#N/A,#N/A,FALSE,"TBF";#N/A,#N/A,FALSE,"MOR2";#N/A,#N/A,FALSE,"TSCG";#N/A,#N/A,FALSE,"REST";#N/A,#N/A,FALSE,"BLUE";#N/A,#N/A,FALSE,"GREEN";#N/A,#N/A,FALSE,"AST";#N/A,#N/A,FALSE,"BEN";#N/A,#N/A,FALSE,"MAN";#N/A,#N/A,FALSE,"MAN"}</definedName>
    <definedName name="_WP35" localSheetId="2" hidden="1">{#N/A,#N/A,FALSE,"Cashdy";#N/A,#N/A,FALSE,"TMF";#N/A,#N/A,FALSE,"TTEI";#N/A,#N/A,FALSE,"TASF";#N/A,#N/A,FALSE,"TBF";#N/A,#N/A,FALSE,"MOR2";#N/A,#N/A,FALSE,"TSCG";#N/A,#N/A,FALSE,"REST";#N/A,#N/A,FALSE,"BLUE";#N/A,#N/A,FALSE,"GREEN";#N/A,#N/A,FALSE,"AST";#N/A,#N/A,FALSE,"BEN";#N/A,#N/A,FALSE,"MAN";#N/A,#N/A,FALSE,"MAN"}</definedName>
    <definedName name="_WP35" hidden="1">{#N/A,#N/A,FALSE,"Cashdy";#N/A,#N/A,FALSE,"TMF";#N/A,#N/A,FALSE,"TTEI";#N/A,#N/A,FALSE,"TASF";#N/A,#N/A,FALSE,"TBF";#N/A,#N/A,FALSE,"MOR2";#N/A,#N/A,FALSE,"TSCG";#N/A,#N/A,FALSE,"REST";#N/A,#N/A,FALSE,"BLUE";#N/A,#N/A,FALSE,"GREEN";#N/A,#N/A,FALSE,"AST";#N/A,#N/A,FALSE,"BEN";#N/A,#N/A,FALSE,"MAN";#N/A,#N/A,FALSE,"MAN"}</definedName>
    <definedName name="_wr1" localSheetId="0" hidden="1">{"hist_bs",#N/A,FALSE,"Exhibit D,E1,E2";#N/A,#N/A,FALSE,"Exhibit E3";#N/A,#N/A,FALSE,"Mgmt. Projtn";#N/A,#N/A,FALSE,"Exhibit B-1";#N/A,#N/A,FALSE,"Exhibit A";#N/A,#N/A,FALSE,"WACC";#N/A,#N/A,FALSE,"Control";"hist_inc",#N/A,FALSE,"Exhibit D,E1,E2"}</definedName>
    <definedName name="_wr1" localSheetId="2"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1" localSheetId="0" hidden="1">{#N/A,#N/A,FALSE,"DCF";#N/A,#N/A,FALSE,"WACC";#N/A,#N/A,FALSE,"Sales_EBIT";#N/A,#N/A,FALSE,"Capex_Depreciation";#N/A,#N/A,FALSE,"WC";#N/A,#N/A,FALSE,"Interest";#N/A,#N/A,FALSE,"Assumptions"}</definedName>
    <definedName name="_wrn1" localSheetId="2" hidden="1">{#N/A,#N/A,FALSE,"DCF";#N/A,#N/A,FALSE,"WACC";#N/A,#N/A,FALSE,"Sales_EBIT";#N/A,#N/A,FALSE,"Capex_Depreciation";#N/A,#N/A,FALSE,"WC";#N/A,#N/A,FALSE,"Interest";#N/A,#N/A,FALSE,"Assumptions"}</definedName>
    <definedName name="_wrn1" hidden="1">{#N/A,#N/A,FALSE,"DCF";#N/A,#N/A,FALSE,"WACC";#N/A,#N/A,FALSE,"Sales_EBIT";#N/A,#N/A,FALSE,"Capex_Depreciation";#N/A,#N/A,FALSE,"WC";#N/A,#N/A,FALSE,"Interest";#N/A,#N/A,FALSE,"Assumptions"}</definedName>
    <definedName name="_WRN2" localSheetId="0" hidden="1">{#N/A,#N/A,FALSE,"COVER1.XLS ";#N/A,#N/A,FALSE,"RACT1.XLS";#N/A,#N/A,FALSE,"RACT2.XLS";#N/A,#N/A,FALSE,"ECCMP";#N/A,#N/A,FALSE,"WELDER.XLS"}</definedName>
    <definedName name="_WRN2" localSheetId="2" hidden="1">{#N/A,#N/A,FALSE,"COVER1.XLS ";#N/A,#N/A,FALSE,"RACT1.XLS";#N/A,#N/A,FALSE,"RACT2.XLS";#N/A,#N/A,FALSE,"ECCMP";#N/A,#N/A,FALSE,"WELDER.XLS"}</definedName>
    <definedName name="_WRN2" hidden="1">{#N/A,#N/A,FALSE,"COVER1.XLS ";#N/A,#N/A,FALSE,"RACT1.XLS";#N/A,#N/A,FALSE,"RACT2.XLS";#N/A,#N/A,FALSE,"ECCMP";#N/A,#N/A,FALSE,"WELDER.XLS"}</definedName>
    <definedName name="_WRN3" localSheetId="0" hidden="1">{#N/A,#N/A,FALSE,"consu_cover";#N/A,#N/A,FALSE,"consu_strategy";#N/A,#N/A,FALSE,"consu_flow";#N/A,#N/A,FALSE,"Summary_reqmt";#N/A,#N/A,FALSE,"field_ppg";#N/A,#N/A,FALSE,"ppg_shop";#N/A,#N/A,FALSE,"strl";#N/A,#N/A,FALSE,"tankages";#N/A,#N/A,FALSE,"gases"}</definedName>
    <definedName name="_WRN3" localSheetId="2" hidden="1">{#N/A,#N/A,FALSE,"consu_cover";#N/A,#N/A,FALSE,"consu_strategy";#N/A,#N/A,FALSE,"consu_flow";#N/A,#N/A,FALSE,"Summary_reqmt";#N/A,#N/A,FALSE,"field_ppg";#N/A,#N/A,FALSE,"ppg_shop";#N/A,#N/A,FALSE,"strl";#N/A,#N/A,FALSE,"tankages";#N/A,#N/A,FALSE,"gases"}</definedName>
    <definedName name="_WRN3" hidden="1">{#N/A,#N/A,FALSE,"consu_cover";#N/A,#N/A,FALSE,"consu_strategy";#N/A,#N/A,FALSE,"consu_flow";#N/A,#N/A,FALSE,"Summary_reqmt";#N/A,#N/A,FALSE,"field_ppg";#N/A,#N/A,FALSE,"ppg_shop";#N/A,#N/A,FALSE,"strl";#N/A,#N/A,FALSE,"tankages";#N/A,#N/A,FALSE,"gases"}</definedName>
    <definedName name="_x14">'[5]Summary Sheets'!$W$534:$AG$568</definedName>
    <definedName name="_x15">'[6]ITB COST'!$W$2:$AG$42</definedName>
    <definedName name="_x17">'[6]ITB COST'!$W$46:$AG$86</definedName>
    <definedName name="_xx1" localSheetId="0" hidden="1">{#N/A,#N/A,TRUE,"A-site";#N/A,#N/A,TRUE,"B-Buildings";#N/A,#N/A,TRUE,"c-out-of-fence";#N/A,#N/A,TRUE,"d-proj.infr.";#N/A,#N/A,TRUE,"e- land"}</definedName>
    <definedName name="_xx1" localSheetId="2" hidden="1">{#N/A,#N/A,TRUE,"A-site";#N/A,#N/A,TRUE,"B-Buildings";#N/A,#N/A,TRUE,"c-out-of-fence";#N/A,#N/A,TRUE,"d-proj.infr.";#N/A,#N/A,TRUE,"e- land"}</definedName>
    <definedName name="_xx1" hidden="1">{#N/A,#N/A,TRUE,"A-site";#N/A,#N/A,TRUE,"B-Buildings";#N/A,#N/A,TRUE,"c-out-of-fence";#N/A,#N/A,TRUE,"d-proj.infr.";#N/A,#N/A,TRUE,"e- land"}</definedName>
    <definedName name="A">#REF!</definedName>
    <definedName name="a._Trimmer">[51]SOR!#REF!</definedName>
    <definedName name="A\" hidden="1">#REF!</definedName>
    <definedName name="a__Labour_charges_for_cutting_bending__welding_including_materials.">[51]SOR!#REF!</definedName>
    <definedName name="A_Point">#REF!</definedName>
    <definedName name="a0">#REF!</definedName>
    <definedName name="A01AC">#N/A</definedName>
    <definedName name="A01CAT">#N/A</definedName>
    <definedName name="A01CODE">#N/A</definedName>
    <definedName name="A01DATA">#N/A</definedName>
    <definedName name="A01MI">#N/A</definedName>
    <definedName name="A01TO">#N/A</definedName>
    <definedName name="A1_">#REF!</definedName>
    <definedName name="A1__1">"#REF!"</definedName>
    <definedName name="A1__10">#REF!</definedName>
    <definedName name="A1__12">#REF!</definedName>
    <definedName name="A1__20">#REF!</definedName>
    <definedName name="A1__3">#REF!</definedName>
    <definedName name="A1__4">#REF!</definedName>
    <definedName name="A1__4_10">#REF!</definedName>
    <definedName name="A1__4_12">#REF!</definedName>
    <definedName name="A1__4_3">#REF!</definedName>
    <definedName name="A1__4_4">#REF!</definedName>
    <definedName name="A1__4_5">#REF!</definedName>
    <definedName name="A1__4_6">#REF!</definedName>
    <definedName name="A1__4_7">#REF!</definedName>
    <definedName name="A1__5">#REF!</definedName>
    <definedName name="A1__6">#REF!</definedName>
    <definedName name="A1__9">#REF!</definedName>
    <definedName name="a1_8">#REF!</definedName>
    <definedName name="A10_">#REF!</definedName>
    <definedName name="A10__1">"#REF!"</definedName>
    <definedName name="A10__10">#REF!</definedName>
    <definedName name="A10__12">#REF!</definedName>
    <definedName name="A10__20">#REF!</definedName>
    <definedName name="A10__3">#REF!</definedName>
    <definedName name="A10__4">#REF!</definedName>
    <definedName name="A10__4_10">#REF!</definedName>
    <definedName name="A10__4_12">#REF!</definedName>
    <definedName name="A10__4_3">#REF!</definedName>
    <definedName name="A10__4_4">#REF!</definedName>
    <definedName name="A10__4_5">#REF!</definedName>
    <definedName name="A10__4_6">#REF!</definedName>
    <definedName name="A10__4_7">#REF!</definedName>
    <definedName name="A10__5">#REF!</definedName>
    <definedName name="A10__6">#REF!</definedName>
    <definedName name="A10__9">#REF!</definedName>
    <definedName name="A13_">#REF!</definedName>
    <definedName name="A13__1">"#REF!"</definedName>
    <definedName name="A13__10">#REF!</definedName>
    <definedName name="A13__12">#REF!</definedName>
    <definedName name="A13__20">#REF!</definedName>
    <definedName name="A13__3">#REF!</definedName>
    <definedName name="A13__4">#REF!</definedName>
    <definedName name="A13__4_10">#REF!</definedName>
    <definedName name="A13__4_12">#REF!</definedName>
    <definedName name="A13__4_3">#REF!</definedName>
    <definedName name="A13__4_4">#REF!</definedName>
    <definedName name="A13__4_5">#REF!</definedName>
    <definedName name="A13__4_6">#REF!</definedName>
    <definedName name="A13__4_7">#REF!</definedName>
    <definedName name="A13__5">#REF!</definedName>
    <definedName name="A13__6">#REF!</definedName>
    <definedName name="A13__7">#REF!</definedName>
    <definedName name="A13__9">#REF!</definedName>
    <definedName name="a14_">#REF!</definedName>
    <definedName name="A2_">#REF!</definedName>
    <definedName name="A2__1">"#REF!"</definedName>
    <definedName name="A2__10">#REF!</definedName>
    <definedName name="A2__12">#REF!</definedName>
    <definedName name="A2__20">#REF!</definedName>
    <definedName name="A2__3">#REF!</definedName>
    <definedName name="A2__4">#REF!</definedName>
    <definedName name="A2__4_10">#REF!</definedName>
    <definedName name="A2__4_12">#REF!</definedName>
    <definedName name="A2__4_3">#REF!</definedName>
    <definedName name="A2__4_4">#REF!</definedName>
    <definedName name="A2__4_5">#REF!</definedName>
    <definedName name="A2__4_6">#REF!</definedName>
    <definedName name="A2__4_7">#REF!</definedName>
    <definedName name="A2__5">#REF!</definedName>
    <definedName name="A2__6">#REF!</definedName>
    <definedName name="A2__9">#REF!</definedName>
    <definedName name="a2_8">#REF!</definedName>
    <definedName name="A20_">#REF!</definedName>
    <definedName name="A21_">#REF!</definedName>
    <definedName name="A3_">#REF!</definedName>
    <definedName name="A3__1">"#REF!"</definedName>
    <definedName name="A3__10">#REF!</definedName>
    <definedName name="A3__12">#REF!</definedName>
    <definedName name="A3__20">#REF!</definedName>
    <definedName name="A3__3">#REF!</definedName>
    <definedName name="A3__4">#REF!</definedName>
    <definedName name="A3__4_10">#REF!</definedName>
    <definedName name="A3__4_12">#REF!</definedName>
    <definedName name="A3__4_3">#REF!</definedName>
    <definedName name="A3__4_4">#REF!</definedName>
    <definedName name="A3__4_5">#REF!</definedName>
    <definedName name="A3__4_6">#REF!</definedName>
    <definedName name="A3__4_7">#REF!</definedName>
    <definedName name="A3__5">#REF!</definedName>
    <definedName name="A3__6">#REF!</definedName>
    <definedName name="A3__9">#REF!</definedName>
    <definedName name="a3_8">#REF!</definedName>
    <definedName name="A4_">#REF!</definedName>
    <definedName name="A4__1">"#REF!"</definedName>
    <definedName name="A4__10">#REF!</definedName>
    <definedName name="A4__12">#REF!</definedName>
    <definedName name="A4__20">#REF!</definedName>
    <definedName name="A4__3">#REF!</definedName>
    <definedName name="A4__4">#REF!</definedName>
    <definedName name="A4__4_10">#REF!</definedName>
    <definedName name="A4__4_12">#REF!</definedName>
    <definedName name="A4__4_3">#REF!</definedName>
    <definedName name="A4__4_4">#REF!</definedName>
    <definedName name="A4__4_5">#REF!</definedName>
    <definedName name="A4__4_6">#REF!</definedName>
    <definedName name="A4__4_7">#REF!</definedName>
    <definedName name="A4__5">#REF!</definedName>
    <definedName name="A4__6">#REF!</definedName>
    <definedName name="A4__9">#REF!</definedName>
    <definedName name="a4_8">#REF!</definedName>
    <definedName name="A5_">#REF!</definedName>
    <definedName name="A5__1">"#REF!"</definedName>
    <definedName name="A5__10">#REF!</definedName>
    <definedName name="A5__12">#REF!</definedName>
    <definedName name="A5__20">#REF!</definedName>
    <definedName name="A5__3">#REF!</definedName>
    <definedName name="A5__4">#REF!</definedName>
    <definedName name="A5__4_10">#REF!</definedName>
    <definedName name="A5__4_12">#REF!</definedName>
    <definedName name="A5__4_3">#REF!</definedName>
    <definedName name="A5__4_4">#REF!</definedName>
    <definedName name="A5__4_5">#REF!</definedName>
    <definedName name="A5__4_6">#REF!</definedName>
    <definedName name="A5__4_7">#REF!</definedName>
    <definedName name="A5__5">#REF!</definedName>
    <definedName name="A5__6">#REF!</definedName>
    <definedName name="A5__9">#REF!</definedName>
    <definedName name="a5_8">NA()</definedName>
    <definedName name="A6_">#REF!</definedName>
    <definedName name="A6__1">"#REF!"</definedName>
    <definedName name="A6__10">#REF!</definedName>
    <definedName name="A6__12">#REF!</definedName>
    <definedName name="A6__20">#REF!</definedName>
    <definedName name="A6__3">#REF!</definedName>
    <definedName name="A6__4">#REF!</definedName>
    <definedName name="A6__4_10">#REF!</definedName>
    <definedName name="A6__4_12">#REF!</definedName>
    <definedName name="A6__4_3">#REF!</definedName>
    <definedName name="A6__4_4">#REF!</definedName>
    <definedName name="A6__4_5">#REF!</definedName>
    <definedName name="A6__4_6">#REF!</definedName>
    <definedName name="A6__4_7">#REF!</definedName>
    <definedName name="A6__5">#REF!</definedName>
    <definedName name="A6__6">#REF!</definedName>
    <definedName name="A6__9">#REF!</definedName>
    <definedName name="a6_8">NA()</definedName>
    <definedName name="a66000___0">#REF!</definedName>
    <definedName name="a67000___0">#REF!</definedName>
    <definedName name="A7_">#REF!</definedName>
    <definedName name="A7__1">"#REF!"</definedName>
    <definedName name="A7__10">#REF!</definedName>
    <definedName name="A7__12">#REF!</definedName>
    <definedName name="A7__20">#REF!</definedName>
    <definedName name="A7__3">#REF!</definedName>
    <definedName name="A7__4">#REF!</definedName>
    <definedName name="A7__4_10">#REF!</definedName>
    <definedName name="A7__4_12">#REF!</definedName>
    <definedName name="A7__4_3">#REF!</definedName>
    <definedName name="A7__4_4">#REF!</definedName>
    <definedName name="A7__4_5">#REF!</definedName>
    <definedName name="A7__4_6">#REF!</definedName>
    <definedName name="A7__4_7">#REF!</definedName>
    <definedName name="A7__5">#REF!</definedName>
    <definedName name="A7__6">#REF!</definedName>
    <definedName name="A7__9">#REF!</definedName>
    <definedName name="A8_">#REF!</definedName>
    <definedName name="A8__1">"#REF!"</definedName>
    <definedName name="A8__10">#REF!</definedName>
    <definedName name="A8__12">#REF!</definedName>
    <definedName name="A8__20">#REF!</definedName>
    <definedName name="A8__3">#REF!</definedName>
    <definedName name="A8__4">#REF!</definedName>
    <definedName name="A8__4_10">#REF!</definedName>
    <definedName name="A8__4_12">#REF!</definedName>
    <definedName name="A8__4_3">#REF!</definedName>
    <definedName name="A8__4_4">#REF!</definedName>
    <definedName name="A8__4_5">#REF!</definedName>
    <definedName name="A8__4_6">#REF!</definedName>
    <definedName name="A8__4_7">#REF!</definedName>
    <definedName name="A8__5">#REF!</definedName>
    <definedName name="A8__6">#REF!</definedName>
    <definedName name="A8__9">#REF!</definedName>
    <definedName name="A9_">#REF!</definedName>
    <definedName name="A9__1">"#REF!"</definedName>
    <definedName name="A9__10">#REF!</definedName>
    <definedName name="A9__12">#REF!</definedName>
    <definedName name="A9__20">#REF!</definedName>
    <definedName name="A9__3">#REF!</definedName>
    <definedName name="A9__4">#REF!</definedName>
    <definedName name="A9__4_10">#REF!</definedName>
    <definedName name="A9__4_12">#REF!</definedName>
    <definedName name="A9__4_3">#REF!</definedName>
    <definedName name="A9__4_4">#REF!</definedName>
    <definedName name="A9__4_5">#REF!</definedName>
    <definedName name="A9__4_6">#REF!</definedName>
    <definedName name="A9__4_7">#REF!</definedName>
    <definedName name="A9__5">#REF!</definedName>
    <definedName name="A9__6">#REF!</definedName>
    <definedName name="A9__9">#REF!</definedName>
    <definedName name="aa" localSheetId="0" hidden="1">{#N/A,#N/A,FALSE,"Title Page";#N/A,#N/A,FALSE,"Conclusions";#N/A,#N/A,FALSE,"Assum.";#N/A,#N/A,FALSE,"Sun  DCF-WC-Dep";#N/A,#N/A,FALSE,"MarketValue";#N/A,#N/A,FALSE,"BalSheet";#N/A,#N/A,FALSE,"WACC";#N/A,#N/A,FALSE,"PC+ Info.";#N/A,#N/A,FALSE,"PC+Info_2"}</definedName>
    <definedName name="aa" localSheetId="2" hidden="1">{#N/A,#N/A,FALSE,"Title Page";#N/A,#N/A,FALSE,"Conclusions";#N/A,#N/A,FALSE,"Assum.";#N/A,#N/A,FALSE,"Sun  DCF-WC-Dep";#N/A,#N/A,FALSE,"MarketValue";#N/A,#N/A,FALSE,"BalSheet";#N/A,#N/A,FALSE,"WACC";#N/A,#N/A,FALSE,"PC+ Info.";#N/A,#N/A,FALSE,"PC+Info_2"}</definedName>
    <definedName name="aa" hidden="1">{#N/A,#N/A,FALSE,"Title Page";#N/A,#N/A,FALSE,"Conclusions";#N/A,#N/A,FALSE,"Assum.";#N/A,#N/A,FALSE,"Sun  DCF-WC-Dep";#N/A,#N/A,FALSE,"MarketValue";#N/A,#N/A,FALSE,"BalSheet";#N/A,#N/A,FALSE,"WACC";#N/A,#N/A,FALSE,"PC+ Info.";#N/A,#N/A,FALSE,"PC+Info_2"}</definedName>
    <definedName name="aaa">#REF!</definedName>
    <definedName name="aaa_1" localSheetId="0" hidden="1">{#N/A,#N/A,FALSE,"tb";#N/A,#N/A,FALSE,"0500";#N/A,#N/A,FALSE,"0612";#N/A,#N/A,FALSE,"0613";#N/A,#N/A,FALSE,"0614";#N/A,#N/A,FALSE,"0653";#N/A,#N/A,FALSE,"0737";#N/A,#N/A,FALSE,"0760";#N/A,#N/A,FALSE,"0770";#N/A,#N/A,FALSE,"0786"}</definedName>
    <definedName name="aaa_1" localSheetId="2" hidden="1">{#N/A,#N/A,FALSE,"tb";#N/A,#N/A,FALSE,"0500";#N/A,#N/A,FALSE,"0612";#N/A,#N/A,FALSE,"0613";#N/A,#N/A,FALSE,"0614";#N/A,#N/A,FALSE,"0653";#N/A,#N/A,FALSE,"0737";#N/A,#N/A,FALSE,"0760";#N/A,#N/A,FALSE,"0770";#N/A,#N/A,FALSE,"0786"}</definedName>
    <definedName name="aaa_1" hidden="1">{#N/A,#N/A,FALSE,"tb";#N/A,#N/A,FALSE,"0500";#N/A,#N/A,FALSE,"0612";#N/A,#N/A,FALSE,"0613";#N/A,#N/A,FALSE,"0614";#N/A,#N/A,FALSE,"0653";#N/A,#N/A,FALSE,"0737";#N/A,#N/A,FALSE,"0760";#N/A,#N/A,FALSE,"0770";#N/A,#N/A,FALSE,"0786"}</definedName>
    <definedName name="AAA_DOCTOPS" hidden="1">"AAA_SET"</definedName>
    <definedName name="AAA_duser" hidden="1">"OFF"</definedName>
    <definedName name="aaaa" localSheetId="0"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 localSheetId="2"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a" localSheetId="0" hidden="1">{#N/A,#N/A,FALSE,"Title Page";#N/A,#N/A,FALSE,"Conclusions";#N/A,#N/A,FALSE,"Assum.";#N/A,#N/A,FALSE,"Sun  DCF-WC-Dep";#N/A,#N/A,FALSE,"MarketValue";#N/A,#N/A,FALSE,"BalSheet";#N/A,#N/A,FALSE,"WACC";#N/A,#N/A,FALSE,"PC+ Info.";#N/A,#N/A,FALSE,"PC+Info_2"}</definedName>
    <definedName name="aaaaa" localSheetId="2" hidden="1">{#N/A,#N/A,FALSE,"Title Page";#N/A,#N/A,FALSE,"Conclusions";#N/A,#N/A,FALSE,"Assum.";#N/A,#N/A,FALSE,"Sun  DCF-WC-Dep";#N/A,#N/A,FALSE,"MarketValue";#N/A,#N/A,FALSE,"BalSheet";#N/A,#N/A,FALSE,"WACC";#N/A,#N/A,FALSE,"PC+ Info.";#N/A,#N/A,FALSE,"PC+Info_2"}</definedName>
    <definedName name="aaaaa" hidden="1">{#N/A,#N/A,FALSE,"Title Page";#N/A,#N/A,FALSE,"Conclusions";#N/A,#N/A,FALSE,"Assum.";#N/A,#N/A,FALSE,"Sun  DCF-WC-Dep";#N/A,#N/A,FALSE,"MarketValue";#N/A,#N/A,FALSE,"BalSheet";#N/A,#N/A,FALSE,"WACC";#N/A,#N/A,FALSE,"PC+ Info.";#N/A,#N/A,FALSE,"PC+Info_2"}</definedName>
    <definedName name="aaaaaa" localSheetId="0" hidden="1">{#N/A,#N/A,FALSE,"Title Page";#N/A,#N/A,FALSE,"Conclusions";#N/A,#N/A,FALSE,"Assum.";#N/A,#N/A,FALSE,"Sun  DCF-WC-Dep";#N/A,#N/A,FALSE,"MarketValue";#N/A,#N/A,FALSE,"BalSheet";#N/A,#N/A,FALSE,"WACC";#N/A,#N/A,FALSE,"PC+ Info.";#N/A,#N/A,FALSE,"PC+Info_2"}</definedName>
    <definedName name="aaaaaa" localSheetId="2"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localSheetId="0" hidden="1">{#N/A,#N/A,FALSE,"COVER.XLS";#N/A,#N/A,FALSE,"RACT1.XLS";#N/A,#N/A,FALSE,"RACT2.XLS";#N/A,#N/A,FALSE,"ECCMP";#N/A,#N/A,FALSE,"WELDER.XLS"}</definedName>
    <definedName name="aaaaaaa" localSheetId="2" hidden="1">{#N/A,#N/A,FALSE,"COVER.XLS";#N/A,#N/A,FALSE,"RACT1.XLS";#N/A,#N/A,FALSE,"RACT2.XLS";#N/A,#N/A,FALSE,"ECCMP";#N/A,#N/A,FALSE,"WELDER.XLS"}</definedName>
    <definedName name="aaaaaaa" hidden="1">{#N/A,#N/A,FALSE,"COVER.XLS";#N/A,#N/A,FALSE,"RACT1.XLS";#N/A,#N/A,FALSE,"RACT2.XLS";#N/A,#N/A,FALSE,"ECCMP";#N/A,#N/A,FALSE,"WELDER.XLS"}</definedName>
    <definedName name="aaaaaaaa" hidden="1">#REF!</definedName>
    <definedName name="aaaaaaaaaaaaaaaaaa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 localSheetId="0" hidden="1">{#N/A,#N/A,FALSE,"Highlights";#N/A,#N/A,FALSE,"Income";#N/A,#N/A,FALSE,"Revenue";#N/A,#N/A,FALSE,"Expenses";#N/A,#N/A,FALSE,"Provisions";#N/A,#N/A,FALSE,"Income % of Revenue";#N/A,#N/A,FALSE,"Comp % of Revenue";#N/A,#N/A,FALSE,"DBNA ROE";#N/A,#N/A,FALSE,"ROE by Product"}</definedName>
    <definedName name="aaaaaaaaaaaaaaaaaaaaaaaaa" localSheetId="2" hidden="1">{#N/A,#N/A,FALSE,"Highlights";#N/A,#N/A,FALSE,"Income";#N/A,#N/A,FALSE,"Revenue";#N/A,#N/A,FALSE,"Expenses";#N/A,#N/A,FALSE,"Provisions";#N/A,#N/A,FALSE,"Income % of Revenue";#N/A,#N/A,FALSE,"Comp % of Revenue";#N/A,#N/A,FALSE,"DBNA ROE";#N/A,#N/A,FALSE,"ROE by Product"}</definedName>
    <definedName name="aaaaaaaaaaaaaaaaaaaaaaaaa" hidden="1">{#N/A,#N/A,FALSE,"Highlights";#N/A,#N/A,FALSE,"Income";#N/A,#N/A,FALSE,"Revenue";#N/A,#N/A,FALSE,"Expenses";#N/A,#N/A,FALSE,"Provisions";#N/A,#N/A,FALSE,"Income % of Revenue";#N/A,#N/A,FALSE,"Comp % of Revenue";#N/A,#N/A,FALSE,"DBNA ROE";#N/A,#N/A,FALSE,"ROE by Product"}</definedName>
    <definedName name="aaaaaaaaaaaaaaaaaaaaaaaaa_1" localSheetId="0" hidden="1">{#N/A,#N/A,FALSE,"Highlights";#N/A,#N/A,FALSE,"Income";#N/A,#N/A,FALSE,"Revenue";#N/A,#N/A,FALSE,"Expenses";#N/A,#N/A,FALSE,"Provisions";#N/A,#N/A,FALSE,"Income % of Revenue";#N/A,#N/A,FALSE,"Comp % of Revenue";#N/A,#N/A,FALSE,"DBNA ROE";#N/A,#N/A,FALSE,"ROE by Product"}</definedName>
    <definedName name="aaaaaaaaaaaaaaaaaaaaaaaaa_1" localSheetId="2" hidden="1">{#N/A,#N/A,FALSE,"Highlights";#N/A,#N/A,FALSE,"Income";#N/A,#N/A,FALSE,"Revenue";#N/A,#N/A,FALSE,"Expenses";#N/A,#N/A,FALSE,"Provisions";#N/A,#N/A,FALSE,"Income % of Revenue";#N/A,#N/A,FALSE,"Comp % of Revenue";#N/A,#N/A,FALSE,"DBNA ROE";#N/A,#N/A,FALSE,"ROE by Product"}</definedName>
    <definedName name="aaaaaaaaaaaaaaaaaaaaaaaaa_1" hidden="1">{#N/A,#N/A,FALSE,"Highlights";#N/A,#N/A,FALSE,"Income";#N/A,#N/A,FALSE,"Revenue";#N/A,#N/A,FALSE,"Expenses";#N/A,#N/A,FALSE,"Provisions";#N/A,#N/A,FALSE,"Income % of Revenue";#N/A,#N/A,FALSE,"Comp % of Revenue";#N/A,#N/A,FALSE,"DBNA ROE";#N/A,#N/A,FALSE,"ROE by Product"}</definedName>
    <definedName name="aaaaaaaaaaaaaaaaaaaaaaaaaaa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aaa"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b" localSheetId="0" hidden="1">{#N/A,#N/A,FALSE,"Model";#N/A,#N/A,FALSE,"Division"}</definedName>
    <definedName name="aaaaab" localSheetId="2" hidden="1">{#N/A,#N/A,FALSE,"Model";#N/A,#N/A,FALSE,"Division"}</definedName>
    <definedName name="aaaaab" hidden="1">{#N/A,#N/A,FALSE,"Model";#N/A,#N/A,FALSE,"Division"}</definedName>
    <definedName name="AAB" localSheetId="0" hidden="1">{"'TOTAL(New)'!$B$13:$Q$53"}</definedName>
    <definedName name="AAB" localSheetId="2" hidden="1">{"'TOTAL(New)'!$B$13:$Q$53"}</definedName>
    <definedName name="AAB" hidden="1">{"'TOTAL(New)'!$B$13:$Q$53"}</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b" localSheetId="0" hidden="1">{#N/A,#N/A,FALSE,"Hip.Bas";#N/A,#N/A,FALSE,"ventas";#N/A,#N/A,FALSE,"ingre-Año";#N/A,#N/A,FALSE,"ventas-Año";#N/A,#N/A,FALSE,"Costepro";#N/A,#N/A,FALSE,"inversion";#N/A,#N/A,FALSE,"personal";#N/A,#N/A,FALSE,"Gastos-V";#N/A,#N/A,FALSE,"Circulante";#N/A,#N/A,FALSE,"CONSOLI";#N/A,#N/A,FALSE,"Es-Fin";#N/A,#N/A,FALSE,"Margen-P"}</definedName>
    <definedName name="aabbb" localSheetId="2" hidden="1">{#N/A,#N/A,FALSE,"Hip.Bas";#N/A,#N/A,FALSE,"ventas";#N/A,#N/A,FALSE,"ingre-Año";#N/A,#N/A,FALSE,"ventas-Año";#N/A,#N/A,FALSE,"Costepro";#N/A,#N/A,FALSE,"inversion";#N/A,#N/A,FALSE,"personal";#N/A,#N/A,FALSE,"Gastos-V";#N/A,#N/A,FALSE,"Circulante";#N/A,#N/A,FALSE,"CONSOLI";#N/A,#N/A,FALSE,"Es-Fin";#N/A,#N/A,FALSE,"Margen-P"}</definedName>
    <definedName name="aabbb" hidden="1">{#N/A,#N/A,FALSE,"Hip.Bas";#N/A,#N/A,FALSE,"ventas";#N/A,#N/A,FALSE,"ingre-Año";#N/A,#N/A,FALSE,"ventas-Año";#N/A,#N/A,FALSE,"Costepro";#N/A,#N/A,FALSE,"inversion";#N/A,#N/A,FALSE,"personal";#N/A,#N/A,FALSE,"Gastos-V";#N/A,#N/A,FALSE,"Circulante";#N/A,#N/A,FALSE,"CONSOLI";#N/A,#N/A,FALSE,"Es-Fin";#N/A,#N/A,FALSE,"Margen-P"}</definedName>
    <definedName name="aadssdfdfqweqwew" localSheetId="0" hidden="1">{"Output",#N/A,FALSE,"US_FL";"Output",#N/A,FALSE,"EUROPE_FL";"Output",#N/A,FALSE,"ASIA_FL"}</definedName>
    <definedName name="aadssdfdfqweqwew" localSheetId="2" hidden="1">{"Output",#N/A,FALSE,"US_FL";"Output",#N/A,FALSE,"EUROPE_FL";"Output",#N/A,FALSE,"ASIA_FL"}</definedName>
    <definedName name="aadssdfdfqweqwew" hidden="1">{"Output",#N/A,FALSE,"US_FL";"Output",#N/A,FALSE,"EUROPE_FL";"Output",#N/A,FALSE,"ASIA_FL"}</definedName>
    <definedName name="aaffa" localSheetId="0" hidden="1">{#N/A,#N/A,FALSE,"COVER.XLS";#N/A,#N/A,FALSE,"RACT1.XLS";#N/A,#N/A,FALSE,"RACT2.XLS";#N/A,#N/A,FALSE,"ECCMP";#N/A,#N/A,FALSE,"WELDER.XLS"}</definedName>
    <definedName name="aaffa" localSheetId="2" hidden="1">{#N/A,#N/A,FALSE,"COVER.XLS";#N/A,#N/A,FALSE,"RACT1.XLS";#N/A,#N/A,FALSE,"RACT2.XLS";#N/A,#N/A,FALSE,"ECCMP";#N/A,#N/A,FALSE,"WELDER.XLS"}</definedName>
    <definedName name="aaffa" hidden="1">{#N/A,#N/A,FALSE,"COVER.XLS";#N/A,#N/A,FALSE,"RACT1.XLS";#N/A,#N/A,FALSE,"RACT2.XLS";#N/A,#N/A,FALSE,"ECCMP";#N/A,#N/A,FALSE,"WELDER.XLS"}</definedName>
    <definedName name="aas" localSheetId="0" hidden="1">{#N/A,#N/A,TRUE,"GRING"}</definedName>
    <definedName name="aas" localSheetId="2" hidden="1">{#N/A,#N/A,TRUE,"GRING"}</definedName>
    <definedName name="aas" hidden="1">{#N/A,#N/A,TRUE,"GRING"}</definedName>
    <definedName name="aASASD" localSheetId="0" hidden="1">{#N/A,#N/A,TRUE,"Summary";#N/A,#N/A,TRUE,"IS";#N/A,#N/A,TRUE,"Adj";#N/A,#N/A,TRUE,"BS";#N/A,#N/A,TRUE,"CF";#N/A,#N/A,TRUE,"Debt";#N/A,#N/A,TRUE,"IRR"}</definedName>
    <definedName name="aASASD" localSheetId="2" hidden="1">{#N/A,#N/A,TRUE,"Summary";#N/A,#N/A,TRUE,"IS";#N/A,#N/A,TRUE,"Adj";#N/A,#N/A,TRUE,"BS";#N/A,#N/A,TRUE,"CF";#N/A,#N/A,TRUE,"Debt";#N/A,#N/A,TRUE,"IRR"}</definedName>
    <definedName name="aASASD" hidden="1">{#N/A,#N/A,TRUE,"Summary";#N/A,#N/A,TRUE,"IS";#N/A,#N/A,TRUE,"Adj";#N/A,#N/A,TRUE,"BS";#N/A,#N/A,TRUE,"CF";#N/A,#N/A,TRUE,"Debt";#N/A,#N/A,TRUE,"IRR"}</definedName>
    <definedName name="ab">#REF!</definedName>
    <definedName name="aba" localSheetId="0" hidden="1">{#N/A,#N/A,FALSE,"COVER1.XLS ";#N/A,#N/A,FALSE,"RACT1.XLS";#N/A,#N/A,FALSE,"RACT2.XLS";#N/A,#N/A,FALSE,"ECCMP";#N/A,#N/A,FALSE,"WELDER.XLS"}</definedName>
    <definedName name="aba" localSheetId="2" hidden="1">{#N/A,#N/A,FALSE,"COVER1.XLS ";#N/A,#N/A,FALSE,"RACT1.XLS";#N/A,#N/A,FALSE,"RACT2.XLS";#N/A,#N/A,FALSE,"ECCMP";#N/A,#N/A,FALSE,"WELDER.XLS"}</definedName>
    <definedName name="aba" hidden="1">{#N/A,#N/A,FALSE,"COVER1.XLS ";#N/A,#N/A,FALSE,"RACT1.XLS";#N/A,#N/A,FALSE,"RACT2.XLS";#N/A,#N/A,FALSE,"ECCMP";#N/A,#N/A,FALSE,"WELDER.XLS"}</definedName>
    <definedName name="ABACUS">#REF!</definedName>
    <definedName name="abb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a"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b" localSheetId="0" hidden="1">{#N/A,#N/A,FALSE,"SumD";#N/A,#N/A,FALSE,"ElecD";#N/A,#N/A,FALSE,"MechD";#N/A,#N/A,FALSE,"GeotD";#N/A,#N/A,FALSE,"PrcsD";#N/A,#N/A,FALSE,"TunnD";#N/A,#N/A,FALSE,"CivlD";#N/A,#N/A,FALSE,"NtwkD";#N/A,#N/A,FALSE,"EstgD";#N/A,#N/A,FALSE,"PEngD"}</definedName>
    <definedName name="abbb" localSheetId="2" hidden="1">{#N/A,#N/A,FALSE,"SumD";#N/A,#N/A,FALSE,"ElecD";#N/A,#N/A,FALSE,"MechD";#N/A,#N/A,FALSE,"GeotD";#N/A,#N/A,FALSE,"PrcsD";#N/A,#N/A,FALSE,"TunnD";#N/A,#N/A,FALSE,"CivlD";#N/A,#N/A,FALSE,"NtwkD";#N/A,#N/A,FALSE,"EstgD";#N/A,#N/A,FALSE,"PEngD"}</definedName>
    <definedName name="abbb" hidden="1">{#N/A,#N/A,FALSE,"SumD";#N/A,#N/A,FALSE,"ElecD";#N/A,#N/A,FALSE,"MechD";#N/A,#N/A,FALSE,"GeotD";#N/A,#N/A,FALSE,"PrcsD";#N/A,#N/A,FALSE,"TunnD";#N/A,#N/A,FALSE,"CivlD";#N/A,#N/A,FALSE,"NtwkD";#N/A,#N/A,FALSE,"EstgD";#N/A,#N/A,FALSE,"PEngD"}</definedName>
    <definedName name="abbbd" localSheetId="0" hidden="1">{#N/A,#N/A,FALSE,"SumD";#N/A,#N/A,FALSE,"ElecD";#N/A,#N/A,FALSE,"MechD";#N/A,#N/A,FALSE,"GeotD";#N/A,#N/A,FALSE,"PrcsD";#N/A,#N/A,FALSE,"TunnD";#N/A,#N/A,FALSE,"CivlD";#N/A,#N/A,FALSE,"NtwkD";#N/A,#N/A,FALSE,"EstgD";#N/A,#N/A,FALSE,"PEngD"}</definedName>
    <definedName name="abbbd" localSheetId="2" hidden="1">{#N/A,#N/A,FALSE,"SumD";#N/A,#N/A,FALSE,"ElecD";#N/A,#N/A,FALSE,"MechD";#N/A,#N/A,FALSE,"GeotD";#N/A,#N/A,FALSE,"PrcsD";#N/A,#N/A,FALSE,"TunnD";#N/A,#N/A,FALSE,"CivlD";#N/A,#N/A,FALSE,"NtwkD";#N/A,#N/A,FALSE,"EstgD";#N/A,#N/A,FALSE,"PEngD"}</definedName>
    <definedName name="abbbd" hidden="1">{#N/A,#N/A,FALSE,"SumD";#N/A,#N/A,FALSE,"ElecD";#N/A,#N/A,FALSE,"MechD";#N/A,#N/A,FALSE,"GeotD";#N/A,#N/A,FALSE,"PrcsD";#N/A,#N/A,FALSE,"TunnD";#N/A,#N/A,FALSE,"CivlD";#N/A,#N/A,FALSE,"NtwkD";#N/A,#N/A,FALSE,"EstgD";#N/A,#N/A,FALSE,"PEngD"}</definedName>
    <definedName name="abc">#REF!</definedName>
    <definedName name="abc_10">#REF!</definedName>
    <definedName name="abc_111" hidden="1">1</definedName>
    <definedName name="abc_12">#REF!</definedName>
    <definedName name="abc_3">#REF!</definedName>
    <definedName name="abc_4">#REF!</definedName>
    <definedName name="abc_5">#REF!</definedName>
    <definedName name="abc_6">#REF!</definedName>
    <definedName name="abc_7">#REF!</definedName>
    <definedName name="abcd">#REF!</definedName>
    <definedName name="abcde" localSheetId="0" hidden="1">{#N/A,#N/A,FALSE,"Title Page";#N/A,#N/A,FALSE,"Conclusions";#N/A,#N/A,FALSE,"Assum.";#N/A,#N/A,FALSE,"Sun  DCF-WC-Dep";#N/A,#N/A,FALSE,"MarketValue";#N/A,#N/A,FALSE,"BalSheet";#N/A,#N/A,FALSE,"WACC";#N/A,#N/A,FALSE,"PC+ Info.";#N/A,#N/A,FALSE,"PC+Info_2"}</definedName>
    <definedName name="abcde" localSheetId="2" hidden="1">{#N/A,#N/A,FALSE,"Title Page";#N/A,#N/A,FALSE,"Conclusions";#N/A,#N/A,FALSE,"Assum.";#N/A,#N/A,FALSE,"Sun  DCF-WC-Dep";#N/A,#N/A,FALSE,"MarketValue";#N/A,#N/A,FALSE,"BalSheet";#N/A,#N/A,FALSE,"WACC";#N/A,#N/A,FALSE,"PC+ Info.";#N/A,#N/A,FALSE,"PC+Info_2"}</definedName>
    <definedName name="abcde" hidden="1">{#N/A,#N/A,FALSE,"Title Page";#N/A,#N/A,FALSE,"Conclusions";#N/A,#N/A,FALSE,"Assum.";#N/A,#N/A,FALSE,"Sun  DCF-WC-Dep";#N/A,#N/A,FALSE,"MarketValue";#N/A,#N/A,FALSE,"BalSheet";#N/A,#N/A,FALSE,"WACC";#N/A,#N/A,FALSE,"PC+ Info.";#N/A,#N/A,FALSE,"PC+Info_2"}</definedName>
    <definedName name="abcf">#REF!</definedName>
    <definedName name="ABCVAL_07">[74]Curves!$B$58:$J$69</definedName>
    <definedName name="ABCVAL_09">[74]Curves!$E$112:$L$123</definedName>
    <definedName name="ABCVAL_11">[74]Curves!$B$166:$J$177</definedName>
    <definedName name="abd" hidden="1">#REF!</definedName>
    <definedName name="Abhimanyu" localSheetId="0" hidden="1">{#N/A,#N/A,FALSE,"COVER1.XLS ";#N/A,#N/A,FALSE,"RACT1.XLS";#N/A,#N/A,FALSE,"RACT2.XLS";#N/A,#N/A,FALSE,"ECCMP";#N/A,#N/A,FALSE,"WELDER.XLS"}</definedName>
    <definedName name="Abhimanyu" localSheetId="2" hidden="1">{#N/A,#N/A,FALSE,"COVER1.XLS ";#N/A,#N/A,FALSE,"RACT1.XLS";#N/A,#N/A,FALSE,"RACT2.XLS";#N/A,#N/A,FALSE,"ECCMP";#N/A,#N/A,FALSE,"WELDER.XLS"}</definedName>
    <definedName name="Abhimanyu" hidden="1">{#N/A,#N/A,FALSE,"COVER1.XLS ";#N/A,#N/A,FALSE,"RACT1.XLS";#N/A,#N/A,FALSE,"RACT2.XLS";#N/A,#N/A,FALSE,"ECCMP";#N/A,#N/A,FALSE,"WELDER.XLS"}</definedName>
    <definedName name="abs"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t" localSheetId="0" hidden="1">{#N/A,#N/A,TRUE,"Front";#N/A,#N/A,TRUE,"Simple Letter";#N/A,#N/A,TRUE,"Inside";#N/A,#N/A,TRUE,"Contents";#N/A,#N/A,TRUE,"Basis";#N/A,#N/A,TRUE,"Inclusions";#N/A,#N/A,TRUE,"Exclusions";#N/A,#N/A,TRUE,"Areas";#N/A,#N/A,TRUE,"Summary";#N/A,#N/A,TRUE,"Detail"}</definedName>
    <definedName name="abst" localSheetId="2" hidden="1">{#N/A,#N/A,TRUE,"Front";#N/A,#N/A,TRUE,"Simple Letter";#N/A,#N/A,TRUE,"Inside";#N/A,#N/A,TRUE,"Contents";#N/A,#N/A,TRUE,"Basis";#N/A,#N/A,TRUE,"Inclusions";#N/A,#N/A,TRUE,"Exclusions";#N/A,#N/A,TRUE,"Areas";#N/A,#N/A,TRUE,"Summary";#N/A,#N/A,TRUE,"Detail"}</definedName>
    <definedName name="abst" hidden="1">{#N/A,#N/A,TRUE,"Front";#N/A,#N/A,TRUE,"Simple Letter";#N/A,#N/A,TRUE,"Inside";#N/A,#N/A,TRUE,"Contents";#N/A,#N/A,TRUE,"Basis";#N/A,#N/A,TRUE,"Inclusions";#N/A,#N/A,TRUE,"Exclusions";#N/A,#N/A,TRUE,"Areas";#N/A,#N/A,TRUE,"Summary";#N/A,#N/A,TRUE,"Detail"}</definedName>
    <definedName name="absth" localSheetId="0" hidden="1">{#N/A,#N/A,TRUE,"Front";#N/A,#N/A,TRUE,"Simple Letter";#N/A,#N/A,TRUE,"Inside";#N/A,#N/A,TRUE,"Contents";#N/A,#N/A,TRUE,"Basis";#N/A,#N/A,TRUE,"Inclusions";#N/A,#N/A,TRUE,"Exclusions";#N/A,#N/A,TRUE,"Areas";#N/A,#N/A,TRUE,"Summary";#N/A,#N/A,TRUE,"Detail"}</definedName>
    <definedName name="absth" localSheetId="2"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 localSheetId="0">City&amp;" "&amp;State</definedName>
    <definedName name="abstract" localSheetId="2">City&amp;" "&amp;State</definedName>
    <definedName name="abstract">City&amp;" "&amp;State</definedName>
    <definedName name="ac" localSheetId="0" hidden="1">{#N/A,#N/A,FALSE,"Status of Projects";#N/A,#N/A,FALSE,"CEA-TEC";#N/A,#N/A,FALSE,"U-Constr.";#N/A,#N/A,FALSE,"summary";#N/A,#N/A,FALSE,"PPP-3 yrs"}</definedName>
    <definedName name="ac" localSheetId="2" hidden="1">{#N/A,#N/A,FALSE,"Status of Projects";#N/A,#N/A,FALSE,"CEA-TEC";#N/A,#N/A,FALSE,"U-Constr.";#N/A,#N/A,FALSE,"summary";#N/A,#N/A,FALSE,"PPP-3 yrs"}</definedName>
    <definedName name="ac" hidden="1">{#N/A,#N/A,FALSE,"Status of Projects";#N/A,#N/A,FALSE,"CEA-TEC";#N/A,#N/A,FALSE,"U-Constr.";#N/A,#N/A,FALSE,"summary";#N/A,#N/A,FALSE,"PPP-3 yrs"}</definedName>
    <definedName name="acb">#REF!</definedName>
    <definedName name="acc" localSheetId="0" hidden="1">{#N/A,#N/A,FALSE,"Calc";#N/A,#N/A,FALSE,"Sensitivity";#N/A,#N/A,FALSE,"LT Earn.Dil.";#N/A,#N/A,FALSE,"Dil. AVP"}</definedName>
    <definedName name="acc" localSheetId="2" hidden="1">{#N/A,#N/A,FALSE,"Calc";#N/A,#N/A,FALSE,"Sensitivity";#N/A,#N/A,FALSE,"LT Earn.Dil.";#N/A,#N/A,FALSE,"Dil. AVP"}</definedName>
    <definedName name="acc" hidden="1">{#N/A,#N/A,FALSE,"Calc";#N/A,#N/A,FALSE,"Sensitivity";#N/A,#N/A,FALSE,"LT Earn.Dil.";#N/A,#N/A,FALSE,"Dil. AVP"}</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Code" hidden="1">""""</definedName>
    <definedName name="AccessDatabase" hidden="1">"\\Kcuwesent01\Plymouth Share\MMR's\2004\05 May\2004 Automotive Development Summary.mdb"</definedName>
    <definedName name="Accessories"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essories"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essorie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ount" localSheetId="0" hidden="1">{#N/A,#N/A,TRUE,"TMRSAMPLE";#N/A,#N/A,TRUE,"OPS";#N/A,#N/A,TRUE,"TMR"}</definedName>
    <definedName name="Account" localSheetId="2" hidden="1">{#N/A,#N/A,TRUE,"TMRSAMPLE";#N/A,#N/A,TRUE,"OPS";#N/A,#N/A,TRUE,"TMR"}</definedName>
    <definedName name="Account" hidden="1">{#N/A,#N/A,TRUE,"TMRSAMPLE";#N/A,#N/A,TRUE,"OPS";#N/A,#N/A,TRUE,"TMR"}</definedName>
    <definedName name="acdasdf" localSheetId="0" hidden="1">{"'I-1 and I-2'!$A$1:$G$190"}</definedName>
    <definedName name="acdasdf" localSheetId="2" hidden="1">{"'I-1 and I-2'!$A$1:$G$190"}</definedName>
    <definedName name="acdasdf" hidden="1">{"'I-1 and I-2'!$A$1:$G$190"}</definedName>
    <definedName name="ACON" localSheetId="0" hidden="1">{#N/A,#N/A,TRUE,"일정"}</definedName>
    <definedName name="ACON" localSheetId="2" hidden="1">{#N/A,#N/A,TRUE,"일정"}</definedName>
    <definedName name="ACON" hidden="1">{#N/A,#N/A,TRUE,"일정"}</definedName>
    <definedName name="ACR4차"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4차"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t" localSheetId="0" hidden="1">{#N/A,#N/A,FALSE,"Proj.Cost &amp; Means of Fin."}</definedName>
    <definedName name="act" localSheetId="2" hidden="1">{#N/A,#N/A,FALSE,"Proj.Cost &amp; Means of Fin."}</definedName>
    <definedName name="act" hidden="1">{#N/A,#N/A,FALSE,"Proj.Cost &amp; Means of Fin."}</definedName>
    <definedName name="ActDepr">[75]Input!$K$129:$AE$129</definedName>
    <definedName name="ACTEA">#REF!</definedName>
    <definedName name="acvgds" localSheetId="0" hidden="1">{#N/A,#N/A,FALSE,"COVER.XLS";#N/A,#N/A,FALSE,"RACT1.XLS";#N/A,#N/A,FALSE,"RACT2.XLS";#N/A,#N/A,FALSE,"ECCMP";#N/A,#N/A,FALSE,"WELDER.XLS"}</definedName>
    <definedName name="acvgds" localSheetId="2" hidden="1">{#N/A,#N/A,FALSE,"COVER.XLS";#N/A,#N/A,FALSE,"RACT1.XLS";#N/A,#N/A,FALSE,"RACT2.XLS";#N/A,#N/A,FALSE,"ECCMP";#N/A,#N/A,FALSE,"WELDER.XLS"}</definedName>
    <definedName name="acvgds" hidden="1">{#N/A,#N/A,FALSE,"COVER.XLS";#N/A,#N/A,FALSE,"RACT1.XLS";#N/A,#N/A,FALSE,"RACT2.XLS";#N/A,#N/A,FALSE,"ECCMP";#N/A,#N/A,FALSE,"WELDER.XLS"}</definedName>
    <definedName name="ACwvu.A." hidden="1">'[76]PGW-ACCOUNTS'!#REF!</definedName>
    <definedName name="ACwvu.Budget." hidden="1">#REF!</definedName>
    <definedName name="ACwvu.Quarterly._.Report." hidden="1">#REF!</definedName>
    <definedName name="ACwvu.Reforecast." hidden="1">#REF!</definedName>
    <definedName name="acx"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acx"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acx" hidden="1">{#N/A,#N/A,FALSE,"Index";#N/A,#N/A,FALSE,"IncStmt";#N/A,#N/A,FALSE,"Ratios";#N/A,#N/A,FALSE,"CashFlows";#N/A,#N/A,FALSE,"Ins1";#N/A,#N/A,FALSE,"Ins2";#N/A,#N/A,FALSE,"SelfFund";#N/A,#N/A,FALSE,"SGA";#N/A,#N/A,FALSE,"Recon";#N/A,#N/A,FALSE,"Earnings";#N/A,#N/A,FALSE,"Earnings (2)";#N/A,#N/A,FALSE,"Stock";#N/A,#N/A,FALSE,"Stock (2)";#N/A,#N/A,FALSE,"PeerRatios";#N/A,#N/A,FALSE,"PeerRanks"}</definedName>
    <definedName name="ad" localSheetId="0" hidden="1">{#N/A,#N/A,FALSE,"Status of Projects";#N/A,#N/A,FALSE,"CEA-TEC";#N/A,#N/A,FALSE,"U-Constr.";#N/A,#N/A,FALSE,"summary";#N/A,#N/A,FALSE,"PPP-3 yrs"}</definedName>
    <definedName name="ad" localSheetId="2" hidden="1">{#N/A,#N/A,FALSE,"Status of Projects";#N/A,#N/A,FALSE,"CEA-TEC";#N/A,#N/A,FALSE,"U-Constr.";#N/A,#N/A,FALSE,"summary";#N/A,#N/A,FALSE,"PPP-3 yrs"}</definedName>
    <definedName name="ad" hidden="1">{#N/A,#N/A,FALSE,"Status of Projects";#N/A,#N/A,FALSE,"CEA-TEC";#N/A,#N/A,FALSE,"U-Constr.";#N/A,#N/A,FALSE,"summary";#N/A,#N/A,FALSE,"PPP-3 yrs"}</definedName>
    <definedName name="ada"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dd" localSheetId="0" hidden="1">{#N/A,#N/A,FALSE,"COVER1.XLS ";#N/A,#N/A,FALSE,"RACT1.XLS";#N/A,#N/A,FALSE,"RACT2.XLS";#N/A,#N/A,FALSE,"ECCMP";#N/A,#N/A,FALSE,"WELDER.XLS"}</definedName>
    <definedName name="adadd" localSheetId="2" hidden="1">{#N/A,#N/A,FALSE,"COVER1.XLS ";#N/A,#N/A,FALSE,"RACT1.XLS";#N/A,#N/A,FALSE,"RACT2.XLS";#N/A,#N/A,FALSE,"ECCMP";#N/A,#N/A,FALSE,"WELDER.XLS"}</definedName>
    <definedName name="adadd" hidden="1">{#N/A,#N/A,FALSE,"COVER1.XLS ";#N/A,#N/A,FALSE,"RACT1.XLS";#N/A,#N/A,FALSE,"RACT2.XLS";#N/A,#N/A,FALSE,"ECCMP";#N/A,#N/A,FALSE,"WELDER.XLS"}</definedName>
    <definedName name="adaf" localSheetId="0" hidden="1">{#N/A,#N/A,FALSE,"SumD";#N/A,#N/A,FALSE,"ElecD";#N/A,#N/A,FALSE,"MechD";#N/A,#N/A,FALSE,"GeotD";#N/A,#N/A,FALSE,"PrcsD";#N/A,#N/A,FALSE,"TunnD";#N/A,#N/A,FALSE,"CivlD";#N/A,#N/A,FALSE,"NtwkD";#N/A,#N/A,FALSE,"EstgD";#N/A,#N/A,FALSE,"PEngD"}</definedName>
    <definedName name="adaf" localSheetId="2" hidden="1">{#N/A,#N/A,FALSE,"SumD";#N/A,#N/A,FALSE,"ElecD";#N/A,#N/A,FALSE,"MechD";#N/A,#N/A,FALSE,"GeotD";#N/A,#N/A,FALSE,"PrcsD";#N/A,#N/A,FALSE,"TunnD";#N/A,#N/A,FALSE,"CivlD";#N/A,#N/A,FALSE,"NtwkD";#N/A,#N/A,FALSE,"EstgD";#N/A,#N/A,FALSE,"PEngD"}</definedName>
    <definedName name="adaf" hidden="1">{#N/A,#N/A,FALSE,"SumD";#N/A,#N/A,FALSE,"ElecD";#N/A,#N/A,FALSE,"MechD";#N/A,#N/A,FALSE,"GeotD";#N/A,#N/A,FALSE,"PrcsD";#N/A,#N/A,FALSE,"TunnD";#N/A,#N/A,FALSE,"CivlD";#N/A,#N/A,FALSE,"NtwkD";#N/A,#N/A,FALSE,"EstgD";#N/A,#N/A,FALSE,"PEngD"}</definedName>
    <definedName name="adawfwfw" localSheetId="0" hidden="1">{#N/A,#N/A,FALSE,"SumD";#N/A,#N/A,FALSE,"ElecD";#N/A,#N/A,FALSE,"MechD";#N/A,#N/A,FALSE,"GeotD";#N/A,#N/A,FALSE,"PrcsD";#N/A,#N/A,FALSE,"TunnD";#N/A,#N/A,FALSE,"CivlD";#N/A,#N/A,FALSE,"NtwkD";#N/A,#N/A,FALSE,"EstgD";#N/A,#N/A,FALSE,"PEngD"}</definedName>
    <definedName name="adawfwfw" localSheetId="2" hidden="1">{#N/A,#N/A,FALSE,"SumD";#N/A,#N/A,FALSE,"ElecD";#N/A,#N/A,FALSE,"MechD";#N/A,#N/A,FALSE,"GeotD";#N/A,#N/A,FALSE,"PrcsD";#N/A,#N/A,FALSE,"TunnD";#N/A,#N/A,FALSE,"CivlD";#N/A,#N/A,FALSE,"NtwkD";#N/A,#N/A,FALSE,"EstgD";#N/A,#N/A,FALSE,"PEngD"}</definedName>
    <definedName name="adawfwfw" hidden="1">{#N/A,#N/A,FALSE,"SumD";#N/A,#N/A,FALSE,"ElecD";#N/A,#N/A,FALSE,"MechD";#N/A,#N/A,FALSE,"GeotD";#N/A,#N/A,FALSE,"PrcsD";#N/A,#N/A,FALSE,"TunnD";#N/A,#N/A,FALSE,"CivlD";#N/A,#N/A,FALSE,"NtwkD";#N/A,#N/A,FALSE,"EstgD";#N/A,#N/A,FALSE,"PEngD"}</definedName>
    <definedName name="add" hidden="1">#REF!</definedName>
    <definedName name="Add__Donations">#REF!</definedName>
    <definedName name="AddInFound">[77]Control!$B$14</definedName>
    <definedName name="additional" hidden="1">'[78]#REF'!$P$38:$P$62</definedName>
    <definedName name="additions" localSheetId="0" hidden="1">{#N/A,#N/A,FALSE,"COMP"}</definedName>
    <definedName name="additions" localSheetId="2" hidden="1">{#N/A,#N/A,FALSE,"COMP"}</definedName>
    <definedName name="additions" hidden="1">{#N/A,#N/A,FALSE,"COMP"}</definedName>
    <definedName name="additions_1" localSheetId="0" hidden="1">{#N/A,#N/A,FALSE,"COMP"}</definedName>
    <definedName name="additions_1" localSheetId="2" hidden="1">{#N/A,#N/A,FALSE,"COMP"}</definedName>
    <definedName name="additions_1" hidden="1">{#N/A,#N/A,FALSE,"COMP"}</definedName>
    <definedName name="additions_2" localSheetId="0" hidden="1">{#N/A,#N/A,FALSE,"COMP"}</definedName>
    <definedName name="additions_2" localSheetId="2" hidden="1">{#N/A,#N/A,FALSE,"COMP"}</definedName>
    <definedName name="additions_2" hidden="1">{#N/A,#N/A,FALSE,"COMP"}</definedName>
    <definedName name="additions_3" localSheetId="0" hidden="1">{#N/A,#N/A,FALSE,"COMP"}</definedName>
    <definedName name="additions_3" localSheetId="2" hidden="1">{#N/A,#N/A,FALSE,"COMP"}</definedName>
    <definedName name="additions_3" hidden="1">{#N/A,#N/A,FALSE,"COMP"}</definedName>
    <definedName name="additions_4" localSheetId="0" hidden="1">{#N/A,#N/A,FALSE,"COMP"}</definedName>
    <definedName name="additions_4" localSheetId="2" hidden="1">{#N/A,#N/A,FALSE,"COMP"}</definedName>
    <definedName name="additions_4" hidden="1">{#N/A,#N/A,FALSE,"COMP"}</definedName>
    <definedName name="additions_5" localSheetId="0" hidden="1">{#N/A,#N/A,FALSE,"COMP"}</definedName>
    <definedName name="additions_5" localSheetId="2" hidden="1">{#N/A,#N/A,FALSE,"COMP"}</definedName>
    <definedName name="additions_5" hidden="1">{#N/A,#N/A,FALSE,"COMP"}</definedName>
    <definedName name="adf" localSheetId="0" hidden="1">{"'I-1 and I-2'!$A$1:$G$190"}</definedName>
    <definedName name="adf" localSheetId="2" hidden="1">{"'I-1 and I-2'!$A$1:$G$190"}</definedName>
    <definedName name="adf" hidden="1">{"'I-1 and I-2'!$A$1:$G$190"}</definedName>
    <definedName name="adfacvasv" localSheetId="0" hidden="1">{"'I-1 and I-2'!$A$1:$G$190"}</definedName>
    <definedName name="adfacvasv" localSheetId="2" hidden="1">{"'I-1 and I-2'!$A$1:$G$190"}</definedName>
    <definedName name="adfacvasv" hidden="1">{"'I-1 and I-2'!$A$1:$G$190"}</definedName>
    <definedName name="adfadf" localSheetId="0" hidden="1">{#N/A,#N/A,TRUE,"GRING"}</definedName>
    <definedName name="adfadf" localSheetId="2" hidden="1">{#N/A,#N/A,TRUE,"GRING"}</definedName>
    <definedName name="adfadf" hidden="1">{#N/A,#N/A,TRUE,"GRING"}</definedName>
    <definedName name="adfrs" localSheetId="0" hidden="1">{#N/A,#N/A,FALSE,"COVER.XLS";#N/A,#N/A,FALSE,"RACT1.XLS";#N/A,#N/A,FALSE,"RACT2.XLS";#N/A,#N/A,FALSE,"ECCMP";#N/A,#N/A,FALSE,"WELDER.XLS"}</definedName>
    <definedName name="adfrs" localSheetId="2" hidden="1">{#N/A,#N/A,FALSE,"COVER.XLS";#N/A,#N/A,FALSE,"RACT1.XLS";#N/A,#N/A,FALSE,"RACT2.XLS";#N/A,#N/A,FALSE,"ECCMP";#N/A,#N/A,FALSE,"WELDER.XLS"}</definedName>
    <definedName name="adfrs" hidden="1">{#N/A,#N/A,FALSE,"COVER.XLS";#N/A,#N/A,FALSE,"RACT1.XLS";#N/A,#N/A,FALSE,"RACT2.XLS";#N/A,#N/A,FALSE,"ECCMP";#N/A,#N/A,FALSE,"WELDER.XLS"}</definedName>
    <definedName name="adfs" localSheetId="0" hidden="1">{#N/A,#N/A,FALSE,"PMTABB";#N/A,#N/A,FALSE,"PMTABB"}</definedName>
    <definedName name="adfs" localSheetId="2" hidden="1">{#N/A,#N/A,FALSE,"PMTABB";#N/A,#N/A,FALSE,"PMTABB"}</definedName>
    <definedName name="adfs" hidden="1">{#N/A,#N/A,FALSE,"PMTABB";#N/A,#N/A,FALSE,"PMTABB"}</definedName>
    <definedName name="adfsad" localSheetId="0" hidden="1">{#N/A,#N/A,FALSE,"COVER1.XLS ";#N/A,#N/A,FALSE,"RACT1.XLS";#N/A,#N/A,FALSE,"RACT2.XLS";#N/A,#N/A,FALSE,"ECCMP";#N/A,#N/A,FALSE,"WELDER.XLS"}</definedName>
    <definedName name="adfsad" localSheetId="2" hidden="1">{#N/A,#N/A,FALSE,"COVER1.XLS ";#N/A,#N/A,FALSE,"RACT1.XLS";#N/A,#N/A,FALSE,"RACT2.XLS";#N/A,#N/A,FALSE,"ECCMP";#N/A,#N/A,FALSE,"WELDER.XLS"}</definedName>
    <definedName name="adfsad" hidden="1">{#N/A,#N/A,FALSE,"COVER1.XLS ";#N/A,#N/A,FALSE,"RACT1.XLS";#N/A,#N/A,FALSE,"RACT2.XLS";#N/A,#N/A,FALSE,"ECCMP";#N/A,#N/A,FALSE,"WELDER.XLS"}</definedName>
    <definedName name="ADHJTYH" localSheetId="0" hidden="1">{#N/A,#N/A,FALSE,"COVER1.XLS ";#N/A,#N/A,FALSE,"RACT1.XLS";#N/A,#N/A,FALSE,"RACT2.XLS";#N/A,#N/A,FALSE,"ECCMP";#N/A,#N/A,FALSE,"WELDER.XLS"}</definedName>
    <definedName name="ADHJTYH" localSheetId="2" hidden="1">{#N/A,#N/A,FALSE,"COVER1.XLS ";#N/A,#N/A,FALSE,"RACT1.XLS";#N/A,#N/A,FALSE,"RACT2.XLS";#N/A,#N/A,FALSE,"ECCMP";#N/A,#N/A,FALSE,"WELDER.XLS"}</definedName>
    <definedName name="ADHJTYH" hidden="1">{#N/A,#N/A,FALSE,"COVER1.XLS ";#N/A,#N/A,FALSE,"RACT1.XLS";#N/A,#N/A,FALSE,"RACT2.XLS";#N/A,#N/A,FALSE,"ECCMP";#N/A,#N/A,FALSE,"WELDER.XLS"}</definedName>
    <definedName name="aditya" localSheetId="0" hidden="1">{#N/A,#N/A,TRUE,"Front";#N/A,#N/A,TRUE,"Simple Letter";#N/A,#N/A,TRUE,"Inside";#N/A,#N/A,TRUE,"Contents";#N/A,#N/A,TRUE,"Basis";#N/A,#N/A,TRUE,"Inclusions";#N/A,#N/A,TRUE,"Exclusions";#N/A,#N/A,TRUE,"Areas";#N/A,#N/A,TRUE,"Summary";#N/A,#N/A,TRUE,"Detail"}</definedName>
    <definedName name="aditya" localSheetId="2" hidden="1">{#N/A,#N/A,TRUE,"Front";#N/A,#N/A,TRUE,"Simple Letter";#N/A,#N/A,TRUE,"Inside";#N/A,#N/A,TRUE,"Contents";#N/A,#N/A,TRUE,"Basis";#N/A,#N/A,TRUE,"Inclusions";#N/A,#N/A,TRUE,"Exclusions";#N/A,#N/A,TRUE,"Areas";#N/A,#N/A,TRUE,"Summary";#N/A,#N/A,TRUE,"Detail"}</definedName>
    <definedName name="aditya" hidden="1">{#N/A,#N/A,TRUE,"Front";#N/A,#N/A,TRUE,"Simple Letter";#N/A,#N/A,TRUE,"Inside";#N/A,#N/A,TRUE,"Contents";#N/A,#N/A,TRUE,"Basis";#N/A,#N/A,TRUE,"Inclusions";#N/A,#N/A,TRUE,"Exclusions";#N/A,#N/A,TRUE,"Areas";#N/A,#N/A,TRUE,"Summary";#N/A,#N/A,TRUE,"Detail"}</definedName>
    <definedName name="AdmExp">[75]Input!$K$547:$AE$547</definedName>
    <definedName name="AdmExpSer" hidden="1">[75]Profile!$AX$5:$AX$12</definedName>
    <definedName name="ADMIN" localSheetId="0" hidden="1">{#N/A,#N/A,TRUE,"KOCH P&amp;L";#N/A,#N/A,TRUE,"sumpl";#N/A,#N/A,TRUE,"2000";#N/A,#N/A,TRUE,"2001";#N/A,#N/A,TRUE,"2002";#N/A,#N/A,TRUE,"2003 ";#N/A,#N/A,TRUE,"brg comm";#N/A,#N/A,TRUE,"lsm comm"}</definedName>
    <definedName name="ADMIN" localSheetId="2" hidden="1">{#N/A,#N/A,TRUE,"KOCH P&amp;L";#N/A,#N/A,TRUE,"sumpl";#N/A,#N/A,TRUE,"2000";#N/A,#N/A,TRUE,"2001";#N/A,#N/A,TRUE,"2002";#N/A,#N/A,TRUE,"2003 ";#N/A,#N/A,TRUE,"brg comm";#N/A,#N/A,TRUE,"lsm comm"}</definedName>
    <definedName name="ADMIN" hidden="1">{#N/A,#N/A,TRUE,"KOCH P&amp;L";#N/A,#N/A,TRUE,"sumpl";#N/A,#N/A,TRUE,"2000";#N/A,#N/A,TRUE,"2001";#N/A,#N/A,TRUE,"2002";#N/A,#N/A,TRUE,"2003 ";#N/A,#N/A,TRUE,"brg comm";#N/A,#N/A,TRUE,"lsm comm"}</definedName>
    <definedName name="ADMIN_EXP">#REF!</definedName>
    <definedName name="ADMINISTRATION" localSheetId="0" hidden="1">{"'Bsheet BIS'!$A$1:$F$43"}</definedName>
    <definedName name="ADMINISTRATION" localSheetId="2" hidden="1">{"'Bsheet BIS'!$A$1:$F$43"}</definedName>
    <definedName name="ADMINISTRATION" hidden="1">{"'Bsheet BIS'!$A$1:$F$43"}</definedName>
    <definedName name="Admixture">#REF!</definedName>
    <definedName name="ADMN" localSheetId="0" hidden="1">{"'Bsheet BIS'!$A$1:$F$43"}</definedName>
    <definedName name="ADMN" localSheetId="2" hidden="1">{"'Bsheet BIS'!$A$1:$F$43"}</definedName>
    <definedName name="ADMN" hidden="1">{"'Bsheet BIS'!$A$1:$F$43"}</definedName>
    <definedName name="adpd" localSheetId="0" hidden="1">{#N/A,#N/A,FALSE,"COMP"}</definedName>
    <definedName name="adpd" localSheetId="2" hidden="1">{#N/A,#N/A,FALSE,"COMP"}</definedName>
    <definedName name="adpd" hidden="1">{#N/A,#N/A,FALSE,"COMP"}</definedName>
    <definedName name="ads" localSheetId="0" hidden="1">{#N/A,#N/A,FALSE,"Aging Summary";#N/A,#N/A,FALSE,"Ratio Analysis";#N/A,#N/A,FALSE,"Test 120 Day Accts";#N/A,#N/A,FALSE,"Tickmarks"}</definedName>
    <definedName name="ads" localSheetId="2" hidden="1">{#N/A,#N/A,FALSE,"Aging Summary";#N/A,#N/A,FALSE,"Ratio Analysis";#N/A,#N/A,FALSE,"Test 120 Day Accts";#N/A,#N/A,FALSE,"Tickmarks"}</definedName>
    <definedName name="ads" hidden="1">{#N/A,#N/A,FALSE,"Aging Summary";#N/A,#N/A,FALSE,"Ratio Analysis";#N/A,#N/A,FALSE,"Test 120 Day Accts";#N/A,#N/A,FALSE,"Tickmarks"}</definedName>
    <definedName name="ads\" hidden="1">[79]EXPENSES!#REF!</definedName>
    <definedName name="adsada" localSheetId="0" hidden="1">{#N/A,#N/A,FALSE,"PMTABB";#N/A,#N/A,FALSE,"PMTABB"}</definedName>
    <definedName name="adsada" localSheetId="2" hidden="1">{#N/A,#N/A,FALSE,"PMTABB";#N/A,#N/A,FALSE,"PMTABB"}</definedName>
    <definedName name="adsada" hidden="1">{#N/A,#N/A,FALSE,"PMTABB";#N/A,#N/A,FALSE,"PMTABB"}</definedName>
    <definedName name="advance" localSheetId="0" hidden="1">{"2",#N/A,FALSE,"Q1 03-04";"1",#N/A,FALSE,"Q1 03-04"}</definedName>
    <definedName name="advance" localSheetId="2" hidden="1">{"2",#N/A,FALSE,"Q1 03-04";"1",#N/A,FALSE,"Q1 03-04"}</definedName>
    <definedName name="advance" hidden="1">{"2",#N/A,FALSE,"Q1 03-04";"1",#N/A,FALSE,"Q1 03-04"}</definedName>
    <definedName name="Advancetax" localSheetId="0" hidden="1">{#N/A,#N/A,FALSE,"bs"}</definedName>
    <definedName name="Advancetax" localSheetId="2" hidden="1">{#N/A,#N/A,FALSE,"bs"}</definedName>
    <definedName name="Advancetax" hidden="1">{#N/A,#N/A,FALSE,"bs"}</definedName>
    <definedName name="Advancetax_1" localSheetId="0" hidden="1">{#N/A,#N/A,FALSE,"bs"}</definedName>
    <definedName name="Advancetax_1" localSheetId="2" hidden="1">{#N/A,#N/A,FALSE,"bs"}</definedName>
    <definedName name="Advancetax_1" hidden="1">{#N/A,#N/A,FALSE,"bs"}</definedName>
    <definedName name="ae" localSheetId="0" hidden="1">{#N/A,#N/A,FALSE,"PMTABB";#N/A,#N/A,FALSE,"PMTABB"}</definedName>
    <definedName name="ae" localSheetId="2" hidden="1">{#N/A,#N/A,FALSE,"PMTABB";#N/A,#N/A,FALSE,"PMTABB"}</definedName>
    <definedName name="ae" hidden="1">{#N/A,#N/A,FALSE,"PMTABB";#N/A,#N/A,FALSE,"PMTABB"}</definedName>
    <definedName name="aer" localSheetId="0" hidden="1">{#N/A,#N/A,FALSE,"EW"}</definedName>
    <definedName name="aer" localSheetId="2" hidden="1">{#N/A,#N/A,FALSE,"EW"}</definedName>
    <definedName name="aer" hidden="1">{#N/A,#N/A,FALSE,"EW"}</definedName>
    <definedName name="aerf" localSheetId="0" hidden="1">{"'I-1 and I-2'!$A$1:$G$190"}</definedName>
    <definedName name="aerf" localSheetId="2" hidden="1">{"'I-1 and I-2'!$A$1:$G$190"}</definedName>
    <definedName name="aerf" hidden="1">{"'I-1 and I-2'!$A$1:$G$190"}</definedName>
    <definedName name="af" hidden="1">'[72]F-4'!#REF!</definedName>
    <definedName name="afaefae" localSheetId="0" hidden="1">{#N/A,#N/A,FALSE,"SumG";#N/A,#N/A,FALSE,"ElecG";#N/A,#N/A,FALSE,"MechG";#N/A,#N/A,FALSE,"GeotG";#N/A,#N/A,FALSE,"PrcsG";#N/A,#N/A,FALSE,"TunnG";#N/A,#N/A,FALSE,"CivlG";#N/A,#N/A,FALSE,"NtwkG";#N/A,#N/A,FALSE,"EstgG";#N/A,#N/A,FALSE,"PEngG"}</definedName>
    <definedName name="afaefae" localSheetId="2" hidden="1">{#N/A,#N/A,FALSE,"SumG";#N/A,#N/A,FALSE,"ElecG";#N/A,#N/A,FALSE,"MechG";#N/A,#N/A,FALSE,"GeotG";#N/A,#N/A,FALSE,"PrcsG";#N/A,#N/A,FALSE,"TunnG";#N/A,#N/A,FALSE,"CivlG";#N/A,#N/A,FALSE,"NtwkG";#N/A,#N/A,FALSE,"EstgG";#N/A,#N/A,FALSE,"PEngG"}</definedName>
    <definedName name="afaefae" hidden="1">{#N/A,#N/A,FALSE,"SumG";#N/A,#N/A,FALSE,"ElecG";#N/A,#N/A,FALSE,"MechG";#N/A,#N/A,FALSE,"GeotG";#N/A,#N/A,FALSE,"PrcsG";#N/A,#N/A,FALSE,"TunnG";#N/A,#N/A,FALSE,"CivlG";#N/A,#N/A,FALSE,"NtwkG";#N/A,#N/A,FALSE,"EstgG";#N/A,#N/A,FALSE,"PEngG"}</definedName>
    <definedName name="afaff" localSheetId="0" hidden="1">{#N/A,#N/A,FALSE,"SumG";#N/A,#N/A,FALSE,"ElecG";#N/A,#N/A,FALSE,"MechG";#N/A,#N/A,FALSE,"GeotG";#N/A,#N/A,FALSE,"PrcsG";#N/A,#N/A,FALSE,"TunnG";#N/A,#N/A,FALSE,"CivlG";#N/A,#N/A,FALSE,"NtwkG";#N/A,#N/A,FALSE,"EstgG";#N/A,#N/A,FALSE,"PEngG"}</definedName>
    <definedName name="afaff" localSheetId="2" hidden="1">{#N/A,#N/A,FALSE,"SumG";#N/A,#N/A,FALSE,"ElecG";#N/A,#N/A,FALSE,"MechG";#N/A,#N/A,FALSE,"GeotG";#N/A,#N/A,FALSE,"PrcsG";#N/A,#N/A,FALSE,"TunnG";#N/A,#N/A,FALSE,"CivlG";#N/A,#N/A,FALSE,"NtwkG";#N/A,#N/A,FALSE,"EstgG";#N/A,#N/A,FALSE,"PEngG"}</definedName>
    <definedName name="afaff" hidden="1">{#N/A,#N/A,FALSE,"SumG";#N/A,#N/A,FALSE,"ElecG";#N/A,#N/A,FALSE,"MechG";#N/A,#N/A,FALSE,"GeotG";#N/A,#N/A,FALSE,"PrcsG";#N/A,#N/A,FALSE,"TunnG";#N/A,#N/A,FALSE,"CivlG";#N/A,#N/A,FALSE,"NtwkG";#N/A,#N/A,FALSE,"EstgG";#N/A,#N/A,FALSE,"PEngG"}</definedName>
    <definedName name="afasdf" localSheetId="0" hidden="1">{"'I-1 and I-2'!$A$1:$G$190"}</definedName>
    <definedName name="afasdf" localSheetId="2" hidden="1">{"'I-1 and I-2'!$A$1:$G$190"}</definedName>
    <definedName name="afasdf" hidden="1">{"'I-1 and I-2'!$A$1:$G$190"}</definedName>
    <definedName name="afasdfasd" localSheetId="0" hidden="1">{"'Directory'!$A$72:$E$91"}</definedName>
    <definedName name="afasdfasd" localSheetId="2" hidden="1">{"'Directory'!$A$72:$E$91"}</definedName>
    <definedName name="afasdfasd" hidden="1">{"'Directory'!$A$72:$E$91"}</definedName>
    <definedName name="AFASRGASRGER" localSheetId="0"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ASRGASRGER" localSheetId="2"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ASRGASRGER"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dadfasdfsd" localSheetId="0" hidden="1">{#N/A,#N/A,FALSE,"Hip.Bas";#N/A,#N/A,FALSE,"ventas";#N/A,#N/A,FALSE,"ingre-Año";#N/A,#N/A,FALSE,"ventas-Año";#N/A,#N/A,FALSE,"Costepro";#N/A,#N/A,FALSE,"inversion";#N/A,#N/A,FALSE,"personal";#N/A,#N/A,FALSE,"Gastos-V";#N/A,#N/A,FALSE,"Circulante";#N/A,#N/A,FALSE,"CONSOLI";#N/A,#N/A,FALSE,"Es-Fin";#N/A,#N/A,FALSE,"Margen-P"}</definedName>
    <definedName name="afdadfasdfsd" localSheetId="2" hidden="1">{#N/A,#N/A,FALSE,"Hip.Bas";#N/A,#N/A,FALSE,"ventas";#N/A,#N/A,FALSE,"ingre-Año";#N/A,#N/A,FALSE,"ventas-Año";#N/A,#N/A,FALSE,"Costepro";#N/A,#N/A,FALSE,"inversion";#N/A,#N/A,FALSE,"personal";#N/A,#N/A,FALSE,"Gastos-V";#N/A,#N/A,FALSE,"Circulante";#N/A,#N/A,FALSE,"CONSOLI";#N/A,#N/A,FALSE,"Es-Fin";#N/A,#N/A,FALSE,"Margen-P"}</definedName>
    <definedName name="afdadfasdfsd" hidden="1">{#N/A,#N/A,FALSE,"Hip.Bas";#N/A,#N/A,FALSE,"ventas";#N/A,#N/A,FALSE,"ingre-Año";#N/A,#N/A,FALSE,"ventas-Año";#N/A,#N/A,FALSE,"Costepro";#N/A,#N/A,FALSE,"inversion";#N/A,#N/A,FALSE,"personal";#N/A,#N/A,FALSE,"Gastos-V";#N/A,#N/A,FALSE,"Circulante";#N/A,#N/A,FALSE,"CONSOLI";#N/A,#N/A,FALSE,"Es-Fin";#N/A,#N/A,FALSE,"Margen-P"}</definedName>
    <definedName name="afdsasd" localSheetId="0" hidden="1">{#N/A,#N/A,FALSE,"Hip.Bas";#N/A,#N/A,FALSE,"ventas";#N/A,#N/A,FALSE,"ingre-Año";#N/A,#N/A,FALSE,"ventas-Año";#N/A,#N/A,FALSE,"Costepro";#N/A,#N/A,FALSE,"inversion";#N/A,#N/A,FALSE,"personal";#N/A,#N/A,FALSE,"Gastos-V";#N/A,#N/A,FALSE,"Circulante";#N/A,#N/A,FALSE,"CONSOLI";#N/A,#N/A,FALSE,"Es-Fin";#N/A,#N/A,FALSE,"Margen-P"}</definedName>
    <definedName name="afdsasd" localSheetId="2" hidden="1">{#N/A,#N/A,FALSE,"Hip.Bas";#N/A,#N/A,FALSE,"ventas";#N/A,#N/A,FALSE,"ingre-Año";#N/A,#N/A,FALSE,"ventas-Año";#N/A,#N/A,FALSE,"Costepro";#N/A,#N/A,FALSE,"inversion";#N/A,#N/A,FALSE,"personal";#N/A,#N/A,FALSE,"Gastos-V";#N/A,#N/A,FALSE,"Circulante";#N/A,#N/A,FALSE,"CONSOLI";#N/A,#N/A,FALSE,"Es-Fin";#N/A,#N/A,FALSE,"Margen-P"}</definedName>
    <definedName name="afdsasd" hidden="1">{#N/A,#N/A,FALSE,"Hip.Bas";#N/A,#N/A,FALSE,"ventas";#N/A,#N/A,FALSE,"ingre-Año";#N/A,#N/A,FALSE,"ventas-Año";#N/A,#N/A,FALSE,"Costepro";#N/A,#N/A,FALSE,"inversion";#N/A,#N/A,FALSE,"personal";#N/A,#N/A,FALSE,"Gastos-V";#N/A,#N/A,FALSE,"Circulante";#N/A,#N/A,FALSE,"CONSOLI";#N/A,#N/A,FALSE,"Es-Fin";#N/A,#N/A,FALSE,"Margen-P"}</definedName>
    <definedName name="afgsgwg" localSheetId="0" hidden="1">{#N/A,#N/A,FALSE,"SumD";#N/A,#N/A,FALSE,"ElecD";#N/A,#N/A,FALSE,"MechD";#N/A,#N/A,FALSE,"GeotD";#N/A,#N/A,FALSE,"PrcsD";#N/A,#N/A,FALSE,"TunnD";#N/A,#N/A,FALSE,"CivlD";#N/A,#N/A,FALSE,"NtwkD";#N/A,#N/A,FALSE,"EstgD";#N/A,#N/A,FALSE,"PEngD"}</definedName>
    <definedName name="afgsgwg" localSheetId="2" hidden="1">{#N/A,#N/A,FALSE,"SumD";#N/A,#N/A,FALSE,"ElecD";#N/A,#N/A,FALSE,"MechD";#N/A,#N/A,FALSE,"GeotD";#N/A,#N/A,FALSE,"PrcsD";#N/A,#N/A,FALSE,"TunnD";#N/A,#N/A,FALSE,"CivlD";#N/A,#N/A,FALSE,"NtwkD";#N/A,#N/A,FALSE,"EstgD";#N/A,#N/A,FALSE,"PEngD"}</definedName>
    <definedName name="afgsgwg" hidden="1">{#N/A,#N/A,FALSE,"SumD";#N/A,#N/A,FALSE,"ElecD";#N/A,#N/A,FALSE,"MechD";#N/A,#N/A,FALSE,"GeotD";#N/A,#N/A,FALSE,"PrcsD";#N/A,#N/A,FALSE,"TunnD";#N/A,#N/A,FALSE,"CivlD";#N/A,#N/A,FALSE,"NtwkD";#N/A,#N/A,FALSE,"EstgD";#N/A,#N/A,FALSE,"PEngD"}</definedName>
    <definedName name="afsd" localSheetId="0" hidden="1">{"'Directory'!$A$72:$E$91"}</definedName>
    <definedName name="afsd" localSheetId="2" hidden="1">{"'Directory'!$A$72:$E$91"}</definedName>
    <definedName name="afsd" hidden="1">{"'Directory'!$A$72:$E$91"}</definedName>
    <definedName name="AFSDF" localSheetId="0" hidden="1">{#N/A,#N/A,FALSE,"PMTABB";#N/A,#N/A,FALSE,"PMTABB"}</definedName>
    <definedName name="AFSDF" localSheetId="2" hidden="1">{#N/A,#N/A,FALSE,"PMTABB";#N/A,#N/A,FALSE,"PMTABB"}</definedName>
    <definedName name="AFSDF" hidden="1">{#N/A,#N/A,FALSE,"PMTABB";#N/A,#N/A,FALSE,"PMTABB"}</definedName>
    <definedName name="afsdg" localSheetId="0" hidden="1">{#N/A,#N/A,FALSE,"str_title";#N/A,#N/A,FALSE,"SUM";#N/A,#N/A,FALSE,"Scope";#N/A,#N/A,FALSE,"PIE-Jn";#N/A,#N/A,FALSE,"PIE-Jn_Hz";#N/A,#N/A,FALSE,"Liq_Plan";#N/A,#N/A,FALSE,"S_Curve";#N/A,#N/A,FALSE,"Liq_Prof";#N/A,#N/A,FALSE,"Man_Pwr";#N/A,#N/A,FALSE,"Man_Prof"}</definedName>
    <definedName name="afsdg" localSheetId="2" hidden="1">{#N/A,#N/A,FALSE,"str_title";#N/A,#N/A,FALSE,"SUM";#N/A,#N/A,FALSE,"Scope";#N/A,#N/A,FALSE,"PIE-Jn";#N/A,#N/A,FALSE,"PIE-Jn_Hz";#N/A,#N/A,FALSE,"Liq_Plan";#N/A,#N/A,FALSE,"S_Curve";#N/A,#N/A,FALSE,"Liq_Prof";#N/A,#N/A,FALSE,"Man_Pwr";#N/A,#N/A,FALSE,"Man_Prof"}</definedName>
    <definedName name="afsdg" hidden="1">{#N/A,#N/A,FALSE,"str_title";#N/A,#N/A,FALSE,"SUM";#N/A,#N/A,FALSE,"Scope";#N/A,#N/A,FALSE,"PIE-Jn";#N/A,#N/A,FALSE,"PIE-Jn_Hz";#N/A,#N/A,FALSE,"Liq_Plan";#N/A,#N/A,FALSE,"S_Curve";#N/A,#N/A,FALSE,"Liq_Prof";#N/A,#N/A,FALSE,"Man_Pwr";#N/A,#N/A,FALSE,"Man_Prof"}</definedName>
    <definedName name="afsdrt" localSheetId="0" hidden="1">{#N/A,#N/A,FALSE,"Aging Summary";#N/A,#N/A,FALSE,"Ratio Analysis";#N/A,#N/A,FALSE,"Test 120 Day Accts";#N/A,#N/A,FALSE,"Tickmarks"}</definedName>
    <definedName name="afsdrt" localSheetId="2" hidden="1">{#N/A,#N/A,FALSE,"Aging Summary";#N/A,#N/A,FALSE,"Ratio Analysis";#N/A,#N/A,FALSE,"Test 120 Day Accts";#N/A,#N/A,FALSE,"Tickmarks"}</definedName>
    <definedName name="afsdrt" hidden="1">{#N/A,#N/A,FALSE,"Aging Summary";#N/A,#N/A,FALSE,"Ratio Analysis";#N/A,#N/A,FALSE,"Test 120 Day Accts";#N/A,#N/A,FALSE,"Tickmarks"}</definedName>
    <definedName name="afssdrt" localSheetId="0" hidden="1">{#N/A,#N/A,FALSE,"EW"}</definedName>
    <definedName name="afssdrt" localSheetId="2" hidden="1">{#N/A,#N/A,FALSE,"EW"}</definedName>
    <definedName name="afssdrt" hidden="1">{#N/A,#N/A,FALSE,"EW"}</definedName>
    <definedName name="aftermarket" localSheetId="0" hidden="1">{#N/A,#N/A,TRUE,"GRING"}</definedName>
    <definedName name="aftermarket" localSheetId="2" hidden="1">{#N/A,#N/A,TRUE,"GRING"}</definedName>
    <definedName name="aftermarket" hidden="1">{#N/A,#N/A,TRUE,"GRING"}</definedName>
    <definedName name="aftermarket1" localSheetId="0" hidden="1">{#N/A,#N/A,TRUE,"GRING"}</definedName>
    <definedName name="aftermarket1" localSheetId="2" hidden="1">{#N/A,#N/A,TRUE,"GRING"}</definedName>
    <definedName name="aftermarket1" hidden="1">{#N/A,#N/A,TRUE,"GRING"}</definedName>
    <definedName name="afVV" localSheetId="0" hidden="1">{#N/A,#N/A,FALSE,"SumG";#N/A,#N/A,FALSE,"ElecG";#N/A,#N/A,FALSE,"MechG";#N/A,#N/A,FALSE,"GeotG";#N/A,#N/A,FALSE,"PrcsG";#N/A,#N/A,FALSE,"TunnG";#N/A,#N/A,FALSE,"CivlG";#N/A,#N/A,FALSE,"NtwkG";#N/A,#N/A,FALSE,"EstgG";#N/A,#N/A,FALSE,"PEngG"}</definedName>
    <definedName name="afVV" localSheetId="2" hidden="1">{#N/A,#N/A,FALSE,"SumG";#N/A,#N/A,FALSE,"ElecG";#N/A,#N/A,FALSE,"MechG";#N/A,#N/A,FALSE,"GeotG";#N/A,#N/A,FALSE,"PrcsG";#N/A,#N/A,FALSE,"TunnG";#N/A,#N/A,FALSE,"CivlG";#N/A,#N/A,FALSE,"NtwkG";#N/A,#N/A,FALSE,"EstgG";#N/A,#N/A,FALSE,"PEngG"}</definedName>
    <definedName name="afVV" hidden="1">{#N/A,#N/A,FALSE,"SumG";#N/A,#N/A,FALSE,"ElecG";#N/A,#N/A,FALSE,"MechG";#N/A,#N/A,FALSE,"GeotG";#N/A,#N/A,FALSE,"PrcsG";#N/A,#N/A,FALSE,"TunnG";#N/A,#N/A,FALSE,"CivlG";#N/A,#N/A,FALSE,"NtwkG";#N/A,#N/A,FALSE,"EstgG";#N/A,#N/A,FALSE,"PEngG"}</definedName>
    <definedName name="Ag">#REF!</definedName>
    <definedName name="agag" localSheetId="0" hidden="1">{"adj95mult",#N/A,FALSE,"COMPCO";"adj95est",#N/A,FALSE,"COMPCO"}</definedName>
    <definedName name="agag" localSheetId="2" hidden="1">{"adj95mult",#N/A,FALSE,"COMPCO";"adj95est",#N/A,FALSE,"COMPCO"}</definedName>
    <definedName name="agag" hidden="1">{"adj95mult",#N/A,FALSE,"COMPCO";"adj95est",#N/A,FALSE,"COMPCO"}</definedName>
    <definedName name="agfds"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agfds"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agfds" hidden="1">{TRUE,TRUE,-1.25,-15.5,456.75,279.75,FALSE,FALSE,TRUE,TRUE,0,1,8,1,4,6,3,4,TRUE,TRUE,3,TRUE,1,TRUE,100,"Swvu.turnover.","ACwvu.turnover.",1,FALSE,FALSE,0.511811023622047,0.511811023622047,0.511811023622047,0.511811023622047,1,"","",FALSE,FALSE,FALSE,FALSE,1,#N/A,1,1,#DIV/0!,FALSE,"Rwvu.turnover.",#N/A,FALSE,FALSE}</definedName>
    <definedName name="AGHLKASOURW" localSheetId="0" hidden="1">{#N/A,#N/A,TRUE,"TMRSAMPLE";#N/A,#N/A,TRUE,"OPS";#N/A,#N/A,TRUE,"TMR"}</definedName>
    <definedName name="AGHLKASOURW" localSheetId="2" hidden="1">{#N/A,#N/A,TRUE,"TMRSAMPLE";#N/A,#N/A,TRUE,"OPS";#N/A,#N/A,TRUE,"TMR"}</definedName>
    <definedName name="AGHLKASOURW" hidden="1">{#N/A,#N/A,TRUE,"TMRSAMPLE";#N/A,#N/A,TRUE,"OPS";#N/A,#N/A,TRUE,"TMR"}</definedName>
    <definedName name="Agr12mm">#REF!</definedName>
    <definedName name="Agr20mm">#REF!</definedName>
    <definedName name="Agr40mm">#REF!</definedName>
    <definedName name="Agr53mm">#REF!</definedName>
    <definedName name="Agr6mm">#REF!</definedName>
    <definedName name="agrP">#REF!</definedName>
    <definedName name="AGS">#REF!</definedName>
    <definedName name="ahjjkh">#REF!</definedName>
    <definedName name="ai">#REF!</definedName>
    <definedName name="AIRC">[74]Heads!$B$47:$W$49</definedName>
    <definedName name="aj" localSheetId="0" hidden="1">{#N/A,#N/A,FALSE,"PMTABB";#N/A,#N/A,FALSE,"PMTABB"}</definedName>
    <definedName name="aj" localSheetId="2" hidden="1">{#N/A,#N/A,FALSE,"PMTABB";#N/A,#N/A,FALSE,"PMTABB"}</definedName>
    <definedName name="aj" hidden="1">{#N/A,#N/A,FALSE,"PMTABB";#N/A,#N/A,FALSE,"PMTABB"}</definedName>
    <definedName name="akjdksjfjshfdjhf" localSheetId="0" hidden="1">{"Graphic",#N/A,TRUE,"Graphic"}</definedName>
    <definedName name="akjdksjfjshfdjhf" localSheetId="2" hidden="1">{"Graphic",#N/A,TRUE,"Graphic"}</definedName>
    <definedName name="akjdksjfjshfdjhf" hidden="1">{"Graphic",#N/A,TRUE,"Graphic"}</definedName>
    <definedName name="akkk" hidden="1">[44]損益分岐点!#REF!</definedName>
    <definedName name="akm" localSheetId="0"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m" localSheetId="2"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m"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OEJ" localSheetId="0" hidden="1">{#N/A,#N/A,TRUE,"TMRSAMPLE";#N/A,#N/A,TRUE,"OPS";#N/A,#N/A,TRUE,"TMR"}</definedName>
    <definedName name="AKOEJ" localSheetId="2" hidden="1">{#N/A,#N/A,TRUE,"TMRSAMPLE";#N/A,#N/A,TRUE,"OPS";#N/A,#N/A,TRUE,"TMR"}</definedName>
    <definedName name="AKOEJ" hidden="1">{#N/A,#N/A,TRUE,"TMRSAMPLE";#N/A,#N/A,TRUE,"OPS";#N/A,#N/A,TRUE,"TMR"}</definedName>
    <definedName name="AKOEW" localSheetId="0" hidden="1">{#N/A,#N/A,TRUE,"TMRSAMPLE";#N/A,#N/A,TRUE,"OPS";#N/A,#N/A,TRUE,"TMR"}</definedName>
    <definedName name="AKOEW" localSheetId="2" hidden="1">{#N/A,#N/A,TRUE,"TMRSAMPLE";#N/A,#N/A,TRUE,"OPS";#N/A,#N/A,TRUE,"TMR"}</definedName>
    <definedName name="AKOEW" hidden="1">{#N/A,#N/A,TRUE,"TMRSAMPLE";#N/A,#N/A,TRUE,"OPS";#N/A,#N/A,TRUE,"TMR"}</definedName>
    <definedName name="al"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_2516_2">'[47]5 - CITICORP'!$A$277</definedName>
    <definedName name="AL_Taurus">[52]HDFC!#REF!</definedName>
    <definedName name="AL_Taurus_1612">'[47]5 - CITICORP'!$A$8</definedName>
    <definedName name="AL_Taurus_5">[52]HDFC!#REF!</definedName>
    <definedName name="ald">#REF!</definedName>
    <definedName name="alex" localSheetId="0" hidden="1">{#N/A,#N/A,FALSE,"SumD";#N/A,#N/A,FALSE,"ElecD";#N/A,#N/A,FALSE,"MechD";#N/A,#N/A,FALSE,"GeotD";#N/A,#N/A,FALSE,"PrcsD";#N/A,#N/A,FALSE,"TunnD";#N/A,#N/A,FALSE,"CivlD";#N/A,#N/A,FALSE,"NtwkD";#N/A,#N/A,FALSE,"EstgD";#N/A,#N/A,FALSE,"PEngD"}</definedName>
    <definedName name="alex" localSheetId="2" hidden="1">{#N/A,#N/A,FALSE,"SumD";#N/A,#N/A,FALSE,"ElecD";#N/A,#N/A,FALSE,"MechD";#N/A,#N/A,FALSE,"GeotD";#N/A,#N/A,FALSE,"PrcsD";#N/A,#N/A,FALSE,"TunnD";#N/A,#N/A,FALSE,"CivlD";#N/A,#N/A,FALSE,"NtwkD";#N/A,#N/A,FALSE,"EstgD";#N/A,#N/A,FALSE,"PEngD"}</definedName>
    <definedName name="alex" hidden="1">{#N/A,#N/A,FALSE,"SumD";#N/A,#N/A,FALSE,"ElecD";#N/A,#N/A,FALSE,"MechD";#N/A,#N/A,FALSE,"GeotD";#N/A,#N/A,FALSE,"PrcsD";#N/A,#N/A,FALSE,"TunnD";#N/A,#N/A,FALSE,"CivlD";#N/A,#N/A,FALSE,"NtwkD";#N/A,#N/A,FALSE,"EstgD";#N/A,#N/A,FALSE,"PEngD"}</definedName>
    <definedName name="ALLGROUPS" hidden="1">[11]SALES!#REF!</definedName>
    <definedName name="alokm" localSheetId="0" hidden="1">{#N/A,#N/A,FALSE,"Cash Flows";#N/A,#N/A,FALSE,"Fixed Assets";#N/A,#N/A,FALSE,"Balance Sheet";#N/A,#N/A,FALSE,"P &amp; L"}</definedName>
    <definedName name="alokm" localSheetId="2" hidden="1">{#N/A,#N/A,FALSE,"Cash Flows";#N/A,#N/A,FALSE,"Fixed Assets";#N/A,#N/A,FALSE,"Balance Sheet";#N/A,#N/A,FALSE,"P &amp; L"}</definedName>
    <definedName name="alokm" hidden="1">{#N/A,#N/A,FALSE,"Cash Flows";#N/A,#N/A,FALSE,"Fixed Assets";#N/A,#N/A,FALSE,"Balance Sheet";#N/A,#N/A,FALSE,"P &amp; L"}</definedName>
    <definedName name="ALPHA">#REF!</definedName>
    <definedName name="ALPJYOU">#N/A</definedName>
    <definedName name="ALPTOI">#N/A</definedName>
    <definedName name="alpuussss"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puussss"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skdn" localSheetId="0" hidden="1">{"'I-1 and I-2'!$A$1:$G$190"}</definedName>
    <definedName name="alskdn" localSheetId="2" hidden="1">{"'I-1 and I-2'!$A$1:$G$190"}</definedName>
    <definedName name="alskdn" hidden="1">{"'I-1 and I-2'!$A$1:$G$190"}</definedName>
    <definedName name="alw">#REF!</definedName>
    <definedName name="alwarsump">#REF!</definedName>
    <definedName name="am" localSheetId="0" hidden="1">{#N/A,#N/A,FALSE,"COVER.XLS";#N/A,#N/A,FALSE,"RACT1.XLS";#N/A,#N/A,FALSE,"RACT2.XLS";#N/A,#N/A,FALSE,"ECCMP";#N/A,#N/A,FALSE,"WELDER.XLS"}</definedName>
    <definedName name="am" localSheetId="2" hidden="1">{#N/A,#N/A,FALSE,"COVER.XLS";#N/A,#N/A,FALSE,"RACT1.XLS";#N/A,#N/A,FALSE,"RACT2.XLS";#N/A,#N/A,FALSE,"ECCMP";#N/A,#N/A,FALSE,"WELDER.XLS"}</definedName>
    <definedName name="am" hidden="1">{#N/A,#N/A,FALSE,"COVER.XLS";#N/A,#N/A,FALSE,"RACT1.XLS";#N/A,#N/A,FALSE,"RACT2.XLS";#N/A,#N/A,FALSE,"ECCMP";#N/A,#N/A,FALSE,"WELDER.XLS"}</definedName>
    <definedName name="aman" localSheetId="0" hidden="1">{"'Sheet1'!$A$5:$E$42"}</definedName>
    <definedName name="aman" localSheetId="2" hidden="1">{"'Sheet1'!$A$5:$E$42"}</definedName>
    <definedName name="aman" hidden="1">{"'Sheet1'!$A$5:$E$42"}</definedName>
    <definedName name="ameet" localSheetId="0" hidden="1">{"2",#N/A,FALSE,"Q1 03-04";"1",#N/A,FALSE,"Q1 03-04"}</definedName>
    <definedName name="ameet" localSheetId="2" hidden="1">{"2",#N/A,FALSE,"Q1 03-04";"1",#N/A,FALSE,"Q1 03-04"}</definedName>
    <definedName name="ameet" hidden="1">{"2",#N/A,FALSE,"Q1 03-04";"1",#N/A,FALSE,"Q1 03-04"}</definedName>
    <definedName name="Amen">13/100</definedName>
    <definedName name="amit" localSheetId="0" hidden="1">{"Balance Sheet",#N/A,FALSE,"Balsheet";"Assets Schedule",#N/A,FALSE,"Balsheet";"Abstract",#N/A,FALSE,"Balsheet"}</definedName>
    <definedName name="amit" localSheetId="2" hidden="1">{"Balance Sheet",#N/A,FALSE,"Balsheet";"Assets Schedule",#N/A,FALSE,"Balsheet";"Abstract",#N/A,FALSE,"Balsheet"}</definedName>
    <definedName name="amit" hidden="1">{"Balance Sheet",#N/A,FALSE,"Balsheet";"Assets Schedule",#N/A,FALSE,"Balsheet";"Abstract",#N/A,FALSE,"Balsheet"}</definedName>
    <definedName name="amt" localSheetId="0" hidden="1">{"Balance Sheet",#N/A,FALSE,"Balsheet";"Assets Schedule",#N/A,FALSE,"Balsheet";"Abstract",#N/A,FALSE,"Balsheet"}</definedName>
    <definedName name="amt" localSheetId="2" hidden="1">{"Balance Sheet",#N/A,FALSE,"Balsheet";"Assets Schedule",#N/A,FALSE,"Balsheet";"Abstract",#N/A,FALSE,"Balsheet"}</definedName>
    <definedName name="amt" hidden="1">{"Balance Sheet",#N/A,FALSE,"Balsheet";"Assets Schedule",#N/A,FALSE,"Balsheet";"Abstract",#N/A,FALSE,"Balsheet"}</definedName>
    <definedName name="An" localSheetId="0" hidden="1">{"2",#N/A,FALSE,"Q1 03-04";"1",#N/A,FALSE,"Q1 03-04"}</definedName>
    <definedName name="An" localSheetId="2" hidden="1">{"2",#N/A,FALSE,"Q1 03-04";"1",#N/A,FALSE,"Q1 03-04"}</definedName>
    <definedName name="An" hidden="1">{"2",#N/A,FALSE,"Q1 03-04";"1",#N/A,FALSE,"Q1 03-04"}</definedName>
    <definedName name="anal"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hidden="1">'[80]P&amp;M assets &gt; 7 lakh'!#REF!</definedName>
    <definedName name="andre" localSheetId="0" hidden="1">{#N/A,#N/A,FALSE,"LVA Detail Soll";#N/A,#N/A,FALSE,"LVA Detail Eng.";#N/A,#N/A,FALSE,"MR LVA Detail"}</definedName>
    <definedName name="andre" localSheetId="2" hidden="1">{#N/A,#N/A,FALSE,"LVA Detail Soll";#N/A,#N/A,FALSE,"LVA Detail Eng.";#N/A,#N/A,FALSE,"MR LVA Detail"}</definedName>
    <definedName name="andre" hidden="1">{#N/A,#N/A,FALSE,"LVA Detail Soll";#N/A,#N/A,FALSE,"LVA Detail Eng.";#N/A,#N/A,FALSE,"MR LVA Detail"}</definedName>
    <definedName name="anil">#REF!</definedName>
    <definedName name="ann"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amalai" hidden="1">[81]bspl!$C$67</definedName>
    <definedName name="Annex" localSheetId="0" hidden="1">{#N/A,#N/A,FALSE,"4"}</definedName>
    <definedName name="Annex" localSheetId="2" hidden="1">{#N/A,#N/A,FALSE,"4"}</definedName>
    <definedName name="Annex" hidden="1">{#N/A,#N/A,FALSE,"4"}</definedName>
    <definedName name="ANNEX2">#REF!</definedName>
    <definedName name="ANNEX2A">#REF!</definedName>
    <definedName name="ANNEX4">#REF!</definedName>
    <definedName name="annex4.1">#REF!</definedName>
    <definedName name="annex4.1a">#REF!</definedName>
    <definedName name="ANNEX4A">#REF!</definedName>
    <definedName name="annex6">#REF!</definedName>
    <definedName name="annex6_9">[82]IDCCALHYD_GOO!$A$47:$U$92</definedName>
    <definedName name="annx">[83]cashflow!#REF!</definedName>
    <definedName name="anscount" hidden="1">1</definedName>
    <definedName name="aoud" localSheetId="0" hidden="1">{#N/A,#N/A,FALSE,"COMP"}</definedName>
    <definedName name="aoud" localSheetId="2" hidden="1">{#N/A,#N/A,FALSE,"COMP"}</definedName>
    <definedName name="aoud" hidden="1">{#N/A,#N/A,FALSE,"COMP"}</definedName>
    <definedName name="Apollo_paver">'[48]Lakshmi GF'!#REF!</definedName>
    <definedName name="april" localSheetId="0" hidden="1">{"'bar'!$A$1:$AQ$33","'bar'!$A$10:$B$10"}</definedName>
    <definedName name="april" localSheetId="2" hidden="1">{"'bar'!$A$1:$AQ$33","'bar'!$A$10:$B$10"}</definedName>
    <definedName name="april" hidden="1">{"'bar'!$A$1:$AQ$33","'bar'!$A$10:$B$10"}</definedName>
    <definedName name="april_qty">#REF!</definedName>
    <definedName name="aq" hidden="1">'[72]F-4'!#REF!</definedName>
    <definedName name="AQA" localSheetId="0" hidden="1">{#N/A,#N/A,TRUE,"GRING"}</definedName>
    <definedName name="AQA" localSheetId="2" hidden="1">{#N/A,#N/A,TRUE,"GRING"}</definedName>
    <definedName name="AQA" hidden="1">{#N/A,#N/A,TRUE,"GRING"}</definedName>
    <definedName name="AQA." localSheetId="0" hidden="1">{#N/A,#N/A,TRUE,"GRING"}</definedName>
    <definedName name="AQA." localSheetId="2" hidden="1">{#N/A,#N/A,TRUE,"GRING"}</definedName>
    <definedName name="AQA." hidden="1">{#N/A,#N/A,TRUE,"GRING"}</definedName>
    <definedName name="AQAA" localSheetId="0" hidden="1">{#N/A,#N/A,TRUE,"GRING"}</definedName>
    <definedName name="AQAA" localSheetId="2" hidden="1">{#N/A,#N/A,TRUE,"GRING"}</definedName>
    <definedName name="AQAA" hidden="1">{#N/A,#N/A,TRUE,"GRING"}</definedName>
    <definedName name="ar" localSheetId="0" hidden="1">{#N/A,#N/A,FALSE,"Status of Projects";#N/A,#N/A,FALSE,"CEA-TEC";#N/A,#N/A,FALSE,"U-Constr.";#N/A,#N/A,FALSE,"summary";#N/A,#N/A,FALSE,"PPP-3 yrs"}</definedName>
    <definedName name="ar" localSheetId="2" hidden="1">{#N/A,#N/A,FALSE,"Status of Projects";#N/A,#N/A,FALSE,"CEA-TEC";#N/A,#N/A,FALSE,"U-Constr.";#N/A,#N/A,FALSE,"summary";#N/A,#N/A,FALSE,"PPP-3 yrs"}</definedName>
    <definedName name="ar" hidden="1">{#N/A,#N/A,FALSE,"Status of Projects";#N/A,#N/A,FALSE,"CEA-TEC";#N/A,#N/A,FALSE,"U-Constr.";#N/A,#N/A,FALSE,"summary";#N/A,#N/A,FALSE,"PPP-3 yrs"}</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sdf" localSheetId="0" hidden="1">{#N/A,#N/A,FALSE,"Aging Summary";#N/A,#N/A,FALSE,"Ratio Analysis";#N/A,#N/A,FALSE,"Test 120 Day Accts";#N/A,#N/A,FALSE,"Tickmarks"}</definedName>
    <definedName name="arsdf" localSheetId="2" hidden="1">{#N/A,#N/A,FALSE,"Aging Summary";#N/A,#N/A,FALSE,"Ratio Analysis";#N/A,#N/A,FALSE,"Test 120 Day Accts";#N/A,#N/A,FALSE,"Tickmarks"}</definedName>
    <definedName name="arsdf" hidden="1">{#N/A,#N/A,FALSE,"Aging Summary";#N/A,#N/A,FALSE,"Ratio Analysis";#N/A,#N/A,FALSE,"Test 120 Day Accts";#N/A,#N/A,FALSE,"Tickmarks"}</definedName>
    <definedName name="as" localSheetId="0" hidden="1">{"2",#N/A,FALSE,"Q1 03-04";"1",#N/A,FALSE,"Q1 03-04"}</definedName>
    <definedName name="as" localSheetId="2" hidden="1">{"2",#N/A,FALSE,"Q1 03-04";"1",#N/A,FALSE,"Q1 03-04"}</definedName>
    <definedName name="as" hidden="1">{"2",#N/A,FALSE,"Q1 03-04";"1",#N/A,FALSE,"Q1 03-04"}</definedName>
    <definedName name="as\" localSheetId="0" hidden="1">{"'PS-SOTM'!$A$1","'PS-SOTM'!$A$2:$M$30","'PS-SOTM'!$A$31:$A$38"}</definedName>
    <definedName name="as\" localSheetId="2" hidden="1">{"'PS-SOTM'!$A$1","'PS-SOTM'!$A$2:$M$30","'PS-SOTM'!$A$31:$A$38"}</definedName>
    <definedName name="as\" hidden="1">{"'PS-SOTM'!$A$1","'PS-SOTM'!$A$2:$M$30","'PS-SOTM'!$A$31:$A$38"}</definedName>
    <definedName name="AS2DocOpenMode" hidden="1">"AS2DocumentEdit"</definedName>
    <definedName name="AS2HasNoAutoHeaderFooter" hidden="1">" "</definedName>
    <definedName name="AS2LinkLS" hidden="1">#REF!</definedName>
    <definedName name="AS2NamedRange" hidden="1">5</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localSheetId="0" hidden="1">{#N/A,#N/A,FALSE,"Proj.Cost &amp; Means of Fin."}</definedName>
    <definedName name="asa" localSheetId="2" hidden="1">{#N/A,#N/A,FALSE,"Proj.Cost &amp; Means of Fin."}</definedName>
    <definedName name="asa" hidden="1">{#N/A,#N/A,FALSE,"Proj.Cost &amp; Means of Fin."}</definedName>
    <definedName name="asad" localSheetId="0" hidden="1">{#N/A,#N/A,FALSE,"str_title";#N/A,#N/A,FALSE,"SUM";#N/A,#N/A,FALSE,"Scope";#N/A,#N/A,FALSE,"PIE-Jn";#N/A,#N/A,FALSE,"PIE-Jn_Hz";#N/A,#N/A,FALSE,"Liq_Plan";#N/A,#N/A,FALSE,"S_Curve";#N/A,#N/A,FALSE,"Liq_Prof";#N/A,#N/A,FALSE,"Man_Pwr";#N/A,#N/A,FALSE,"Man_Prof"}</definedName>
    <definedName name="asad" localSheetId="2" hidden="1">{#N/A,#N/A,FALSE,"str_title";#N/A,#N/A,FALSE,"SUM";#N/A,#N/A,FALSE,"Scope";#N/A,#N/A,FALSE,"PIE-Jn";#N/A,#N/A,FALSE,"PIE-Jn_Hz";#N/A,#N/A,FALSE,"Liq_Plan";#N/A,#N/A,FALSE,"S_Curve";#N/A,#N/A,FALSE,"Liq_Prof";#N/A,#N/A,FALSE,"Man_Pwr";#N/A,#N/A,FALSE,"Man_Prof"}</definedName>
    <definedName name="asad" hidden="1">{#N/A,#N/A,FALSE,"str_title";#N/A,#N/A,FALSE,"SUM";#N/A,#N/A,FALSE,"Scope";#N/A,#N/A,FALSE,"PIE-Jn";#N/A,#N/A,FALSE,"PIE-Jn_Hz";#N/A,#N/A,FALSE,"Liq_Plan";#N/A,#N/A,FALSE,"S_Curve";#N/A,#N/A,FALSE,"Liq_Prof";#N/A,#N/A,FALSE,"Man_Pwr";#N/A,#N/A,FALSE,"Man_Prof"}</definedName>
    <definedName name="asaf" localSheetId="0" hidden="1">{#N/A,#N/A,FALSE,"Proj.Cost &amp; Means of Fin."}</definedName>
    <definedName name="asaf" localSheetId="2" hidden="1">{#N/A,#N/A,FALSE,"Proj.Cost &amp; Means of Fin."}</definedName>
    <definedName name="asaf" hidden="1">{#N/A,#N/A,FALSE,"Proj.Cost &amp; Means of Fin."}</definedName>
    <definedName name="asas" hidden="1">'[28]DGP-2002'!#REF!</definedName>
    <definedName name="asasaasas" localSheetId="0" hidden="1">{"Full view",#N/A,FALSE,"Market view";"Full view",#N/A,FALSE,"Market view"}</definedName>
    <definedName name="asasaasas" localSheetId="2" hidden="1">{"Full view",#N/A,FALSE,"Market view";"Full view",#N/A,FALSE,"Market view"}</definedName>
    <definedName name="asasaasas" hidden="1">{"Full view",#N/A,FALSE,"Market view";"Full view",#N/A,FALSE,"Market view"}</definedName>
    <definedName name="asasaassaaqsq" localSheetId="0" hidden="1">{#N/A,#N/A,TRUE,"pd_SSS";#N/A,#N/A,TRUE,"fo_SSS";#N/A,#N/A,TRUE,"eqpt_SSS";#N/A,#N/A,TRUE,"ftrs_SSS"}</definedName>
    <definedName name="asasaassaaqsq" localSheetId="2" hidden="1">{#N/A,#N/A,TRUE,"pd_SSS";#N/A,#N/A,TRUE,"fo_SSS";#N/A,#N/A,TRUE,"eqpt_SSS";#N/A,#N/A,TRUE,"ftrs_SSS"}</definedName>
    <definedName name="asasaassaaqsq" hidden="1">{#N/A,#N/A,TRUE,"pd_SSS";#N/A,#N/A,TRUE,"fo_SSS";#N/A,#N/A,TRUE,"eqpt_SSS";#N/A,#N/A,TRUE,"ftrs_SSS"}</definedName>
    <definedName name="asasasasasasas" localSheetId="0" hidden="1">{#N/A,#N/A,TRUE,"pd_SSS";#N/A,#N/A,TRUE,"fo_SSS";#N/A,#N/A,TRUE,"eqpt_SSS";#N/A,#N/A,TRUE,"ftrs_SSS"}</definedName>
    <definedName name="asasasasasasas" localSheetId="2" hidden="1">{#N/A,#N/A,TRUE,"pd_SSS";#N/A,#N/A,TRUE,"fo_SSS";#N/A,#N/A,TRUE,"eqpt_SSS";#N/A,#N/A,TRUE,"ftrs_SSS"}</definedName>
    <definedName name="asasasasasasas" hidden="1">{#N/A,#N/A,TRUE,"pd_SSS";#N/A,#N/A,TRUE,"fo_SSS";#N/A,#N/A,TRUE,"eqpt_SSS";#N/A,#N/A,TRUE,"ftrs_SSS"}</definedName>
    <definedName name="asd" localSheetId="0" hidden="1">{#N/A,#N/A,FALSE,"Aging Summary";#N/A,#N/A,FALSE,"Ratio Analysis";#N/A,#N/A,FALSE,"Test 120 Day Accts";#N/A,#N/A,FALSE,"Tickmarks"}</definedName>
    <definedName name="asd" localSheetId="2" hidden="1">{#N/A,#N/A,FALSE,"Aging Summary";#N/A,#N/A,FALSE,"Ratio Analysis";#N/A,#N/A,FALSE,"Test 120 Day Accts";#N/A,#N/A,FALSE,"Tickmarks"}</definedName>
    <definedName name="asd" hidden="1">{#N/A,#N/A,FALSE,"Aging Summary";#N/A,#N/A,FALSE,"Ratio Analysis";#N/A,#N/A,FALSE,"Test 120 Day Accts";#N/A,#N/A,FALSE,"Tickmarks"}</definedName>
    <definedName name="asda" localSheetId="0" hidden="1">{#N/A,#N/A,FALSE,"Cash Flows";#N/A,#N/A,FALSE,"Fixed Assets";#N/A,#N/A,FALSE,"Balance Sheet";#N/A,#N/A,FALSE,"P &amp; L"}</definedName>
    <definedName name="asda" localSheetId="2" hidden="1">{#N/A,#N/A,FALSE,"Cash Flows";#N/A,#N/A,FALSE,"Fixed Assets";#N/A,#N/A,FALSE,"Balance Sheet";#N/A,#N/A,FALSE,"P &amp; L"}</definedName>
    <definedName name="asda" hidden="1">{#N/A,#N/A,FALSE,"Cash Flows";#N/A,#N/A,FALSE,"Fixed Assets";#N/A,#N/A,FALSE,"Balance Sheet";#N/A,#N/A,FALSE,"P &amp; L"}</definedName>
    <definedName name="asda1" localSheetId="0" hidden="1">{#N/A,#N/A,FALSE,"Cash Flows";#N/A,#N/A,FALSE,"Fixed Assets";#N/A,#N/A,FALSE,"Balance Sheet";#N/A,#N/A,FALSE,"P &amp; L"}</definedName>
    <definedName name="asda1" localSheetId="2" hidden="1">{#N/A,#N/A,FALSE,"Cash Flows";#N/A,#N/A,FALSE,"Fixed Assets";#N/A,#N/A,FALSE,"Balance Sheet";#N/A,#N/A,FALSE,"P &amp; L"}</definedName>
    <definedName name="asda1" hidden="1">{#N/A,#N/A,FALSE,"Cash Flows";#N/A,#N/A,FALSE,"Fixed Assets";#N/A,#N/A,FALSE,"Balance Sheet";#N/A,#N/A,FALSE,"P &amp; L"}</definedName>
    <definedName name="asda2" localSheetId="0" hidden="1">{#N/A,#N/A,FALSE,"Cash Flows";#N/A,#N/A,FALSE,"Fixed Assets";#N/A,#N/A,FALSE,"Balance Sheet";#N/A,#N/A,FALSE,"P &amp; L"}</definedName>
    <definedName name="asda2" localSheetId="2" hidden="1">{#N/A,#N/A,FALSE,"Cash Flows";#N/A,#N/A,FALSE,"Fixed Assets";#N/A,#N/A,FALSE,"Balance Sheet";#N/A,#N/A,FALSE,"P &amp; L"}</definedName>
    <definedName name="asda2" hidden="1">{#N/A,#N/A,FALSE,"Cash Flows";#N/A,#N/A,FALSE,"Fixed Assets";#N/A,#N/A,FALSE,"Balance Sheet";#N/A,#N/A,FALSE,"P &amp; L"}</definedName>
    <definedName name="asdafa" localSheetId="0" hidden="1">{#N/A,#N/A,FALSE,"Proj.Cost &amp; Means of Fin."}</definedName>
    <definedName name="asdafa" localSheetId="2" hidden="1">{#N/A,#N/A,FALSE,"Proj.Cost &amp; Means of Fin."}</definedName>
    <definedName name="asdafa" hidden="1">{#N/A,#N/A,FALSE,"Proj.Cost &amp; Means of Fin."}</definedName>
    <definedName name="asdasdf" localSheetId="0" hidden="1">{"'Directory'!$A$72:$E$91"}</definedName>
    <definedName name="asdasdf" localSheetId="2" hidden="1">{"'Directory'!$A$72:$E$91"}</definedName>
    <definedName name="asdasdf" hidden="1">{"'Directory'!$A$72:$E$91"}</definedName>
    <definedName name="asdasefs" localSheetId="0" hidden="1">{#N/A,#N/A,FALSE,"COVER1.XLS ";#N/A,#N/A,FALSE,"RACT1.XLS";#N/A,#N/A,FALSE,"RACT2.XLS";#N/A,#N/A,FALSE,"ECCMP";#N/A,#N/A,FALSE,"WELDER.XLS"}</definedName>
    <definedName name="asdasefs" localSheetId="2" hidden="1">{#N/A,#N/A,FALSE,"COVER1.XLS ";#N/A,#N/A,FALSE,"RACT1.XLS";#N/A,#N/A,FALSE,"RACT2.XLS";#N/A,#N/A,FALSE,"ECCMP";#N/A,#N/A,FALSE,"WELDER.XLS"}</definedName>
    <definedName name="asdasefs" hidden="1">{#N/A,#N/A,FALSE,"COVER1.XLS ";#N/A,#N/A,FALSE,"RACT1.XLS";#N/A,#N/A,FALSE,"RACT2.XLS";#N/A,#N/A,FALSE,"ECCMP";#N/A,#N/A,FALSE,"WELDER.XLS"}</definedName>
    <definedName name="asdcvasdvasdv" localSheetId="0" hidden="1">{"'I-1 and I-2'!$A$1:$G$190"}</definedName>
    <definedName name="asdcvasdvasdv" localSheetId="2" hidden="1">{"'I-1 and I-2'!$A$1:$G$190"}</definedName>
    <definedName name="asdcvasdvasdv" hidden="1">{"'I-1 and I-2'!$A$1:$G$190"}</definedName>
    <definedName name="asdd" localSheetId="0" hidden="1">{#N/A,#N/A,TRUE,"GRING"}</definedName>
    <definedName name="asdd" localSheetId="2" hidden="1">{#N/A,#N/A,TRUE,"GRING"}</definedName>
    <definedName name="asdd" hidden="1">{#N/A,#N/A,TRUE,"GRING"}</definedName>
    <definedName name="asdf" localSheetId="0" hidden="1">{"by departments",#N/A,TRUE,"FORECAST";"cap_headcount",#N/A,TRUE,"FORECAST";"summary",#N/A,TRUE,"FORECAST"}</definedName>
    <definedName name="asdf" localSheetId="2" hidden="1">{"by departments",#N/A,TRUE,"FORECAST";"cap_headcount",#N/A,TRUE,"FORECAST";"summary",#N/A,TRUE,"FORECAST"}</definedName>
    <definedName name="asdf" hidden="1">{"by departments",#N/A,TRUE,"FORECAST";"cap_headcount",#N/A,TRUE,"FORECAST";"summary",#N/A,TRUE,"FORECAST"}</definedName>
    <definedName name="asdfadadada" hidden="1">[84]Collection!#REF!</definedName>
    <definedName name="asdfasd" localSheetId="0" hidden="1">{"'I-1 and I-2'!$A$1:$G$190"}</definedName>
    <definedName name="asdfasd" localSheetId="2" hidden="1">{"'I-1 and I-2'!$A$1:$G$190"}</definedName>
    <definedName name="asdfasd" hidden="1">{"'I-1 and I-2'!$A$1:$G$190"}</definedName>
    <definedName name="asdfasdf" localSheetId="0" hidden="1">{"'Directory'!$A$72:$E$91"}</definedName>
    <definedName name="asdfasdf" localSheetId="2" hidden="1">{"'Directory'!$A$72:$E$91"}</definedName>
    <definedName name="asdfasdf" hidden="1">{"'Directory'!$A$72:$E$91"}</definedName>
    <definedName name="asdfasdfasdadf" localSheetId="0" hidden="1">{"'Directory'!$A$72:$E$91"}</definedName>
    <definedName name="asdfasdfasdadf" localSheetId="2" hidden="1">{"'Directory'!$A$72:$E$91"}</definedName>
    <definedName name="asdfasdfasdadf" hidden="1">{"'Directory'!$A$72:$E$91"}</definedName>
    <definedName name="asdfasdfasdf" localSheetId="0" hidden="1">{"SUMMARY",#N/A,TRUE,"SUMMARY";"compare",#N/A,TRUE,"Vs. Bus Plan";"ratios",#N/A,TRUE,"Ratios";"REVENUE",#N/A,TRUE,"Revenue";"expenses",#N/A,TRUE,"1996 budget";"payroll",#N/A,TRUE,"Payroll"}</definedName>
    <definedName name="asdfasdfasdf" localSheetId="2" hidden="1">{"SUMMARY",#N/A,TRUE,"SUMMARY";"compare",#N/A,TRUE,"Vs. Bus Plan";"ratios",#N/A,TRUE,"Ratios";"REVENUE",#N/A,TRUE,"Revenue";"expenses",#N/A,TRUE,"1996 budget";"payroll",#N/A,TRUE,"Payroll"}</definedName>
    <definedName name="asdfasdfasdf" hidden="1">{"SUMMARY",#N/A,TRUE,"SUMMARY";"compare",#N/A,TRUE,"Vs. Bus Plan";"ratios",#N/A,TRUE,"Ratios";"REVENUE",#N/A,TRUE,"Revenue";"expenses",#N/A,TRUE,"1996 budget";"payroll",#N/A,TRUE,"Payroll"}</definedName>
    <definedName name="asdfasdfggbhg" localSheetId="0" hidden="1">{"'I-1 and I-2'!$A$1:$G$190"}</definedName>
    <definedName name="asdfasdfggbhg" localSheetId="2" hidden="1">{"'I-1 and I-2'!$A$1:$G$190"}</definedName>
    <definedName name="asdfasdfggbhg" hidden="1">{"'I-1 and I-2'!$A$1:$G$190"}</definedName>
    <definedName name="asdfasf" localSheetId="0" hidden="1">{"'I-1 and I-2'!$A$1:$G$190"}</definedName>
    <definedName name="asdfasf" localSheetId="2" hidden="1">{"'I-1 and I-2'!$A$1:$G$190"}</definedName>
    <definedName name="asdfasf" hidden="1">{"'I-1 and I-2'!$A$1:$G$190"}</definedName>
    <definedName name="asdfdfdjf"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nm" localSheetId="0" hidden="1">{"'I-1 and I-2'!$A$1:$G$190"}</definedName>
    <definedName name="asdfnm" localSheetId="2" hidden="1">{"'I-1 and I-2'!$A$1:$G$190"}</definedName>
    <definedName name="asdfnm" hidden="1">{"'I-1 and I-2'!$A$1:$G$190"}</definedName>
    <definedName name="asdfvSDVSD" localSheetId="0" hidden="1">{#N/A,#N/A,FALSE,"SumD";#N/A,#N/A,FALSE,"ElecD";#N/A,#N/A,FALSE,"MechD";#N/A,#N/A,FALSE,"GeotD";#N/A,#N/A,FALSE,"PrcsD";#N/A,#N/A,FALSE,"TunnD";#N/A,#N/A,FALSE,"CivlD";#N/A,#N/A,FALSE,"NtwkD";#N/A,#N/A,FALSE,"EstgD";#N/A,#N/A,FALSE,"PEngD"}</definedName>
    <definedName name="asdfvSDVSD" localSheetId="2" hidden="1">{#N/A,#N/A,FALSE,"SumD";#N/A,#N/A,FALSE,"ElecD";#N/A,#N/A,FALSE,"MechD";#N/A,#N/A,FALSE,"GeotD";#N/A,#N/A,FALSE,"PrcsD";#N/A,#N/A,FALSE,"TunnD";#N/A,#N/A,FALSE,"CivlD";#N/A,#N/A,FALSE,"NtwkD";#N/A,#N/A,FALSE,"EstgD";#N/A,#N/A,FALSE,"PEngD"}</definedName>
    <definedName name="asdfvSDVSD" hidden="1">{#N/A,#N/A,FALSE,"SumD";#N/A,#N/A,FALSE,"ElecD";#N/A,#N/A,FALSE,"MechD";#N/A,#N/A,FALSE,"GeotD";#N/A,#N/A,FALSE,"PrcsD";#N/A,#N/A,FALSE,"TunnD";#N/A,#N/A,FALSE,"CivlD";#N/A,#N/A,FALSE,"NtwkD";#N/A,#N/A,FALSE,"EstgD";#N/A,#N/A,FALSE,"PEngD"}</definedName>
    <definedName name="asdgsgasg" localSheetId="0" hidden="1">{#N/A,#N/A,FALSE,"Income Branch ONLY"}</definedName>
    <definedName name="asdgsgasg" localSheetId="2" hidden="1">{#N/A,#N/A,FALSE,"Income Branch ONLY"}</definedName>
    <definedName name="asdgsgasg" hidden="1">{#N/A,#N/A,FALSE,"Income Branch ONLY"}</definedName>
    <definedName name="asdgsgasg_1" localSheetId="0" hidden="1">{#N/A,#N/A,FALSE,"Income Branch ONLY"}</definedName>
    <definedName name="asdgsgasg_1" localSheetId="2" hidden="1">{#N/A,#N/A,FALSE,"Income Branch ONLY"}</definedName>
    <definedName name="asdgsgasg_1" hidden="1">{#N/A,#N/A,FALSE,"Income Branch ONLY"}</definedName>
    <definedName name="asdjasldkfj" localSheetId="0" hidden="1">{#N/A,#N/A,FALSE,"PMTABB";#N/A,#N/A,FALSE,"PMTABB"}</definedName>
    <definedName name="asdjasldkfj" localSheetId="2" hidden="1">{#N/A,#N/A,FALSE,"PMTABB";#N/A,#N/A,FALSE,"PMTABB"}</definedName>
    <definedName name="asdjasldkfj" hidden="1">{#N/A,#N/A,FALSE,"PMTABB";#N/A,#N/A,FALSE,"PMTABB"}</definedName>
    <definedName name="asdsar" localSheetId="0" hidden="1">{#N/A,#N/A,FALSE,"ISBL"}</definedName>
    <definedName name="asdsar" localSheetId="2" hidden="1">{#N/A,#N/A,FALSE,"ISBL"}</definedName>
    <definedName name="asdsar" hidden="1">{#N/A,#N/A,FALSE,"ISBL"}</definedName>
    <definedName name="asdsdfasdf" localSheetId="0" hidden="1">{"'Directory'!$A$72:$E$91"}</definedName>
    <definedName name="asdsdfasdf" localSheetId="2" hidden="1">{"'Directory'!$A$72:$E$91"}</definedName>
    <definedName name="asdsdfasdf" hidden="1">{"'Directory'!$A$72:$E$91"}</definedName>
    <definedName name="asf" localSheetId="0" hidden="1">{"'Directory'!$A$72:$E$91"}</definedName>
    <definedName name="asf" localSheetId="2" hidden="1">{"'Directory'!$A$72:$E$91"}</definedName>
    <definedName name="asf" hidden="1">{"'Directory'!$A$72:$E$91"}</definedName>
    <definedName name="asfasd" localSheetId="0" hidden="1">{#N/A,#N/A,FALSE,"Income Branch ONLY"}</definedName>
    <definedName name="asfasd" localSheetId="2" hidden="1">{#N/A,#N/A,FALSE,"Income Branch ONLY"}</definedName>
    <definedName name="asfasd" hidden="1">{#N/A,#N/A,FALSE,"Income Branch ONLY"}</definedName>
    <definedName name="asfasd_1" localSheetId="0" hidden="1">{#N/A,#N/A,FALSE,"Income Branch ONLY"}</definedName>
    <definedName name="asfasd_1" localSheetId="2" hidden="1">{#N/A,#N/A,FALSE,"Income Branch ONLY"}</definedName>
    <definedName name="asfasd_1" hidden="1">{#N/A,#N/A,FALSE,"Income Branch ONLY"}</definedName>
    <definedName name="asfd" localSheetId="0" hidden="1">{#N/A,#N/A,FALSE,"Proj.Cost &amp; Means of Fin."}</definedName>
    <definedName name="asfd" localSheetId="2" hidden="1">{#N/A,#N/A,FALSE,"Proj.Cost &amp; Means of Fin."}</definedName>
    <definedName name="asfd" hidden="1">{#N/A,#N/A,FALSE,"Proj.Cost &amp; Means of Fin."}</definedName>
    <definedName name="asfdas" localSheetId="0" hidden="1">{#N/A,#N/A,FALSE,"Proj.Cost &amp; Means of Fin."}</definedName>
    <definedName name="asfdas" localSheetId="2" hidden="1">{#N/A,#N/A,FALSE,"Proj.Cost &amp; Means of Fin."}</definedName>
    <definedName name="asfdas" hidden="1">{#N/A,#N/A,FALSE,"Proj.Cost &amp; Means of Fin."}</definedName>
    <definedName name="asfdsfsdff" localSheetId="0" hidden="1">{"adj95mult",#N/A,FALSE,"COMPCO";"adj95est",#N/A,FALSE,"COMPCO"}</definedName>
    <definedName name="asfdsfsdff" localSheetId="2" hidden="1">{"adj95mult",#N/A,FALSE,"COMPCO";"adj95est",#N/A,FALSE,"COMPCO"}</definedName>
    <definedName name="asfdsfsdff" hidden="1">{"adj95mult",#N/A,FALSE,"COMPCO";"adj95est",#N/A,FALSE,"COMPCO"}</definedName>
    <definedName name="asfg" localSheetId="0" hidden="1">{#N/A,#N/A,FALSE,"Balance Sheet";#N/A,#N/A,FALSE,"Income Statement";#N/A,#N/A,FALSE,"Changes in Financial Position"}</definedName>
    <definedName name="asfg" localSheetId="2" hidden="1">{#N/A,#N/A,FALSE,"Balance Sheet";#N/A,#N/A,FALSE,"Income Statement";#N/A,#N/A,FALSE,"Changes in Financial Position"}</definedName>
    <definedName name="asfg" hidden="1">{#N/A,#N/A,FALSE,"Balance Sheet";#N/A,#N/A,FALSE,"Income Statement";#N/A,#N/A,FALSE,"Changes in Financial Position"}</definedName>
    <definedName name="asfsdf" localSheetId="0" hidden="1">{#N/A,#N/A,FALSE,"COMP"}</definedName>
    <definedName name="asfsdf" localSheetId="2" hidden="1">{#N/A,#N/A,FALSE,"COMP"}</definedName>
    <definedName name="asfsdf" hidden="1">{#N/A,#N/A,FALSE,"COMP"}</definedName>
    <definedName name="asfsdf_1" localSheetId="0" hidden="1">{#N/A,#N/A,FALSE,"COMP"}</definedName>
    <definedName name="asfsdf_1" localSheetId="2" hidden="1">{#N/A,#N/A,FALSE,"COMP"}</definedName>
    <definedName name="asfsdf_1" hidden="1">{#N/A,#N/A,FALSE,"COMP"}</definedName>
    <definedName name="asfsdf_2" localSheetId="0" hidden="1">{#N/A,#N/A,FALSE,"COMP"}</definedName>
    <definedName name="asfsdf_2" localSheetId="2" hidden="1">{#N/A,#N/A,FALSE,"COMP"}</definedName>
    <definedName name="asfsdf_2" hidden="1">{#N/A,#N/A,FALSE,"COMP"}</definedName>
    <definedName name="asfSEF" localSheetId="0" hidden="1">{#N/A,#N/A,FALSE,"SumG";#N/A,#N/A,FALSE,"ElecG";#N/A,#N/A,FALSE,"MechG";#N/A,#N/A,FALSE,"GeotG";#N/A,#N/A,FALSE,"PrcsG";#N/A,#N/A,FALSE,"TunnG";#N/A,#N/A,FALSE,"CivlG";#N/A,#N/A,FALSE,"NtwkG";#N/A,#N/A,FALSE,"EstgG";#N/A,#N/A,FALSE,"PEngG"}</definedName>
    <definedName name="asfSEF" localSheetId="2" hidden="1">{#N/A,#N/A,FALSE,"SumG";#N/A,#N/A,FALSE,"ElecG";#N/A,#N/A,FALSE,"MechG";#N/A,#N/A,FALSE,"GeotG";#N/A,#N/A,FALSE,"PrcsG";#N/A,#N/A,FALSE,"TunnG";#N/A,#N/A,FALSE,"CivlG";#N/A,#N/A,FALSE,"NtwkG";#N/A,#N/A,FALSE,"EstgG";#N/A,#N/A,FALSE,"PEngG"}</definedName>
    <definedName name="asfSEF" hidden="1">{#N/A,#N/A,FALSE,"SumG";#N/A,#N/A,FALSE,"ElecG";#N/A,#N/A,FALSE,"MechG";#N/A,#N/A,FALSE,"GeotG";#N/A,#N/A,FALSE,"PrcsG";#N/A,#N/A,FALSE,"TunnG";#N/A,#N/A,FALSE,"CivlG";#N/A,#N/A,FALSE,"NtwkG";#N/A,#N/A,FALSE,"EstgG";#N/A,#N/A,FALSE,"PEngG"}</definedName>
    <definedName name="asg" localSheetId="0" hidden="1">{"'Directory'!$A$72:$E$91"}</definedName>
    <definedName name="asg" localSheetId="2" hidden="1">{"'Directory'!$A$72:$E$91"}</definedName>
    <definedName name="asg" hidden="1">{"'Directory'!$A$72:$E$91"}</definedName>
    <definedName name="asha" localSheetId="0">City&amp;" "&amp;State</definedName>
    <definedName name="asha" localSheetId="2">City&amp;" "&amp;State</definedName>
    <definedName name="asha">City&amp;" "&amp;State</definedName>
    <definedName name="ass" localSheetId="0" hidden="1">{#N/A,#N/A,FALSE,"Balance Sheet";#N/A,#N/A,FALSE,"Income Statement";#N/A,#N/A,FALSE,"Changes in Financial Position"}</definedName>
    <definedName name="ass" localSheetId="2" hidden="1">{#N/A,#N/A,FALSE,"Balance Sheet";#N/A,#N/A,FALSE,"Income Statement";#N/A,#N/A,FALSE,"Changes in Financial Position"}</definedName>
    <definedName name="ass" hidden="1">{#N/A,#N/A,FALSE,"Balance Sheet";#N/A,#N/A,FALSE,"Income Statement";#N/A,#N/A,FALSE,"Changes in Financial Position"}</definedName>
    <definedName name="ass_1" localSheetId="0" hidden="1">{#N/A,#N/A,FALSE,"COMP"}</definedName>
    <definedName name="ass_1" localSheetId="2" hidden="1">{#N/A,#N/A,FALSE,"COMP"}</definedName>
    <definedName name="ass_1" hidden="1">{#N/A,#N/A,FALSE,"COMP"}</definedName>
    <definedName name="ass_2" localSheetId="0" hidden="1">{#N/A,#N/A,FALSE,"COMP"}</definedName>
    <definedName name="ass_2" localSheetId="2" hidden="1">{#N/A,#N/A,FALSE,"COMP"}</definedName>
    <definedName name="ass_2" hidden="1">{#N/A,#N/A,FALSE,"COMP"}</definedName>
    <definedName name="ass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 localSheetId="0" hidden="1">{#N/A,#N/A,TRUE,"constb"}</definedName>
    <definedName name="assd" localSheetId="2" hidden="1">{#N/A,#N/A,TRUE,"constb"}</definedName>
    <definedName name="assd" hidden="1">{#N/A,#N/A,TRUE,"constb"}</definedName>
    <definedName name="ASSET_PEN">[2]Sheet1!$C$422</definedName>
    <definedName name="assets">#REF!</definedName>
    <definedName name="assl"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l"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umptions" localSheetId="0" hidden="1">{#N/A,#N/A,TRUE,"Summary";#N/A,#N/A,TRUE,"Balance Sheet";#N/A,#N/A,TRUE,"P &amp; L";#N/A,#N/A,TRUE,"Fixed Assets";#N/A,#N/A,TRUE,"Cash Flows"}</definedName>
    <definedName name="Assumptions" localSheetId="2" hidden="1">{#N/A,#N/A,TRUE,"Summary";#N/A,#N/A,TRUE,"Balance Sheet";#N/A,#N/A,TRUE,"P &amp; L";#N/A,#N/A,TRUE,"Fixed Assets";#N/A,#N/A,TRUE,"Cash Flows"}</definedName>
    <definedName name="Assumptions" hidden="1">{#N/A,#N/A,TRUE,"Summary";#N/A,#N/A,TRUE,"Balance Sheet";#N/A,#N/A,TRUE,"P &amp; L";#N/A,#N/A,TRUE,"Fixed Assets";#N/A,#N/A,TRUE,"Cash Flows"}</definedName>
    <definedName name="AS생산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ish"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las_Copco_Compressor">'[47]5 - CITICORP'!$A$92</definedName>
    <definedName name="atm">#REF!</definedName>
    <definedName name="atm_1">#REF!</definedName>
    <definedName name="atm_1_10">#REF!</definedName>
    <definedName name="atm_1_12">#REF!</definedName>
    <definedName name="atm_1_3">#REF!</definedName>
    <definedName name="atm_1_4">#REF!</definedName>
    <definedName name="atm_1_5">#REF!</definedName>
    <definedName name="atm_1_6">#REF!</definedName>
    <definedName name="atm_1_7">#REF!</definedName>
    <definedName name="atm_10">#REF!</definedName>
    <definedName name="atm_12">#REF!</definedName>
    <definedName name="atm_13">#REF!</definedName>
    <definedName name="atm_2">#REF!</definedName>
    <definedName name="atm_24">#REF!</definedName>
    <definedName name="atm_26">#REF!</definedName>
    <definedName name="atm_29">#REF!</definedName>
    <definedName name="atm_3">#REF!</definedName>
    <definedName name="atm_30">#REF!</definedName>
    <definedName name="atm_4">#REF!</definedName>
    <definedName name="atm_5">#REF!</definedName>
    <definedName name="atm_6">#REF!</definedName>
    <definedName name="atm_7">#REF!</definedName>
    <definedName name="atm_9">#REF!</definedName>
    <definedName name="ATO">[2]Sheet1!#REF!</definedName>
    <definedName name="attachment">#REF!</definedName>
    <definedName name="AUDIT">#REF!</definedName>
    <definedName name="Auftragswert">#REF!</definedName>
    <definedName name="Auftragswert_1">#REF!</definedName>
    <definedName name="Auftragswert_1_10">#REF!</definedName>
    <definedName name="Auftragswert_1_12">#REF!</definedName>
    <definedName name="Auftragswert_1_3">#REF!</definedName>
    <definedName name="Auftragswert_1_4">#REF!</definedName>
    <definedName name="Auftragswert_1_5">#REF!</definedName>
    <definedName name="Auftragswert_1_6">#REF!</definedName>
    <definedName name="Auftragswert_1_7">#REF!</definedName>
    <definedName name="Auftragswert_10">#REF!</definedName>
    <definedName name="Auftragswert_12">#REF!</definedName>
    <definedName name="Auftragswert_3">#REF!</definedName>
    <definedName name="Auftragswert_9">#REF!</definedName>
    <definedName name="Author">#REF!</definedName>
    <definedName name="Auto_öppna_xlquery_DClick" hidden="1">[85]!Register.DClick</definedName>
    <definedName name="AvgDebt">[75]Debt!$K$153:$AE$153</definedName>
    <definedName name="AvgIntRate">[75]Debt!$K$250:$AE$250</definedName>
    <definedName name="AvgNW">[75]Formats!$K$64:$AE$64</definedName>
    <definedName name="AvgSellPr" hidden="1">[75]Input!$K$162:$Y$162,[75]Input!$K$180:$Y$180,[75]Input!$K$198:$Y$198,[75]Input!$K$216:$Y$216,[75]Input!$K$234:$Y$234,[75]Input!$K$252:$Y$252,[75]Input!$K$270:$Y$270,[75]Input!$K$288:$Y$288</definedName>
    <definedName name="aw" hidden="1">'[72]F-4'!#REF!</definedName>
    <definedName name="aw4wb" localSheetId="0" hidden="1">{#N/A,#N/A,FALSE,"ISBL"}</definedName>
    <definedName name="aw4wb" localSheetId="2" hidden="1">{#N/A,#N/A,FALSE,"ISBL"}</definedName>
    <definedName name="aw4wb" hidden="1">{#N/A,#N/A,FALSE,"ISBL"}</definedName>
    <definedName name="awc3rv2">#REF!</definedName>
    <definedName name="awc3rv2_10">#REF!</definedName>
    <definedName name="awc3rv2_12">#REF!</definedName>
    <definedName name="awc3rv2_3">#REF!</definedName>
    <definedName name="awc3rv2_4">#REF!</definedName>
    <definedName name="awc3rv2_5">#REF!</definedName>
    <definedName name="awc3rv2_6">#REF!</definedName>
    <definedName name="awc3rv2_7">#REF!</definedName>
    <definedName name="awe" localSheetId="0" hidden="1">{#N/A,#N/A,FALSE,"PGW"}</definedName>
    <definedName name="awe" localSheetId="2" hidden="1">{#N/A,#N/A,FALSE,"PGW"}</definedName>
    <definedName name="awe" hidden="1">{#N/A,#N/A,FALSE,"PGW"}</definedName>
    <definedName name="aweaw3" localSheetId="0" hidden="1">{#N/A,#N/A,FALSE,"OSBL"}</definedName>
    <definedName name="aweaw3" localSheetId="2" hidden="1">{#N/A,#N/A,FALSE,"OSBL"}</definedName>
    <definedName name="aweaw3" hidden="1">{#N/A,#N/A,FALSE,"OSBL"}</definedName>
    <definedName name="awrqr" localSheetId="0" hidden="1">{#N/A,#N/A,FALSE,"COVER.XLS";#N/A,#N/A,FALSE,"RACT1.XLS";#N/A,#N/A,FALSE,"RACT2.XLS";#N/A,#N/A,FALSE,"ECCMP";#N/A,#N/A,FALSE,"WELDER.XLS"}</definedName>
    <definedName name="awrqr" localSheetId="2" hidden="1">{#N/A,#N/A,FALSE,"COVER.XLS";#N/A,#N/A,FALSE,"RACT1.XLS";#N/A,#N/A,FALSE,"RACT2.XLS";#N/A,#N/A,FALSE,"ECCMP";#N/A,#N/A,FALSE,"WELDER.XLS"}</definedName>
    <definedName name="awrqr" hidden="1">{#N/A,#N/A,FALSE,"COVER.XLS";#N/A,#N/A,FALSE,"RACT1.XLS";#N/A,#N/A,FALSE,"RACT2.XLS";#N/A,#N/A,FALSE,"ECCMP";#N/A,#N/A,FALSE,"WELDER.XLS"}</definedName>
    <definedName name="ax" hidden="1">'[28]DGP-2002'!#REF!</definedName>
    <definedName name="az" hidden="1">'[72]F-4'!#REF!</definedName>
    <definedName name="b">#REF!</definedName>
    <definedName name="b_1" localSheetId="0" hidden="1">{"assumptions",#N/A,FALSE,"Scenario 1";"valuation",#N/A,FALSE,"Scenario 1"}</definedName>
    <definedName name="b_1" localSheetId="2" hidden="1">{"assumptions",#N/A,FALSE,"Scenario 1";"valuation",#N/A,FALSE,"Scenario 1"}</definedName>
    <definedName name="b_1" hidden="1">{"assumptions",#N/A,FALSE,"Scenario 1";"valuation",#N/A,FALSE,"Scenario 1"}</definedName>
    <definedName name="b_2" localSheetId="0" hidden="1">{"assumptions",#N/A,FALSE,"Scenario 1";"valuation",#N/A,FALSE,"Scenario 1"}</definedName>
    <definedName name="b_2" localSheetId="2" hidden="1">{"assumptions",#N/A,FALSE,"Scenario 1";"valuation",#N/A,FALSE,"Scenario 1"}</definedName>
    <definedName name="b_2" hidden="1">{"assumptions",#N/A,FALSE,"Scenario 1";"valuation",#N/A,FALSE,"Scenario 1"}</definedName>
    <definedName name="b_3" localSheetId="0" hidden="1">{"assumptions",#N/A,FALSE,"Scenario 1";"valuation",#N/A,FALSE,"Scenario 1"}</definedName>
    <definedName name="b_3" localSheetId="2" hidden="1">{"assumptions",#N/A,FALSE,"Scenario 1";"valuation",#N/A,FALSE,"Scenario 1"}</definedName>
    <definedName name="b_3" hidden="1">{"assumptions",#N/A,FALSE,"Scenario 1";"valuation",#N/A,FALSE,"Scenario 1"}</definedName>
    <definedName name="b_4" localSheetId="0" hidden="1">{"assumptions",#N/A,FALSE,"Scenario 1";"valuation",#N/A,FALSE,"Scenario 1"}</definedName>
    <definedName name="b_4" localSheetId="2" hidden="1">{"assumptions",#N/A,FALSE,"Scenario 1";"valuation",#N/A,FALSE,"Scenario 1"}</definedName>
    <definedName name="b_4" hidden="1">{"assumptions",#N/A,FALSE,"Scenario 1";"valuation",#N/A,FALSE,"Scenario 1"}</definedName>
    <definedName name="b_5" localSheetId="0" hidden="1">{"assumptions",#N/A,FALSE,"Scenario 1";"valuation",#N/A,FALSE,"Scenario 1"}</definedName>
    <definedName name="b_5" localSheetId="2" hidden="1">{"assumptions",#N/A,FALSE,"Scenario 1";"valuation",#N/A,FALSE,"Scenario 1"}</definedName>
    <definedName name="b_5" hidden="1">{"assumptions",#N/A,FALSE,"Scenario 1";"valuation",#N/A,FALSE,"Scenario 1"}</definedName>
    <definedName name="b_manual">[2]Sheet1!$C$54</definedName>
    <definedName name="b56yu6">#REF!</definedName>
    <definedName name="b56yu6_10">#REF!</definedName>
    <definedName name="b56yu6_12">#REF!</definedName>
    <definedName name="b56yu6_3">#REF!</definedName>
    <definedName name="b56yu6_4">#REF!</definedName>
    <definedName name="b56yu6_5">#REF!</definedName>
    <definedName name="b56yu6_6">#REF!</definedName>
    <definedName name="b56yu6_7">#REF!</definedName>
    <definedName name="baj" localSheetId="0" hidden="1">{"turnover",#N/A,FALSE;"profits",#N/A,FALSE;"cash",#N/A,FALSE}</definedName>
    <definedName name="baj" localSheetId="2" hidden="1">{"turnover",#N/A,FALSE;"profits",#N/A,FALSE;"cash",#N/A,FALSE}</definedName>
    <definedName name="baj" hidden="1">{"turnover",#N/A,FALSE;"profits",#N/A,FALSE;"cash",#N/A,FALSE}</definedName>
    <definedName name="Balance" localSheetId="0" hidden="1">{#N/A,#N/A,FALSE,"COVER.XLS";#N/A,#N/A,FALSE,"RACT1.XLS";#N/A,#N/A,FALSE,"RACT2.XLS";#N/A,#N/A,FALSE,"ECCMP";#N/A,#N/A,FALSE,"WELDER.XLS"}</definedName>
    <definedName name="Balance" localSheetId="2" hidden="1">{#N/A,#N/A,FALSE,"COVER.XLS";#N/A,#N/A,FALSE,"RACT1.XLS";#N/A,#N/A,FALSE,"RACT2.XLS";#N/A,#N/A,FALSE,"ECCMP";#N/A,#N/A,FALSE,"WELDER.XLS"}</definedName>
    <definedName name="Balance" hidden="1">{#N/A,#N/A,FALSE,"COVER.XLS";#N/A,#N/A,FALSE,"RACT1.XLS";#N/A,#N/A,FALSE,"RACT2.XLS";#N/A,#N/A,FALSE,"ECCMP";#N/A,#N/A,FALSE,"WELDER.XLS"}</definedName>
    <definedName name="BALSHEETCON">#REF!</definedName>
    <definedName name="bank1" localSheetId="0" hidden="1">{TRUE,TRUE,-1.25,-15.5,456.75,279.75,FALSE,FALSE,TRUE,TRUE,0,1,21,1,127,6,3,4,TRUE,TRUE,3,TRUE,1,TRUE,100,"Swvu.profits.","ACwvu.profits.",1,FALSE,FALSE,0.511811023622047,0.511811023622047,0.511811023622047,0.511811023622047,1,"","",FALSE,FALSE,FALSE,FALSE,1,#N/A,1,1,#DIV/0!,FALSE,"Rwvu.profits.",#N/A,FALSE,FALSE}</definedName>
    <definedName name="bank1" localSheetId="2" hidden="1">{TRUE,TRUE,-1.25,-15.5,456.75,279.75,FALSE,FALSE,TRUE,TRUE,0,1,21,1,127,6,3,4,TRUE,TRUE,3,TRUE,1,TRUE,100,"Swvu.profits.","ACwvu.profits.",1,FALSE,FALSE,0.511811023622047,0.511811023622047,0.511811023622047,0.511811023622047,1,"","",FALSE,FALSE,FALSE,FALSE,1,#N/A,1,1,#DIV/0!,FALSE,"Rwvu.profits.",#N/A,FALSE,FALSE}</definedName>
    <definedName name="bank1" hidden="1">{TRUE,TRUE,-1.25,-15.5,456.75,279.75,FALSE,FALSE,TRUE,TRUE,0,1,21,1,127,6,3,4,TRUE,TRUE,3,TRUE,1,TRUE,100,"Swvu.profits.","ACwvu.profits.",1,FALSE,FALSE,0.511811023622047,0.511811023622047,0.511811023622047,0.511811023622047,1,"","",FALSE,FALSE,FALSE,FALSE,1,#N/A,1,1,#DIV/0!,FALSE,"Rwvu.profits.",#N/A,FALSE,FALSE}</definedName>
    <definedName name="Barnac_8100">[48]CITICORP!#REF!</definedName>
    <definedName name="BAS" localSheetId="0" hidden="1">{#N/A,#N/A,FALSE,"tb";#N/A,#N/A,FALSE,"0500";#N/A,#N/A,FALSE,"0612";#N/A,#N/A,FALSE,"0613";#N/A,#N/A,FALSE,"0614";#N/A,#N/A,FALSE,"0653";#N/A,#N/A,FALSE,"0737";#N/A,#N/A,FALSE,"0760";#N/A,#N/A,FALSE,"0770";#N/A,#N/A,FALSE,"0786"}</definedName>
    <definedName name="BAS" localSheetId="2" hidden="1">{#N/A,#N/A,FALSE,"tb";#N/A,#N/A,FALSE,"0500";#N/A,#N/A,FALSE,"0612";#N/A,#N/A,FALSE,"0613";#N/A,#N/A,FALSE,"0614";#N/A,#N/A,FALSE,"0653";#N/A,#N/A,FALSE,"0737";#N/A,#N/A,FALSE,"0760";#N/A,#N/A,FALSE,"0770";#N/A,#N/A,FALSE,"0786"}</definedName>
    <definedName name="BAS" hidden="1">{#N/A,#N/A,FALSE,"tb";#N/A,#N/A,FALSE,"0500";#N/A,#N/A,FALSE,"0612";#N/A,#N/A,FALSE,"0613";#N/A,#N/A,FALSE,"0614";#N/A,#N/A,FALSE,"0653";#N/A,#N/A,FALSE,"0737";#N/A,#N/A,FALSE,"0760";#N/A,#N/A,FALSE,"0770";#N/A,#N/A,FALSE,"0786"}</definedName>
    <definedName name="BAS_1" localSheetId="0" hidden="1">{#N/A,#N/A,FALSE,"tb";#N/A,#N/A,FALSE,"0500";#N/A,#N/A,FALSE,"0612";#N/A,#N/A,FALSE,"0613";#N/A,#N/A,FALSE,"0614";#N/A,#N/A,FALSE,"0653";#N/A,#N/A,FALSE,"0737";#N/A,#N/A,FALSE,"0760";#N/A,#N/A,FALSE,"0770";#N/A,#N/A,FALSE,"0786"}</definedName>
    <definedName name="BAS_1" localSheetId="2"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localSheetId="0" hidden="1">{#N/A,#N/A,FALSE,"8516";#N/A,#N/A,FALSE,"9357-9373";#N/A,#N/A,FALSE,"9688";#N/A,#N/A,FALSE,"9779";#N/A,#N/A,FALSE,"9753"}</definedName>
    <definedName name="BAScheck" localSheetId="2" hidden="1">{#N/A,#N/A,FALSE,"8516";#N/A,#N/A,FALSE,"9357-9373";#N/A,#N/A,FALSE,"9688";#N/A,#N/A,FALSE,"9779";#N/A,#N/A,FALSE,"9753"}</definedName>
    <definedName name="BAScheck" hidden="1">{#N/A,#N/A,FALSE,"8516";#N/A,#N/A,FALSE,"9357-9373";#N/A,#N/A,FALSE,"9688";#N/A,#N/A,FALSE,"9779";#N/A,#N/A,FALSE,"9753"}</definedName>
    <definedName name="BAScheck_1" localSheetId="0" hidden="1">{#N/A,#N/A,FALSE,"8516";#N/A,#N/A,FALSE,"9357-9373";#N/A,#N/A,FALSE,"9688";#N/A,#N/A,FALSE,"9779";#N/A,#N/A,FALSE,"9753"}</definedName>
    <definedName name="BAScheck_1" localSheetId="2" hidden="1">{#N/A,#N/A,FALSE,"8516";#N/A,#N/A,FALSE,"9357-9373";#N/A,#N/A,FALSE,"9688";#N/A,#N/A,FALSE,"9779";#N/A,#N/A,FALSE,"9753"}</definedName>
    <definedName name="BAScheck_1" hidden="1">{#N/A,#N/A,FALSE,"8516";#N/A,#N/A,FALSE,"9357-9373";#N/A,#N/A,FALSE,"9688";#N/A,#N/A,FALSE,"9779";#N/A,#N/A,FALSE,"9753"}</definedName>
    <definedName name="BASE">[74]Dbase!$B$485</definedName>
    <definedName name="base_24x7_revenue" localSheetId="0" hidden="1">{"mult96",#N/A,FALSE,"PETCOMP";"est96",#N/A,FALSE,"PETCOMP";"mult95",#N/A,FALSE,"PETCOMP";"est95",#N/A,FALSE,"PETCOMP";"multltm",#N/A,FALSE,"PETCOMP";"resultltm",#N/A,FALSE,"PETCOMP"}</definedName>
    <definedName name="base_24x7_revenue" localSheetId="2" hidden="1">{"mult96",#N/A,FALSE,"PETCOMP";"est96",#N/A,FALSE,"PETCOMP";"mult95",#N/A,FALSE,"PETCOMP";"est95",#N/A,FALSE,"PETCOMP";"multltm",#N/A,FALSE,"PETCOMP";"resultltm",#N/A,FALSE,"PETCOMP"}</definedName>
    <definedName name="base_24x7_revenue" hidden="1">{"mult96",#N/A,FALSE,"PETCOMP";"est96",#N/A,FALSE,"PETCOMP";"mult95",#N/A,FALSE,"PETCOMP";"est95",#N/A,FALSE,"PETCOMP";"multltm",#N/A,FALSE,"PETCOMP";"resultltm",#N/A,FALSE,"PETCOMP"}</definedName>
    <definedName name="Base_Yr">'[86]Setup Variables'!$D$11</definedName>
    <definedName name="base1" hidden="1">'[87]Power &amp; Fuel(SMS)'!#REF!</definedName>
    <definedName name="BaseData_1" localSheetId="0" hidden="1">{#N/A,#N/A,FALSE,"Cash Flows";#N/A,#N/A,FALSE,"Fixed Assets";#N/A,#N/A,FALSE,"Balance Sheet";#N/A,#N/A,FALSE,"P &amp; L"}</definedName>
    <definedName name="BaseData_1" localSheetId="2" hidden="1">{#N/A,#N/A,FALSE,"Cash Flows";#N/A,#N/A,FALSE,"Fixed Assets";#N/A,#N/A,FALSE,"Balance Sheet";#N/A,#N/A,FALSE,"P &amp; L"}</definedName>
    <definedName name="BaseData_1" hidden="1">{#N/A,#N/A,FALSE,"Cash Flows";#N/A,#N/A,FALSE,"Fixed Assets";#N/A,#N/A,FALSE,"Balance Sheet";#N/A,#N/A,FALSE,"P &amp; L"}</definedName>
    <definedName name="BaseData_2" localSheetId="0" hidden="1">{#N/A,#N/A,FALSE,"Cash Flows";#N/A,#N/A,FALSE,"Fixed Assets";#N/A,#N/A,FALSE,"Balance Sheet";#N/A,#N/A,FALSE,"P &amp; L"}</definedName>
    <definedName name="BaseData_2" localSheetId="2" hidden="1">{#N/A,#N/A,FALSE,"Cash Flows";#N/A,#N/A,FALSE,"Fixed Assets";#N/A,#N/A,FALSE,"Balance Sheet";#N/A,#N/A,FALSE,"P &amp; L"}</definedName>
    <definedName name="BaseData_2" hidden="1">{#N/A,#N/A,FALSE,"Cash Flows";#N/A,#N/A,FALSE,"Fixed Assets";#N/A,#N/A,FALSE,"Balance Sheet";#N/A,#N/A,FALSE,"P &amp; L"}</definedName>
    <definedName name="Bassis" localSheetId="0" hidden="1">{#N/A,#N/A,FALSE,"Cash Flows";#N/A,#N/A,FALSE,"Fixed Assets";#N/A,#N/A,FALSE,"Balance Sheet";#N/A,#N/A,FALSE,"P &amp; L"}</definedName>
    <definedName name="Bassis" localSheetId="2" hidden="1">{#N/A,#N/A,FALSE,"Cash Flows";#N/A,#N/A,FALSE,"Fixed Assets";#N/A,#N/A,FALSE,"Balance Sheet";#N/A,#N/A,FALSE,"P &amp; L"}</definedName>
    <definedName name="Bassis" hidden="1">{#N/A,#N/A,FALSE,"Cash Flows";#N/A,#N/A,FALSE,"Fixed Assets";#N/A,#N/A,FALSE,"Balance Sheet";#N/A,#N/A,FALSE,"P &amp; L"}</definedName>
    <definedName name="Batching_hot_mix_plant">[51]SOR!#REF!</definedName>
    <definedName name="Batching_Plant">'[47]5 - CITICORP'!$A$220</definedName>
    <definedName name="bb" localSheetId="0" hidden="1">{"'Sheet1'!$A$5:$E$42"}</definedName>
    <definedName name="bb" localSheetId="2" hidden="1">{"'Sheet1'!$A$5:$E$42"}</definedName>
    <definedName name="bb" hidden="1">{"'Sheet1'!$A$5:$E$42"}</definedName>
    <definedName name="bbb"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b" localSheetId="0" hidden="1">{#N/A,#N/A,FALSE,"Title Page";#N/A,#N/A,FALSE,"Conclusions";#N/A,#N/A,FALSE,"Assum.";#N/A,#N/A,FALSE,"Sun  DCF-WC-Dep";#N/A,#N/A,FALSE,"MarketValue";#N/A,#N/A,FALSE,"BalSheet";#N/A,#N/A,FALSE,"WACC";#N/A,#N/A,FALSE,"PC+ Info.";#N/A,#N/A,FALSE,"PC+Info_2"}</definedName>
    <definedName name="bbbb" localSheetId="2" hidden="1">{#N/A,#N/A,FALSE,"Title Page";#N/A,#N/A,FALSE,"Conclusions";#N/A,#N/A,FALSE,"Assum.";#N/A,#N/A,FALSE,"Sun  DCF-WC-Dep";#N/A,#N/A,FALSE,"MarketValue";#N/A,#N/A,FALSE,"BalSheet";#N/A,#N/A,FALSE,"WACC";#N/A,#N/A,FALSE,"PC+ Info.";#N/A,#N/A,FALSE,"PC+Info_2"}</definedName>
    <definedName name="bbbb" hidden="1">{#N/A,#N/A,FALSE,"Title Page";#N/A,#N/A,FALSE,"Conclusions";#N/A,#N/A,FALSE,"Assum.";#N/A,#N/A,FALSE,"Sun  DCF-WC-Dep";#N/A,#N/A,FALSE,"MarketValue";#N/A,#N/A,FALSE,"BalSheet";#N/A,#N/A,FALSE,"WACC";#N/A,#N/A,FALSE,"PC+ Info.";#N/A,#N/A,FALSE,"PC+Info_2"}</definedName>
    <definedName name="bbn" localSheetId="0">City&amp;" "&amp;State</definedName>
    <definedName name="bbn" localSheetId="2">City&amp;" "&amp;State</definedName>
    <definedName name="bbn">City&amp;" "&amp;State</definedName>
    <definedName name="BC_SCH" localSheetId="0">#REF!</definedName>
    <definedName name="BC_SCH">#REF!</definedName>
    <definedName name="BC_SCH_CON" localSheetId="0">#REF!</definedName>
    <definedName name="BC_SCH_CON">#REF!</definedName>
    <definedName name="BD1_Meas1" localSheetId="0">#REF!</definedName>
    <definedName name="BD1_Meas1">#REF!</definedName>
    <definedName name="BD1_Meas2">#REF!</definedName>
    <definedName name="BD1_Meas3">#REF!</definedName>
    <definedName name="BD1CE">#REF!</definedName>
    <definedName name="BD1CL">#REF!</definedName>
    <definedName name="BD1DeltaT">#REF!</definedName>
    <definedName name="BD1EconMeasure">#REF!</definedName>
    <definedName name="BD1Event">#REF!</definedName>
    <definedName name="BD1EventFeas">#REF!</definedName>
    <definedName name="BD1EventInd">#REF!</definedName>
    <definedName name="BD1EventIndMax">#REF!</definedName>
    <definedName name="BD1EventLogic">#REF!</definedName>
    <definedName name="BD1EventMax">#REF!</definedName>
    <definedName name="BD1EventMin">#REF!</definedName>
    <definedName name="BD1EventNames">#REF!</definedName>
    <definedName name="BD1EventStep">#REF!</definedName>
    <definedName name="BD1HC">#REF!</definedName>
    <definedName name="BD1Lambda">#REF!</definedName>
    <definedName name="BD1Max_System">#REF!</definedName>
    <definedName name="BD1Model_Params">#REF!</definedName>
    <definedName name="BD1Mu">#REF!</definedName>
    <definedName name="BD1Next1">#REF!</definedName>
    <definedName name="BD1Next2">#REF!</definedName>
    <definedName name="BD1P_enter">#REF!</definedName>
    <definedName name="BD1P_leave">#REF!</definedName>
    <definedName name="BD1ParamStore">#REF!</definedName>
    <definedName name="BD1State">#REF!</definedName>
    <definedName name="BD1StateCost">#REF!</definedName>
    <definedName name="BD1StateFeas">#REF!</definedName>
    <definedName name="BD1StateInd">#REF!</definedName>
    <definedName name="BD1StateIndMax">#REF!</definedName>
    <definedName name="BD1StateList">#REF!</definedName>
    <definedName name="BD1StateLogic">#REF!</definedName>
    <definedName name="BD1StateMax">#REF!</definedName>
    <definedName name="BD1StateMin">#REF!</definedName>
    <definedName name="BD1StateNames">#REF!</definedName>
    <definedName name="BD1StateStep">#REF!</definedName>
    <definedName name="BD1TimeMeasure">#REF!</definedName>
    <definedName name="BD1TransCost1">#REF!</definedName>
    <definedName name="BD1TransCost2">#REF!</definedName>
    <definedName name="BD1TransEvent1">#REF!</definedName>
    <definedName name="BD1TransEvent2">#REF!</definedName>
    <definedName name="BD1TransEventLogic1">#REF!</definedName>
    <definedName name="BD1TransEventLogic2">#REF!</definedName>
    <definedName name="BD1TransInd1">#REF!</definedName>
    <definedName name="BD1TransInd2">#REF!</definedName>
    <definedName name="BD1TransLogic1">#REF!</definedName>
    <definedName name="BD1TransLogic2">#REF!</definedName>
    <definedName name="BD1TransName1">#REF!</definedName>
    <definedName name="BD1TransName2">#REF!</definedName>
    <definedName name="BD1TransNextState1">#REF!</definedName>
    <definedName name="BD1TransNextState2">#REF!</definedName>
    <definedName name="BD1TransProb1">#REF!</definedName>
    <definedName name="BD1TransProb2">#REF!</definedName>
    <definedName name="BD1TransState1">#REF!</definedName>
    <definedName name="BD1TransState2">#REF!</definedName>
    <definedName name="BD1TransStateLogic1">#REF!</definedName>
    <definedName name="BD1TransStateLogic2">#REF!</definedName>
    <definedName name="bdfbsdf">#REF!</definedName>
    <definedName name="Beg_Bal">#REF!</definedName>
    <definedName name="Benz">[48]HDFC!#REF!</definedName>
    <definedName name="Benz_I">[52]HDFC!#REF!</definedName>
    <definedName name="Bereich_Rotating">#REF!</definedName>
    <definedName name="Bereich_Stationary">#REF!</definedName>
    <definedName name="BESale">[75]Formats!$K$143:$AE$143</definedName>
    <definedName name="BESaleVal">[75]Formats!$K$144:$AE$144</definedName>
    <definedName name="bfg" localSheetId="0" hidden="1">{#N/A,#N/A,FALSE,"COMP"}</definedName>
    <definedName name="bfg" localSheetId="2" hidden="1">{#N/A,#N/A,FALSE,"COMP"}</definedName>
    <definedName name="bfg" hidden="1">{#N/A,#N/A,FALSE,"COMP"}</definedName>
    <definedName name="BG_Del" hidden="1">15</definedName>
    <definedName name="BG_Ins" hidden="1">4</definedName>
    <definedName name="BG_Mod" hidden="1">6</definedName>
    <definedName name="bgh" localSheetId="0" hidden="1">{"histincome",#N/A,FALSE,"hyfins";"closing balance",#N/A,FALSE,"hyfins"}</definedName>
    <definedName name="bgh" localSheetId="2" hidden="1">{"histincome",#N/A,FALSE,"hyfins";"closing balance",#N/A,FALSE,"hyfins"}</definedName>
    <definedName name="bgh" hidden="1">{"histincome",#N/A,FALSE,"hyfins";"closing balance",#N/A,FALSE,"hyfins"}</definedName>
    <definedName name="BGrP">#REF!</definedName>
    <definedName name="bgt">'[88]Mech. (2)'!$K$2:$K$423</definedName>
    <definedName name="bha" localSheetId="0" hidden="1">{#N/A,#N/A,TRUE,"Summary";#N/A,#N/A,TRUE,"Balance Sheet";#N/A,#N/A,TRUE,"P &amp; L";#N/A,#N/A,TRUE,"Fixed Assets";#N/A,#N/A,TRUE,"Cash Flows"}</definedName>
    <definedName name="bha" localSheetId="2" hidden="1">{#N/A,#N/A,TRUE,"Summary";#N/A,#N/A,TRUE,"Balance Sheet";#N/A,#N/A,TRUE,"P &amp; L";#N/A,#N/A,TRUE,"Fixed Assets";#N/A,#N/A,TRUE,"Cash Flows"}</definedName>
    <definedName name="bha" hidden="1">{#N/A,#N/A,TRUE,"Summary";#N/A,#N/A,TRUE,"Balance Sheet";#N/A,#N/A,TRUE,"P &amp; L";#N/A,#N/A,TRUE,"Fixed Assets";#N/A,#N/A,TRUE,"Cash Flows"}</definedName>
    <definedName name="bhavesh" localSheetId="0" hidden="1">{#N/A,#N/A,FALSE,"Cash Flows";#N/A,#N/A,FALSE,"Fixed Assets";#N/A,#N/A,FALSE,"Balance Sheet";#N/A,#N/A,FALSE,"P &amp; L"}</definedName>
    <definedName name="bhavesh" localSheetId="2" hidden="1">{#N/A,#N/A,FALSE,"Cash Flows";#N/A,#N/A,FALSE,"Fixed Assets";#N/A,#N/A,FALSE,"Balance Sheet";#N/A,#N/A,FALSE,"P &amp; L"}</definedName>
    <definedName name="bhavesh" hidden="1">{#N/A,#N/A,FALSE,"Cash Flows";#N/A,#N/A,FALSE,"Fixed Assets";#N/A,#N/A,FALSE,"Balance Sheet";#N/A,#N/A,FALSE,"P &amp; L"}</definedName>
    <definedName name="bhaveshm" localSheetId="0" hidden="1">{#N/A,#N/A,FALSE,"Cash Flows";#N/A,#N/A,FALSE,"Fixed Assets";#N/A,#N/A,FALSE,"Balance Sheet";#N/A,#N/A,FALSE,"P &amp; L"}</definedName>
    <definedName name="bhaveshm" localSheetId="2" hidden="1">{#N/A,#N/A,FALSE,"Cash Flows";#N/A,#N/A,FALSE,"Fixed Assets";#N/A,#N/A,FALSE,"Balance Sheet";#N/A,#N/A,FALSE,"P &amp; L"}</definedName>
    <definedName name="bhaveshm" hidden="1">{#N/A,#N/A,FALSE,"Cash Flows";#N/A,#N/A,FALSE,"Fixed Assets";#N/A,#N/A,FALSE,"Balance Sheet";#N/A,#N/A,FALSE,"P &amp; L"}</definedName>
    <definedName name="BHDFH"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UVAN" localSheetId="0" hidden="1">{"'subnets'!$A$1:$F$20"}</definedName>
    <definedName name="BHUVAN" localSheetId="2" hidden="1">{"'subnets'!$A$1:$F$20"}</definedName>
    <definedName name="BHUVAN" hidden="1">{"'subnets'!$A$1:$F$20"}</definedName>
    <definedName name="BHUVAN_2" localSheetId="0" hidden="1">{"'subnets'!$A$1:$F$20"}</definedName>
    <definedName name="BHUVAN_2" localSheetId="2" hidden="1">{"'subnets'!$A$1:$F$20"}</definedName>
    <definedName name="BHUVAN_2" hidden="1">{"'subnets'!$A$1:$F$20"}</definedName>
    <definedName name="BHUVAN_3" localSheetId="0" hidden="1">{"'subnets'!$A$1:$F$20"}</definedName>
    <definedName name="BHUVAN_3" localSheetId="2" hidden="1">{"'subnets'!$A$1:$F$20"}</definedName>
    <definedName name="BHUVAN_3" hidden="1">{"'subnets'!$A$1:$F$20"}</definedName>
    <definedName name="BHUVAN_4" localSheetId="0" hidden="1">{"'subnets'!$A$1:$F$20"}</definedName>
    <definedName name="BHUVAN_4" localSheetId="2" hidden="1">{"'subnets'!$A$1:$F$20"}</definedName>
    <definedName name="BHUVAN_4" hidden="1">{"'subnets'!$A$1:$F$20"}</definedName>
    <definedName name="BHUVAN_5" localSheetId="0" hidden="1">{"'subnets'!$A$1:$F$20"}</definedName>
    <definedName name="BHUVAN_5" localSheetId="2" hidden="1">{"'subnets'!$A$1:$F$20"}</definedName>
    <definedName name="BHUVAN_5" hidden="1">{"'subnets'!$A$1:$F$20"}</definedName>
    <definedName name="bill"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ll"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ndingwire">#REF!</definedName>
    <definedName name="Bitelli_Paver">'[47]5 - CITICORP'!$A$708</definedName>
    <definedName name="blah" localSheetId="0" hidden="1">{"'Perf 96'!$A$1:$P$98"}</definedName>
    <definedName name="blah" localSheetId="2" hidden="1">{"'Perf 96'!$A$1:$P$98"}</definedName>
    <definedName name="blah" hidden="1">{"'Perf 96'!$A$1:$P$98"}</definedName>
    <definedName name="BLPB10" hidden="1">#REF!</definedName>
    <definedName name="BLPB11" hidden="1">#REF!</definedName>
    <definedName name="BLPB17" hidden="1">'[89]3.B Descript'!#REF!</definedName>
    <definedName name="BLPB3" hidden="1">'[89]3.B Descript'!#REF!</definedName>
    <definedName name="BLPB4" hidden="1">'[89]3.B Descript'!#REF!</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'[90]Stock Chart'!$B$5</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'[89]3.B Descript'!#REF!</definedName>
    <definedName name="BLPH53" hidden="1">'[89]3.B Descript'!#REF!</definedName>
    <definedName name="BLPH54" hidden="1">'[89]3.B Descript'!#REF!</definedName>
    <definedName name="BLPH55" hidden="1">'[89]3.B Descript'!#REF!</definedName>
    <definedName name="BLPH56" hidden="1">'[89]3.B Descript'!#REF!</definedName>
    <definedName name="BLPH57" hidden="1">'[89]3.B Descript'!#REF!</definedName>
    <definedName name="BLPH58" hidden="1">'[89]3.B Descript'!#REF!</definedName>
    <definedName name="BLPH59" hidden="1">'[89]3.B Descript'!#REF!</definedName>
    <definedName name="BLPH6" hidden="1">#REF!</definedName>
    <definedName name="BLPH60" hidden="1">'[89]3.B Descript'!#REF!</definedName>
    <definedName name="BLPH61" hidden="1">'[89]3.B Descript'!#REF!</definedName>
    <definedName name="BLPH62" hidden="1">'[89]3.B Descript'!#REF!</definedName>
    <definedName name="BLPH63" hidden="1">'[89]3.B Descript'!#REF!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'[91]Stock Analysis'!#REF!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'[91]Stock Analysis'!#REF!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'[91]Stock Analysis'!#REF!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E_MESSAGES_HIDDEN" hidden="1">#REF!</definedName>
    <definedName name="BNE_MESSAGES_HIDDEN_EU" hidden="1">#REF!</definedName>
    <definedName name="BNE_MESSAGES_HIDDEN_UK" hidden="1">#REF!</definedName>
    <definedName name="bnnn" localSheetId="0" hidden="1">{"consolidated",#N/A,FALSE,"Sheet1";"cms",#N/A,FALSE,"Sheet1";"fse",#N/A,FALSE,"Sheet1"}</definedName>
    <definedName name="bnnn" localSheetId="2" hidden="1">{"consolidated",#N/A,FALSE,"Sheet1";"cms",#N/A,FALSE,"Sheet1";"fse",#N/A,FALSE,"Sheet1"}</definedName>
    <definedName name="bnnn" hidden="1">{"consolidated",#N/A,FALSE,"Sheet1";"cms",#N/A,FALSE,"Sheet1";"fse",#N/A,FALSE,"Sheet1"}</definedName>
    <definedName name="bnuyyg"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O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g"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g"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g"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IL">[74]Heads!$B$15:$W$17</definedName>
    <definedName name="BOISAR_BAYWISE">#REF!</definedName>
    <definedName name="bol">#REF!</definedName>
    <definedName name="bom">#REF!</definedName>
    <definedName name="boml">#REF!</definedName>
    <definedName name="BONPSCHE">[92]Bongaon!$E$9:$W$310</definedName>
    <definedName name="BookDepr">[75]CapEx!$K$77:$AE$77</definedName>
    <definedName name="BOQ">#REF!</definedName>
    <definedName name="botl">#REF!</definedName>
    <definedName name="botn">#REF!</definedName>
    <definedName name="bp">#REF!</definedName>
    <definedName name="BP_Base" localSheetId="0" hidden="1">{"Graphic",#N/A,TRUE,"Graphic"}</definedName>
    <definedName name="BP_Base" localSheetId="2" hidden="1">{"Graphic",#N/A,TRUE,"Graphic"}</definedName>
    <definedName name="BP_Base" hidden="1">{"Graphic",#N/A,TRUE,"Graphic"}</definedName>
    <definedName name="bpf">#REF!</definedName>
    <definedName name="bps">#REF!</definedName>
    <definedName name="bpst">#REF!</definedName>
    <definedName name="Brdg3" hidden="1">'[93]final abstract'!#REF!</definedName>
    <definedName name="Breaks">#REF!</definedName>
    <definedName name="brgh" localSheetId="0" hidden="1">{"targetdcf",#N/A,FALSE,"Merger consequences";"TARGETASSU",#N/A,FALSE,"Merger consequences";"TERMINAL VALUE",#N/A,FALSE,"Merger consequences"}</definedName>
    <definedName name="brgh" localSheetId="2" hidden="1">{"targetdcf",#N/A,FALSE,"Merger consequences";"TARGETASSU",#N/A,FALSE,"Merger consequences";"TERMINAL VALUE",#N/A,FALSE,"Merger consequences"}</definedName>
    <definedName name="brgh" hidden="1">{"targetdcf",#N/A,FALSE,"Merger consequences";"TARGETASSU",#N/A,FALSE,"Merger consequences";"TERMINAL VALUE",#N/A,FALSE,"Merger consequences"}</definedName>
    <definedName name="BROAD_ASSET_CODE" hidden="1">'[94]3A FA Record'!$AD:$AD</definedName>
    <definedName name="bs"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BSBS" localSheetId="0" hidden="1">{#N/A,#N/A,TRUE,"GRING"}</definedName>
    <definedName name="BSBSBS" localSheetId="2" hidden="1">{#N/A,#N/A,TRUE,"GRING"}</definedName>
    <definedName name="BSBSBS" hidden="1">{#N/A,#N/A,TRUE,"GRING"}</definedName>
    <definedName name="BSDEC02"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EC02" localSheetId="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fdsmfbmdsbgm" localSheetId="0" hidden="1">{#N/A,#N/A,FALSE,"Aging Summary";#N/A,#N/A,FALSE,"Ratio Analysis";#N/A,#N/A,FALSE,"Test 120 Day Accts";#N/A,#N/A,FALSE,"Tickmarks"}</definedName>
    <definedName name="bsdfdsmfbmdsbgm" localSheetId="2" hidden="1">{#N/A,#N/A,FALSE,"Aging Summary";#N/A,#N/A,FALSE,"Ratio Analysis";#N/A,#N/A,FALSE,"Test 120 Day Accts";#N/A,#N/A,FALSE,"Tickmarks"}</definedName>
    <definedName name="bsdfdsmfbmdsbgm" hidden="1">{#N/A,#N/A,FALSE,"Aging Summary";#N/A,#N/A,FALSE,"Ratio Analysis";#N/A,#N/A,FALSE,"Test 120 Day Accts";#N/A,#N/A,FALSE,"Tickmarks"}</definedName>
    <definedName name="BSDiff">[75]Input!$K$564:$AE$564</definedName>
    <definedName name="bsnl" localSheetId="0" hidden="1">{"2",#N/A,FALSE,"Q1 03-04";"1",#N/A,FALSE,"Q1 03-04"}</definedName>
    <definedName name="bsnl" localSheetId="2" hidden="1">{"2",#N/A,FALSE,"Q1 03-04";"1",#N/A,FALSE,"Q1 03-04"}</definedName>
    <definedName name="bsnl" hidden="1">{"2",#N/A,FALSE,"Q1 03-04";"1",#N/A,FALSE,"Q1 03-04"}</definedName>
    <definedName name="bt">[2]Sheet1!$T$11</definedName>
    <definedName name="btb_musd">[95]BTB!#REF!</definedName>
    <definedName name="bty" localSheetId="0" hidden="1">{#N/A,#N/A,FALSE,"PGW"}</definedName>
    <definedName name="bty" localSheetId="2" hidden="1">{#N/A,#N/A,FALSE,"PGW"}</definedName>
    <definedName name="bty" hidden="1">{#N/A,#N/A,FALSE,"PGW"}</definedName>
    <definedName name="bua">#REF!</definedName>
    <definedName name="bud" localSheetId="0" hidden="1">{"2",#N/A,FALSE,"Q1 03-04";"1",#N/A,FALSE,"Q1 03-04"}</definedName>
    <definedName name="bud" localSheetId="2" hidden="1">{"2",#N/A,FALSE,"Q1 03-04";"1",#N/A,FALSE,"Q1 03-04"}</definedName>
    <definedName name="bud" hidden="1">{"2",#N/A,FALSE,"Q1 03-04";"1",#N/A,FALSE,"Q1 03-04"}</definedName>
    <definedName name="Budget" localSheetId="0" hidden="1">{"'bar'!$A$1:$AQ$33","'bar'!$A$10:$B$10"}</definedName>
    <definedName name="Budget" localSheetId="2" hidden="1">{"'bar'!$A$1:$AQ$33","'bar'!$A$10:$B$10"}</definedName>
    <definedName name="Budget" hidden="1">{"'bar'!$A$1:$AQ$33","'bar'!$A$10:$B$10"}</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___0">#REF!</definedName>
    <definedName name="BuiltIn_Print_Area___0___0___0___0___0">[96]procurement!#REF!</definedName>
    <definedName name="BuiltIn_Print_Area___0___0___0___0___0___0">#REF!</definedName>
    <definedName name="BuiltIn_Print_Titles___0___0___0___0">#REF!</definedName>
    <definedName name="business"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siness" localSheetId="2"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tton_2">"Physical_Progress_Daily_Financial_List"</definedName>
    <definedName name="BVV"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fb">#REF!</definedName>
    <definedName name="BWFINANCIALS" localSheetId="0" hidden="1">{"'CQ1-4'!$B$1:$L$49"}</definedName>
    <definedName name="BWFINANCIALS" localSheetId="2" hidden="1">{"'CQ1-4'!$B$1:$L$49"}</definedName>
    <definedName name="BWFINANCIALS" hidden="1">{"'CQ1-4'!$B$1:$L$49"}</definedName>
    <definedName name="bwgh" localSheetId="0" hidden="1">{#N/A,#N/A,FALSE,"OSBL"}</definedName>
    <definedName name="bwgh" localSheetId="2" hidden="1">{#N/A,#N/A,FALSE,"OSBL"}</definedName>
    <definedName name="bwgh" hidden="1">{#N/A,#N/A,FALSE,"OSBL"}</definedName>
    <definedName name="bwl">#REF!</definedName>
    <definedName name="bwld">#REF!</definedName>
    <definedName name="bwrhrt" localSheetId="0" hidden="1">{#N/A,#N/A,FALSE,"PGW"}</definedName>
    <definedName name="bwrhrt" localSheetId="2" hidden="1">{#N/A,#N/A,FALSE,"PGW"}</definedName>
    <definedName name="bwrhrt" hidden="1">{#N/A,#N/A,FALSE,"PGW"}</definedName>
    <definedName name="bww">#REF!</definedName>
    <definedName name="bxx" localSheetId="0" hidden="1">{#N/A,#N/A,TRUE,"GRING"}</definedName>
    <definedName name="bxx" localSheetId="2" hidden="1">{#N/A,#N/A,TRUE,"GRING"}</definedName>
    <definedName name="bxx" hidden="1">{#N/A,#N/A,TRUE,"GRING"}</definedName>
    <definedName name="bzdgf"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_">#REF!</definedName>
    <definedName name="CA">[75]Input!$K$85:$AE$85</definedName>
    <definedName name="CA_1">#REF!</definedName>
    <definedName name="CA_1_10">#REF!</definedName>
    <definedName name="CA_1_12">#REF!</definedName>
    <definedName name="CA_1_3">#REF!</definedName>
    <definedName name="CA_1_4">#REF!</definedName>
    <definedName name="CA_1_5">#REF!</definedName>
    <definedName name="CA_1_6">#REF!</definedName>
    <definedName name="CA_1_7">#REF!</definedName>
    <definedName name="CA_10">#REF!</definedName>
    <definedName name="CA_12">#REF!</definedName>
    <definedName name="CA_2">#REF!</definedName>
    <definedName name="CA_3">#REF!</definedName>
    <definedName name="CA_9">#REF!</definedName>
    <definedName name="CAB">#REF!</definedName>
    <definedName name="CABLE">[2]Sheet1!#REF!</definedName>
    <definedName name="CABLE_A">[97]CABLE!$B$5:$G$19</definedName>
    <definedName name="CABLE_G">[97]CABLE!$A$5:$H$18</definedName>
    <definedName name="CALC">[2]Sheet1!$C$285</definedName>
    <definedName name="Calculation">[77]Control!$B$13</definedName>
    <definedName name="CAMBIO_2">[74]Note!$H$50</definedName>
    <definedName name="CAMPHONG" localSheetId="0" hidden="1">{"'Sheet1'!$L$16"}</definedName>
    <definedName name="CAMPHONG" localSheetId="2" hidden="1">{"'Sheet1'!$L$16"}</definedName>
    <definedName name="CAMPHONG" hidden="1">{"'Sheet1'!$L$16"}</definedName>
    <definedName name="Cap" localSheetId="0" hidden="1">{TRUE,TRUE,-1.25,-15.5,456.75,279.75,FALSE,FALSE,TRUE,TRUE,0,1,18,1,199,6,3,4,TRUE,TRUE,3,TRUE,1,TRUE,100,"Swvu.cash.","ACwvu.cash.",1,FALSE,FALSE,0.511811023622047,0.511811023622047,0.511811023622047,0.511811023622047,1,"","",FALSE,FALSE,FALSE,FALSE,1,#N/A,1,1,#DIV/0!,FALSE,"Rwvu.cash.",#N/A,FALSE,FALSE}</definedName>
    <definedName name="Cap" localSheetId="2" hidden="1">{TRUE,TRUE,-1.25,-15.5,456.75,279.75,FALSE,FALSE,TRUE,TRUE,0,1,18,1,199,6,3,4,TRUE,TRUE,3,TRUE,1,TRUE,100,"Swvu.cash.","ACwvu.cash.",1,FALSE,FALSE,0.511811023622047,0.511811023622047,0.511811023622047,0.511811023622047,1,"","",FALSE,FALSE,FALSE,FALSE,1,#N/A,1,1,#DIV/0!,FALSE,"Rwvu.cash.",#N/A,FALSE,FALSE}</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A" localSheetId="0"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PR">[98]Sheet1!#REF!</definedName>
    <definedName name="CAPAUG">[98]Sheet1!#REF!</definedName>
    <definedName name="CAPDEC">[98]Sheet1!#REF!</definedName>
    <definedName name="Capex" localSheetId="0" hidden="1">{#N/A,#N/A,TRUE,"GRING"}</definedName>
    <definedName name="Capex" localSheetId="2" hidden="1">{#N/A,#N/A,TRUE,"GRING"}</definedName>
    <definedName name="Capex" hidden="1">{#N/A,#N/A,TRUE,"GRING"}</definedName>
    <definedName name="CAPFEB">[98]Sheet1!#REF!</definedName>
    <definedName name="capital">[2]Sheet1!$C$148:$L$180</definedName>
    <definedName name="capitalized" localSheetId="0" hidden="1">{#N/A,#N/A,FALSE,"Title Page";#N/A,#N/A,FALSE,"Conclusions";#N/A,#N/A,FALSE,"Assum.";#N/A,#N/A,FALSE,"Sun  DCF-WC-Dep";#N/A,#N/A,FALSE,"MarketValue";#N/A,#N/A,FALSE,"BalSheet";#N/A,#N/A,FALSE,"WACC";#N/A,#N/A,FALSE,"PC+ Info.";#N/A,#N/A,FALSE,"PC+Info_2"}</definedName>
    <definedName name="capitalized" localSheetId="2"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JAN">[98]Sheet1!#REF!</definedName>
    <definedName name="CAPJUL">[98]Sheet1!#REF!</definedName>
    <definedName name="CAPJUN">[98]Sheet1!#REF!</definedName>
    <definedName name="CAPMAR">[98]Sheet1!#REF!</definedName>
    <definedName name="CAPMAY">[98]Sheet1!#REF!</definedName>
    <definedName name="CAPNOV">[98]Sheet1!#REF!</definedName>
    <definedName name="CAPOCT">[98]Sheet1!#REF!</definedName>
    <definedName name="CAPSEP">[98]Sheet1!#REF!</definedName>
    <definedName name="carburising.1" localSheetId="0" hidden="1">{#N/A,#N/A,TRUE,"GRING"}</definedName>
    <definedName name="carburising.1" localSheetId="2" hidden="1">{#N/A,#N/A,TRUE,"GRING"}</definedName>
    <definedName name="carburising.1" hidden="1">{#N/A,#N/A,TRUE,"GRING"}</definedName>
    <definedName name="carp" localSheetId="0" hidden="1">{#N/A,#N/A,TRUE,"Front";#N/A,#N/A,TRUE,"Simple Letter";#N/A,#N/A,TRUE,"Inside";#N/A,#N/A,TRUE,"Contents";#N/A,#N/A,TRUE,"Basis";#N/A,#N/A,TRUE,"Inclusions";#N/A,#N/A,TRUE,"Exclusions";#N/A,#N/A,TRUE,"Areas";#N/A,#N/A,TRUE,"Summary";#N/A,#N/A,TRUE,"Detail"}</definedName>
    <definedName name="carp" localSheetId="2" hidden="1">{#N/A,#N/A,TRUE,"Front";#N/A,#N/A,TRUE,"Simple Letter";#N/A,#N/A,TRUE,"Inside";#N/A,#N/A,TRUE,"Contents";#N/A,#N/A,TRUE,"Basis";#N/A,#N/A,TRUE,"Inclusions";#N/A,#N/A,TRUE,"Exclusions";#N/A,#N/A,TRUE,"Areas";#N/A,#N/A,TRUE,"Summary";#N/A,#N/A,TRUE,"Detail"}</definedName>
    <definedName name="carp" hidden="1">{#N/A,#N/A,TRUE,"Front";#N/A,#N/A,TRUE,"Simple Letter";#N/A,#N/A,TRUE,"Inside";#N/A,#N/A,TRUE,"Contents";#N/A,#N/A,TRUE,"Basis";#N/A,#N/A,TRUE,"Inclusions";#N/A,#N/A,TRUE,"Exclusions";#N/A,#N/A,TRUE,"Areas";#N/A,#N/A,TRUE,"Summary";#N/A,#N/A,TRUE,"Detail"}</definedName>
    <definedName name="carpg" localSheetId="0" hidden="1">{#N/A,#N/A,TRUE,"Front";#N/A,#N/A,TRUE,"Simple Letter";#N/A,#N/A,TRUE,"Inside";#N/A,#N/A,TRUE,"Contents";#N/A,#N/A,TRUE,"Basis";#N/A,#N/A,TRUE,"Inclusions";#N/A,#N/A,TRUE,"Exclusions";#N/A,#N/A,TRUE,"Areas";#N/A,#N/A,TRUE,"Summary";#N/A,#N/A,TRUE,"Detail"}</definedName>
    <definedName name="carpg" localSheetId="2" hidden="1">{#N/A,#N/A,TRUE,"Front";#N/A,#N/A,TRUE,"Simple Letter";#N/A,#N/A,TRUE,"Inside";#N/A,#N/A,TRUE,"Contents";#N/A,#N/A,TRUE,"Basis";#N/A,#N/A,TRUE,"Inclusions";#N/A,#N/A,TRUE,"Exclusions";#N/A,#N/A,TRUE,"Areas";#N/A,#N/A,TRUE,"Summary";#N/A,#N/A,TRUE,"Detail"}</definedName>
    <definedName name="carpg" hidden="1">{#N/A,#N/A,TRUE,"Front";#N/A,#N/A,TRUE,"Simple Letter";#N/A,#N/A,TRUE,"Inside";#N/A,#N/A,TRUE,"Contents";#N/A,#N/A,TRUE,"Basis";#N/A,#N/A,TRUE,"Inclusions";#N/A,#N/A,TRUE,"Exclusions";#N/A,#N/A,TRUE,"Areas";#N/A,#N/A,TRUE,"Summary";#N/A,#N/A,TRUE,"Detail"}</definedName>
    <definedName name="carpnm" localSheetId="0" hidden="1">{#N/A,#N/A,TRUE,"Front";#N/A,#N/A,TRUE,"Simple Letter";#N/A,#N/A,TRUE,"Inside";#N/A,#N/A,TRUE,"Contents";#N/A,#N/A,TRUE,"Basis";#N/A,#N/A,TRUE,"Inclusions";#N/A,#N/A,TRUE,"Exclusions";#N/A,#N/A,TRUE,"Areas";#N/A,#N/A,TRUE,"Summary";#N/A,#N/A,TRUE,"Detail"}</definedName>
    <definedName name="carpnm" localSheetId="2"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'[98]#REF'!$N$5</definedName>
    <definedName name="CASCSAC" localSheetId="0" hidden="1">{#N/A,#N/A,FALSE,"TOWNSHIP"}</definedName>
    <definedName name="CASCSAC" localSheetId="2" hidden="1">{#N/A,#N/A,FALSE,"TOWNSHIP"}</definedName>
    <definedName name="CASCSAC" hidden="1">{#N/A,#N/A,FALSE,"TOWNSHIP"}</definedName>
    <definedName name="Cash">[75]Input!$K$83:$AE$83</definedName>
    <definedName name="CASH_FLOW">[2]Sheet1!$E$414</definedName>
    <definedName name="CashChg">[75]Input!$K$97:$AE$97</definedName>
    <definedName name="CashCr">[75]Debt!$K$144:$AE$144</definedName>
    <definedName name="Cashflow">[2]Sheet1!#REF!</definedName>
    <definedName name="CashPr">[75]Formats!$K$36:$AE$36</definedName>
    <definedName name="CASHTAX">[2]Sheet1!$AF$574</definedName>
    <definedName name="Cat_Dumper">[48]CITICORP!#REF!</definedName>
    <definedName name="CAT_Dumper2">[48]KOTAK!#REF!</definedName>
    <definedName name="Cat_Dumpers">'[48]Lakshmi GF'!#REF!</definedName>
    <definedName name="Cat_Dumpers_1">'[48]Lakshmi GF'!#REF!</definedName>
    <definedName name="catalyst" hidden="1">#REF!</definedName>
    <definedName name="CATJYOU">#N/A</definedName>
    <definedName name="CATREC">#N/A</definedName>
    <definedName name="CATSYU">#N/A</definedName>
    <definedName name="CB_EXCH">[74]Note!$C$81</definedName>
    <definedName name="CB_INPUT_1">[74]Dbase!$AZ$4:$AZ$7</definedName>
    <definedName name="CB_INPUT_2">[74]Note!$C$84:$C$86</definedName>
    <definedName name="CB_LINK_1">[74]Dbase!$BB$3</definedName>
    <definedName name="CB_LINK_2">[74]Note!$C$79</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41E9A35_opts" hidden="1">"1, 9, 1, False, 2, False, False, , 0, False, True, 1, 1"</definedName>
    <definedName name="CBORDER">[2]Sheet1!$A$1:$B$1</definedName>
    <definedName name="CBWorkbookPriority" hidden="1">-1103212323</definedName>
    <definedName name="CC" localSheetId="0" hidden="1">{"'I-1 and I-2'!$A$1:$G$190"}</definedName>
    <definedName name="CC" localSheetId="2" hidden="1">{"'I-1 and I-2'!$A$1:$G$190"}</definedName>
    <definedName name="CC" hidden="1">{"'I-1 and I-2'!$A$1:$G$190"}</definedName>
    <definedName name="ccc" localSheetId="0" hidden="1">{#N/A,#N/A,FALSE,"SUMMARY";#N/A,#N/A,FALSE,"TECHNOLOGY";#N/A,#N/A,FALSE,"YEAR2000";#N/A,#N/A,FALSE,"GENERAL SERVICES";#N/A,#N/A,FALSE,"PROD MANAGE";#N/A,#N/A,FALSE,"BOG";#N/A,#N/A,FALSE,"PROT CONT";#N/A,#N/A,FALSE,"INVEST COMP"}</definedName>
    <definedName name="ccc" localSheetId="2" hidden="1">{#N/A,#N/A,FALSE,"SUMMARY";#N/A,#N/A,FALSE,"TECHNOLOGY";#N/A,#N/A,FALSE,"YEAR2000";#N/A,#N/A,FALSE,"GENERAL SERVICES";#N/A,#N/A,FALSE,"PROD MANAGE";#N/A,#N/A,FALSE,"BOG";#N/A,#N/A,FALSE,"PROT CONT";#N/A,#N/A,FALSE,"INVEST COMP"}</definedName>
    <definedName name="ccc" hidden="1">{#N/A,#N/A,FALSE,"SUMMARY";#N/A,#N/A,FALSE,"TECHNOLOGY";#N/A,#N/A,FALSE,"YEAR2000";#N/A,#N/A,FALSE,"GENERAL SERVICES";#N/A,#N/A,FALSE,"PROD MANAGE";#N/A,#N/A,FALSE,"BOG";#N/A,#N/A,FALSE,"PROT CONT";#N/A,#N/A,FALSE,"INVEST COMP"}</definedName>
    <definedName name="cccc" localSheetId="0" hidden="1">{#N/A,#N/A,FALSE,"Layout Cash Flow"}</definedName>
    <definedName name="cccc" localSheetId="2" hidden="1">{#N/A,#N/A,FALSE,"Layout Cash Flow"}</definedName>
    <definedName name="cccc" hidden="1">{#N/A,#N/A,FALSE,"Layout Cash Flow"}</definedName>
    <definedName name="ccccc" localSheetId="0" hidden="1">{#N/A,#N/A,FALSE,"Layout Cash Flow"}</definedName>
    <definedName name="ccccc" localSheetId="2" hidden="1">{#N/A,#N/A,FALSE,"Layout Cash Flow"}</definedName>
    <definedName name="ccccc" hidden="1">{#N/A,#N/A,FALSE,"Layout Cash Flow"}</definedName>
    <definedName name="cccccc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cccccc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ccccccc" hidden="1">{#N/A,#N/A,FALSE,"Index";#N/A,#N/A,FALSE,"IncStmt";#N/A,#N/A,FALSE,"Ratios";#N/A,#N/A,FALSE,"CashFlows";#N/A,#N/A,FALSE,"Ins1";#N/A,#N/A,FALSE,"Ins2";#N/A,#N/A,FALSE,"SelfFund";#N/A,#N/A,FALSE,"SGA";#N/A,#N/A,FALSE,"Recon";#N/A,#N/A,FALSE,"Earnings";#N/A,#N/A,FALSE,"Earnings (2)";#N/A,#N/A,FALSE,"Stock";#N/A,#N/A,FALSE,"Stock (2)";#N/A,#N/A,FALSE,"PeerRatios";#N/A,#N/A,FALSE,"PeerRanks"}</definedName>
    <definedName name="ccx" localSheetId="0" hidden="1">{#N/A,#N/A,FALSE,"단축1";#N/A,#N/A,FALSE,"단축2";#N/A,#N/A,FALSE,"단축3";#N/A,#N/A,FALSE,"장축";#N/A,#N/A,FALSE,"4WD"}</definedName>
    <definedName name="ccx" localSheetId="2" hidden="1">{#N/A,#N/A,FALSE,"단축1";#N/A,#N/A,FALSE,"단축2";#N/A,#N/A,FALSE,"단축3";#N/A,#N/A,FALSE,"장축";#N/A,#N/A,FALSE,"4WD"}</definedName>
    <definedName name="ccx" hidden="1">{#N/A,#N/A,FALSE,"단축1";#N/A,#N/A,FALSE,"단축2";#N/A,#N/A,FALSE,"단축3";#N/A,#N/A,FALSE,"장축";#N/A,#N/A,FALSE,"4WD"}</definedName>
    <definedName name="CDE" localSheetId="0" hidden="1">{#N/A,#N/A,TRUE,"일정"}</definedName>
    <definedName name="CDE" localSheetId="2" hidden="1">{#N/A,#N/A,TRUE,"일정"}</definedName>
    <definedName name="CDE" hidden="1">{#N/A,#N/A,TRUE,"일정"}</definedName>
    <definedName name="cdhbkjbkjnkjnlmmn" localSheetId="0" hidden="1">{#N/A,#N/A,TRUE,"일정"}</definedName>
    <definedName name="cdhbkjbkjnkjnlmmn" localSheetId="2" hidden="1">{#N/A,#N/A,TRUE,"일정"}</definedName>
    <definedName name="cdhbkjbkjnkjnlmmn" hidden="1">{#N/A,#N/A,TRUE,"일정"}</definedName>
    <definedName name="cem">#REF!</definedName>
    <definedName name="Cement">#REF!</definedName>
    <definedName name="CERT">#REF!</definedName>
    <definedName name="CF" hidden="1">[99]AX4!#REF!</definedName>
    <definedName name="cf_musd">[95]cf!#REF!</definedName>
    <definedName name="CFDiff">[75]Input!$K$565:$AE$565</definedName>
    <definedName name="CFPS_Curr_Yr">#REF!</definedName>
    <definedName name="CFPS_Lst_Yr">#REF!</definedName>
    <definedName name="CFPS_Next_Yr">#REF!</definedName>
    <definedName name="CGF" localSheetId="0" hidden="1">{#N/A,#N/A,FALSE,"TOWNSHIP"}</definedName>
    <definedName name="CGF" localSheetId="2" hidden="1">{#N/A,#N/A,FALSE,"TOWNSHIP"}</definedName>
    <definedName name="CGF" hidden="1">{#N/A,#N/A,FALSE,"TOWNSHIP"}</definedName>
    <definedName name="CGFGFGF" localSheetId="0" hidden="1">{#N/A,#N/A,FALSE,"FREE"}</definedName>
    <definedName name="CGFGFGF" localSheetId="2" hidden="1">{#N/A,#N/A,FALSE,"FREE"}</definedName>
    <definedName name="CGFGFGF" hidden="1">{#N/A,#N/A,FALSE,"FREE"}</definedName>
    <definedName name="cgfjhj" hidden="1">#REF!</definedName>
    <definedName name="cghfy"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vg" localSheetId="0" hidden="1">{#N/A,#N/A,FALSE,"FREE"}</definedName>
    <definedName name="cgvg" localSheetId="2" hidden="1">{#N/A,#N/A,FALSE,"FREE"}</definedName>
    <definedName name="cgvg" hidden="1">{#N/A,#N/A,FALSE,"FREE"}</definedName>
    <definedName name="ChangeRange" hidden="1">[100]!ChangeRange</definedName>
    <definedName name="Charges" localSheetId="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of_road_roller">[51]SOR!#REF!</definedName>
    <definedName name="check" localSheetId="0">City&amp;" "&amp;State</definedName>
    <definedName name="check" localSheetId="2">City&amp;" "&amp;State</definedName>
    <definedName name="check">City&amp;" "&amp;State</definedName>
    <definedName name="checked" localSheetId="0">#REF!</definedName>
    <definedName name="checked">#REF!</definedName>
    <definedName name="CheckForm">'[77]405'!$G$8:$G$25</definedName>
    <definedName name="CheckGainLoss">'[77]427'!$N$7:$N$39</definedName>
    <definedName name="CHECKING" localSheetId="0" hidden="1">{#N/A,#N/A,TRUE,"Summary";#N/A,#N/A,TRUE,"IS";#N/A,#N/A,TRUE,"Adj";#N/A,#N/A,TRUE,"BS";#N/A,#N/A,TRUE,"CF";#N/A,#N/A,TRUE,"Debt";#N/A,#N/A,TRUE,"IRR"}</definedName>
    <definedName name="CHECKING" localSheetId="2" hidden="1">{#N/A,#N/A,TRUE,"Summary";#N/A,#N/A,TRUE,"IS";#N/A,#N/A,TRUE,"Adj";#N/A,#N/A,TRUE,"BS";#N/A,#N/A,TRUE,"CF";#N/A,#N/A,TRUE,"Debt";#N/A,#N/A,TRUE,"IRR"}</definedName>
    <definedName name="CHECKING" hidden="1">{#N/A,#N/A,TRUE,"Summary";#N/A,#N/A,TRUE,"IS";#N/A,#N/A,TRUE,"Adj";#N/A,#N/A,TRUE,"BS";#N/A,#N/A,TRUE,"CF";#N/A,#N/A,TRUE,"Debt";#N/A,#N/A,TRUE,"IRR"}</definedName>
    <definedName name="chetan" localSheetId="0" hidden="1">{#N/A,#N/A,FALSE,"Cash Flows";#N/A,#N/A,FALSE,"Fixed Assets";#N/A,#N/A,FALSE,"Balance Sheet";#N/A,#N/A,FALSE,"P &amp; L"}</definedName>
    <definedName name="chetan" localSheetId="2" hidden="1">{#N/A,#N/A,FALSE,"Cash Flows";#N/A,#N/A,FALSE,"Fixed Assets";#N/A,#N/A,FALSE,"Balance Sheet";#N/A,#N/A,FALSE,"P &amp; L"}</definedName>
    <definedName name="chetan" hidden="1">{#N/A,#N/A,FALSE,"Cash Flows";#N/A,#N/A,FALSE,"Fixed Assets";#N/A,#N/A,FALSE,"Balance Sheet";#N/A,#N/A,FALSE,"P &amp; L"}</definedName>
    <definedName name="chgcvhgvvg" hidden="1">#REF!</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IQWBGuid" hidden="1">"East Balt Status Report.xlsx"</definedName>
    <definedName name="civil">#REF!</definedName>
    <definedName name="CL">[75]Input!$K$93:$AE$93</definedName>
    <definedName name="Cl_Stock">#REF!</definedName>
    <definedName name="ClEqSh">[75]Capital!$K$17:$AE$17</definedName>
    <definedName name="Client_Asset_Code" hidden="1">'[101]3A FA Record'!$M:$M</definedName>
    <definedName name="CLOSING_BLOCK">#REF!</definedName>
    <definedName name="cma" hidden="1">'[102]Power &amp; Fuel (S)'!#REF!</definedName>
    <definedName name="CMH"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localSheetId="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ort3">'[103]Rates Basic'!$D$21</definedName>
    <definedName name="CMP">[75]Profile!$H$14</definedName>
    <definedName name="cmth" localSheetId="0" hidden="1">{#N/A,#N/A,FALSE,"ACQ_GRAPHS";#N/A,#N/A,FALSE,"T_1 GRAPHS";#N/A,#N/A,FALSE,"T_2 GRAPHS";#N/A,#N/A,FALSE,"COMB_GRAPHS"}</definedName>
    <definedName name="cmth" localSheetId="2" hidden="1">{#N/A,#N/A,FALSE,"ACQ_GRAPHS";#N/A,#N/A,FALSE,"T_1 GRAPHS";#N/A,#N/A,FALSE,"T_2 GRAPHS";#N/A,#N/A,FALSE,"COMB_GRAPHS"}</definedName>
    <definedName name="cmth" hidden="1">{#N/A,#N/A,FALSE,"ACQ_GRAPHS";#N/A,#N/A,FALSE,"T_1 GRAPHS";#N/A,#N/A,FALSE,"T_2 GRAPHS";#N/A,#N/A,FALSE,"COMB_GRAPHS"}</definedName>
    <definedName name="cmth_1" localSheetId="0" hidden="1">{#N/A,#N/A,FALSE,"ACQ_GRAPHS";#N/A,#N/A,FALSE,"T_1 GRAPHS";#N/A,#N/A,FALSE,"T_2 GRAPHS";#N/A,#N/A,FALSE,"COMB_GRAPHS"}</definedName>
    <definedName name="cmth_1" localSheetId="2" hidden="1">{#N/A,#N/A,FALSE,"ACQ_GRAPHS";#N/A,#N/A,FALSE,"T_1 GRAPHS";#N/A,#N/A,FALSE,"T_2 GRAPHS";#N/A,#N/A,FALSE,"COMB_GRAPHS"}</definedName>
    <definedName name="cmth_1" hidden="1">{#N/A,#N/A,FALSE,"ACQ_GRAPHS";#N/A,#N/A,FALSE,"T_1 GRAPHS";#N/A,#N/A,FALSE,"T_2 GRAPHS";#N/A,#N/A,FALSE,"COMB_GRAPHS"}</definedName>
    <definedName name="Coarsesand">#REF!</definedName>
    <definedName name="COC" hidden="1">#REF!</definedName>
    <definedName name="COD_SEL">'[74]Page 2'!$BL$12</definedName>
    <definedName name="COD_TOT">'[74]Page 2'!$BL$59</definedName>
    <definedName name="Code" hidden="1">#REF!</definedName>
    <definedName name="Code_02_101">'[104]Code 02'!$L$14</definedName>
    <definedName name="Code_02_103">'[104]Code 02'!$L$24</definedName>
    <definedName name="Code_02_211">'[104]Code 02'!$L$44</definedName>
    <definedName name="Code_02_231">'[104]Code 02'!$L$52</definedName>
    <definedName name="Code_02_241">'[104]Code 02'!$L$59</definedName>
    <definedName name="Code_02_251">'[104]Code 02'!$L$75</definedName>
    <definedName name="Code_03_131">'[104]Code 03'!$L$25</definedName>
    <definedName name="Code_03_201">'[104]Code 03'!$L$63</definedName>
    <definedName name="Code_03_231">'[104]Code 03'!$L$83</definedName>
    <definedName name="Code_03_401">'[104]Code 03'!$L$96</definedName>
    <definedName name="Code_03_411">'[104]Code 03'!$L$105</definedName>
    <definedName name="Code_03_503">'[104]Code 03'!$L$113</definedName>
    <definedName name="Code_03_601">'[104]Code 03'!$L$128</definedName>
    <definedName name="Code_03_711">'[104]Code 03'!$L$152</definedName>
    <definedName name="Code_03_721">'[104]Code 03'!$L$167</definedName>
    <definedName name="Code_03_731">'[104]Code 03'!$L$181</definedName>
    <definedName name="Code_04_101">'[104]Code 04'!$L$13</definedName>
    <definedName name="Code_04_102">'[104]Code 04'!$L$21</definedName>
    <definedName name="Code_04_151">'[104]Code 04'!$L$27</definedName>
    <definedName name="Code_04_205">'[104]Code 04'!$L$35</definedName>
    <definedName name="Code_04_307">'[104]Code 04'!$L$43</definedName>
    <definedName name="Code_04_309">'[104]Code 04'!$L$51</definedName>
    <definedName name="Code_04_341">'[104]Code 04'!$L$60</definedName>
    <definedName name="Code_04_401">'[104]Code 04'!$L$78</definedName>
    <definedName name="Code_04_451">'[104]Code 04'!$L$96</definedName>
    <definedName name="Code_04_501">'[104]Code 04'!$L$104</definedName>
    <definedName name="Code_04_601">'[104]Code 04'!$L$113</definedName>
    <definedName name="Code_04_740">'[104]Code 04'!$L$120</definedName>
    <definedName name="Code_04_743">'[104]Code 04'!$L$129</definedName>
    <definedName name="Code_04_751">'[104]Code 04'!$L$136</definedName>
    <definedName name="Code_05_120">'[104]Code 05'!$L$12</definedName>
    <definedName name="Code_05_130">'[104]Code 05'!$L$18</definedName>
    <definedName name="Code_05_140">'[104]Code 05'!$L$24</definedName>
    <definedName name="Code_05_160">'[104]Code 05'!$L$37</definedName>
    <definedName name="Code_05_201">'[104]Code 05'!$L$98</definedName>
    <definedName name="Code_05_270">'[104]Code 05'!$L$103</definedName>
    <definedName name="Code_05_301">'[104]Code 05'!$L$257</definedName>
    <definedName name="Code_05_400">'[104]Code 05'!$L$293</definedName>
    <definedName name="Code_05_611">'[104]Code 05'!$L$299</definedName>
    <definedName name="Code_05_620">'[104]Code 05'!$L$307</definedName>
    <definedName name="Code_06_100">'[104]Code 06'!$L$18</definedName>
    <definedName name="Code_06_200">'[104]Code 06'!$L$66</definedName>
    <definedName name="Code_06_211">'[104]Code 06'!$L$124</definedName>
    <definedName name="Code_06_301">'[104]Code 06'!$L$156</definedName>
    <definedName name="Code_06_410">'[104]Code 06'!$L$163</definedName>
    <definedName name="Code_06_500">'[104]Code 06'!$L$176</definedName>
    <definedName name="Code_06_651">'[104]Code 06'!$L$186</definedName>
    <definedName name="Code_06_800">'[104]Code 06'!$L$192</definedName>
    <definedName name="Code_07_400">'[104]Code 07'!$L$26</definedName>
    <definedName name="Code_07_402">'[104]Code 07'!$L$32</definedName>
    <definedName name="Code_09_101">'[104]Code 09'!$L$15</definedName>
    <definedName name="Code_09_201">'[104]Code 09'!$L$24</definedName>
    <definedName name="Code_09_205">'[104]Code 09'!$L$31</definedName>
    <definedName name="Code_09_311">'[104]Code 09'!$L$38</definedName>
    <definedName name="Code_09_331">'[104]Code 09'!$L$46</definedName>
    <definedName name="Code_09_401">'[104]Code 09'!$L$53</definedName>
    <definedName name="Code_09_601">'[104]Code 09'!$L$59</definedName>
    <definedName name="Code_09_701">'[104]Code 09'!$L$65</definedName>
    <definedName name="Codelist">OFFSET([105]Codes!$A$2,0,0,COUNTA([105]Codes!$A:$A),2)</definedName>
    <definedName name="COG" hidden="1">#REF!</definedName>
    <definedName name="COGS">[2]Sheet1!$AV$546</definedName>
    <definedName name="COL_7S">[74]Dbase!$AI$5</definedName>
    <definedName name="COL_7T">[74]Dbase!$AI$6</definedName>
    <definedName name="Colend">#REF!</definedName>
    <definedName name="collection">#REF!</definedName>
    <definedName name="COLLSTATUS">#REF!</definedName>
    <definedName name="collstatuspage1">#REF!</definedName>
    <definedName name="collstatuspage2">#REF!</definedName>
    <definedName name="Columns">#REF!</definedName>
    <definedName name="com" localSheetId="0" hidden="1">{#N/A,#N/A,FALSE,"SUMMARY";#N/A,#N/A,FALSE,"TECHNOLOGY";#N/A,#N/A,FALSE,"YEAR2000";#N/A,#N/A,FALSE,"GENERAL SERVICES";#N/A,#N/A,FALSE,"PROD MANAGE";#N/A,#N/A,FALSE,"BOG";#N/A,#N/A,FALSE,"PROT CONT";#N/A,#N/A,FALSE,"INVEST COMP"}</definedName>
    <definedName name="com" localSheetId="2" hidden="1">{#N/A,#N/A,FALSE,"SUMMARY";#N/A,#N/A,FALSE,"TECHNOLOGY";#N/A,#N/A,FALSE,"YEAR2000";#N/A,#N/A,FALSE,"GENERAL SERVICES";#N/A,#N/A,FALSE,"PROD MANAGE";#N/A,#N/A,FALSE,"BOG";#N/A,#N/A,FALSE,"PROT CONT";#N/A,#N/A,FALSE,"INVEST COMP"}</definedName>
    <definedName name="com" hidden="1">{#N/A,#N/A,FALSE,"SUMMARY";#N/A,#N/A,FALSE,"TECHNOLOGY";#N/A,#N/A,FALSE,"YEAR2000";#N/A,#N/A,FALSE,"GENERAL SERVICES";#N/A,#N/A,FALSE,"PROD MANAGE";#N/A,#N/A,FALSE,"BOG";#N/A,#N/A,FALSE,"PROT CONT";#N/A,#N/A,FALSE,"INVEST COMP"}</definedName>
    <definedName name="ComBarTitle" hidden="1">"Risk Analysis [loa-category-risk_analysis_v3.7_de.xls]"</definedName>
    <definedName name="COMMERCIAL" localSheetId="0" hidden="1">{#N/A,#N/A,FALSE,"SUMMARY";#N/A,#N/A,FALSE,"TECHNOLOGY";#N/A,#N/A,FALSE,"YEAR2000";#N/A,#N/A,FALSE,"GENERAL SERVICES";#N/A,#N/A,FALSE,"PROD MANAGE";#N/A,#N/A,FALSE,"BOG";#N/A,#N/A,FALSE,"PROT CONT";#N/A,#N/A,FALSE,"INVEST COMP"}</definedName>
    <definedName name="COMMERCIAL" localSheetId="2" hidden="1">{#N/A,#N/A,FALSE,"SUMMARY";#N/A,#N/A,FALSE,"TECHNOLOGY";#N/A,#N/A,FALSE,"YEAR2000";#N/A,#N/A,FALSE,"GENERAL SERVICES";#N/A,#N/A,FALSE,"PROD MANAGE";#N/A,#N/A,FALSE,"BOG";#N/A,#N/A,FALSE,"PROT CONT";#N/A,#N/A,FALSE,"INVEST COMP"}</definedName>
    <definedName name="COMMERCIAL" hidden="1">{#N/A,#N/A,FALSE,"SUMMARY";#N/A,#N/A,FALSE,"TECHNOLOGY";#N/A,#N/A,FALSE,"YEAR2000";#N/A,#N/A,FALSE,"GENERAL SERVICES";#N/A,#N/A,FALSE,"PROD MANAGE";#N/A,#N/A,FALSE,"BOG";#N/A,#N/A,FALSE,"PROT CONT";#N/A,#N/A,FALSE,"INVEST COMP"}</definedName>
    <definedName name="comp">#REF!</definedName>
    <definedName name="COMPANY">[2]Sheet1!$A$1</definedName>
    <definedName name="COMPSTRESS">#REF!</definedName>
    <definedName name="CON_PL_SCH">#REF!</definedName>
    <definedName name="CoName" hidden="1">[75]Profile!$D$4</definedName>
    <definedName name="CONC_ASSET">#REF!</definedName>
    <definedName name="CONCIL" localSheetId="0">City&amp;" "&amp;State</definedName>
    <definedName name="CONCIL" localSheetId="2">City&amp;" "&amp;State</definedName>
    <definedName name="CONCIL">City&amp;" "&amp;State</definedName>
    <definedName name="Concrete_Chassis" localSheetId="0">'[48]Lakshmi GF'!#REF!</definedName>
    <definedName name="Concrete_Chassis">'[48]Lakshmi GF'!#REF!</definedName>
    <definedName name="Concrete_Mix_Chasis" localSheetId="0">[52]HDFC!#REF!</definedName>
    <definedName name="Concrete_Mix_Chasis">[52]HDFC!#REF!</definedName>
    <definedName name="Concrete_Mix_Chasis_I" localSheetId="0">[52]HDFC!#REF!</definedName>
    <definedName name="Concrete_Mix_Chasis_I">[52]HDFC!#REF!</definedName>
    <definedName name="conf_balamended" localSheetId="0" hidden="1">{#N/A,#N/A,FALSE,"PMTABB";#N/A,#N/A,FALSE,"PMTABB"}</definedName>
    <definedName name="conf_balamended" localSheetId="2" hidden="1">{#N/A,#N/A,FALSE,"PMTABB";#N/A,#N/A,FALSE,"PMTABB"}</definedName>
    <definedName name="conf_balamended" hidden="1">{#N/A,#N/A,FALSE,"PMTABB";#N/A,#N/A,FALSE,"PMTABB"}</definedName>
    <definedName name="config">[106]Sheet3!$A:$B</definedName>
    <definedName name="Cons">[1]ANALYSIS!#REF!</definedName>
    <definedName name="CONS_BALSHEET">#REF!</definedName>
    <definedName name="CONS_INVEST">#REF!</definedName>
    <definedName name="Consol">[75]Sheet1!$B$2:$BB$21</definedName>
    <definedName name="consolidate" localSheetId="0" hidden="1">{"'Category'!$C$164:$W$171","'Category'!$C$164:$W$171"}</definedName>
    <definedName name="consolidate" localSheetId="2" hidden="1">{"'Category'!$C$164:$W$171","'Category'!$C$164:$W$171"}</definedName>
    <definedName name="consolidate" hidden="1">{"'Category'!$C$164:$W$171","'Category'!$C$164:$W$171"}</definedName>
    <definedName name="CONSOLIDATE_CR">#N/A</definedName>
    <definedName name="CONSOLIDATE_LAC">#REF!</definedName>
    <definedName name="CONSOLIDATE_RS">#REF!</definedName>
    <definedName name="consolidation">[98]Sheet1!#REF!</definedName>
    <definedName name="CONSTANT">[2]Sheet1!#REF!</definedName>
    <definedName name="CONSTRIAL">#REF!</definedName>
    <definedName name="CONSTRIAL1">'[107]APRIL08-JUN08-CONSOLIDATED'!#REF!</definedName>
    <definedName name="ContentsHelp" hidden="1">[100]!ContentsHelp</definedName>
    <definedName name="ContrbUnit">[75]Formats!$K$134:$AE$134</definedName>
    <definedName name="ContrbVal">[75]Formats!$K$133:$AE$133</definedName>
    <definedName name="conversion_factor">#REF!</definedName>
    <definedName name="Copy" localSheetId="0" hidden="1">{"'W.W. Summary'!$A$1:$K$37"}</definedName>
    <definedName name="Copy" localSheetId="2" hidden="1">{"'W.W. Summary'!$A$1:$K$37"}</definedName>
    <definedName name="Copy" hidden="1">{"'W.W. Summary'!$A$1:$K$37"}</definedName>
    <definedName name="cord">#REF!</definedName>
    <definedName name="Cost_for_10_Hp_Hr.">[51]SOR!#REF!</definedName>
    <definedName name="Cost_of_water_including_filling_the_tanker">[51]SOR!#REF!</definedName>
    <definedName name="Country">#REF!</definedName>
    <definedName name="cover" localSheetId="0" hidden="1">{#N/A,#N/A,FALSE,"Staffnos &amp; cost"}</definedName>
    <definedName name="cover" localSheetId="2" hidden="1">{#N/A,#N/A,FALSE,"Staffnos &amp; cost"}</definedName>
    <definedName name="cover" hidden="1">{#N/A,#N/A,FALSE,"Staffnos &amp; cost"}</definedName>
    <definedName name="cover_1" localSheetId="0" hidden="1">{#N/A,#N/A,FALSE,"Staffnos &amp; cost"}</definedName>
    <definedName name="cover_1" localSheetId="2" hidden="1">{#N/A,#N/A,FALSE,"Staffnos &amp; cost"}</definedName>
    <definedName name="cover_1" hidden="1">{#N/A,#N/A,FALSE,"Staffnos &amp; cost"}</definedName>
    <definedName name="Cover_blocks">[51]SOR!#REF!</definedName>
    <definedName name="CP">[75]Debt!$K$145:$AE$145</definedName>
    <definedName name="crador" localSheetId="0" hidden="1">{"'kpi2-1'!$E$4"}</definedName>
    <definedName name="crador" localSheetId="2" hidden="1">{"'kpi2-1'!$E$4"}</definedName>
    <definedName name="crador" hidden="1">{"'kpi2-1'!$E$4"}</definedName>
    <definedName name="crawler_drill">[52]HDFC!#REF!</definedName>
    <definedName name="CreateTable" hidden="1">[100]!CreateTable</definedName>
    <definedName name="_xlnm.Criteria">[108]SILICATE!#REF!</definedName>
    <definedName name="CRMB60">#REF!</definedName>
    <definedName name="Crsher_B6100">#REF!</definedName>
    <definedName name="CS_02">'[74]Page 2'!$BL$14</definedName>
    <definedName name="CS_03">'[74]Page 2'!$BL$15</definedName>
    <definedName name="CS_04">'[74]Page 2'!$BL$16</definedName>
    <definedName name="CS_05">'[74]Page 2'!$BL$17</definedName>
    <definedName name="CS_06">'[74]Page 2'!$BL$18</definedName>
    <definedName name="CS_07">'[74]Page 2'!$BL$19</definedName>
    <definedName name="CS_08">'[74]Page 2'!$BL$20</definedName>
    <definedName name="CS_09">'[74]Page 2'!$BL$21</definedName>
    <definedName name="CS_10">'[74]Page 2'!$BL$22</definedName>
    <definedName name="CS_11">'[74]Page 2'!$BL$23</definedName>
    <definedName name="CS_12">'[74]Page 2'!$BL$24</definedName>
    <definedName name="CS_13">'[74]Page 2'!$BL$25</definedName>
    <definedName name="CS_14">'[74]Page 2'!$BL$26</definedName>
    <definedName name="CS_15">'[74]Page 2'!$BL$27</definedName>
    <definedName name="CS_16">'[74]Page 2'!$BL$28</definedName>
    <definedName name="CS_17">'[74]Page 2'!$BL$29</definedName>
    <definedName name="CS_18">'[74]Page 2'!$BL$30</definedName>
    <definedName name="CS_19">'[74]Page 2'!$BL$31</definedName>
    <definedName name="CS_20">'[74]Page 2'!$BL$32</definedName>
    <definedName name="CS_21">'[74]Page 2'!$BL$33</definedName>
    <definedName name="CS_22">'[74]Page 2'!$BL$34</definedName>
    <definedName name="CS_23">'[74]Page 2'!$BL$35</definedName>
    <definedName name="CS_24">'[74]Page 2'!$BL$36</definedName>
    <definedName name="CS_25">'[74]Page 2'!$BL$37</definedName>
    <definedName name="CS_26">'[74]Page 2'!$BL$38</definedName>
    <definedName name="CS_27">'[74]Page 2'!$BL$39</definedName>
    <definedName name="CS_28">'[74]Page 2'!$BL$40</definedName>
    <definedName name="CS_29">'[74]Page 2'!$BL$41</definedName>
    <definedName name="CS_30">'[74]Page 2'!$BL$42</definedName>
    <definedName name="CS_31">'[74]Page 2'!$BL$43</definedName>
    <definedName name="CS_32">'[74]Page 2'!$BL$44</definedName>
    <definedName name="CS_33">'[74]Page 2'!$BL$45</definedName>
    <definedName name="CS_34">'[74]Page 2'!$BL$46</definedName>
    <definedName name="CS_35">'[74]Page 2'!$BL$47</definedName>
    <definedName name="CS_36">'[74]Page 2'!$BL$48</definedName>
    <definedName name="CS_37">'[74]Page 2'!$BL$49</definedName>
    <definedName name="CS_38">'[74]Page 2'!$BL$50</definedName>
    <definedName name="CS_39">'[74]Page 2'!$BL$51</definedName>
    <definedName name="CS_40">'[74]Page 2'!$BL$52</definedName>
    <definedName name="CS_41">'[74]Page 2'!$BL$53</definedName>
    <definedName name="CS_42">'[74]Page 2'!$BL$54</definedName>
    <definedName name="CS_43">'[74]Page 2'!$BL$55</definedName>
    <definedName name="CS_44">'[74]Page 2'!$BL$56</definedName>
    <definedName name="CS_45">'[74]Page 2'!$BL$57</definedName>
    <definedName name="csczd" hidden="1">0</definedName>
    <definedName name="ctc" localSheetId="0" hidden="1">{"'Bsheet BIS'!$A$1:$F$43"}</definedName>
    <definedName name="ctc" localSheetId="2" hidden="1">{"'Bsheet BIS'!$A$1:$F$43"}</definedName>
    <definedName name="ctc" hidden="1">{"'Bsheet BIS'!$A$1:$F$43"}</definedName>
    <definedName name="cummeas_may1006">#REF!</definedName>
    <definedName name="cummeas_up_to_mar">#REF!</definedName>
    <definedName name="CURR">#REF!</definedName>
    <definedName name="Currency">#REF!</definedName>
    <definedName name="CurrentYear">[77]Control!$B$2</definedName>
    <definedName name="CURVA">[74]Tables!$C$32</definedName>
    <definedName name="CustRctinput">[105]Input!$F$208,[105]Input!$F$215:$G$224,[105]Input!$J$215:$J$223,[105]Input!$K$215:$K$224,[105]Input!$J$208,[105]Input!$K$211</definedName>
    <definedName name="cutoff">#REF!</definedName>
    <definedName name="cv" localSheetId="0" hidden="1">{#N/A,#N/A,FALSE,"EW"}</definedName>
    <definedName name="cv" localSheetId="2" hidden="1">{#N/A,#N/A,FALSE,"EW"}</definedName>
    <definedName name="cv" hidden="1">{#N/A,#N/A,FALSE,"EW"}</definedName>
    <definedName name="cvalue">#REF!</definedName>
    <definedName name="cvcvcvcv" localSheetId="0" hidden="1">{#N/A,#N/A,FALSE,"Hip.Bas";#N/A,#N/A,FALSE,"ventas";#N/A,#N/A,FALSE,"ingre-Año";#N/A,#N/A,FALSE,"ventas-Año";#N/A,#N/A,FALSE,"Costepro";#N/A,#N/A,FALSE,"inversion";#N/A,#N/A,FALSE,"personal";#N/A,#N/A,FALSE,"Gastos-V";#N/A,#N/A,FALSE,"Circulante";#N/A,#N/A,FALSE,"CONSOLI";#N/A,#N/A,FALSE,"Es-Fin";#N/A,#N/A,FALSE,"Margen-P"}</definedName>
    <definedName name="cvcvcvcv" localSheetId="2" hidden="1">{#N/A,#N/A,FALSE,"Hip.Bas";#N/A,#N/A,FALSE,"ventas";#N/A,#N/A,FALSE,"ingre-Año";#N/A,#N/A,FALSE,"ventas-Año";#N/A,#N/A,FALSE,"Costepro";#N/A,#N/A,FALSE,"inversion";#N/A,#N/A,FALSE,"personal";#N/A,#N/A,FALSE,"Gastos-V";#N/A,#N/A,FALSE,"Circulante";#N/A,#N/A,FALSE,"CONSOLI";#N/A,#N/A,FALSE,"Es-Fin";#N/A,#N/A,FALSE,"Margen-P"}</definedName>
    <definedName name="cvcvcvcv" hidden="1">{#N/A,#N/A,FALSE,"Hip.Bas";#N/A,#N/A,FALSE,"ventas";#N/A,#N/A,FALSE,"ingre-Año";#N/A,#N/A,FALSE,"ventas-Año";#N/A,#N/A,FALSE,"Costepro";#N/A,#N/A,FALSE,"inversion";#N/A,#N/A,FALSE,"personal";#N/A,#N/A,FALSE,"Gastos-V";#N/A,#N/A,FALSE,"Circulante";#N/A,#N/A,FALSE,"CONSOLI";#N/A,#N/A,FALSE,"Es-Fin";#N/A,#N/A,FALSE,"Margen-P"}</definedName>
    <definedName name="cvh" localSheetId="0" hidden="1">{#N/A,#N/A,FALSE,"TOWNSHIP"}</definedName>
    <definedName name="cvh" localSheetId="2" hidden="1">{#N/A,#N/A,FALSE,"TOWNSHIP"}</definedName>
    <definedName name="cvh" hidden="1">{#N/A,#N/A,FALSE,"TOWNSHIP"}</definedName>
    <definedName name="cvy"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W" localSheetId="0" hidden="1">{#N/A,#N/A,FALSE,"COMP"}</definedName>
    <definedName name="CW" localSheetId="2" hidden="1">{#N/A,#N/A,FALSE,"COMP"}</definedName>
    <definedName name="CW" hidden="1">{#N/A,#N/A,FALSE,"COMP"}</definedName>
    <definedName name="CW_1" localSheetId="0" hidden="1">{#N/A,#N/A,FALSE,"COMP"}</definedName>
    <definedName name="CW_1" localSheetId="2" hidden="1">{#N/A,#N/A,FALSE,"COMP"}</definedName>
    <definedName name="CW_1" hidden="1">{#N/A,#N/A,FALSE,"COMP"}</definedName>
    <definedName name="CW_2" localSheetId="0" hidden="1">{#N/A,#N/A,FALSE,"COMP"}</definedName>
    <definedName name="CW_2" localSheetId="2" hidden="1">{#N/A,#N/A,FALSE,"COMP"}</definedName>
    <definedName name="CW_2" hidden="1">{#N/A,#N/A,FALSE,"COMP"}</definedName>
    <definedName name="CW_3" localSheetId="0" hidden="1">{#N/A,#N/A,FALSE,"COMP"}</definedName>
    <definedName name="CW_3" localSheetId="2" hidden="1">{#N/A,#N/A,FALSE,"COMP"}</definedName>
    <definedName name="CW_3" hidden="1">{#N/A,#N/A,FALSE,"COMP"}</definedName>
    <definedName name="CW_4" localSheetId="0" hidden="1">{#N/A,#N/A,FALSE,"COMP"}</definedName>
    <definedName name="CW_4" localSheetId="2" hidden="1">{#N/A,#N/A,FALSE,"COMP"}</definedName>
    <definedName name="CW_4" hidden="1">{#N/A,#N/A,FALSE,"COMP"}</definedName>
    <definedName name="CW_5" localSheetId="0" hidden="1">{#N/A,#N/A,FALSE,"COMP"}</definedName>
    <definedName name="CW_5" localSheetId="2" hidden="1">{#N/A,#N/A,FALSE,"COMP"}</definedName>
    <definedName name="CW_5" hidden="1">{#N/A,#N/A,FALSE,"COMP"}</definedName>
    <definedName name="CWIP">[75]CapEx!$K$106:$AE$106</definedName>
    <definedName name="CWIPChg">[75]CapEx!$K$112:$AE$112</definedName>
    <definedName name="Cwvu.Budget." hidden="1">#REF!</definedName>
    <definedName name="Cwvu.GREY_ALL." hidden="1">#REF!</definedName>
    <definedName name="Cwvu.Quarterly._.Report." hidden="1">#REF!</definedName>
    <definedName name="Cwvu.Reforecast." hidden="1">#REF!</definedName>
    <definedName name="cx" hidden="1">'[109]5'!#REF!</definedName>
    <definedName name="cxx"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xx"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YCLE___LVL_1____DOCK">'[110]Summary Sheets'!$L$762:$V$796</definedName>
    <definedName name="CYCLE___LVL_1____NFGP">'[111]ITB COST'!$L$398:$V$438</definedName>
    <definedName name="CYCLE___LVL_1____OFFSITES">'[110]Summary Sheets'!$L$572:$V$606</definedName>
    <definedName name="CYCLE___LVL_1____PIPELINE">'[111]ITB COST'!$L$574:$V$614</definedName>
    <definedName name="CYCLE___LVL_1____TANK">'[111]ITB COST'!$L$706:$V$746</definedName>
    <definedName name="CYCLE___LVL_1_DKADU">'[111]ITB COST'!$L$2:$V$42</definedName>
    <definedName name="CYCLE___LVL_1_ETHYLENE">'[110]Summary Sheets'!$L$2:$V$36</definedName>
    <definedName name="CYCLE___LVL_1_NGL4">'[111]ITB COST'!$L$178:$V$218</definedName>
    <definedName name="CYCLE___LVL_1_POLYETHYLENE">'[110]Summary Sheets'!$L$192:$V$226</definedName>
    <definedName name="CYCLE_LVL_1_PGM">'[111]ITB COST'!$L$881:$V$922</definedName>
    <definedName name="D">#REF!</definedName>
    <definedName name="d._Staging_to_keep_deflactometer___hire_charges_of_deflectometer">[51]SOR!#REF!</definedName>
    <definedName name="D_1">#REF!</definedName>
    <definedName name="D_1_10">#REF!</definedName>
    <definedName name="D_1_12">#REF!</definedName>
    <definedName name="D_1_3">#REF!</definedName>
    <definedName name="D_1_4">#REF!</definedName>
    <definedName name="D_1_5">#REF!</definedName>
    <definedName name="D_1_6">#REF!</definedName>
    <definedName name="D_1_7">#REF!</definedName>
    <definedName name="D_10">#REF!</definedName>
    <definedName name="D_12">#REF!</definedName>
    <definedName name="D_2">#REF!</definedName>
    <definedName name="D_3">#REF!</definedName>
    <definedName name="D_9">#REF!</definedName>
    <definedName name="D8Data">#REF!</definedName>
    <definedName name="dads" localSheetId="0" hidden="1">{#N/A,#N/A,TRUE,"TMRSAMPLE";#N/A,#N/A,TRUE,"OPS";#N/A,#N/A,TRUE,"TMR"}</definedName>
    <definedName name="dads" localSheetId="2" hidden="1">{#N/A,#N/A,TRUE,"TMRSAMPLE";#N/A,#N/A,TRUE,"OPS";#N/A,#N/A,TRUE,"TMR"}</definedName>
    <definedName name="dads" hidden="1">{#N/A,#N/A,TRUE,"TMRSAMPLE";#N/A,#N/A,TRUE,"OPS";#N/A,#N/A,TRUE,"TMR"}</definedName>
    <definedName name="data">'[112]employee security'!$A$4:$A$22</definedName>
    <definedName name="Data_Comm_Total_Actual">'[113]Data(Total)'!$E$146:$AZ$146</definedName>
    <definedName name="Data_Comm_Total_Actual_Cum">'[113]Data(Total)'!$E$147:$AZ$147</definedName>
    <definedName name="Data_Con_Total_Actual">'[113]Data(Total)'!$E$81:$AZ$81</definedName>
    <definedName name="Data_Con_Total_Actual_Cum">'[113]Data(Total)'!$E$82:$AZ$82</definedName>
    <definedName name="Data_E_BS_Actual">'[113]Data(E)'!$E$77:$AZ$77</definedName>
    <definedName name="Data_E_BS_Actual_Cum">'[113]Data(E)'!$E$78:$AZ$78</definedName>
    <definedName name="Data_E_BS_Plan">'[113]Data(E)'!$E$75:$AZ$75</definedName>
    <definedName name="Data_E_BS_Plan_Cum">'[113]Data(E)'!$E$76:$AZ$76</definedName>
    <definedName name="Data_E_CV_Actual">'[113]Data(E)'!$E$68:$AZ$68</definedName>
    <definedName name="Data_E_CV_Actual_Cum">'[113]Data(E)'!$E$69:$AZ$69</definedName>
    <definedName name="Data_E_CV_Plan">'[113]Data(E)'!$E$66:$AZ$66</definedName>
    <definedName name="Data_E_CV_Plan_Cum">'[113]Data(E)'!$E$67:$AZ$67</definedName>
    <definedName name="Data_E_EL_Actual">'[113]Data(E)'!$E$50:$AZ$50</definedName>
    <definedName name="Data_E_EL_Actual_Cum">'[113]Data(E)'!$E$51:$AZ$51</definedName>
    <definedName name="Data_E_EL_Plan">'[113]Data(E)'!$E$48:$AZ$48</definedName>
    <definedName name="Data_E_EL_Plan_Cum">'[113]Data(E)'!$E$49:$AZ$49</definedName>
    <definedName name="Data_E_Eng_Plan">'[113]Data(E)'!$E$11:$AZ$11</definedName>
    <definedName name="Data_E_Eng_Plan_Cum">'[113]Data(E)'!$E$12:$AZ$12</definedName>
    <definedName name="Data_E_IN_Actual">'[113]Data(E)'!$E$59:$AZ$59</definedName>
    <definedName name="Data_E_IN_Actual_Cum">'[113]Data(E)'!$E$60:$AZ$60</definedName>
    <definedName name="Data_E_IN_Plan">'[113]Data(E)'!$E$57:$AZ$57</definedName>
    <definedName name="Data_E_IN_Plan_Cum">'[113]Data(E)'!$E$58:$AZ$58</definedName>
    <definedName name="Data_E_Plan_Cum">'[113]Data(E)'!$E$12:$AZ$12</definedName>
    <definedName name="Data_E_PM_Actual">'[113]Data(E)'!$E$86:$AZ$86</definedName>
    <definedName name="Data_E_PM_Actual_Cum">'[113]Data(E)'!$E$87:$AZ$87</definedName>
    <definedName name="Data_E_PM_Plan">'[113]Data(E)'!$E$84:$AZ$84</definedName>
    <definedName name="Data_E_PM_Plan_Cum">'[113]Data(E)'!$E$85:$AZ$85</definedName>
    <definedName name="Data_E_PP_Actual">'[113]Data(E)'!$E$32:$AZ$32</definedName>
    <definedName name="Data_E_PP_Actual_Cum">'[113]Data(E)'!$E$33:$AZ$33</definedName>
    <definedName name="Data_E_PP_Plan">'[113]Data(E)'!$E$30:$AZ$30</definedName>
    <definedName name="Data_E_PP_Plan_Cum">'[113]Data(E)'!$E$31:$AZ$31</definedName>
    <definedName name="Data_E_PR_Actual">'[113]Data(E)'!$E$23:$AZ$23</definedName>
    <definedName name="Data_E_PR_Actual_Cum">'[113]Data(E)'!$E$24:$AZ$24</definedName>
    <definedName name="Data_E_PR_Cum">'[113]Data(E)'!$E$22:$AZ$22</definedName>
    <definedName name="Data_E_PR_Plan">'[113]Data(E)'!$E$21:$AZ$21</definedName>
    <definedName name="Data_E_PR_Plan_Cum">'[113]Data(E)'!$E$22:$AZ$22</definedName>
    <definedName name="Data_E_ST_Actual">'[113]Data(E)'!$E$41:$AZ$41</definedName>
    <definedName name="Data_E_ST_Actual_Cum">'[113]Data(E)'!$E$42:$AZ$42</definedName>
    <definedName name="Data_E_ST_Plan">'[113]Data(E)'!$E$39:$AZ$39</definedName>
    <definedName name="Data_E_ST_Plan_Cum">'[113]Data(E)'!$E$40:$AZ$40</definedName>
    <definedName name="Data_E_Total_Actual">'[113]Data(E)'!$E$13:$AZ$13</definedName>
    <definedName name="Data_E_Total_Actual_Cum">'[113]Data(E)'!$E$14:$AZ$14</definedName>
    <definedName name="Data_EOS_Total_Actual">'[113]Data(E)'!$E$291:$AZ$291</definedName>
    <definedName name="Data_EOS_Total_Actual_Cum">'[113]Data(E)'!$E$292:$AZ$292</definedName>
    <definedName name="_xlnm.Data_Form">#N/A</definedName>
    <definedName name="Data_O_EL_Actual">'[113]Data(E)'!$E$132:$AZ$132</definedName>
    <definedName name="Data_O_EL_Actual_Cum">'[113]Data(E)'!$E$133:$AZ$133</definedName>
    <definedName name="Data_O_IN_Actual">'[113]Data(E)'!$E$141:$AZ$141</definedName>
    <definedName name="Data_O_IN_Actual_Cum">'[113]Data(E)'!$E$142:$AZ$142</definedName>
    <definedName name="Data_O_PP_Actual">'[113]Data(E)'!$E$105:$AZ$105</definedName>
    <definedName name="Data_O_PP_Actual_Cum">'[113]Data(E)'!$E$106:$AZ$106</definedName>
    <definedName name="Data_O_RO_Actual">'[113]Data(E)'!$E$123:$AZ$123</definedName>
    <definedName name="Data_O_RO_Actual_Cum">'[113]Data(E)'!$E$124:$AZ$124</definedName>
    <definedName name="Data_O_SS_Actual">'[113]Data(E)'!$E$150:$AZ$150</definedName>
    <definedName name="Data_O_SS_Actual_Cum">'[113]Data(E)'!$E$151:$AZ$151</definedName>
    <definedName name="Data_O_ST_Actual">'[113]Data(E)'!$E$114:$AZ$114</definedName>
    <definedName name="Data_O_ST_Actual_Cum">'[113]Data(E)'!$E$115:$AZ$115</definedName>
    <definedName name="Data_O_Total_Actual">'[113]Data(E)'!$E$96:$AZ$96</definedName>
    <definedName name="Data_O_Total_Actual_Cum">'[113]Data(E)'!$E$97:$AZ$97</definedName>
    <definedName name="Data_Overall_Actual">'[113]Data(Total)'!$E$156:$AZ$156</definedName>
    <definedName name="Data_Overall_Actual_Cum">'[113]Data(Total)'!$E$157:$AZ$157</definedName>
    <definedName name="Data_Sub_BW_Actual">'[113]Data(E)'!$E$232:$AZ$232</definedName>
    <definedName name="Data_Sub_BW_Actual_Cum">'[113]Data(E)'!$E$233:$AZ$233</definedName>
    <definedName name="Data_Sub_CW_Actual">'[113]Data(E)'!$E$223:$AZ$223</definedName>
    <definedName name="Data_Sub_CW_Actual_Cum">'[113]Data(E)'!$E$224:$AZ$224</definedName>
    <definedName name="Data_Sub_Equip_Actual">'[113]Data(E)'!$E$205:$AZ$205</definedName>
    <definedName name="Data_Sub_Equip_Actual_Cum">'[113]Data(E)'!$E$206:$AZ$206</definedName>
    <definedName name="Data_Sub_EW_Actual">'[113]Data(E)'!$E$250:$AZ$250</definedName>
    <definedName name="Data_Sub_EW_Actual_Cum">'[113]Data(E)'!$E$251:$AZ$251</definedName>
    <definedName name="Data_Sub_Heavy_Actual">'[113]Data(E)'!$E$196:$AZ$196</definedName>
    <definedName name="Data_Sub_Heavy_Actual_Cum">'[113]Data(E)'!$E$197:$AZ$197</definedName>
    <definedName name="Data_Sub_Insu_Actual">'[113]Data(E)'!$E$277:$AZ$277</definedName>
    <definedName name="Data_Sub_Insu_Actual_Cum">'[113]Data(E)'!$E$278:$AZ$278</definedName>
    <definedName name="Data_Sub_IW_Actual">'[113]Data(E)'!$E$259:$AZ$259</definedName>
    <definedName name="Data_Sub_IW_Actual_Cum">'[113]Data(E)'!$E$260:$AZ$260</definedName>
    <definedName name="Data_Sub_Paint_Actual">'[113]Data(E)'!$E$268:$AZ$268</definedName>
    <definedName name="Data_Sub_Paint_Actual_Cum">'[113]Data(E)'!$E$269:$AZ$269</definedName>
    <definedName name="Data_Sub_Piling_Actual">'[113]Data(E)'!$E$187:$AZ$187</definedName>
    <definedName name="Data_Sub_Piling_Actual_Cum">'[113]Data(E)'!$E$188:$AZ$188</definedName>
    <definedName name="Data_Sub_PW_Actual">'[113]Data(E)'!$E$214:$AZ$214</definedName>
    <definedName name="Data_Sub_PW_Actual_Cum">'[113]Data(E)'!$E$215:$AZ$215</definedName>
    <definedName name="Data_Sub_Soil_Actual">'[113]Data(E)'!$E$169:$AZ$169</definedName>
    <definedName name="Data_Sub_Soil_Actual_Cum">'[113]Data(E)'!$E$170:$AZ$170</definedName>
    <definedName name="Data_Sub_SS_Actual">'[113]Data(E)'!$E$241:$AZ$241</definedName>
    <definedName name="Data_Sub_SS_Actual_Cum">'[113]Data(E)'!$E$242:$AZ$242</definedName>
    <definedName name="Data_Sub_Temp_Actual">'[113]Data(E)'!$E$178:$AZ$178</definedName>
    <definedName name="Data_Sub_Temp_Actual_Cum">'[113]Data(E)'!$E$179:$AZ$179</definedName>
    <definedName name="Data_Sub_Total_Actual">'[113]Data(E)'!$E$160:$AZ$160</definedName>
    <definedName name="Data_Sub_Total_Actual_Cum">'[113]Data(E)'!$E$161:$AZ$161</definedName>
    <definedName name="Data_summary" localSheetId="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localSheetId="2"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pply_EL_Actual">'[113]Data(Total)'!$E$53:$AZ$53</definedName>
    <definedName name="Data_Supply_EL_Actual_Cum">'[113]Data(Total)'!$E$54:$AZ$54</definedName>
    <definedName name="Data_Supply_IN_Actual">'[113]Data(Total)'!$E$62:$AZ$62</definedName>
    <definedName name="Data_Supply_IN_Actual_Cum">'[113]Data(Total)'!$E$63:$AZ$63</definedName>
    <definedName name="Data_Supply_PP_Actual">'[113]Data(Total)'!$E$26:$AZ$26</definedName>
    <definedName name="Data_Supply_PP_Actual_Cum">'[113]Data(Total)'!$E$27:$AZ$27</definedName>
    <definedName name="Data_Supply_RO_Actual">'[113]Data(Total)'!$E$44:$AZ$44</definedName>
    <definedName name="Data_Supply_RO_Actual_Cum">'[113]Data(Total)'!$E$45:$AZ$45</definedName>
    <definedName name="Data_Supply_SS_Actual">'[113]Data(Total)'!$E$71:$AZ$71</definedName>
    <definedName name="Data_Supply_SS_Actual_Cum">'[113]Data(Total)'!$E$72:$AZ$72</definedName>
    <definedName name="Data_Supply_ST_Actual">'[113]Data(Total)'!$E$35:$AZ$35</definedName>
    <definedName name="Data_Supply_ST_Actual_Cum">'[113]Data(Total)'!$E$36:$AZ$36</definedName>
    <definedName name="Data_Supply_Total_Actual">'[113]Data(Total)'!$E$17:$AZ$17</definedName>
    <definedName name="Data_Supply_Total_Actual_Cum">'[113]Data(Total)'!$E$18:$AZ$18</definedName>
    <definedName name="data1" hidden="1">#REF!</definedName>
    <definedName name="DATA12">#REF!</definedName>
    <definedName name="DATA13">#REF!</definedName>
    <definedName name="data2" hidden="1">#REF!</definedName>
    <definedName name="data3" hidden="1">#REF!</definedName>
    <definedName name="DATA8">#REF!</definedName>
    <definedName name="data9198" hidden="1">[114]A91_97!$X$5:$X$1331</definedName>
    <definedName name="_xlnm.Database">#REF!</definedName>
    <definedName name="Database_2" hidden="1">[115]Tabelle1!$F$4:$S$18</definedName>
    <definedName name="DataFilter">[116]!DataFilter</definedName>
    <definedName name="DataSort">[116]!DataSort</definedName>
    <definedName name="Date">'[117]Fill this out first...'!$D$14</definedName>
    <definedName name="Date_E_PM_Plan">'[113]Data(E)'!$E$84:$AZ$84</definedName>
    <definedName name="Datenbank1" hidden="1">[115]Tabelle1!$F$4:$S$18</definedName>
    <definedName name="db" localSheetId="0" hidden="1">{"'Sheet1'!$A$5:$E$42"}</definedName>
    <definedName name="db" localSheetId="2" hidden="1">{"'Sheet1'!$A$5:$E$42"}</definedName>
    <definedName name="db" hidden="1">{"'Sheet1'!$A$5:$E$42"}</definedName>
    <definedName name="DBBT" localSheetId="0" hidden="1">{#N/A,#N/A,FALSE,"Income Branch ONLY"}</definedName>
    <definedName name="DBBT" localSheetId="2" hidden="1">{#N/A,#N/A,FALSE,"Income Branch ONLY"}</definedName>
    <definedName name="DBBT" hidden="1">{#N/A,#N/A,FALSE,"Income Branch ONLY"}</definedName>
    <definedName name="DBBT_1" localSheetId="0" hidden="1">{#N/A,#N/A,FALSE,"Income Branch ONLY"}</definedName>
    <definedName name="DBBT_1" localSheetId="2" hidden="1">{#N/A,#N/A,FALSE,"Income Branch ONLY"}</definedName>
    <definedName name="DBBT_1" hidden="1">{#N/A,#N/A,FALSE,"Income Branch ONLY"}</definedName>
    <definedName name="dbed" localSheetId="0" hidden="1">{"histincome",#N/A,FALSE,"hyfins";"closing balance",#N/A,FALSE,"hyfins"}</definedName>
    <definedName name="dbed" localSheetId="2" hidden="1">{"histincome",#N/A,FALSE,"hyfins";"closing balance",#N/A,FALSE,"hyfins"}</definedName>
    <definedName name="dbed" hidden="1">{"histincome",#N/A,FALSE,"hyfins";"closing balance",#N/A,FALSE,"hyfins"}</definedName>
    <definedName name="dc" localSheetId="0" hidden="1">{#N/A,#N/A,FALSE,"Status of Projects";#N/A,#N/A,FALSE,"CEA-TEC";#N/A,#N/A,FALSE,"U-Constr.";#N/A,#N/A,FALSE,"summary";#N/A,#N/A,FALSE,"PPP-3 yrs"}</definedName>
    <definedName name="dc" localSheetId="2" hidden="1">{#N/A,#N/A,FALSE,"Status of Projects";#N/A,#N/A,FALSE,"CEA-TEC";#N/A,#N/A,FALSE,"U-Constr.";#N/A,#N/A,FALSE,"summary";#N/A,#N/A,FALSE,"PPP-3 yrs"}</definedName>
    <definedName name="dc" hidden="1">{#N/A,#N/A,FALSE,"Status of Projects";#N/A,#N/A,FALSE,"CEA-TEC";#N/A,#N/A,FALSE,"U-Constr.";#N/A,#N/A,FALSE,"summary";#N/A,#N/A,FALSE,"PPP-3 yrs"}</definedName>
    <definedName name="DCF_" localSheetId="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localSheetId="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I" localSheetId="0" hidden="1">{#N/A,#N/A,TRUE,"Front";#N/A,#N/A,TRUE,"Simple Letter";#N/A,#N/A,TRUE,"Inside";#N/A,#N/A,TRUE,"Contents";#N/A,#N/A,TRUE,"Basis";#N/A,#N/A,TRUE,"Inclusions";#N/A,#N/A,TRUE,"Exclusions";#N/A,#N/A,TRUE,"Areas";#N/A,#N/A,TRUE,"Summary";#N/A,#N/A,TRUE,"Detail"}</definedName>
    <definedName name="DCI" localSheetId="2" hidden="1">{#N/A,#N/A,TRUE,"Front";#N/A,#N/A,TRUE,"Simple Letter";#N/A,#N/A,TRUE,"Inside";#N/A,#N/A,TRUE,"Contents";#N/A,#N/A,TRUE,"Basis";#N/A,#N/A,TRUE,"Inclusions";#N/A,#N/A,TRUE,"Exclusions";#N/A,#N/A,TRUE,"Areas";#N/A,#N/A,TRUE,"Summary";#N/A,#N/A,TRUE,"Detail"}</definedName>
    <definedName name="DCI" hidden="1">{#N/A,#N/A,TRUE,"Front";#N/A,#N/A,TRUE,"Simple Letter";#N/A,#N/A,TRUE,"Inside";#N/A,#N/A,TRUE,"Contents";#N/A,#N/A,TRUE,"Basis";#N/A,#N/A,TRUE,"Inclusions";#N/A,#N/A,TRUE,"Exclusions";#N/A,#N/A,TRUE,"Areas";#N/A,#N/A,TRUE,"Summary";#N/A,#N/A,TRUE,"Detail"}</definedName>
    <definedName name="DCI_2Civil">'[118]A1. Design &amp; Engineering'!#REF!</definedName>
    <definedName name="DCI_3Building">'[118]A1. Design &amp; Engineering'!#REF!</definedName>
    <definedName name="DCI_4Stationary">'[118]A1. Design &amp; Engineering'!#REF!</definedName>
    <definedName name="DCI_5Rotating">'[118]A1. Design &amp; Engineering'!#REF!</definedName>
    <definedName name="DCI_6Piping">'[118]A1. Design &amp; Engineering'!#REF!</definedName>
    <definedName name="DCI_7Electrical">'[118]A1. Design &amp; Engineering'!#REF!</definedName>
    <definedName name="DCI_8Instrumentation">'[118]A1. Design &amp; Engineering'!#REF!</definedName>
    <definedName name="DCI_with_Issue">'[118]A1. Design &amp; Engineering'!#REF!</definedName>
    <definedName name="dcit" localSheetId="0" hidden="1">{#N/A,#N/A,TRUE,"Front";#N/A,#N/A,TRUE,"Simple Letter";#N/A,#N/A,TRUE,"Inside";#N/A,#N/A,TRUE,"Contents";#N/A,#N/A,TRUE,"Basis";#N/A,#N/A,TRUE,"Inclusions";#N/A,#N/A,TRUE,"Exclusions";#N/A,#N/A,TRUE,"Areas";#N/A,#N/A,TRUE,"Summary";#N/A,#N/A,TRUE,"Detail"}</definedName>
    <definedName name="dcit" localSheetId="2"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localSheetId="0" hidden="1">{#N/A,#N/A,TRUE,"Front";#N/A,#N/A,TRUE,"Simple Letter";#N/A,#N/A,TRUE,"Inside";#N/A,#N/A,TRUE,"Contents";#N/A,#N/A,TRUE,"Basis";#N/A,#N/A,TRUE,"Inclusions";#N/A,#N/A,TRUE,"Exclusions";#N/A,#N/A,TRUE,"Areas";#N/A,#N/A,TRUE,"Summary";#N/A,#N/A,TRUE,"Detail"}</definedName>
    <definedName name="DCLAB" localSheetId="2"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localSheetId="0" hidden="1">{#N/A,#N/A,TRUE,"Front";#N/A,#N/A,TRUE,"Simple Letter";#N/A,#N/A,TRUE,"Inside";#N/A,#N/A,TRUE,"Contents";#N/A,#N/A,TRUE,"Basis";#N/A,#N/A,TRUE,"Inclusions";#N/A,#N/A,TRUE,"Exclusions";#N/A,#N/A,TRUE,"Areas";#N/A,#N/A,TRUE,"Summary";#N/A,#N/A,TRUE,"Detail"}</definedName>
    <definedName name="dclabc" localSheetId="2"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sfs">#REF!</definedName>
    <definedName name="dd" localSheetId="0" hidden="1">{#N/A,#N/A,FALSE,"SUMMARY";#N/A,#N/A,FALSE,"TECHNOLOGY";#N/A,#N/A,FALSE,"YEAR2000";#N/A,#N/A,FALSE,"GENERAL SERVICES";#N/A,#N/A,FALSE,"PROD MANAGE";#N/A,#N/A,FALSE,"BOG";#N/A,#N/A,FALSE,"PROT CONT";#N/A,#N/A,FALSE,"INVEST COMP"}</definedName>
    <definedName name="dd" localSheetId="2" hidden="1">{#N/A,#N/A,FALSE,"SUMMARY";#N/A,#N/A,FALSE,"TECHNOLOGY";#N/A,#N/A,FALSE,"YEAR2000";#N/A,#N/A,FALSE,"GENERAL SERVICES";#N/A,#N/A,FALSE,"PROD MANAGE";#N/A,#N/A,FALSE,"BOG";#N/A,#N/A,FALSE,"PROT CONT";#N/A,#N/A,FALSE,"INVEST COMP"}</definedName>
    <definedName name="dd" hidden="1">{#N/A,#N/A,FALSE,"SUMMARY";#N/A,#N/A,FALSE,"TECHNOLOGY";#N/A,#N/A,FALSE,"YEAR2000";#N/A,#N/A,FALSE,"GENERAL SERVICES";#N/A,#N/A,FALSE,"PROD MANAGE";#N/A,#N/A,FALSE,"BOG";#N/A,#N/A,FALSE,"PROT CONT";#N/A,#N/A,FALSE,"INVEST COMP"}</definedName>
    <definedName name="ddd" localSheetId="0" hidden="1">{#N/A,#N/A,FALSE,"SUMMARY";#N/A,#N/A,FALSE,"TECHNOLOGY";#N/A,#N/A,FALSE,"YEAR2000";#N/A,#N/A,FALSE,"GENERAL SERVICES";#N/A,#N/A,FALSE,"PROD MANAGE";#N/A,#N/A,FALSE,"BOG";#N/A,#N/A,FALSE,"PROT CONT";#N/A,#N/A,FALSE,"INVEST COMP"}</definedName>
    <definedName name="ddd" localSheetId="2" hidden="1">{#N/A,#N/A,FALSE,"SUMMARY";#N/A,#N/A,FALSE,"TECHNOLOGY";#N/A,#N/A,FALSE,"YEAR2000";#N/A,#N/A,FALSE,"GENERAL SERVICES";#N/A,#N/A,FALSE,"PROD MANAGE";#N/A,#N/A,FALSE,"BOG";#N/A,#N/A,FALSE,"PROT CONT";#N/A,#N/A,FALSE,"INVEST COMP"}</definedName>
    <definedName name="ddd" hidden="1">{#N/A,#N/A,FALSE,"SUMMARY";#N/A,#N/A,FALSE,"TECHNOLOGY";#N/A,#N/A,FALSE,"YEAR2000";#N/A,#N/A,FALSE,"GENERAL SERVICES";#N/A,#N/A,FALSE,"PROD MANAGE";#N/A,#N/A,FALSE,"BOG";#N/A,#N/A,FALSE,"PROT CONT";#N/A,#N/A,FALSE,"INVEST COMP"}</definedName>
    <definedName name="dddd" localSheetId="0" hidden="1">{"Computation Tax",#N/A,FALSE,"43B";"Dep I.Tax",#N/A,FALSE,"43B";"I Tax Losses",#N/A,FALSE,"43B";"Annex-III 3CD",#N/A,FALSE,"43B";"Cash Payments",#N/A,FALSE,"43B";"43B",#N/A,FALSE,"43B"}</definedName>
    <definedName name="dddd" localSheetId="2" hidden="1">{"Computation Tax",#N/A,FALSE,"43B";"Dep I.Tax",#N/A,FALSE,"43B";"I Tax Losses",#N/A,FALSE,"43B";"Annex-III 3CD",#N/A,FALSE,"43B";"Cash Payments",#N/A,FALSE,"43B";"43B",#N/A,FALSE,"43B"}</definedName>
    <definedName name="dddd" hidden="1">{"Computation Tax",#N/A,FALSE,"43B";"Dep I.Tax",#N/A,FALSE,"43B";"I Tax Losses",#N/A,FALSE,"43B";"Annex-III 3CD",#N/A,FALSE,"43B";"Cash Payments",#N/A,FALSE,"43B";"43B",#N/A,FALSE,"43B"}</definedName>
    <definedName name="ddddd" localSheetId="0" hidden="1">{"Bsheet",#N/A,FALSE,"Details";"P&amp;L",#N/A,FALSE,"Details";"Schedule",#N/A,FALSE,"Details";"Details",#N/A,FALSE,"Details"}</definedName>
    <definedName name="ddddd" localSheetId="2" hidden="1">{"Bsheet",#N/A,FALSE,"Details";"P&amp;L",#N/A,FALSE,"Details";"Schedule",#N/A,FALSE,"Details";"Details",#N/A,FALSE,"Details"}</definedName>
    <definedName name="ddddd" hidden="1">{"Bsheet",#N/A,FALSE,"Details";"P&amp;L",#N/A,FALSE,"Details";"Schedule",#N/A,FALSE,"Details";"Details",#N/A,FALSE,"Details"}</definedName>
    <definedName name="dddddd" hidden="1">'[119]인사현황(부서)'!#REF!</definedName>
    <definedName name="ddde" localSheetId="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de" localSheetId="2"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de"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ee" localSheetId="0" hidden="1">{#N/A,#N/A,FALSE,"Finanzbedarsrechnung"}</definedName>
    <definedName name="ddee" localSheetId="2" hidden="1">{#N/A,#N/A,FALSE,"Finanzbedarsrechnung"}</definedName>
    <definedName name="ddee" hidden="1">{#N/A,#N/A,FALSE,"Finanzbedarsrechnung"}</definedName>
    <definedName name="ddf" localSheetId="0">City&amp;" "&amp;State</definedName>
    <definedName name="ddf" localSheetId="2">City&amp;" "&amp;State</definedName>
    <definedName name="ddf">City&amp;" "&amp;State</definedName>
    <definedName name="DDK">[3]Projects!$A$1:$G$52</definedName>
    <definedName name="DDSDS" localSheetId="0" hidden="1">{#N/A,#N/A,FALSE,"PMTABB";#N/A,#N/A,FALSE,"PMTABB"}</definedName>
    <definedName name="DDSDS" localSheetId="2" hidden="1">{#N/A,#N/A,FALSE,"PMTABB";#N/A,#N/A,FALSE,"PMTABB"}</definedName>
    <definedName name="DDSDS" hidden="1">{#N/A,#N/A,FALSE,"PMTABB";#N/A,#N/A,FALSE,"PMTABB"}</definedName>
    <definedName name="de"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btors" hidden="1">#REF!</definedName>
    <definedName name="DEC"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C"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C"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DN.">#REF!</definedName>
    <definedName name="deds" localSheetId="0" hidden="1">{#N/A,#N/A,FALSE,"Layout GuV"}</definedName>
    <definedName name="deds" localSheetId="2" hidden="1">{#N/A,#N/A,FALSE,"Layout GuV"}</definedName>
    <definedName name="deds" hidden="1">{#N/A,#N/A,FALSE,"Layout GuV"}</definedName>
    <definedName name="deee" localSheetId="0" hidden="1">{"Bsheet",#N/A,FALSE,"Details";"P&amp;l",#N/A,FALSE,"Details";"Schedule",#N/A,FALSE,"Details";"Details",#N/A,FALSE,"Details";"Annexue II",#N/A,FALSE,"Details";"Branch Bs",#N/A,FALSE,"Details";"Branch PL",#N/A,FALSE,"Details"}</definedName>
    <definedName name="deee" localSheetId="2" hidden="1">{"Bsheet",#N/A,FALSE,"Details";"P&amp;l",#N/A,FALSE,"Details";"Schedule",#N/A,FALSE,"Details";"Details",#N/A,FALSE,"Details";"Annexue II",#N/A,FALSE,"Details";"Branch Bs",#N/A,FALSE,"Details";"Branch PL",#N/A,FALSE,"Details"}</definedName>
    <definedName name="deee" hidden="1">{"Bsheet",#N/A,FALSE,"Details";"P&amp;l",#N/A,FALSE,"Details";"Schedule",#N/A,FALSE,"Details";"Details",#N/A,FALSE,"Details";"Annexue II",#N/A,FALSE,"Details";"Branch Bs",#N/A,FALSE,"Details";"Branch PL",#N/A,FALSE,"Details"}</definedName>
    <definedName name="deep" localSheetId="0" hidden="1">{"Bsheet",#N/A,FALSE,"Details";"P&amp;L",#N/A,FALSE,"Details";"Schedule",#N/A,FALSE,"Details";"Details",#N/A,FALSE,"Details"}</definedName>
    <definedName name="deep" localSheetId="2" hidden="1">{"Bsheet",#N/A,FALSE,"Details";"P&amp;L",#N/A,FALSE,"Details";"Schedule",#N/A,FALSE,"Details";"Details",#N/A,FALSE,"Details"}</definedName>
    <definedName name="deep" hidden="1">{"Bsheet",#N/A,FALSE,"Details";"P&amp;L",#N/A,FALSE,"Details";"Schedule",#N/A,FALSE,"Details";"Details",#N/A,FALSE,"Details"}</definedName>
    <definedName name="deepti" localSheetId="0" hidden="1">{"mult96",#N/A,FALSE,"PETCOMP";"est96",#N/A,FALSE,"PETCOMP";"mult95",#N/A,FALSE,"PETCOMP";"est95",#N/A,FALSE,"PETCOMP";"multltm",#N/A,FALSE,"PETCOMP";"resultltm",#N/A,FALSE,"PETCOMP"}</definedName>
    <definedName name="deepti" localSheetId="2" hidden="1">{"mult96",#N/A,FALSE,"PETCOMP";"est96",#N/A,FALSE,"PETCOMP";"mult95",#N/A,FALSE,"PETCOMP";"est95",#N/A,FALSE,"PETCOMP";"multltm",#N/A,FALSE,"PETCOMP";"resultltm",#N/A,FALSE,"PETCOMP"}</definedName>
    <definedName name="deepti" hidden="1">{"mult96",#N/A,FALSE,"PETCOMP";"est96",#N/A,FALSE,"PETCOMP";"mult95",#N/A,FALSE,"PETCOMP";"est95",#N/A,FALSE,"PETCOMP";"multltm",#N/A,FALSE,"PETCOMP";"resultltm",#N/A,FALSE,"PETCOMP"}</definedName>
    <definedName name="def" localSheetId="0">City&amp;" "&amp;State</definedName>
    <definedName name="def" localSheetId="2">City&amp;" "&amp;State</definedName>
    <definedName name="def">City&amp;" "&amp;State</definedName>
    <definedName name="DEHRI" localSheetId="0">#REF!</definedName>
    <definedName name="DEHRI">#REF!</definedName>
    <definedName name="DEJRU" localSheetId="0" hidden="1">{#N/A,#N/A,TRUE,"TMRSAMPLE";#N/A,#N/A,TRUE,"OPS";#N/A,#N/A,TRUE,"TMR"}</definedName>
    <definedName name="DEJRU" localSheetId="2" hidden="1">{#N/A,#N/A,TRUE,"TMRSAMPLE";#N/A,#N/A,TRUE,"OPS";#N/A,#N/A,TRUE,"TMR"}</definedName>
    <definedName name="DEJRU" hidden="1">{#N/A,#N/A,TRUE,"TMRSAMPLE";#N/A,#N/A,TRUE,"OPS";#N/A,#N/A,TRUE,"TMR"}</definedName>
    <definedName name="Del._of_Main_Material">'[120]Overview Linde Proc. CRP'!$B$33</definedName>
    <definedName name="DeleteRange" hidden="1">[100]!DeleteRange</definedName>
    <definedName name="DeleteTable" hidden="1">[100]!DeleteTable</definedName>
    <definedName name="delhi" localSheetId="0">City&amp;" "&amp;State</definedName>
    <definedName name="delhi" localSheetId="2">City&amp;" "&amp;State</definedName>
    <definedName name="delhi">City&amp;" "&amp;State</definedName>
    <definedName name="Dep_2" localSheetId="0" hidden="1">{"'subnets'!$A$1:$F$20"}</definedName>
    <definedName name="Dep_2" localSheetId="2" hidden="1">{"'subnets'!$A$1:$F$20"}</definedName>
    <definedName name="Dep_2" hidden="1">{"'subnets'!$A$1:$F$20"}</definedName>
    <definedName name="Dep_3" localSheetId="0" hidden="1">{"'subnets'!$A$1:$F$20"}</definedName>
    <definedName name="Dep_3" localSheetId="2" hidden="1">{"'subnets'!$A$1:$F$20"}</definedName>
    <definedName name="Dep_3" hidden="1">{"'subnets'!$A$1:$F$20"}</definedName>
    <definedName name="Dep_4" localSheetId="0" hidden="1">{"'subnets'!$A$1:$F$20"}</definedName>
    <definedName name="Dep_4" localSheetId="2" hidden="1">{"'subnets'!$A$1:$F$20"}</definedName>
    <definedName name="Dep_4" hidden="1">{"'subnets'!$A$1:$F$20"}</definedName>
    <definedName name="Dep_5" localSheetId="0" hidden="1">{"'subnets'!$A$1:$F$20"}</definedName>
    <definedName name="Dep_5" localSheetId="2" hidden="1">{"'subnets'!$A$1:$F$20"}</definedName>
    <definedName name="Dep_5" hidden="1">{"'subnets'!$A$1:$F$20"}</definedName>
    <definedName name="Department">#REF!</definedName>
    <definedName name="depit" hidden="1">#REF!</definedName>
    <definedName name="Depn" localSheetId="0" hidden="1">{"mult96",#N/A,FALSE,"PETCOMP";"est96",#N/A,FALSE,"PETCOMP";"mult95",#N/A,FALSE,"PETCOMP";"est95",#N/A,FALSE,"PETCOMP";"multltm",#N/A,FALSE,"PETCOMP";"resultltm",#N/A,FALSE,"PETCOMP"}</definedName>
    <definedName name="Depn" localSheetId="2" hidden="1">{"mult96",#N/A,FALSE,"PETCOMP";"est96",#N/A,FALSE,"PETCOMP";"mult95",#N/A,FALSE,"PETCOMP";"est95",#N/A,FALSE,"PETCOMP";"multltm",#N/A,FALSE,"PETCOMP";"resultltm",#N/A,FALSE,"PETCOMP"}</definedName>
    <definedName name="Depn" hidden="1">{"mult96",#N/A,FALSE,"PETCOMP";"est96",#N/A,FALSE,"PETCOMP";"mult95",#N/A,FALSE,"PETCOMP";"est95",#N/A,FALSE,"PETCOMP";"multltm",#N/A,FALSE,"PETCOMP";"resultltm",#N/A,FALSE,"PETCOMP"}</definedName>
    <definedName name="depr">#REF!</definedName>
    <definedName name="Depr.IT" localSheetId="0" hidden="1">{"'Sheet1'!$A$1:$K$31"}</definedName>
    <definedName name="Depr.IT" localSheetId="2" hidden="1">{"'Sheet1'!$A$1:$K$31"}</definedName>
    <definedName name="Depr.IT" hidden="1">{"'Sheet1'!$A$1:$K$31"}</definedName>
    <definedName name="depr_1">#REF!</definedName>
    <definedName name="depr_1_10">#REF!</definedName>
    <definedName name="depr_1_12">#REF!</definedName>
    <definedName name="depr_1_3">#REF!</definedName>
    <definedName name="depr_1_4">#REF!</definedName>
    <definedName name="depr_1_5">#REF!</definedName>
    <definedName name="depr_1_6">#REF!</definedName>
    <definedName name="depr_1_7">#REF!</definedName>
    <definedName name="depr_10">#REF!</definedName>
    <definedName name="depr_12">#REF!</definedName>
    <definedName name="depr_2">#REF!</definedName>
    <definedName name="depr_3">#REF!</definedName>
    <definedName name="depr_9">#REF!</definedName>
    <definedName name="DEPRECIATION">[2]Sheet1!$AV$562</definedName>
    <definedName name="DEPRI" hidden="1">[121]EXPENSES!#REF!</definedName>
    <definedName name="deprichaubal"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chaubal" localSheetId="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chaubal"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T" localSheetId="0" hidden="1">{#N/A,#N/A,FALSE,"17"}</definedName>
    <definedName name="DeprIT" localSheetId="2" hidden="1">{#N/A,#N/A,FALSE,"17"}</definedName>
    <definedName name="DeprIT" hidden="1">{#N/A,#N/A,FALSE,"17"}</definedName>
    <definedName name="DEPTH">#REF!</definedName>
    <definedName name="dert" localSheetId="0">City&amp;" "&amp;State</definedName>
    <definedName name="dert" localSheetId="2">City&amp;" "&amp;State</definedName>
    <definedName name="dert">City&amp;" "&amp;State</definedName>
    <definedName name="designed" localSheetId="0">#REF!</definedName>
    <definedName name="designed">#REF!</definedName>
    <definedName name="DETAILED" localSheetId="0" hidden="1">{#N/A,#N/A,FALSE,"Balance Sheet";#N/A,#N/A,FALSE,"Profit &amp; Loss ";#N/A,#N/A,FALSE,"Schedule-1";#N/A,#N/A,FALSE,"Schedule-2";#N/A,#N/A,FALSE,"Schedule-3";#N/A,#N/A,FALSE,"Schedule-4 ";#N/A,#N/A,FALSE,"Schedule-5";#N/A,#N/A,FALSE,"Schedule-6,7,8,9";#N/A,#N/A,FALSE,"Schedule-10,11";#N/A,#N/A,FALSE,"Schedule-12,13,14,15";#N/A,#N/A,FALSE,"Scdedule-16"}</definedName>
    <definedName name="DETAILED" localSheetId="2" hidden="1">{#N/A,#N/A,FALSE,"Balance Sheet";#N/A,#N/A,FALSE,"Profit &amp; Loss ";#N/A,#N/A,FALSE,"Schedule-1";#N/A,#N/A,FALSE,"Schedule-2";#N/A,#N/A,FALSE,"Schedule-3";#N/A,#N/A,FALSE,"Schedule-4 ";#N/A,#N/A,FALSE,"Schedule-5";#N/A,#N/A,FALSE,"Schedule-6,7,8,9";#N/A,#N/A,FALSE,"Schedule-10,11";#N/A,#N/A,FALSE,"Schedule-12,13,14,15";#N/A,#N/A,FALSE,"Scdedule-16"}</definedName>
    <definedName name="DETAILED" hidden="1">{#N/A,#N/A,FALSE,"Balance Sheet";#N/A,#N/A,FALSE,"Profit &amp; Loss ";#N/A,#N/A,FALSE,"Schedule-1";#N/A,#N/A,FALSE,"Schedule-2";#N/A,#N/A,FALSE,"Schedule-3";#N/A,#N/A,FALSE,"Schedule-4 ";#N/A,#N/A,FALSE,"Schedule-5";#N/A,#N/A,FALSE,"Schedule-6,7,8,9";#N/A,#N/A,FALSE,"Schedule-10,11";#N/A,#N/A,FALSE,"Schedule-12,13,14,15";#N/A,#N/A,FALSE,"Scdedule-16"}</definedName>
    <definedName name="dev"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f" localSheetId="0" hidden="1">{#N/A,#N/A,FALSE,"SUMMARY";#N/A,#N/A,FALSE,"TECHNOLOGY";#N/A,#N/A,FALSE,"YEAR2000";#N/A,#N/A,FALSE,"GENERAL SERVICES";#N/A,#N/A,FALSE,"PROD MANAGE";#N/A,#N/A,FALSE,"BOG";#N/A,#N/A,FALSE,"PROT CONT";#N/A,#N/A,FALSE,"INVEST COMP"}</definedName>
    <definedName name="df" localSheetId="2" hidden="1">{#N/A,#N/A,FALSE,"SUMMARY";#N/A,#N/A,FALSE,"TECHNOLOGY";#N/A,#N/A,FALSE,"YEAR2000";#N/A,#N/A,FALSE,"GENERAL SERVICES";#N/A,#N/A,FALSE,"PROD MANAGE";#N/A,#N/A,FALSE,"BOG";#N/A,#N/A,FALSE,"PROT CONT";#N/A,#N/A,FALSE,"INVEST COMP"}</definedName>
    <definedName name="df" hidden="1">{#N/A,#N/A,FALSE,"SUMMARY";#N/A,#N/A,FALSE,"TECHNOLOGY";#N/A,#N/A,FALSE,"YEAR2000";#N/A,#N/A,FALSE,"GENERAL SERVICES";#N/A,#N/A,FALSE,"PROD MANAGE";#N/A,#N/A,FALSE,"BOG";#N/A,#N/A,FALSE,"PROT CONT";#N/A,#N/A,FALSE,"INVEST COMP"}</definedName>
    <definedName name="dfd" localSheetId="0"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d" localSheetId="2"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d"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f" hidden="1">#REF!</definedName>
    <definedName name="ＤＦＦ" localSheetId="0" hidden="1">{#N/A,#N/A,TRUE,"TMRSAMPLE";#N/A,#N/A,TRUE,"OPS";#N/A,#N/A,TRUE,"TMR"}</definedName>
    <definedName name="ＤＦＦ" localSheetId="2" hidden="1">{#N/A,#N/A,TRUE,"TMRSAMPLE";#N/A,#N/A,TRUE,"OPS";#N/A,#N/A,TRUE,"TMR"}</definedName>
    <definedName name="ＤＦＦ" hidden="1">{#N/A,#N/A,TRUE,"TMRSAMPLE";#N/A,#N/A,TRUE,"OPS";#N/A,#N/A,TRUE,"TMR"}</definedName>
    <definedName name="dfff" localSheetId="0" hidden="1">{"'Directory'!$A$72:$E$91"}</definedName>
    <definedName name="dfff" localSheetId="2" hidden="1">{"'Directory'!$A$72:$E$91"}</definedName>
    <definedName name="dfff" hidden="1">{"'Directory'!$A$72:$E$91"}</definedName>
    <definedName name="dfg" localSheetId="0" hidden="1">{#N/A,#N/A,FALSE,"COMP"}</definedName>
    <definedName name="dfg" localSheetId="2" hidden="1">{#N/A,#N/A,FALSE,"COMP"}</definedName>
    <definedName name="dfg" hidden="1">{#N/A,#N/A,FALSE,"COMP"}</definedName>
    <definedName name="dfgd" localSheetId="0" hidden="1">{"2",#N/A,FALSE,"Q1 03-04";"1",#N/A,FALSE,"Q1 03-04"}</definedName>
    <definedName name="dfgd" localSheetId="2" hidden="1">{"2",#N/A,FALSE,"Q1 03-04";"1",#N/A,FALSE,"Q1 03-04"}</definedName>
    <definedName name="dfgd" hidden="1">{"2",#N/A,FALSE,"Q1 03-04";"1",#N/A,FALSE,"Q1 03-04"}</definedName>
    <definedName name="dfgdfg" localSheetId="0" hidden="1">{#N/A,#N/A,FALSE,"PMTABB";#N/A,#N/A,FALSE,"PMTABB"}</definedName>
    <definedName name="dfgdfg" localSheetId="2" hidden="1">{#N/A,#N/A,FALSE,"PMTABB";#N/A,#N/A,FALSE,"PMTABB"}</definedName>
    <definedName name="dfgdfg" hidden="1">{#N/A,#N/A,FALSE,"PMTABB";#N/A,#N/A,FALSE,"PMTABB"}</definedName>
    <definedName name="dfgdfsfgfsdg" hidden="1">#REF!</definedName>
    <definedName name="dfgdgrbg" localSheetId="0" hidden="1">{"'I-1 and I-2'!$A$1:$G$190"}</definedName>
    <definedName name="dfgdgrbg" localSheetId="2" hidden="1">{"'I-1 and I-2'!$A$1:$G$190"}</definedName>
    <definedName name="dfgdgrbg" hidden="1">{"'I-1 and I-2'!$A$1:$G$190"}</definedName>
    <definedName name="dfgfd" localSheetId="0" hidden="1">{#N/A,#N/A,FALSE,"COMP"}</definedName>
    <definedName name="dfgfd" localSheetId="2" hidden="1">{#N/A,#N/A,FALSE,"COMP"}</definedName>
    <definedName name="dfgfd" hidden="1">{#N/A,#N/A,FALSE,"COMP"}</definedName>
    <definedName name="DFGH" localSheetId="0" hidden="1">{#N/A,#N/A,TRUE,"TMRSAMPLE";#N/A,#N/A,TRUE,"OPS";#N/A,#N/A,TRUE,"TMR"}</definedName>
    <definedName name="DFGH" localSheetId="2" hidden="1">{#N/A,#N/A,TRUE,"TMRSAMPLE";#N/A,#N/A,TRUE,"OPS";#N/A,#N/A,TRUE,"TMR"}</definedName>
    <definedName name="DFGH" hidden="1">{#N/A,#N/A,TRUE,"TMRSAMPLE";#N/A,#N/A,TRUE,"OPS";#N/A,#N/A,TRUE,"TMR"}</definedName>
    <definedName name="dfghfd" localSheetId="0" hidden="1">{#N/A,#N/A,FALSE,"PMTABB";#N/A,#N/A,FALSE,"PMTABB"}</definedName>
    <definedName name="dfghfd" localSheetId="2" hidden="1">{#N/A,#N/A,FALSE,"PMTABB";#N/A,#N/A,FALSE,"PMTABB"}</definedName>
    <definedName name="dfghfd" hidden="1">{#N/A,#N/A,FALSE,"PMTABB";#N/A,#N/A,FALSE,"PMTABB"}</definedName>
    <definedName name="dfghgdhgfhd" localSheetId="0" hidden="1">{"'Sheet1'!$A$1:$O$40"}</definedName>
    <definedName name="dfghgdhgfhd" localSheetId="2" hidden="1">{"'Sheet1'!$A$1:$O$40"}</definedName>
    <definedName name="dfghgdhgfhd" hidden="1">{"'Sheet1'!$A$1:$O$40"}</definedName>
    <definedName name="dfh" localSheetId="0" hidden="1">{"'Directory'!$A$72:$E$91"}</definedName>
    <definedName name="dfh" localSheetId="2" hidden="1">{"'Directory'!$A$72:$E$91"}</definedName>
    <definedName name="dfh" hidden="1">{"'Directory'!$A$72:$E$91"}</definedName>
    <definedName name="dfhfh" localSheetId="0" hidden="1">{#N/A,#N/A,TRUE,"Front";#N/A,#N/A,TRUE,"Simple Letter";#N/A,#N/A,TRUE,"Inside";#N/A,#N/A,TRUE,"Contents";#N/A,#N/A,TRUE,"Basis";#N/A,#N/A,TRUE,"Inclusions";#N/A,#N/A,TRUE,"Exclusions";#N/A,#N/A,TRUE,"Areas";#N/A,#N/A,TRUE,"Summary";#N/A,#N/A,TRUE,"Detail"}</definedName>
    <definedName name="dfhfh" localSheetId="2" hidden="1">{#N/A,#N/A,TRUE,"Front";#N/A,#N/A,TRUE,"Simple Letter";#N/A,#N/A,TRUE,"Inside";#N/A,#N/A,TRUE,"Contents";#N/A,#N/A,TRUE,"Basis";#N/A,#N/A,TRUE,"Inclusions";#N/A,#N/A,TRUE,"Exclusions";#N/A,#N/A,TRUE,"Areas";#N/A,#N/A,TRUE,"Summary";#N/A,#N/A,TRUE,"Detail"}</definedName>
    <definedName name="dfhfh" hidden="1">{#N/A,#N/A,TRUE,"Front";#N/A,#N/A,TRUE,"Simple Letter";#N/A,#N/A,TRUE,"Inside";#N/A,#N/A,TRUE,"Contents";#N/A,#N/A,TRUE,"Basis";#N/A,#N/A,TRUE,"Inclusions";#N/A,#N/A,TRUE,"Exclusions";#N/A,#N/A,TRUE,"Areas";#N/A,#N/A,TRUE,"Summary";#N/A,#N/A,TRUE,"Detail"}</definedName>
    <definedName name="dfhg" localSheetId="0" hidden="1">{"'Directory'!$A$72:$E$91"}</definedName>
    <definedName name="dfhg" localSheetId="2" hidden="1">{"'Directory'!$A$72:$E$91"}</definedName>
    <definedName name="dfhg" hidden="1">{"'Directory'!$A$72:$E$91"}</definedName>
    <definedName name="DFHGH" localSheetId="0" hidden="1">{#N/A,#N/A,FALSE,"PGW"}</definedName>
    <definedName name="DFHGH" localSheetId="2" hidden="1">{#N/A,#N/A,FALSE,"PGW"}</definedName>
    <definedName name="DFHGH" hidden="1">{#N/A,#N/A,FALSE,"PGW"}</definedName>
    <definedName name="dfsdfasdf" localSheetId="0" hidden="1">{#N/A,#N/A,FALSE,"Hip.Bas";#N/A,#N/A,FALSE,"ventas";#N/A,#N/A,FALSE,"ingre-Año";#N/A,#N/A,FALSE,"ventas-Año";#N/A,#N/A,FALSE,"Costepro";#N/A,#N/A,FALSE,"inversion";#N/A,#N/A,FALSE,"personal";#N/A,#N/A,FALSE,"Gastos-V";#N/A,#N/A,FALSE,"Circulante";#N/A,#N/A,FALSE,"CONSOLI";#N/A,#N/A,FALSE,"Es-Fin";#N/A,#N/A,FALSE,"Margen-P"}</definedName>
    <definedName name="dfsdfasdf" localSheetId="2" hidden="1">{#N/A,#N/A,FALSE,"Hip.Bas";#N/A,#N/A,FALSE,"ventas";#N/A,#N/A,FALSE,"ingre-Año";#N/A,#N/A,FALSE,"ventas-Año";#N/A,#N/A,FALSE,"Costepro";#N/A,#N/A,FALSE,"inversion";#N/A,#N/A,FALSE,"personal";#N/A,#N/A,FALSE,"Gastos-V";#N/A,#N/A,FALSE,"Circulante";#N/A,#N/A,FALSE,"CONSOLI";#N/A,#N/A,FALSE,"Es-Fin";#N/A,#N/A,FALSE,"Margen-P"}</definedName>
    <definedName name="dfsdfasdf" hidden="1">{#N/A,#N/A,FALSE,"Hip.Bas";#N/A,#N/A,FALSE,"ventas";#N/A,#N/A,FALSE,"ingre-Año";#N/A,#N/A,FALSE,"ventas-Año";#N/A,#N/A,FALSE,"Costepro";#N/A,#N/A,FALSE,"inversion";#N/A,#N/A,FALSE,"personal";#N/A,#N/A,FALSE,"Gastos-V";#N/A,#N/A,FALSE,"Circulante";#N/A,#N/A,FALSE,"CONSOLI";#N/A,#N/A,FALSE,"Es-Fin";#N/A,#N/A,FALSE,"Margen-P"}</definedName>
    <definedName name="dg" localSheetId="0" hidden="1">{"'Sheet1'!$A$1:$O$40"}</definedName>
    <definedName name="dg" localSheetId="2" hidden="1">{"'Sheet1'!$A$1:$O$40"}</definedName>
    <definedName name="dg" hidden="1">{"'Sheet1'!$A$1:$O$40"}</definedName>
    <definedName name="DG_Set">'[47]5 - CITICORP'!$A$1001</definedName>
    <definedName name="DG_Sets___6Nos">[52]ICICI!#REF!</definedName>
    <definedName name="DG_sets_1_No">[52]ICICI!#REF!</definedName>
    <definedName name="DG_sets_5_Nos">[52]ICICI!#REF!</definedName>
    <definedName name="dgdg" localSheetId="0" hidden="1">{#N/A,#N/A,FALSE,"Calc";#N/A,#N/A,FALSE,"Sensitivity";#N/A,#N/A,FALSE,"LT Earn.Dil.";#N/A,#N/A,FALSE,"Dil. AVP"}</definedName>
    <definedName name="dgdg" localSheetId="2" hidden="1">{#N/A,#N/A,FALSE,"Calc";#N/A,#N/A,FALSE,"Sensitivity";#N/A,#N/A,FALSE,"LT Earn.Dil.";#N/A,#N/A,FALSE,"Dil. AVP"}</definedName>
    <definedName name="dgdg" hidden="1">{#N/A,#N/A,FALSE,"Calc";#N/A,#N/A,FALSE,"Sensitivity";#N/A,#N/A,FALSE,"LT Earn.Dil.";#N/A,#N/A,FALSE,"Dil. AVP"}</definedName>
    <definedName name="dgdgss" localSheetId="0" hidden="1">{"consolidated",#N/A,FALSE,"Sheet1";"cms",#N/A,FALSE,"Sheet1";"fse",#N/A,FALSE,"Sheet1"}</definedName>
    <definedName name="dgdgss" localSheetId="2" hidden="1">{"consolidated",#N/A,FALSE,"Sheet1";"cms",#N/A,FALSE,"Sheet1";"fse",#N/A,FALSE,"Sheet1"}</definedName>
    <definedName name="dgdgss" hidden="1">{"consolidated",#N/A,FALSE,"Sheet1";"cms",#N/A,FALSE,"Sheet1";"fse",#N/A,FALSE,"Sheet1"}</definedName>
    <definedName name="dghdf" localSheetId="0" hidden="1">{"'Directory'!$A$72:$E$91"}</definedName>
    <definedName name="dghdf" localSheetId="2" hidden="1">{"'Directory'!$A$72:$E$91"}</definedName>
    <definedName name="dghdf" hidden="1">{"'Directory'!$A$72:$E$91"}</definedName>
    <definedName name="dghdghd" localSheetId="0" hidden="1">{"'Directory'!$A$72:$E$91"}</definedName>
    <definedName name="dghdghd" localSheetId="2" hidden="1">{"'Directory'!$A$72:$E$91"}</definedName>
    <definedName name="dghdghd" hidden="1">{"'Directory'!$A$72:$E$91"}</definedName>
    <definedName name="ＤＨＤＳＨＨＧ" localSheetId="0" hidden="1">{#N/A,#N/A,TRUE,"TMRSAMPLE";#N/A,#N/A,TRUE,"OPS";#N/A,#N/A,TRUE,"TMR"}</definedName>
    <definedName name="ＤＨＤＳＨＨＧ" localSheetId="2" hidden="1">{#N/A,#N/A,TRUE,"TMRSAMPLE";#N/A,#N/A,TRUE,"OPS";#N/A,#N/A,TRUE,"TMR"}</definedName>
    <definedName name="ＤＨＤＳＨＨＧ" hidden="1">{#N/A,#N/A,TRUE,"TMRSAMPLE";#N/A,#N/A,TRUE,"OPS";#N/A,#N/A,TRUE,"TMR"}</definedName>
    <definedName name="DHS" localSheetId="0" hidden="1">{#N/A,#N/A,TRUE,"constb"}</definedName>
    <definedName name="DHS" localSheetId="2" hidden="1">{#N/A,#N/A,TRUE,"constb"}</definedName>
    <definedName name="DHS" hidden="1">{#N/A,#N/A,TRUE,"constb"}</definedName>
    <definedName name="DHTML" localSheetId="0" hidden="1">{"'Sheet1'!$A$4386:$N$4591"}</definedName>
    <definedName name="DHTML" localSheetId="2" hidden="1">{"'Sheet1'!$A$4386:$N$4591"}</definedName>
    <definedName name="DHTML" hidden="1">{"'Sheet1'!$A$4386:$N$4591"}</definedName>
    <definedName name="dia">#REF!</definedName>
    <definedName name="DIAMETER">#REF!</definedName>
    <definedName name="diff">'[122]Sch-3'!#REF!</definedName>
    <definedName name="diff1">'[122]Sch-3'!#REF!</definedName>
    <definedName name="DilEqSh">[75]Capital!$K$72:$AE$72</definedName>
    <definedName name="dir" localSheetId="0" hidden="1">{#N/A,#N/A,FALSE,"COMP"}</definedName>
    <definedName name="dir" localSheetId="2" hidden="1">{#N/A,#N/A,FALSE,"COMP"}</definedName>
    <definedName name="dir" hidden="1">{#N/A,#N/A,FALSE,"COMP"}</definedName>
    <definedName name="dir_1" localSheetId="0" hidden="1">{#N/A,#N/A,FALSE,"COMP"}</definedName>
    <definedName name="dir_1" localSheetId="2" hidden="1">{#N/A,#N/A,FALSE,"COMP"}</definedName>
    <definedName name="dir_1" hidden="1">{#N/A,#N/A,FALSE,"COMP"}</definedName>
    <definedName name="dir_2" localSheetId="0" hidden="1">{#N/A,#N/A,FALSE,"COMP"}</definedName>
    <definedName name="dir_2" localSheetId="2" hidden="1">{#N/A,#N/A,FALSE,"COMP"}</definedName>
    <definedName name="dir_2" hidden="1">{#N/A,#N/A,FALSE,"COMP"}</definedName>
    <definedName name="DIRECTORY">[2]Sheet1!$C$527</definedName>
    <definedName name="Discount" hidden="1">#REF!</definedName>
    <definedName name="DispFmt" hidden="1">[75]Input!#REF!</definedName>
    <definedName name="display_area_2" hidden="1">#REF!</definedName>
    <definedName name="DIV">1000000</definedName>
    <definedName name="DivOut">[75]Input!$K$141:$AE$141</definedName>
    <definedName name="DivTax">[75]Profile!$K$18:$AE$18</definedName>
    <definedName name="ＤＪＹＴＫＫＴ" localSheetId="0" hidden="1">{#N/A,#N/A,TRUE,"TMRSAMPLE";#N/A,#N/A,TRUE,"OPS";#N/A,#N/A,TRUE,"TMR"}</definedName>
    <definedName name="ＤＪＹＴＫＫＴ" localSheetId="2" hidden="1">{#N/A,#N/A,TRUE,"TMRSAMPLE";#N/A,#N/A,TRUE,"OPS";#N/A,#N/A,TRUE,"TMR"}</definedName>
    <definedName name="ＤＪＹＴＫＫＴ" hidden="1">{#N/A,#N/A,TRUE,"TMRSAMPLE";#N/A,#N/A,TRUE,"OPS";#N/A,#N/A,TRUE,"TMR"}</definedName>
    <definedName name="ＤＪれうえＫづ" localSheetId="0" hidden="1">{#N/A,#N/A,TRUE,"TMRSAMPLE";#N/A,#N/A,TRUE,"OPS";#N/A,#N/A,TRUE,"TMR"}</definedName>
    <definedName name="ＤＪれうえＫづ" localSheetId="2" hidden="1">{#N/A,#N/A,TRUE,"TMRSAMPLE";#N/A,#N/A,TRUE,"OPS";#N/A,#N/A,TRUE,"TMR"}</definedName>
    <definedName name="ＤＪれうえＫづ" hidden="1">{#N/A,#N/A,TRUE,"TMRSAMPLE";#N/A,#N/A,TRUE,"OPS";#N/A,#N/A,TRUE,"TMR"}</definedName>
    <definedName name="dkdkjkj" localSheetId="0" hidden="1">{#N/A,#N/A,TRUE,"GRING"}</definedName>
    <definedName name="dkdkjkj" localSheetId="2" hidden="1">{#N/A,#N/A,TRUE,"GRING"}</definedName>
    <definedName name="dkdkjkj" hidden="1">{#N/A,#N/A,TRUE,"GRING"}</definedName>
    <definedName name="DLF" localSheetId="0" hidden="1">{#N/A,#N/A,TRUE,"일정"}</definedName>
    <definedName name="DLF" localSheetId="2" hidden="1">{#N/A,#N/A,TRUE,"일정"}</definedName>
    <definedName name="DLF" hidden="1">{#N/A,#N/A,TRUE,"일정"}</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I_Plant">[52]HDFC!#REF!</definedName>
    <definedName name="DMM_Plant">'[48]Lakshmi GF'!#REF!</definedName>
    <definedName name="DMTCRORES">#N/A</definedName>
    <definedName name="DMTLACS">#REF!</definedName>
    <definedName name="DMTRUPEES">#REF!</definedName>
    <definedName name="Doc" localSheetId="0">City&amp;" "&amp;State</definedName>
    <definedName name="Doc" localSheetId="2">City&amp;" "&amp;State</definedName>
    <definedName name="Doc">City&amp;" "&amp;State</definedName>
    <definedName name="docu" localSheetId="0">#REF!</definedName>
    <definedName name="docu">#REF!</definedName>
    <definedName name="Documents" localSheetId="0">City&amp;" "&amp;State</definedName>
    <definedName name="Documents" localSheetId="2">City&amp;" "&amp;State</definedName>
    <definedName name="Documents">City&amp;" "&amp;State</definedName>
    <definedName name="doitg" localSheetId="0" hidden="1">{#N/A,#N/A,TRUE,"Front";#N/A,#N/A,TRUE,"Simple Letter";#N/A,#N/A,TRUE,"Inside";#N/A,#N/A,TRUE,"Contents";#N/A,#N/A,TRUE,"Basis";#N/A,#N/A,TRUE,"Inclusions";#N/A,#N/A,TRUE,"Exclusions";#N/A,#N/A,TRUE,"Areas";#N/A,#N/A,TRUE,"Summary";#N/A,#N/A,TRUE,"Detail"}</definedName>
    <definedName name="doitg" localSheetId="2" hidden="1">{#N/A,#N/A,TRUE,"Front";#N/A,#N/A,TRUE,"Simple Letter";#N/A,#N/A,TRUE,"Inside";#N/A,#N/A,TRUE,"Contents";#N/A,#N/A,TRUE,"Basis";#N/A,#N/A,TRUE,"Inclusions";#N/A,#N/A,TRUE,"Exclusions";#N/A,#N/A,TRUE,"Areas";#N/A,#N/A,TRUE,"Summary";#N/A,#N/A,TRUE,"Detail"}</definedName>
    <definedName name="doitg" hidden="1">{#N/A,#N/A,TRUE,"Front";#N/A,#N/A,TRUE,"Simple Letter";#N/A,#N/A,TRUE,"Inside";#N/A,#N/A,TRUE,"Contents";#N/A,#N/A,TRUE,"Basis";#N/A,#N/A,TRUE,"Inclusions";#N/A,#N/A,TRUE,"Exclusions";#N/A,#N/A,TRUE,"Areas";#N/A,#N/A,TRUE,"Summary";#N/A,#N/A,TRUE,"Detail"}</definedName>
    <definedName name="dollars">#REF!</definedName>
    <definedName name="done" localSheetId="0" hidden="1">{#N/A,#N/A,FALSE,"CONTROL"}</definedName>
    <definedName name="done" localSheetId="2" hidden="1">{#N/A,#N/A,FALSE,"CONTROL"}</definedName>
    <definedName name="done" hidden="1">{#N/A,#N/A,FALSE,"CONTROL"}</definedName>
    <definedName name="DP_Asset_Code" hidden="1">'[94]3A FA Record'!$AC:$AC</definedName>
    <definedName name="DPC">#REF!</definedName>
    <definedName name="DPS_Curr_Yr">#REF!</definedName>
    <definedName name="DPS_Lst_Yr">#REF!</definedName>
    <definedName name="DPS_Next_Yr">#REF!</definedName>
    <definedName name="dq">#REF!</definedName>
    <definedName name="DragandDrop">[77]Control!$B$12</definedName>
    <definedName name="DRAWINGS">#REF!</definedName>
    <definedName name="DRAWINGS_1">#REF!</definedName>
    <definedName name="DRAWINGS_1_10">#REF!</definedName>
    <definedName name="DRAWINGS_1_12">#REF!</definedName>
    <definedName name="DRAWINGS_1_3">#REF!</definedName>
    <definedName name="DRAWINGS_1_4">#REF!</definedName>
    <definedName name="DRAWINGS_1_5">#REF!</definedName>
    <definedName name="DRAWINGS_1_6">#REF!</definedName>
    <definedName name="DRAWINGS_1_7">#REF!</definedName>
    <definedName name="DRAWINGS_10">#REF!</definedName>
    <definedName name="DRAWINGS_12">#REF!</definedName>
    <definedName name="DRAWINGS_3">#REF!</definedName>
    <definedName name="DRAWINGS_9">#REF!</definedName>
    <definedName name="DRAWINGS_I">#REF!</definedName>
    <definedName name="DRAWINGS_I_1">#REF!</definedName>
    <definedName name="DRAWINGS_I_1_10">#REF!</definedName>
    <definedName name="DRAWINGS_I_1_12">#REF!</definedName>
    <definedName name="DRAWINGS_I_1_3">#REF!</definedName>
    <definedName name="DRAWINGS_I_1_4">#REF!</definedName>
    <definedName name="DRAWINGS_I_1_5">#REF!</definedName>
    <definedName name="DRAWINGS_I_1_6">#REF!</definedName>
    <definedName name="DRAWINGS_I_1_7">#REF!</definedName>
    <definedName name="DRAWINGS_I_10">#REF!</definedName>
    <definedName name="DRAWINGS_I_12">#REF!</definedName>
    <definedName name="DRAWINGS_I_3">#REF!</definedName>
    <definedName name="DRAWINGS_I_9">#REF!</definedName>
    <definedName name="DRIVERS" localSheetId="0" hidden="1">{"'Bsheet BIS'!$A$1:$F$43"}</definedName>
    <definedName name="DRIVERS" localSheetId="2" hidden="1">{"'Bsheet BIS'!$A$1:$F$43"}</definedName>
    <definedName name="DRIVERS" hidden="1">{"'Bsheet BIS'!$A$1:$F$43"}</definedName>
    <definedName name="dsadkkkabcd" localSheetId="0" hidden="1">{"mult96",#N/A,FALSE,"PETCOMP";"est96",#N/A,FALSE,"PETCOMP";"mult95",#N/A,FALSE,"PETCOMP";"est95",#N/A,FALSE,"PETCOMP";"multltm",#N/A,FALSE,"PETCOMP";"resultltm",#N/A,FALSE,"PETCOMP"}</definedName>
    <definedName name="dsadkkkabcd" localSheetId="2" hidden="1">{"mult96",#N/A,FALSE,"PETCOMP";"est96",#N/A,FALSE,"PETCOMP";"mult95",#N/A,FALSE,"PETCOMP";"est95",#N/A,FALSE,"PETCOMP";"multltm",#N/A,FALSE,"PETCOMP";"resultltm",#N/A,FALSE,"PETCOMP"}</definedName>
    <definedName name="dsadkkkabcd" hidden="1">{"mult96",#N/A,FALSE,"PETCOMP";"est96",#N/A,FALSE,"PETCOMP";"mult95",#N/A,FALSE,"PETCOMP";"est95",#N/A,FALSE,"PETCOMP";"multltm",#N/A,FALSE,"PETCOMP";"resultltm",#N/A,FALSE,"PETCOMP"}</definedName>
    <definedName name="dsasd" hidden="1">'[28]DGP-2002'!#REF!</definedName>
    <definedName name="dsd" hidden="1">'[28]DGP-2002'!#REF!</definedName>
    <definedName name="dsds" localSheetId="0" hidden="1">{#N/A,#N/A,TRUE,"일정"}</definedName>
    <definedName name="dsds" localSheetId="2" hidden="1">{#N/A,#N/A,TRUE,"일정"}</definedName>
    <definedName name="dsds" hidden="1">{#N/A,#N/A,TRUE,"일정"}</definedName>
    <definedName name="dsdsfsdf" localSheetId="0" hidden="1">{"Graphic",#N/A,TRUE,"Graphic"}</definedName>
    <definedName name="dsdsfsdf" localSheetId="2" hidden="1">{"Graphic",#N/A,TRUE,"Graphic"}</definedName>
    <definedName name="dsdsfsdf" hidden="1">{"Graphic",#N/A,TRUE,"Graphic"}</definedName>
    <definedName name="dsfds" localSheetId="0" hidden="1">{#N/A,#N/A,FALSE,"Cashdy";#N/A,#N/A,FALSE,"TMF";#N/A,#N/A,FALSE,"TTEI";#N/A,#N/A,FALSE,"TASF";#N/A,#N/A,FALSE,"TBF";#N/A,#N/A,FALSE,"MOR2";#N/A,#N/A,FALSE,"TSCG";#N/A,#N/A,FALSE,"REST";#N/A,#N/A,FALSE,"BLUE";#N/A,#N/A,FALSE,"GREEN";#N/A,#N/A,FALSE,"AST";#N/A,#N/A,FALSE,"BEN";#N/A,#N/A,FALSE,"MAN";#N/A,#N/A,FALSE,"MAN"}</definedName>
    <definedName name="dsfds" localSheetId="2" hidden="1">{#N/A,#N/A,FALSE,"Cashdy";#N/A,#N/A,FALSE,"TMF";#N/A,#N/A,FALSE,"TTEI";#N/A,#N/A,FALSE,"TASF";#N/A,#N/A,FALSE,"TBF";#N/A,#N/A,FALSE,"MOR2";#N/A,#N/A,FALSE,"TSCG";#N/A,#N/A,FALSE,"REST";#N/A,#N/A,FALSE,"BLUE";#N/A,#N/A,FALSE,"GREEN";#N/A,#N/A,FALSE,"AST";#N/A,#N/A,FALSE,"BEN";#N/A,#N/A,FALSE,"MAN";#N/A,#N/A,FALSE,"MAN"}</definedName>
    <definedName name="dsfds" hidden="1">{#N/A,#N/A,FALSE,"Cashdy";#N/A,#N/A,FALSE,"TMF";#N/A,#N/A,FALSE,"TTEI";#N/A,#N/A,FALSE,"TASF";#N/A,#N/A,FALSE,"TBF";#N/A,#N/A,FALSE,"MOR2";#N/A,#N/A,FALSE,"TSCG";#N/A,#N/A,FALSE,"REST";#N/A,#N/A,FALSE,"BLUE";#N/A,#N/A,FALSE,"GREEN";#N/A,#N/A,FALSE,"AST";#N/A,#N/A,FALSE,"BEN";#N/A,#N/A,FALSE,"MAN";#N/A,#N/A,FALSE,"MAN"}</definedName>
    <definedName name="dsfds_1" localSheetId="0" hidden="1">{#N/A,#N/A,FALSE,"Cashdy";#N/A,#N/A,FALSE,"TMF";#N/A,#N/A,FALSE,"TTEI";#N/A,#N/A,FALSE,"TASF";#N/A,#N/A,FALSE,"TBF";#N/A,#N/A,FALSE,"MOR2";#N/A,#N/A,FALSE,"TSCG";#N/A,#N/A,FALSE,"REST";#N/A,#N/A,FALSE,"BLUE";#N/A,#N/A,FALSE,"GREEN";#N/A,#N/A,FALSE,"AST";#N/A,#N/A,FALSE,"BEN";#N/A,#N/A,FALSE,"MAN";#N/A,#N/A,FALSE,"MAN"}</definedName>
    <definedName name="dsfds_1" localSheetId="2"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dsfgdfklhglkdflkglkjh" localSheetId="0" hidden="1">{#N/A,#N/A,FALSE,"PMTABB";#N/A,#N/A,FALSE,"PMTABB"}</definedName>
    <definedName name="dsfgdfklhglkdflkglkjh" localSheetId="2" hidden="1">{#N/A,#N/A,FALSE,"PMTABB";#N/A,#N/A,FALSE,"PMTABB"}</definedName>
    <definedName name="dsfgdfklhglkdflkglkjh" hidden="1">{#N/A,#N/A,FALSE,"PMTABB";#N/A,#N/A,FALSE,"PMTABB"}</definedName>
    <definedName name="ＤＳＦＧＨＨＪ" localSheetId="0" hidden="1">{#N/A,#N/A,TRUE,"TMRSAMPLE";#N/A,#N/A,TRUE,"OPS";#N/A,#N/A,TRUE,"TMR"}</definedName>
    <definedName name="ＤＳＦＧＨＨＪ" localSheetId="2" hidden="1">{#N/A,#N/A,TRUE,"TMRSAMPLE";#N/A,#N/A,TRUE,"OPS";#N/A,#N/A,TRUE,"TMR"}</definedName>
    <definedName name="ＤＳＦＧＨＨＪ" hidden="1">{#N/A,#N/A,TRUE,"TMRSAMPLE";#N/A,#N/A,TRUE,"OPS";#N/A,#N/A,TRUE,"TMR"}</definedName>
    <definedName name="dsfvacvav" localSheetId="0" hidden="1">{"'I-1 and I-2'!$A$1:$G$190"}</definedName>
    <definedName name="dsfvacvav" localSheetId="2" hidden="1">{"'I-1 and I-2'!$A$1:$G$190"}</definedName>
    <definedName name="dsfvacvav" hidden="1">{"'I-1 and I-2'!$A$1:$G$190"}</definedName>
    <definedName name="dsg" localSheetId="0" hidden="1">{#N/A,#N/A,FALSE,"Calc";#N/A,#N/A,FALSE,"Sensitivity";#N/A,#N/A,FALSE,"LT Earn.Dil.";#N/A,#N/A,FALSE,"Dil. AVP"}</definedName>
    <definedName name="dsg" localSheetId="2" hidden="1">{#N/A,#N/A,FALSE,"Calc";#N/A,#N/A,FALSE,"Sensitivity";#N/A,#N/A,FALSE,"LT Earn.Dil.";#N/A,#N/A,FALSE,"Dil. AVP"}</definedName>
    <definedName name="dsg" hidden="1">{#N/A,#N/A,FALSE,"Calc";#N/A,#N/A,FALSE,"Sensitivity";#N/A,#N/A,FALSE,"LT Earn.Dil.";#N/A,#N/A,FALSE,"Dil. AVP"}</definedName>
    <definedName name="DTX" localSheetId="0" hidden="1">{"'Bsheet BIS'!$A$1:$F$43"}</definedName>
    <definedName name="DTX" localSheetId="2" hidden="1">{"'Bsheet BIS'!$A$1:$F$43"}</definedName>
    <definedName name="DTX" hidden="1">{"'Bsheet BIS'!$A$1:$F$43"}</definedName>
    <definedName name="durga" localSheetId="0" hidden="1">{#N/A,#N/A,FALSE,"Status of Projects";#N/A,#N/A,FALSE,"CEA-TEC";#N/A,#N/A,FALSE,"U-Constr.";#N/A,#N/A,FALSE,"summary";#N/A,#N/A,FALSE,"PPP-3 yrs"}</definedName>
    <definedName name="durga" localSheetId="2" hidden="1">{#N/A,#N/A,FALSE,"Status of Projects";#N/A,#N/A,FALSE,"CEA-TEC";#N/A,#N/A,FALSE,"U-Constr.";#N/A,#N/A,FALSE,"summary";#N/A,#N/A,FALSE,"PPP-3 yrs"}</definedName>
    <definedName name="durga" hidden="1">{#N/A,#N/A,FALSE,"Status of Projects";#N/A,#N/A,FALSE,"CEA-TEC";#N/A,#N/A,FALSE,"U-Constr.";#N/A,#N/A,FALSE,"summary";#N/A,#N/A,FALSE,"PPP-3 yrs"}</definedName>
    <definedName name="Dust">#REF!</definedName>
    <definedName name="DWAX"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PRICE" hidden="1">[123]Quantity!#REF!</definedName>
    <definedName name="dyfhn" localSheetId="0" hidden="1">{#N/A,#N/A,FALSE,"Aging Summary";#N/A,#N/A,FALSE,"Ratio Analysis";#N/A,#N/A,FALSE,"Test 120 Day Accts";#N/A,#N/A,FALSE,"Tickmarks"}</definedName>
    <definedName name="dyfhn" localSheetId="2" hidden="1">{#N/A,#N/A,FALSE,"Aging Summary";#N/A,#N/A,FALSE,"Ratio Analysis";#N/A,#N/A,FALSE,"Test 120 Day Accts";#N/A,#N/A,FALSE,"Tickmarks"}</definedName>
    <definedName name="dyfhn" hidden="1">{#N/A,#N/A,FALSE,"Aging Summary";#N/A,#N/A,FALSE,"Ratio Analysis";#N/A,#N/A,FALSE,"Test 120 Day Accts";#N/A,#N/A,FALSE,"Tickmarks"}</definedName>
    <definedName name="ＤさＨＪ" localSheetId="0" hidden="1">{#N/A,#N/A,TRUE,"TMRSAMPLE";#N/A,#N/A,TRUE,"OPS";#N/A,#N/A,TRUE,"TMR"}</definedName>
    <definedName name="ＤさＨＪ" localSheetId="2" hidden="1">{#N/A,#N/A,TRUE,"TMRSAMPLE";#N/A,#N/A,TRUE,"OPS";#N/A,#N/A,TRUE,"TMR"}</definedName>
    <definedName name="ＤさＨＪ" hidden="1">{#N/A,#N/A,TRUE,"TMRSAMPLE";#N/A,#N/A,TRUE,"OPS";#N/A,#N/A,TRUE,"TMR"}</definedName>
    <definedName name="ＤさＬＫＧＬ" localSheetId="0" hidden="1">{#N/A,#N/A,TRUE,"TMRSAMPLE";#N/A,#N/A,TRUE,"OPS";#N/A,#N/A,TRUE,"TMR"}</definedName>
    <definedName name="ＤさＬＫＧＬ" localSheetId="2" hidden="1">{#N/A,#N/A,TRUE,"TMRSAMPLE";#N/A,#N/A,TRUE,"OPS";#N/A,#N/A,TRUE,"TMR"}</definedName>
    <definedName name="ＤさＬＫＧＬ" hidden="1">{#N/A,#N/A,TRUE,"TMRSAMPLE";#N/A,#N/A,TRUE,"OPS";#N/A,#N/A,TRUE,"TMR"}</definedName>
    <definedName name="ＤさＬＫＬＫＪ" localSheetId="0" hidden="1">{#N/A,#N/A,TRUE,"TMRSAMPLE";#N/A,#N/A,TRUE,"OPS";#N/A,#N/A,TRUE,"TMR"}</definedName>
    <definedName name="ＤさＬＫＬＫＪ" localSheetId="2" hidden="1">{#N/A,#N/A,TRUE,"TMRSAMPLE";#N/A,#N/A,TRUE,"OPS";#N/A,#N/A,TRUE,"TMR"}</definedName>
    <definedName name="ＤさＬＫＬＫＪ" hidden="1">{#N/A,#N/A,TRUE,"TMRSAMPLE";#N/A,#N/A,TRUE,"OPS";#N/A,#N/A,TRUE,"TMR"}</definedName>
    <definedName name="e">#REF!</definedName>
    <definedName name="e_1" localSheetId="0" hidden="1">{"page1",#N/A,FALSE,"A";"page2",#N/A,FALSE,"A"}</definedName>
    <definedName name="e_1" localSheetId="2" hidden="1">{"page1",#N/A,FALSE,"A";"page2",#N/A,FALSE,"A"}</definedName>
    <definedName name="e_1" hidden="1">{"page1",#N/A,FALSE,"A";"page2",#N/A,FALSE,"A"}</definedName>
    <definedName name="E_1_10">#REF!</definedName>
    <definedName name="E_1_12">#REF!</definedName>
    <definedName name="E_1_3">#REF!</definedName>
    <definedName name="E_1_4">#REF!</definedName>
    <definedName name="E_1_5">#REF!</definedName>
    <definedName name="E_1_6">#REF!</definedName>
    <definedName name="E_1_7">#REF!</definedName>
    <definedName name="E_10">#REF!</definedName>
    <definedName name="E_12">#REF!</definedName>
    <definedName name="e_2" localSheetId="0" hidden="1">{"page1",#N/A,FALSE,"A";"page2",#N/A,FALSE,"A"}</definedName>
    <definedName name="e_2" localSheetId="2" hidden="1">{"page1",#N/A,FALSE,"A";"page2",#N/A,FALSE,"A"}</definedName>
    <definedName name="e_2" hidden="1">{"page1",#N/A,FALSE,"A";"page2",#N/A,FALSE,"A"}</definedName>
    <definedName name="e_3" localSheetId="0" hidden="1">{"page1",#N/A,FALSE,"A";"page2",#N/A,FALSE,"A"}</definedName>
    <definedName name="e_3" localSheetId="2" hidden="1">{"page1",#N/A,FALSE,"A";"page2",#N/A,FALSE,"A"}</definedName>
    <definedName name="e_3" hidden="1">{"page1",#N/A,FALSE,"A";"page2",#N/A,FALSE,"A"}</definedName>
    <definedName name="e_4" localSheetId="0" hidden="1">{"page1",#N/A,FALSE,"A";"page2",#N/A,FALSE,"A"}</definedName>
    <definedName name="e_4" localSheetId="2" hidden="1">{"page1",#N/A,FALSE,"A";"page2",#N/A,FALSE,"A"}</definedName>
    <definedName name="e_4" hidden="1">{"page1",#N/A,FALSE,"A";"page2",#N/A,FALSE,"A"}</definedName>
    <definedName name="e_5" localSheetId="0" hidden="1">{"page1",#N/A,FALSE,"A";"page2",#N/A,FALSE,"A"}</definedName>
    <definedName name="e_5" localSheetId="2" hidden="1">{"page1",#N/A,FALSE,"A";"page2",#N/A,FALSE,"A"}</definedName>
    <definedName name="e_5" hidden="1">{"page1",#N/A,FALSE,"A";"page2",#N/A,FALSE,"A"}</definedName>
    <definedName name="E_9">#REF!</definedName>
    <definedName name="e23e23" localSheetId="0" hidden="1">{"'I-1 and I-2'!$A$1:$G$190"}</definedName>
    <definedName name="e23e23" localSheetId="2" hidden="1">{"'I-1 and I-2'!$A$1:$G$190"}</definedName>
    <definedName name="e23e23" hidden="1">{"'I-1 and I-2'!$A$1:$G$190"}</definedName>
    <definedName name="eaf" hidden="1">#REF!</definedName>
    <definedName name="EarnChk">[75]Profile!$L$19:$AE$19</definedName>
    <definedName name="Earth">#REF!</definedName>
    <definedName name="EBDT">[75]Formats!$K$27:$AE$27</definedName>
    <definedName name="EBITDA">[75]Formats!$K$24:$AE$24</definedName>
    <definedName name="econ_profit">[2]Sheet1!$C$230:$L$245</definedName>
    <definedName name="ed" localSheetId="0" hidden="1">{"'W.W. Summary'!$A$1:$K$37"}</definedName>
    <definedName name="ed" localSheetId="2" hidden="1">{"'W.W. Summary'!$A$1:$K$37"}</definedName>
    <definedName name="ed" hidden="1">{"'W.W. Summary'!$A$1:$K$37"}</definedName>
    <definedName name="Ed_1" localSheetId="0" hidden="1">{#N/A,#N/A,FALSE,"2014-app";#N/A,#N/A,FALSE,"2014-red";#N/A,#N/A,FALSE,"2014-fee";#N/A,#N/A,FALSE,"2030";#N/A,#N/A,FALSE,"2048";#N/A,#N/A,FALSE,"2360"}</definedName>
    <definedName name="Ed_1" localSheetId="2" hidden="1">{#N/A,#N/A,FALSE,"2014-app";#N/A,#N/A,FALSE,"2014-red";#N/A,#N/A,FALSE,"2014-fee";#N/A,#N/A,FALSE,"2030";#N/A,#N/A,FALSE,"2048";#N/A,#N/A,FALSE,"2360"}</definedName>
    <definedName name="Ed_1" hidden="1">{#N/A,#N/A,FALSE,"2014-app";#N/A,#N/A,FALSE,"2014-red";#N/A,#N/A,FALSE,"2014-fee";#N/A,#N/A,FALSE,"2030";#N/A,#N/A,FALSE,"2048";#N/A,#N/A,FALSE,"2360"}</definedName>
    <definedName name="EDD" localSheetId="0" hidden="1">{#N/A,#N/A,FALSE,"PMTABB";#N/A,#N/A,FALSE,"PMTABB"}</definedName>
    <definedName name="EDD" localSheetId="2" hidden="1">{#N/A,#N/A,FALSE,"PMTABB";#N/A,#N/A,FALSE,"PMTABB"}</definedName>
    <definedName name="EDD" hidden="1">{#N/A,#N/A,FALSE,"PMTABB";#N/A,#N/A,FALSE,"PMTABB"}</definedName>
    <definedName name="EDO">#REF!</definedName>
    <definedName name="EDvTax">[75]Input!$K$139:$AE$139</definedName>
    <definedName name="Edw" localSheetId="0" hidden="1">{#N/A,#N/A,FALSE,"5009";#N/A,#N/A,FALSE,"5050";#N/A,#N/A,FALSE,"5058";#N/A,#N/A,FALSE,"5306";#N/A,#N/A,FALSE,"5314";#N/A,#N/A,FALSE,"5355";#N/A,#N/A,FALSE,"5751"}</definedName>
    <definedName name="Edw" localSheetId="2" hidden="1">{#N/A,#N/A,FALSE,"5009";#N/A,#N/A,FALSE,"5050";#N/A,#N/A,FALSE,"5058";#N/A,#N/A,FALSE,"5306";#N/A,#N/A,FALSE,"5314";#N/A,#N/A,FALSE,"5355";#N/A,#N/A,FALSE,"5751"}</definedName>
    <definedName name="Edw" hidden="1">{#N/A,#N/A,FALSE,"5009";#N/A,#N/A,FALSE,"5050";#N/A,#N/A,FALSE,"5058";#N/A,#N/A,FALSE,"5306";#N/A,#N/A,FALSE,"5314";#N/A,#N/A,FALSE,"5355";#N/A,#N/A,FALSE,"5751"}</definedName>
    <definedName name="Edw_1" localSheetId="0" hidden="1">{#N/A,#N/A,FALSE,"5009";#N/A,#N/A,FALSE,"5050";#N/A,#N/A,FALSE,"5058";#N/A,#N/A,FALSE,"5306";#N/A,#N/A,FALSE,"5314";#N/A,#N/A,FALSE,"5355";#N/A,#N/A,FALSE,"5751"}</definedName>
    <definedName name="Edw_1" localSheetId="2" hidden="1">{#N/A,#N/A,FALSE,"5009";#N/A,#N/A,FALSE,"5050";#N/A,#N/A,FALSE,"5058";#N/A,#N/A,FALSE,"5306";#N/A,#N/A,FALSE,"5314";#N/A,#N/A,FALSE,"5355";#N/A,#N/A,FALSE,"5751"}</definedName>
    <definedName name="Edw_1" hidden="1">{#N/A,#N/A,FALSE,"5009";#N/A,#N/A,FALSE,"5050";#N/A,#N/A,FALSE,"5058";#N/A,#N/A,FALSE,"5306";#N/A,#N/A,FALSE,"5314";#N/A,#N/A,FALSE,"5355";#N/A,#N/A,FALSE,"5751"}</definedName>
    <definedName name="ee" localSheetId="0" hidden="1">{#N/A,#N/A,FALSE,"SUMMARY";#N/A,#N/A,FALSE,"TECHNOLOGY";#N/A,#N/A,FALSE,"YEAR2000";#N/A,#N/A,FALSE,"GENERAL SERVICES";#N/A,#N/A,FALSE,"PROD MANAGE";#N/A,#N/A,FALSE,"BOG";#N/A,#N/A,FALSE,"PROT CONT";#N/A,#N/A,FALSE,"INVEST COMP"}</definedName>
    <definedName name="ee" localSheetId="2" hidden="1">{#N/A,#N/A,FALSE,"SUMMARY";#N/A,#N/A,FALSE,"TECHNOLOGY";#N/A,#N/A,FALSE,"YEAR2000";#N/A,#N/A,FALSE,"GENERAL SERVICES";#N/A,#N/A,FALSE,"PROD MANAGE";#N/A,#N/A,FALSE,"BOG";#N/A,#N/A,FALSE,"PROT CONT";#N/A,#N/A,FALSE,"INVEST COMP"}</definedName>
    <definedName name="ee" hidden="1">{#N/A,#N/A,FALSE,"SUMMARY";#N/A,#N/A,FALSE,"TECHNOLOGY";#N/A,#N/A,FALSE,"YEAR2000";#N/A,#N/A,FALSE,"GENERAL SERVICES";#N/A,#N/A,FALSE,"PROD MANAGE";#N/A,#N/A,FALSE,"BOG";#N/A,#N/A,FALSE,"PROT CONT";#N/A,#N/A,FALSE,"INVEST COMP"}</definedName>
    <definedName name="eee" localSheetId="0" hidden="1">{#N/A,#N/A,FALSE,"SUMMARY";#N/A,#N/A,FALSE,"TECHNOLOGY";#N/A,#N/A,FALSE,"YEAR2000";#N/A,#N/A,FALSE,"GENERAL SERVICES";#N/A,#N/A,FALSE,"PROD MANAGE";#N/A,#N/A,FALSE,"BOG";#N/A,#N/A,FALSE,"PROT CONT";#N/A,#N/A,FALSE,"INVEST COMP"}</definedName>
    <definedName name="eee" localSheetId="2" hidden="1">{#N/A,#N/A,FALSE,"SUMMARY";#N/A,#N/A,FALSE,"TECHNOLOGY";#N/A,#N/A,FALSE,"YEAR2000";#N/A,#N/A,FALSE,"GENERAL SERVICES";#N/A,#N/A,FALSE,"PROD MANAGE";#N/A,#N/A,FALSE,"BOG";#N/A,#N/A,FALSE,"PROT CONT";#N/A,#N/A,FALSE,"INVEST COMP"}</definedName>
    <definedName name="eee" hidden="1">{#N/A,#N/A,FALSE,"SUMMARY";#N/A,#N/A,FALSE,"TECHNOLOGY";#N/A,#N/A,FALSE,"YEAR2000";#N/A,#N/A,FALSE,"GENERAL SERVICES";#N/A,#N/A,FALSE,"PROD MANAGE";#N/A,#N/A,FALSE,"BOG";#N/A,#N/A,FALSE,"PROT CONT";#N/A,#N/A,FALSE,"INVEST COMP"}</definedName>
    <definedName name="EEEEE" localSheetId="0" hidden="1">{#N/A,#N/A,TRUE,"TMRSAMPLE";#N/A,#N/A,TRUE,"OPS";#N/A,#N/A,TRUE,"TMR"}</definedName>
    <definedName name="EEEEE" localSheetId="2" hidden="1">{#N/A,#N/A,TRUE,"TMRSAMPLE";#N/A,#N/A,TRUE,"OPS";#N/A,#N/A,TRUE,"TMR"}</definedName>
    <definedName name="EEEEE" hidden="1">{#N/A,#N/A,TRUE,"TMRSAMPLE";#N/A,#N/A,TRUE,"OPS";#N/A,#N/A,TRUE,"TMR"}</definedName>
    <definedName name="eeeeeeeeeeee" hidden="1">[124]Proforma!#REF!</definedName>
    <definedName name="eerer" localSheetId="0" hidden="1">{"2",#N/A,FALSE,"Q1 03-04";"1",#N/A,FALSE,"Q1 03-04"}</definedName>
    <definedName name="eerer" localSheetId="2" hidden="1">{"2",#N/A,FALSE,"Q1 03-04";"1",#N/A,FALSE,"Q1 03-04"}</definedName>
    <definedName name="eerer" hidden="1">{"2",#N/A,FALSE,"Q1 03-04";"1",#N/A,FALSE,"Q1 03-04"}</definedName>
    <definedName name="EFD" localSheetId="0" hidden="1">{#N/A,#N/A,FALSE,"COMP"}</definedName>
    <definedName name="EFD" localSheetId="2" hidden="1">{#N/A,#N/A,FALSE,"COMP"}</definedName>
    <definedName name="EFD" hidden="1">{#N/A,#N/A,FALSE,"COMP"}</definedName>
    <definedName name="EffEqShAd">[75]Capital!$K$52:$AE$52</definedName>
    <definedName name="efve" localSheetId="0" hidden="1">{#N/A,#N/A,FALSE,"Aging Summary";#N/A,#N/A,FALSE,"Ratio Analysis";#N/A,#N/A,FALSE,"Test 120 Day Accts";#N/A,#N/A,FALSE,"Tickmarks"}</definedName>
    <definedName name="efve" localSheetId="2" hidden="1">{#N/A,#N/A,FALSE,"Aging Summary";#N/A,#N/A,FALSE,"Ratio Analysis";#N/A,#N/A,FALSE,"Test 120 Day Accts";#N/A,#N/A,FALSE,"Tickmarks"}</definedName>
    <definedName name="efve" hidden="1">{#N/A,#N/A,FALSE,"Aging Summary";#N/A,#N/A,FALSE,"Ratio Analysis";#N/A,#N/A,FALSE,"Test 120 Day Accts";#N/A,#N/A,FALSE,"Tickmarks"}</definedName>
    <definedName name="EKDJ" localSheetId="0" hidden="1">{#N/A,#N/A,TRUE,"TMRSAMPLE";#N/A,#N/A,TRUE,"OPS";#N/A,#N/A,TRUE,"TMR"}</definedName>
    <definedName name="EKDJ" localSheetId="2" hidden="1">{#N/A,#N/A,TRUE,"TMRSAMPLE";#N/A,#N/A,TRUE,"OPS";#N/A,#N/A,TRUE,"TMR"}</definedName>
    <definedName name="EKDJ" hidden="1">{#N/A,#N/A,TRUE,"TMRSAMPLE";#N/A,#N/A,TRUE,"OPS";#N/A,#N/A,TRUE,"TMR"}</definedName>
    <definedName name="ELE_CODE">#REF!</definedName>
    <definedName name="Elec">#REF!</definedName>
    <definedName name="Electricity"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ectricity"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iminations06" localSheetId="0" hidden="1">{"'W.W. Summary'!$A$1:$K$37"}</definedName>
    <definedName name="Eliminations06" localSheetId="2" hidden="1">{"'W.W. Summary'!$A$1:$K$37"}</definedName>
    <definedName name="Eliminations06" hidden="1">{"'W.W. Summary'!$A$1:$K$37"}</definedName>
    <definedName name="emi">#REF!</definedName>
    <definedName name="emily" localSheetId="0" hidden="1">{#N/A,#N/A,FALSE,"Calc";#N/A,#N/A,FALSE,"Sensitivity";#N/A,#N/A,FALSE,"LT Earn.Dil.";#N/A,#N/A,FALSE,"Dil. AVP"}</definedName>
    <definedName name="emily" localSheetId="2" hidden="1">{#N/A,#N/A,FALSE,"Calc";#N/A,#N/A,FALSE,"Sensitivity";#N/A,#N/A,FALSE,"LT Earn.Dil.";#N/A,#N/A,FALSE,"Dil. AVP"}</definedName>
    <definedName name="emily" hidden="1">{#N/A,#N/A,FALSE,"Calc";#N/A,#N/A,FALSE,"Sensitivity";#N/A,#N/A,FALSE,"LT Earn.Dil.";#N/A,#N/A,FALSE,"Dil. AVP"}</definedName>
    <definedName name="EMP_BENFIT_EXP">#REF!</definedName>
    <definedName name="Employee_Name">#REF!</definedName>
    <definedName name="Employee_Name_10">#REF!</definedName>
    <definedName name="Employee_Name_12">#REF!</definedName>
    <definedName name="Employee_Name_3">#REF!</definedName>
    <definedName name="Employee_Name_4">#REF!</definedName>
    <definedName name="Employee_Name_5">#REF!</definedName>
    <definedName name="Employee_Name_6">#REF!</definedName>
    <definedName name="Employee_Name_7">#REF!</definedName>
    <definedName name="Employee_Name_9">#REF!</definedName>
    <definedName name="ems" localSheetId="0" hidden="1">{#N/A,#N/A,TRUE,"TMRSAMPLE";#N/A,#N/A,TRUE,"OPS";#N/A,#N/A,TRUE,"TMR"}</definedName>
    <definedName name="ems" localSheetId="2" hidden="1">{#N/A,#N/A,TRUE,"TMRSAMPLE";#N/A,#N/A,TRUE,"OPS";#N/A,#N/A,TRUE,"TMR"}</definedName>
    <definedName name="ems" hidden="1">{#N/A,#N/A,TRUE,"TMRSAMPLE";#N/A,#N/A,TRUE,"OPS";#N/A,#N/A,TRUE,"TMR"}</definedName>
    <definedName name="End_Bal">#REF!</definedName>
    <definedName name="End_Range">#REF!</definedName>
    <definedName name="End_Range_10">#REF!</definedName>
    <definedName name="End_Range_12">#REF!</definedName>
    <definedName name="End_Range_3">#REF!</definedName>
    <definedName name="End_Range_4">#REF!</definedName>
    <definedName name="End_Range_5">#REF!</definedName>
    <definedName name="End_Range_6">#REF!</definedName>
    <definedName name="End_Range_7">#REF!</definedName>
    <definedName name="End_Range_9">#REF!</definedName>
    <definedName name="endo">'[125]Engineering Dwg.'!$B$9:$V$242</definedName>
    <definedName name="EnEsMode" hidden="1">[75]Profile!$K$9</definedName>
    <definedName name="ENG">#REF!</definedName>
    <definedName name="Engineering_work">'[120]Overview Linde Proc. CRP'!$B$32</definedName>
    <definedName name="EnYrRng" hidden="1">[75]Profile!$L$11:$AE$11</definedName>
    <definedName name="EOLsupplyLC" localSheetId="0" hidden="1">{#N/A,#N/A,FALSE,"PMTABB";#N/A,#N/A,FALSE,"PMTABB"}</definedName>
    <definedName name="EOLsupplyLC" localSheetId="2" hidden="1">{#N/A,#N/A,FALSE,"PMTABB";#N/A,#N/A,FALSE,"PMTABB"}</definedName>
    <definedName name="EOLsupplyLC" hidden="1">{#N/A,#N/A,FALSE,"PMTABB";#N/A,#N/A,FALSE,"PMTABB"}</definedName>
    <definedName name="EOTI" localSheetId="0" hidden="1">{#N/A,#N/A,TRUE,"TMRSAMPLE";#N/A,#N/A,TRUE,"OPS";#N/A,#N/A,TRUE,"TMR"}</definedName>
    <definedName name="EOTI" localSheetId="2" hidden="1">{#N/A,#N/A,TRUE,"TMRSAMPLE";#N/A,#N/A,TRUE,"OPS";#N/A,#N/A,TRUE,"TMR"}</definedName>
    <definedName name="EOTI" hidden="1">{#N/A,#N/A,TRUE,"TMRSAMPLE";#N/A,#N/A,TRUE,"OPS";#N/A,#N/A,TRUE,"TMR"}</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[75]Input!$K$136:$AE$136</definedName>
    <definedName name="EqMult" hidden="1">[75]Capital!$K$18:$AE$18</definedName>
    <definedName name="Equip">#REF!</definedName>
    <definedName name="EQUIPSTAT25_08_2003">#REF!</definedName>
    <definedName name="Equity_Del_Item">[126]!Equity_Del_Item</definedName>
    <definedName name="Equity_Ins_Item">[126]!Equity_Ins_Item</definedName>
    <definedName name="Equity_Ticker">#REF!</definedName>
    <definedName name="er" localSheetId="0" hidden="1">{#N/A,#N/A,FALSE,"SUMMARY";#N/A,#N/A,FALSE,"TECHNOLOGY";#N/A,#N/A,FALSE,"YEAR2000";#N/A,#N/A,FALSE,"GENERAL SERVICES";#N/A,#N/A,FALSE,"PROD MANAGE";#N/A,#N/A,FALSE,"BOG";#N/A,#N/A,FALSE,"PROT CONT";#N/A,#N/A,FALSE,"INVEST COMP"}</definedName>
    <definedName name="er" localSheetId="2" hidden="1">{#N/A,#N/A,FALSE,"SUMMARY";#N/A,#N/A,FALSE,"TECHNOLOGY";#N/A,#N/A,FALSE,"YEAR2000";#N/A,#N/A,FALSE,"GENERAL SERVICES";#N/A,#N/A,FALSE,"PROD MANAGE";#N/A,#N/A,FALSE,"BOG";#N/A,#N/A,FALSE,"PROT CONT";#N/A,#N/A,FALSE,"INVEST COMP"}</definedName>
    <definedName name="er" hidden="1">{#N/A,#N/A,FALSE,"SUMMARY";#N/A,#N/A,FALSE,"TECHNOLOGY";#N/A,#N/A,FALSE,"YEAR2000";#N/A,#N/A,FALSE,"GENERAL SERVICES";#N/A,#N/A,FALSE,"PROD MANAGE";#N/A,#N/A,FALSE,"BOG";#N/A,#N/A,FALSE,"PROT CONT";#N/A,#N/A,FALSE,"INVEST COMP"}</definedName>
    <definedName name="ere">#REF!</definedName>
    <definedName name="ere_10">#REF!</definedName>
    <definedName name="ere_12">#REF!</definedName>
    <definedName name="ere_3">#REF!</definedName>
    <definedName name="ere_4">#REF!</definedName>
    <definedName name="ere_5">#REF!</definedName>
    <definedName name="ere_6">#REF!</definedName>
    <definedName name="ere_7">#REF!</definedName>
    <definedName name="erec">#REF!</definedName>
    <definedName name="erecps">[92]Jeerat!$E$9:$W$304</definedName>
    <definedName name="Erection_end">#REF!</definedName>
    <definedName name="Erection_time">#REF!</definedName>
    <definedName name="erer">#REF!</definedName>
    <definedName name="erer_10">#REF!</definedName>
    <definedName name="erer_12">#REF!</definedName>
    <definedName name="erer_3">#REF!</definedName>
    <definedName name="erer_4">#REF!</definedName>
    <definedName name="erer_5">#REF!</definedName>
    <definedName name="erer_6">#REF!</definedName>
    <definedName name="erer_7">#REF!</definedName>
    <definedName name="ERERWE"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ERWE"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ERWE"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r" localSheetId="0">City&amp;" "&amp;State</definedName>
    <definedName name="err" localSheetId="2">City&amp;" "&amp;State</definedName>
    <definedName name="err">City&amp;" "&amp;State</definedName>
    <definedName name="errght" localSheetId="0">City&amp;" "&amp;State</definedName>
    <definedName name="errght" localSheetId="2">City&amp;" "&amp;State</definedName>
    <definedName name="errght">City&amp;" "&amp;State</definedName>
    <definedName name="ERTFDSG" localSheetId="0" hidden="1">{#N/A,#N/A,FALSE,"PGW"}</definedName>
    <definedName name="ERTFDSG" localSheetId="2" hidden="1">{#N/A,#N/A,FALSE,"PGW"}</definedName>
    <definedName name="ERTFDSG" hidden="1">{#N/A,#N/A,FALSE,"PGW"}</definedName>
    <definedName name="eryery"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corts_Crane">'[47]5 - CITICORP'!$A$915</definedName>
    <definedName name="Escorts_Loader_1">'[47]5 - CITICORP'!$A$458</definedName>
    <definedName name="Escorts_Loader_2">'[47]5 - CITICORP'!$A$406</definedName>
    <definedName name="Essar" localSheetId="0" hidden="1">{#N/A,#N/A,FALSE,"PMTABB";#N/A,#N/A,FALSE,"PMTABB"}</definedName>
    <definedName name="Essar" localSheetId="2" hidden="1">{#N/A,#N/A,FALSE,"PMTABB";#N/A,#N/A,FALSE,"PMTABB"}</definedName>
    <definedName name="Essar" hidden="1">{#N/A,#N/A,FALSE,"PMTABB";#N/A,#N/A,FALSE,"PMTABB"}</definedName>
    <definedName name="est" localSheetId="0" hidden="1">{"EVA",#N/A,FALSE,"EVA";"WACC",#N/A,FALSE,"WACC"}</definedName>
    <definedName name="est" localSheetId="2" hidden="1">{"EVA",#N/A,FALSE,"EVA";"WACC",#N/A,FALSE,"WACC"}</definedName>
    <definedName name="est" hidden="1">{"EVA",#N/A,FALSE,"EVA";"WACC",#N/A,FALSE,"WACC"}</definedName>
    <definedName name="Estimation_rev3">#REF!</definedName>
    <definedName name="EstInt">[75]Debt!$K$245:$AE$245</definedName>
    <definedName name="EstRef" hidden="1">[75]Profile!$K$13:$AE$13</definedName>
    <definedName name="EsYrRng" hidden="1">[75]Profile!$L$12:$AE$12</definedName>
    <definedName name="etc" hidden="1">#REF!</definedName>
    <definedName name="etet" localSheetId="0" hidden="1">{#N/A,#N/A,FALSE,"Calc";#N/A,#N/A,FALSE,"Sensitivity";#N/A,#N/A,FALSE,"LT Earn.Dil.";#N/A,#N/A,FALSE,"Dil. AVP"}</definedName>
    <definedName name="etet" localSheetId="2" hidden="1">{#N/A,#N/A,FALSE,"Calc";#N/A,#N/A,FALSE,"Sensitivity";#N/A,#N/A,FALSE,"LT Earn.Dil.";#N/A,#N/A,FALSE,"Dil. AVP"}</definedName>
    <definedName name="etet" hidden="1">{#N/A,#N/A,FALSE,"Calc";#N/A,#N/A,FALSE,"Sensitivity";#N/A,#N/A,FALSE,"LT Earn.Dil.";#N/A,#N/A,FALSE,"Dil. AVP"}</definedName>
    <definedName name="etwt">#REF!</definedName>
    <definedName name="etwt_10">#REF!</definedName>
    <definedName name="etwt_12">#REF!</definedName>
    <definedName name="etwt_3">#REF!</definedName>
    <definedName name="etwt_4">#REF!</definedName>
    <definedName name="etwt_5">#REF!</definedName>
    <definedName name="etwt_6">#REF!</definedName>
    <definedName name="etwt_7">#REF!</definedName>
    <definedName name="EURO">#REF!</definedName>
    <definedName name="EV">[2]Sheet1!$E$447</definedName>
    <definedName name="ev.Calculation" hidden="1">-4135</definedName>
    <definedName name="ev.Initialized" hidden="1">FALSE</definedName>
    <definedName name="EV__EVCOM_OPTIONS__" hidden="1">8</definedName>
    <definedName name="EV__EXPOPTIONS__" hidden="1">0</definedName>
    <definedName name="EV__LASTREFTIME__" hidden="1">39534.5201388889</definedName>
    <definedName name="EV__MAXEXPCOLS__" hidden="1">100</definedName>
    <definedName name="EV__MAXEXPROWS__" hidden="1">1000</definedName>
    <definedName name="EV__MEMORYCVW__" hidden="1">0</definedName>
    <definedName name="EV__WBEVMODE__" hidden="1">0</definedName>
    <definedName name="EV__WBREFOPTIONS__" hidden="1">55</definedName>
    <definedName name="EV__WBVERSION__" hidden="1">0</definedName>
    <definedName name="EVA">[75]Formats!$K$175:$AE$175</definedName>
    <definedName name="EWOK" localSheetId="0" hidden="1">{#N/A,#N/A,FALSE,"5009";#N/A,#N/A,FALSE,"5050";#N/A,#N/A,FALSE,"5058";#N/A,#N/A,FALSE,"5306";#N/A,#N/A,FALSE,"5314";#N/A,#N/A,FALSE,"5355";#N/A,#N/A,FALSE,"5751"}</definedName>
    <definedName name="EWOK" localSheetId="2" hidden="1">{#N/A,#N/A,FALSE,"5009";#N/A,#N/A,FALSE,"5050";#N/A,#N/A,FALSE,"5058";#N/A,#N/A,FALSE,"5306";#N/A,#N/A,FALSE,"5314";#N/A,#N/A,FALSE,"5355";#N/A,#N/A,FALSE,"5751"}</definedName>
    <definedName name="EWOK" hidden="1">{#N/A,#N/A,FALSE,"5009";#N/A,#N/A,FALSE,"5050";#N/A,#N/A,FALSE,"5058";#N/A,#N/A,FALSE,"5306";#N/A,#N/A,FALSE,"5314";#N/A,#N/A,FALSE,"5355";#N/A,#N/A,FALSE,"5751"}</definedName>
    <definedName name="EWOK_1" localSheetId="0" hidden="1">{#N/A,#N/A,FALSE,"5009";#N/A,#N/A,FALSE,"5050";#N/A,#N/A,FALSE,"5058";#N/A,#N/A,FALSE,"5306";#N/A,#N/A,FALSE,"5314";#N/A,#N/A,FALSE,"5355";#N/A,#N/A,FALSE,"5751"}</definedName>
    <definedName name="EWOK_1" localSheetId="2" hidden="1">{#N/A,#N/A,FALSE,"5009";#N/A,#N/A,FALSE,"5050";#N/A,#N/A,FALSE,"5058";#N/A,#N/A,FALSE,"5306";#N/A,#N/A,FALSE,"5314";#N/A,#N/A,FALSE,"5355";#N/A,#N/A,FALSE,"5751"}</definedName>
    <definedName name="EWOK_1" hidden="1">{#N/A,#N/A,FALSE,"5009";#N/A,#N/A,FALSE,"5050";#N/A,#N/A,FALSE,"5058";#N/A,#N/A,FALSE,"5306";#N/A,#N/A,FALSE,"5314";#N/A,#N/A,FALSE,"5355";#N/A,#N/A,FALSE,"5751"}</definedName>
    <definedName name="EX_350">'[47]5 - CITICORP'!$A$597</definedName>
    <definedName name="EX_350_I">'[47]5 - CITICORP'!$A$860</definedName>
    <definedName name="EX_NIDEMC" hidden="1">'[127]020.BOM'!#REF!</definedName>
    <definedName name="ExactAddinConnection" hidden="1">"015"</definedName>
    <definedName name="ExactAddinConnection.015" hidden="1">"SQL;022;pcardinale;1"</definedName>
    <definedName name="ExactAddinConnection.018" hidden="1">"SQL;018;ablanchard;1"</definedName>
    <definedName name="ExactAddinReports" hidden="1">1</definedName>
    <definedName name="exc" localSheetId="0" hidden="1">{"'Sheet1'!$A$4386:$N$4591"}</definedName>
    <definedName name="exc" localSheetId="2" hidden="1">{"'Sheet1'!$A$4386:$N$4591"}</definedName>
    <definedName name="exc" hidden="1">{"'Sheet1'!$A$4386:$N$4591"}</definedName>
    <definedName name="excavcl">#REF!</definedName>
    <definedName name="Excel_123">#REF!</definedName>
    <definedName name="Excel_BuiltIn__FilterDatabase_1">'[128]COVER PAGE'!#REF!</definedName>
    <definedName name="Excel_BuiltIn__FilterDatabase_1_1">#REF!</definedName>
    <definedName name="Excel_BuiltIn__FilterDatabase_1_16">#REF!</definedName>
    <definedName name="Excel_BuiltIn__FilterDatabase_1_18">#REF!</definedName>
    <definedName name="Excel_BuiltIn__FilterDatabase_1_18_16">#REF!</definedName>
    <definedName name="Excel_BuiltIn__FilterDatabase_1_18_2">#REF!</definedName>
    <definedName name="Excel_BuiltIn__FilterDatabase_1_18_27">#REF!</definedName>
    <definedName name="Excel_BuiltIn__FilterDatabase_1_18_4">#REF!</definedName>
    <definedName name="Excel_BuiltIn__FilterDatabase_1_2">#REF!</definedName>
    <definedName name="Excel_BuiltIn__FilterDatabase_1_27">#REF!</definedName>
    <definedName name="Excel_BuiltIn__FilterDatabase_1_4">#REF!</definedName>
    <definedName name="Excel_BuiltIn__FilterDatabase_14_16">[129]DREV!#REF!</definedName>
    <definedName name="Excel_BuiltIn__FilterDatabase_14_16_16">[130]DREV!#REF!</definedName>
    <definedName name="Excel_BuiltIn__FilterDatabase_14_16_2">[130]DREV!#REF!</definedName>
    <definedName name="Excel_BuiltIn__FilterDatabase_14_16_27">[131]DREV!#REF!</definedName>
    <definedName name="Excel_BuiltIn__FilterDatabase_14_16_4">[130]DREV!#REF!</definedName>
    <definedName name="Excel_BuiltIn__FilterDatabase_14_16_5">[130]DREV!#REF!</definedName>
    <definedName name="Excel_BuiltIn__FilterDatabase_16">#REF!</definedName>
    <definedName name="Excel_BuiltIn__FilterDatabase_2_1_1">#REF!</definedName>
    <definedName name="Excel_BuiltIn__FilterDatabase_23">#REF!</definedName>
    <definedName name="Excel_BuiltIn__FilterDatabase_26">[132]Form_E6!#REF!</definedName>
    <definedName name="Excel_BuiltIn__FilterDatabase_26_16">[133]E6!#REF!</definedName>
    <definedName name="Excel_BuiltIn__FilterDatabase_26_2">[133]E6!#REF!</definedName>
    <definedName name="Excel_BuiltIn__FilterDatabase_26_27">[133]E6!#REF!</definedName>
    <definedName name="Excel_BuiltIn__FilterDatabase_26_4">[133]E6!#REF!</definedName>
    <definedName name="Excel_BuiltIn__FilterDatabase_28">[132]E8!#REF!</definedName>
    <definedName name="Excel_BuiltIn__FilterDatabase_28_16">[133]E8!#REF!</definedName>
    <definedName name="Excel_BuiltIn__FilterDatabase_28_2">[133]E8!#REF!</definedName>
    <definedName name="Excel_BuiltIn__FilterDatabase_28_27">[133]E8!#REF!</definedName>
    <definedName name="Excel_BuiltIn__FilterDatabase_28_4">[133]E8!#REF!</definedName>
    <definedName name="Excel_BuiltIn__FilterDatabase_31_1">[132]E11!#REF!</definedName>
    <definedName name="Excel_BuiltIn__FilterDatabase_31_16">[133]E11!#REF!</definedName>
    <definedName name="Excel_BuiltIn__FilterDatabase_31_2">[133]E11!#REF!</definedName>
    <definedName name="Excel_BuiltIn__FilterDatabase_31_27">[133]E11!#REF!</definedName>
    <definedName name="Excel_BuiltIn__FilterDatabase_31_4">[133]E11!#REF!</definedName>
    <definedName name="Excel_BuiltIn__FilterDatabase_5">#REF!</definedName>
    <definedName name="Excel_BuiltIn__FilterDatabase_50">#REF!</definedName>
    <definedName name="Excel_BuiltIn__FilterDatabase_50_16">#REF!</definedName>
    <definedName name="Excel_BuiltIn__FilterDatabase_50_2">#REF!</definedName>
    <definedName name="Excel_BuiltIn__FilterDatabase_50_27">#REF!</definedName>
    <definedName name="Excel_BuiltIn__FilterDatabase_50_4">#REF!</definedName>
    <definedName name="Excel_BuiltIn__FilterDatabase_7_8">[129]CREV!#REF!</definedName>
    <definedName name="Excel_BuiltIn__FilterDatabase_7_8_16">[130]CREV!#REF!</definedName>
    <definedName name="Excel_BuiltIn__FilterDatabase_7_8_2">[130]CREV!#REF!</definedName>
    <definedName name="Excel_BuiltIn__FilterDatabase_7_8_27">[131]CREV!#REF!</definedName>
    <definedName name="Excel_BuiltIn__FilterDatabase_7_8_4">[130]CREV!#REF!</definedName>
    <definedName name="Excel_BuiltIn__FilterDatabase_7_8_5">[130]CREV!#REF!</definedName>
    <definedName name="Excel_BuiltIn_Database">"$#REF!.$#REF!$#REF!"</definedName>
    <definedName name="Excel_BuiltIn_Database_10">#REF!</definedName>
    <definedName name="Excel_BuiltIn_Database_12">#REF!</definedName>
    <definedName name="Excel_BuiltIn_Database_3">#REF!</definedName>
    <definedName name="Excel_BuiltIn_Database_4">#REF!</definedName>
    <definedName name="Excel_BuiltIn_Database_5">#REF!</definedName>
    <definedName name="Excel_BuiltIn_Database_6">#REF!</definedName>
    <definedName name="Excel_BuiltIn_Database_7">#REF!</definedName>
    <definedName name="Excel_BuiltIn_Database_9">#REF!</definedName>
    <definedName name="Excel_BuiltIn_Extract">#REF!</definedName>
    <definedName name="Excel_BuiltIn_Extract_1">#REF!</definedName>
    <definedName name="Excel_BuiltIn_Extract_1_10">#REF!</definedName>
    <definedName name="Excel_BuiltIn_Extract_1_12">#REF!</definedName>
    <definedName name="Excel_BuiltIn_Extract_1_3">#REF!</definedName>
    <definedName name="Excel_BuiltIn_Extract_1_4">#REF!</definedName>
    <definedName name="Excel_BuiltIn_Extract_1_5">#REF!</definedName>
    <definedName name="Excel_BuiltIn_Extract_1_6">#REF!</definedName>
    <definedName name="Excel_BuiltIn_Extract_1_7">#REF!</definedName>
    <definedName name="Excel_BuiltIn_Extract_10">#REF!</definedName>
    <definedName name="Excel_BuiltIn_Extract_12">#REF!</definedName>
    <definedName name="Excel_BuiltIn_Extract_3">#REF!</definedName>
    <definedName name="Excel_BuiltIn_Extract_4">#REF!</definedName>
    <definedName name="Excel_BuiltIn_Extract_5">#REF!</definedName>
    <definedName name="Excel_BuiltIn_Extract_6">#REF!</definedName>
    <definedName name="Excel_BuiltIn_Extract_7">#REF!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#REF!,#REF!</definedName>
    <definedName name="Excel_BuiltIn_Print_Area_1_1_1_1_1">"$#REF!.$A$1:$E$142"</definedName>
    <definedName name="Excel_BuiltIn_Print_Area_1_1_1_1_1_1">"$#REF!.$A$1:$E$142"</definedName>
    <definedName name="Excel_BuiltIn_Print_Area_1_1_1_1_1_1_1">"$#REF!.$A$11:$D$28"</definedName>
    <definedName name="Excel_BuiltIn_Print_Area_1_1_1_1_1_1_1_1">"$#REF!.$A$11:$D$27"</definedName>
    <definedName name="Excel_BuiltIn_Print_Area_1_1_1_1_1_1_1_1_1">"$#REF!.$A$11:$D$24"</definedName>
    <definedName name="Excel_BuiltIn_Print_Area_1_1_1_1_1_1_1_1_1_1">"$#REF!.$A$11:$D$23"</definedName>
    <definedName name="Excel_BuiltIn_Print_Area_1_1_1_1_10">#REF!,#REF!</definedName>
    <definedName name="Excel_BuiltIn_Print_Area_1_1_1_1_12">"$#REF!.$A$1:$E$142"</definedName>
    <definedName name="Excel_BuiltIn_Print_Area_1_1_1_1_3">"$#REF!.$A$1:$E$142"</definedName>
    <definedName name="Excel_BuiltIn_Print_Area_1_1_1_1_4">#REF!,#REF!</definedName>
    <definedName name="Excel_BuiltIn_Print_Area_1_1_1_1_5">#REF!,#REF!</definedName>
    <definedName name="Excel_BuiltIn_Print_Area_1_1_1_1_6">#REF!,#REF!</definedName>
    <definedName name="Excel_BuiltIn_Print_Area_1_1_1_1_7">#REF!,#REF!</definedName>
    <definedName name="Excel_BuiltIn_Print_Area_1_1_1_1_7_10">#REF!</definedName>
    <definedName name="Excel_BuiltIn_Print_Area_1_1_1_1_7_12">#REF!</definedName>
    <definedName name="Excel_BuiltIn_Print_Area_1_1_1_1_7_3">#REF!</definedName>
    <definedName name="Excel_BuiltIn_Print_Area_1_1_1_1_7_4">#REF!</definedName>
    <definedName name="Excel_BuiltIn_Print_Area_1_1_1_1_7_5">#REF!</definedName>
    <definedName name="Excel_BuiltIn_Print_Area_1_1_1_1_7_6">#REF!</definedName>
    <definedName name="Excel_BuiltIn_Print_Area_1_1_1_1_7_7">#REF!</definedName>
    <definedName name="Excel_BuiltIn_Print_Area_1_1_1_10">#REF!</definedName>
    <definedName name="Excel_BuiltIn_Print_Area_1_1_1_12">#REF!</definedName>
    <definedName name="Excel_BuiltIn_Print_Area_1_1_1_16">#REF!</definedName>
    <definedName name="Excel_BuiltIn_Print_Area_1_1_1_2">#REF!</definedName>
    <definedName name="Excel_BuiltIn_Print_Area_1_1_1_27">#REF!</definedName>
    <definedName name="Excel_BuiltIn_Print_Area_1_1_1_3">#REF!</definedName>
    <definedName name="Excel_BuiltIn_Print_Area_1_1_1_4">#REF!</definedName>
    <definedName name="Excel_BuiltIn_Print_Area_1_1_1_4_10">#REF!</definedName>
    <definedName name="Excel_BuiltIn_Print_Area_1_1_1_4_12">#REF!</definedName>
    <definedName name="Excel_BuiltIn_Print_Area_1_1_1_4_3">#REF!</definedName>
    <definedName name="Excel_BuiltIn_Print_Area_1_1_1_4_4">#REF!</definedName>
    <definedName name="Excel_BuiltIn_Print_Area_1_1_1_4_5">#REF!</definedName>
    <definedName name="Excel_BuiltIn_Print_Area_1_1_1_4_6">#REF!</definedName>
    <definedName name="Excel_BuiltIn_Print_Area_1_1_1_4_7">#REF!</definedName>
    <definedName name="Excel_BuiltIn_Print_Area_1_1_1_41">#REF!</definedName>
    <definedName name="Excel_BuiltIn_Print_Area_1_1_1_5">#REF!</definedName>
    <definedName name="Excel_BuiltIn_Print_Area_1_1_1_6">#REF!</definedName>
    <definedName name="Excel_BuiltIn_Print_Area_1_1_1_7">#REF!</definedName>
    <definedName name="Excel_BuiltIn_Print_Area_1_1_1_7_10">#REF!</definedName>
    <definedName name="Excel_BuiltIn_Print_Area_1_1_1_7_12">#REF!</definedName>
    <definedName name="Excel_BuiltIn_Print_Area_1_1_1_7_3">#REF!</definedName>
    <definedName name="Excel_BuiltIn_Print_Area_1_1_1_7_4">#REF!</definedName>
    <definedName name="Excel_BuiltIn_Print_Area_1_1_1_7_5">#REF!</definedName>
    <definedName name="Excel_BuiltIn_Print_Area_1_1_1_7_6">#REF!</definedName>
    <definedName name="Excel_BuiltIn_Print_Area_1_1_1_7_7">#REF!</definedName>
    <definedName name="Excel_BuiltIn_Print_Area_1_1_1_9">#REF!</definedName>
    <definedName name="Excel_BuiltIn_Print_Area_1_1_1_9_10">#REF!</definedName>
    <definedName name="Excel_BuiltIn_Print_Area_1_1_1_9_12">#REF!</definedName>
    <definedName name="Excel_BuiltIn_Print_Area_1_1_1_9_3">#REF!</definedName>
    <definedName name="Excel_BuiltIn_Print_Area_1_1_1_9_4">#REF!</definedName>
    <definedName name="Excel_BuiltIn_Print_Area_1_1_1_9_5">#REF!</definedName>
    <definedName name="Excel_BuiltIn_Print_Area_1_1_1_9_6">#REF!</definedName>
    <definedName name="Excel_BuiltIn_Print_Area_1_1_1_9_7">#REF!</definedName>
    <definedName name="Excel_BuiltIn_Print_Area_1_1_10">#REF!</definedName>
    <definedName name="Excel_BuiltIn_Print_Area_1_1_12">#REF!</definedName>
    <definedName name="Excel_BuiltIn_Print_Area_1_1_16">#REF!</definedName>
    <definedName name="Excel_BuiltIn_Print_Area_1_1_2">#REF!</definedName>
    <definedName name="Excel_BuiltIn_Print_Area_1_1_27">#REF!</definedName>
    <definedName name="Excel_BuiltIn_Print_Area_1_1_3">#REF!</definedName>
    <definedName name="Excel_BuiltIn_Print_Area_1_1_4">#REF!</definedName>
    <definedName name="Excel_BuiltIn_Print_Area_1_1_4_10">#REF!</definedName>
    <definedName name="Excel_BuiltIn_Print_Area_1_1_4_12">#REF!</definedName>
    <definedName name="Excel_BuiltIn_Print_Area_1_1_4_3">#REF!</definedName>
    <definedName name="Excel_BuiltIn_Print_Area_1_1_4_4">#REF!</definedName>
    <definedName name="Excel_BuiltIn_Print_Area_1_1_4_5">#REF!</definedName>
    <definedName name="Excel_BuiltIn_Print_Area_1_1_4_6">#REF!</definedName>
    <definedName name="Excel_BuiltIn_Print_Area_1_1_4_7">#REF!</definedName>
    <definedName name="Excel_BuiltIn_Print_Area_1_1_41">#REF!</definedName>
    <definedName name="Excel_BuiltIn_Print_Area_1_1_5">#REF!</definedName>
    <definedName name="Excel_BuiltIn_Print_Area_1_1_6">#REF!</definedName>
    <definedName name="Excel_BuiltIn_Print_Area_1_1_7">#REF!</definedName>
    <definedName name="Excel_BuiltIn_Print_Area_1_1_9">#REF!</definedName>
    <definedName name="Excel_BuiltIn_Print_Area_1_1_9_10">#REF!</definedName>
    <definedName name="Excel_BuiltIn_Print_Area_1_1_9_12">#REF!</definedName>
    <definedName name="Excel_BuiltIn_Print_Area_1_1_9_3">#REF!</definedName>
    <definedName name="Excel_BuiltIn_Print_Area_1_1_9_4">#REF!</definedName>
    <definedName name="Excel_BuiltIn_Print_Area_1_1_9_5">#REF!</definedName>
    <definedName name="Excel_BuiltIn_Print_Area_1_1_9_6">#REF!</definedName>
    <definedName name="Excel_BuiltIn_Print_Area_1_1_9_7">#REF!</definedName>
    <definedName name="Excel_BuiltIn_Print_Area_1_10">#REF!</definedName>
    <definedName name="Excel_BuiltIn_Print_Area_1_12">#REF!</definedName>
    <definedName name="Excel_BuiltIn_Print_Area_1_16">#REF!</definedName>
    <definedName name="Excel_BuiltIn_Print_Area_1_18">#REF!</definedName>
    <definedName name="Excel_BuiltIn_Print_Area_1_18_16">#REF!</definedName>
    <definedName name="Excel_BuiltIn_Print_Area_1_18_2">#REF!</definedName>
    <definedName name="Excel_BuiltIn_Print_Area_1_18_27">#REF!</definedName>
    <definedName name="Excel_BuiltIn_Print_Area_1_18_4">#REF!</definedName>
    <definedName name="Excel_BuiltIn_Print_Area_1_2">#REF!</definedName>
    <definedName name="Excel_BuiltIn_Print_Area_1_27">#REF!</definedName>
    <definedName name="Excel_BuiltIn_Print_Area_1_3">#REF!</definedName>
    <definedName name="Excel_BuiltIn_Print_Area_1_4">#REF!</definedName>
    <definedName name="Excel_BuiltIn_Print_Area_1_5">#REF!</definedName>
    <definedName name="Excel_BuiltIn_Print_Area_1_6">#REF!</definedName>
    <definedName name="Excel_BuiltIn_Print_Area_1_7">#REF!</definedName>
    <definedName name="Excel_BuiltIn_Print_Area_10">#REF!</definedName>
    <definedName name="Excel_BuiltIn_Print_Area_10_1">#REF!</definedName>
    <definedName name="Excel_BuiltIn_Print_Area_10_1_1">'[134]Scheme Area Details_Block__ C2'!#REF!</definedName>
    <definedName name="Excel_BuiltIn_Print_Area_10_1_1_1">'[135]Scheme Area Details_Block__ C2'!#REF!</definedName>
    <definedName name="Excel_BuiltIn_Print_Area_10_1_1_1_1">'[136]Scheme Area Details_Block__ C2'!#REF!</definedName>
    <definedName name="Excel_BuiltIn_Print_Area_10_1_1_1_1_1">#REF!</definedName>
    <definedName name="Excel_BuiltIn_Print_Area_10_1_1_1_1_1_1">#REF!</definedName>
    <definedName name="Excel_BuiltIn_Print_Area_10_1_1_1_1_1_1_1">#REF!</definedName>
    <definedName name="Excel_BuiltIn_Print_Area_10_1_1_1_16">#REF!</definedName>
    <definedName name="Excel_BuiltIn_Print_Area_10_1_1_1_2">#REF!</definedName>
    <definedName name="Excel_BuiltIn_Print_Area_10_1_1_1_27">#REF!</definedName>
    <definedName name="Excel_BuiltIn_Print_Area_10_1_1_1_4">#REF!</definedName>
    <definedName name="Excel_BuiltIn_Print_Area_10_1_1_16">'[136]Scheme Area Details_Block__ C2'!#REF!</definedName>
    <definedName name="Excel_BuiltIn_Print_Area_10_1_1_16_1">#REF!</definedName>
    <definedName name="Excel_BuiltIn_Print_Area_10_1_1_2">'[136]Scheme Area Details_Block__ C2'!#REF!</definedName>
    <definedName name="Excel_BuiltIn_Print_Area_10_1_1_2_1">#REF!</definedName>
    <definedName name="Excel_BuiltIn_Print_Area_10_1_1_27">'[136]Scheme Area Details_Block__ C2'!#REF!</definedName>
    <definedName name="Excel_BuiltIn_Print_Area_10_1_1_27_1">'[137]Scheme Area Details_Block__ C2'!#REF!</definedName>
    <definedName name="Excel_BuiltIn_Print_Area_10_1_1_4">'[136]Scheme Area Details_Block__ C2'!#REF!</definedName>
    <definedName name="Excel_BuiltIn_Print_Area_10_1_1_4_1">#REF!</definedName>
    <definedName name="Excel_BuiltIn_Print_Area_10_1_10">#REF!</definedName>
    <definedName name="Excel_BuiltIn_Print_Area_10_1_10_16">#REF!</definedName>
    <definedName name="Excel_BuiltIn_Print_Area_10_1_10_2">#REF!</definedName>
    <definedName name="Excel_BuiltIn_Print_Area_10_1_10_27">#REF!</definedName>
    <definedName name="Excel_BuiltIn_Print_Area_10_1_10_4">#REF!</definedName>
    <definedName name="Excel_BuiltIn_Print_Area_10_1_11">#REF!</definedName>
    <definedName name="Excel_BuiltIn_Print_Area_10_1_11_16">#REF!</definedName>
    <definedName name="Excel_BuiltIn_Print_Area_10_1_11_2">#REF!</definedName>
    <definedName name="Excel_BuiltIn_Print_Area_10_1_11_27">#REF!</definedName>
    <definedName name="Excel_BuiltIn_Print_Area_10_1_11_4">#REF!</definedName>
    <definedName name="Excel_BuiltIn_Print_Area_10_1_12">#REF!</definedName>
    <definedName name="Excel_BuiltIn_Print_Area_10_1_12_16">#REF!</definedName>
    <definedName name="Excel_BuiltIn_Print_Area_10_1_12_2">#REF!</definedName>
    <definedName name="Excel_BuiltIn_Print_Area_10_1_12_27">#REF!</definedName>
    <definedName name="Excel_BuiltIn_Print_Area_10_1_12_4">#REF!</definedName>
    <definedName name="Excel_BuiltIn_Print_Area_10_1_13">#REF!</definedName>
    <definedName name="Excel_BuiltIn_Print_Area_10_1_13_16">#REF!</definedName>
    <definedName name="Excel_BuiltIn_Print_Area_10_1_13_2">#REF!</definedName>
    <definedName name="Excel_BuiltIn_Print_Area_10_1_13_27">#REF!</definedName>
    <definedName name="Excel_BuiltIn_Print_Area_10_1_13_4">#REF!</definedName>
    <definedName name="Excel_BuiltIn_Print_Area_10_1_14">#REF!</definedName>
    <definedName name="Excel_BuiltIn_Print_Area_10_1_14_16">#REF!</definedName>
    <definedName name="Excel_BuiltIn_Print_Area_10_1_14_2">#REF!</definedName>
    <definedName name="Excel_BuiltIn_Print_Area_10_1_14_27">#REF!</definedName>
    <definedName name="Excel_BuiltIn_Print_Area_10_1_14_4">#REF!</definedName>
    <definedName name="Excel_BuiltIn_Print_Area_10_1_15">#REF!</definedName>
    <definedName name="Excel_BuiltIn_Print_Area_10_1_15_16">#REF!</definedName>
    <definedName name="Excel_BuiltIn_Print_Area_10_1_15_2">#REF!</definedName>
    <definedName name="Excel_BuiltIn_Print_Area_10_1_15_27">#REF!</definedName>
    <definedName name="Excel_BuiltIn_Print_Area_10_1_15_4">#REF!</definedName>
    <definedName name="Excel_BuiltIn_Print_Area_10_1_16">'[135]Scheme Area Details_Block__ C2'!#REF!</definedName>
    <definedName name="Excel_BuiltIn_Print_Area_10_1_16_1">'[136]Scheme Area Details_Block__ C2'!#REF!</definedName>
    <definedName name="Excel_BuiltIn_Print_Area_10_1_16_16">#REF!</definedName>
    <definedName name="Excel_BuiltIn_Print_Area_10_1_16_2">#REF!</definedName>
    <definedName name="Excel_BuiltIn_Print_Area_10_1_16_2_1">#REF!</definedName>
    <definedName name="Excel_BuiltIn_Print_Area_10_1_16_27">#REF!</definedName>
    <definedName name="Excel_BuiltIn_Print_Area_10_1_16_4">#REF!</definedName>
    <definedName name="Excel_BuiltIn_Print_Area_10_1_17">#REF!</definedName>
    <definedName name="Excel_BuiltIn_Print_Area_10_1_17_16">#REF!</definedName>
    <definedName name="Excel_BuiltIn_Print_Area_10_1_17_2">#REF!</definedName>
    <definedName name="Excel_BuiltIn_Print_Area_10_1_17_27">#REF!</definedName>
    <definedName name="Excel_BuiltIn_Print_Area_10_1_17_4">#REF!</definedName>
    <definedName name="Excel_BuiltIn_Print_Area_10_1_2">'[135]Scheme Area Details_Block__ C2'!#REF!</definedName>
    <definedName name="Excel_BuiltIn_Print_Area_10_1_2_1">'[136]Scheme Area Details_Block__ C2'!#REF!</definedName>
    <definedName name="Excel_BuiltIn_Print_Area_10_1_2_16">#REF!</definedName>
    <definedName name="Excel_BuiltIn_Print_Area_10_1_2_2">#REF!</definedName>
    <definedName name="Excel_BuiltIn_Print_Area_10_1_2_2_1">#REF!</definedName>
    <definedName name="Excel_BuiltIn_Print_Area_10_1_2_27">#REF!</definedName>
    <definedName name="Excel_BuiltIn_Print_Area_10_1_2_4">#REF!</definedName>
    <definedName name="Excel_BuiltIn_Print_Area_10_1_20">#REF!</definedName>
    <definedName name="Excel_BuiltIn_Print_Area_10_1_20_16">#REF!</definedName>
    <definedName name="Excel_BuiltIn_Print_Area_10_1_20_2">#REF!</definedName>
    <definedName name="Excel_BuiltIn_Print_Area_10_1_20_27">#REF!</definedName>
    <definedName name="Excel_BuiltIn_Print_Area_10_1_20_4">#REF!</definedName>
    <definedName name="Excel_BuiltIn_Print_Area_10_1_27">'[134]Scheme Area Details_Block__ C2'!#REF!</definedName>
    <definedName name="Excel_BuiltIn_Print_Area_10_1_3">#REF!</definedName>
    <definedName name="Excel_BuiltIn_Print_Area_10_1_3_16">#REF!</definedName>
    <definedName name="Excel_BuiltIn_Print_Area_10_1_3_2">#REF!</definedName>
    <definedName name="Excel_BuiltIn_Print_Area_10_1_3_27">#REF!</definedName>
    <definedName name="Excel_BuiltIn_Print_Area_10_1_3_4">#REF!</definedName>
    <definedName name="Excel_BuiltIn_Print_Area_10_1_4">'[135]Scheme Area Details_Block__ C2'!#REF!</definedName>
    <definedName name="Excel_BuiltIn_Print_Area_10_1_4_1">'[136]Scheme Area Details_Block__ C2'!#REF!</definedName>
    <definedName name="Excel_BuiltIn_Print_Area_10_1_5">#REF!</definedName>
    <definedName name="Excel_BuiltIn_Print_Area_10_1_5_1">#REF!</definedName>
    <definedName name="Excel_BuiltIn_Print_Area_10_1_5_16">#REF!</definedName>
    <definedName name="Excel_BuiltIn_Print_Area_10_1_5_2">#REF!</definedName>
    <definedName name="Excel_BuiltIn_Print_Area_10_1_5_27">#REF!</definedName>
    <definedName name="Excel_BuiltIn_Print_Area_10_1_5_4">#REF!</definedName>
    <definedName name="Excel_BuiltIn_Print_Area_10_1_6">#REF!</definedName>
    <definedName name="Excel_BuiltIn_Print_Area_10_1_6_16">#REF!</definedName>
    <definedName name="Excel_BuiltIn_Print_Area_10_1_6_2">#REF!</definedName>
    <definedName name="Excel_BuiltIn_Print_Area_10_1_6_27">#REF!</definedName>
    <definedName name="Excel_BuiltIn_Print_Area_10_1_6_4">#REF!</definedName>
    <definedName name="Excel_BuiltIn_Print_Area_10_1_7">#REF!</definedName>
    <definedName name="Excel_BuiltIn_Print_Area_10_1_7_16">#REF!</definedName>
    <definedName name="Excel_BuiltIn_Print_Area_10_1_7_2">#REF!</definedName>
    <definedName name="Excel_BuiltIn_Print_Area_10_1_7_27">#REF!</definedName>
    <definedName name="Excel_BuiltIn_Print_Area_10_1_7_4">#REF!</definedName>
    <definedName name="Excel_BuiltIn_Print_Area_10_1_8">#REF!</definedName>
    <definedName name="Excel_BuiltIn_Print_Area_10_1_8_16">#REF!</definedName>
    <definedName name="Excel_BuiltIn_Print_Area_10_1_8_2">#REF!</definedName>
    <definedName name="Excel_BuiltIn_Print_Area_10_1_8_27">#REF!</definedName>
    <definedName name="Excel_BuiltIn_Print_Area_10_1_8_4">#REF!</definedName>
    <definedName name="Excel_BuiltIn_Print_Area_10_1_9">#REF!</definedName>
    <definedName name="Excel_BuiltIn_Print_Area_10_1_9_16">#REF!</definedName>
    <definedName name="Excel_BuiltIn_Print_Area_10_1_9_2">#REF!</definedName>
    <definedName name="Excel_BuiltIn_Print_Area_10_1_9_27">#REF!</definedName>
    <definedName name="Excel_BuiltIn_Print_Area_10_1_9_4">#REF!</definedName>
    <definedName name="Excel_BuiltIn_Print_Area_10_16">'[135]Scheme Area Details_Block__ C2'!#REF!</definedName>
    <definedName name="Excel_BuiltIn_Print_Area_10_2">'[135]Scheme Area Details_Block__ C2'!#REF!</definedName>
    <definedName name="Excel_BuiltIn_Print_Area_10_27">'[135]Scheme Area Details_Block__ C2'!#REF!</definedName>
    <definedName name="Excel_BuiltIn_Print_Area_10_4">'[135]Scheme Area Details_Block__ C2'!#REF!</definedName>
    <definedName name="Excel_BuiltIn_Print_Area_10_8">'[138]Scheme Area Details_Block__ C2'!#REF!</definedName>
    <definedName name="Excel_BuiltIn_Print_Area_10_8_16">'[138]Scheme Area Details_Block__ C2'!#REF!</definedName>
    <definedName name="Excel_BuiltIn_Print_Area_10_8_2">'[138]Scheme Area Details_Block__ C2'!#REF!</definedName>
    <definedName name="Excel_BuiltIn_Print_Area_10_8_27">'[139]Scheme Area Details_Block__ C2'!#REF!</definedName>
    <definedName name="Excel_BuiltIn_Print_Area_10_8_4">'[138]Scheme Area Details_Block__ C2'!#REF!</definedName>
    <definedName name="Excel_BuiltIn_Print_Area_11">#REF!</definedName>
    <definedName name="Excel_BuiltIn_Print_Area_11_1">#REF!</definedName>
    <definedName name="Excel_BuiltIn_Print_Area_11_1_1">#REF!</definedName>
    <definedName name="Excel_BuiltIn_Print_Area_11_1_1_16">#REF!</definedName>
    <definedName name="Excel_BuiltIn_Print_Area_11_1_1_2">#REF!</definedName>
    <definedName name="Excel_BuiltIn_Print_Area_11_1_1_27">#REF!</definedName>
    <definedName name="Excel_BuiltIn_Print_Area_11_1_1_4">#REF!</definedName>
    <definedName name="Excel_BuiltIn_Print_Area_11_1_10">#REF!</definedName>
    <definedName name="Excel_BuiltIn_Print_Area_11_1_10_16">#REF!</definedName>
    <definedName name="Excel_BuiltIn_Print_Area_11_1_10_2">#REF!</definedName>
    <definedName name="Excel_BuiltIn_Print_Area_11_1_10_27">#REF!</definedName>
    <definedName name="Excel_BuiltIn_Print_Area_11_1_10_4">#REF!</definedName>
    <definedName name="Excel_BuiltIn_Print_Area_11_1_11">#REF!</definedName>
    <definedName name="Excel_BuiltIn_Print_Area_11_1_11_16">#REF!</definedName>
    <definedName name="Excel_BuiltIn_Print_Area_11_1_11_2">#REF!</definedName>
    <definedName name="Excel_BuiltIn_Print_Area_11_1_11_27">#REF!</definedName>
    <definedName name="Excel_BuiltIn_Print_Area_11_1_11_4">#REF!</definedName>
    <definedName name="Excel_BuiltIn_Print_Area_11_1_12">#REF!</definedName>
    <definedName name="Excel_BuiltIn_Print_Area_11_1_12_16">#REF!</definedName>
    <definedName name="Excel_BuiltIn_Print_Area_11_1_12_2">#REF!</definedName>
    <definedName name="Excel_BuiltIn_Print_Area_11_1_12_27">#REF!</definedName>
    <definedName name="Excel_BuiltIn_Print_Area_11_1_12_4">#REF!</definedName>
    <definedName name="Excel_BuiltIn_Print_Area_11_1_13">#REF!</definedName>
    <definedName name="Excel_BuiltIn_Print_Area_11_1_13_16">#REF!</definedName>
    <definedName name="Excel_BuiltIn_Print_Area_11_1_13_2">#REF!</definedName>
    <definedName name="Excel_BuiltIn_Print_Area_11_1_13_27">#REF!</definedName>
    <definedName name="Excel_BuiltIn_Print_Area_11_1_13_4">#REF!</definedName>
    <definedName name="Excel_BuiltIn_Print_Area_11_1_14">#REF!</definedName>
    <definedName name="Excel_BuiltIn_Print_Area_11_1_14_16">#REF!</definedName>
    <definedName name="Excel_BuiltIn_Print_Area_11_1_14_2">#REF!</definedName>
    <definedName name="Excel_BuiltIn_Print_Area_11_1_14_27">#REF!</definedName>
    <definedName name="Excel_BuiltIn_Print_Area_11_1_14_4">#REF!</definedName>
    <definedName name="Excel_BuiltIn_Print_Area_11_1_15">#REF!</definedName>
    <definedName name="Excel_BuiltIn_Print_Area_11_1_15_16">#REF!</definedName>
    <definedName name="Excel_BuiltIn_Print_Area_11_1_15_2">#REF!</definedName>
    <definedName name="Excel_BuiltIn_Print_Area_11_1_15_27">#REF!</definedName>
    <definedName name="Excel_BuiltIn_Print_Area_11_1_15_4">#REF!</definedName>
    <definedName name="Excel_BuiltIn_Print_Area_11_1_16">#REF!</definedName>
    <definedName name="Excel_BuiltIn_Print_Area_11_1_16_1">#REF!</definedName>
    <definedName name="Excel_BuiltIn_Print_Area_11_1_16_16">#REF!</definedName>
    <definedName name="Excel_BuiltIn_Print_Area_11_1_16_2">#REF!</definedName>
    <definedName name="Excel_BuiltIn_Print_Area_11_1_16_27">#REF!</definedName>
    <definedName name="Excel_BuiltIn_Print_Area_11_1_16_4">#REF!</definedName>
    <definedName name="Excel_BuiltIn_Print_Area_11_1_17">#REF!</definedName>
    <definedName name="Excel_BuiltIn_Print_Area_11_1_17_16">#REF!</definedName>
    <definedName name="Excel_BuiltIn_Print_Area_11_1_17_2">#REF!</definedName>
    <definedName name="Excel_BuiltIn_Print_Area_11_1_17_27">#REF!</definedName>
    <definedName name="Excel_BuiltIn_Print_Area_11_1_17_4">#REF!</definedName>
    <definedName name="Excel_BuiltIn_Print_Area_11_1_2">#REF!</definedName>
    <definedName name="Excel_BuiltIn_Print_Area_11_1_2_1">#REF!</definedName>
    <definedName name="Excel_BuiltIn_Print_Area_11_1_2_16">#REF!</definedName>
    <definedName name="Excel_BuiltIn_Print_Area_11_1_2_2">#REF!</definedName>
    <definedName name="Excel_BuiltIn_Print_Area_11_1_2_27">#REF!</definedName>
    <definedName name="Excel_BuiltIn_Print_Area_11_1_2_4">#REF!</definedName>
    <definedName name="Excel_BuiltIn_Print_Area_11_1_20">#REF!</definedName>
    <definedName name="Excel_BuiltIn_Print_Area_11_1_20_16">#REF!</definedName>
    <definedName name="Excel_BuiltIn_Print_Area_11_1_20_2">#REF!</definedName>
    <definedName name="Excel_BuiltIn_Print_Area_11_1_20_27">#REF!</definedName>
    <definedName name="Excel_BuiltIn_Print_Area_11_1_20_4">#REF!</definedName>
    <definedName name="Excel_BuiltIn_Print_Area_11_1_27">#REF!</definedName>
    <definedName name="Excel_BuiltIn_Print_Area_11_1_3">#REF!</definedName>
    <definedName name="Excel_BuiltIn_Print_Area_11_1_3_16">#REF!</definedName>
    <definedName name="Excel_BuiltIn_Print_Area_11_1_3_2">#REF!</definedName>
    <definedName name="Excel_BuiltIn_Print_Area_11_1_3_27">#REF!</definedName>
    <definedName name="Excel_BuiltIn_Print_Area_11_1_3_4">#REF!</definedName>
    <definedName name="Excel_BuiltIn_Print_Area_11_1_4">#REF!</definedName>
    <definedName name="Excel_BuiltIn_Print_Area_11_1_5">#REF!</definedName>
    <definedName name="Excel_BuiltIn_Print_Area_11_1_5_1">#REF!</definedName>
    <definedName name="Excel_BuiltIn_Print_Area_11_1_5_16">#REF!</definedName>
    <definedName name="Excel_BuiltIn_Print_Area_11_1_5_2">#REF!</definedName>
    <definedName name="Excel_BuiltIn_Print_Area_11_1_5_27">#REF!</definedName>
    <definedName name="Excel_BuiltIn_Print_Area_11_1_5_4">#REF!</definedName>
    <definedName name="Excel_BuiltIn_Print_Area_11_1_6">#REF!</definedName>
    <definedName name="Excel_BuiltIn_Print_Area_11_1_6_16">#REF!</definedName>
    <definedName name="Excel_BuiltIn_Print_Area_11_1_6_2">#REF!</definedName>
    <definedName name="Excel_BuiltIn_Print_Area_11_1_6_27">#REF!</definedName>
    <definedName name="Excel_BuiltIn_Print_Area_11_1_6_4">#REF!</definedName>
    <definedName name="Excel_BuiltIn_Print_Area_11_1_7">#REF!</definedName>
    <definedName name="Excel_BuiltIn_Print_Area_11_1_7_16">#REF!</definedName>
    <definedName name="Excel_BuiltIn_Print_Area_11_1_7_2">#REF!</definedName>
    <definedName name="Excel_BuiltIn_Print_Area_11_1_7_27">#REF!</definedName>
    <definedName name="Excel_BuiltIn_Print_Area_11_1_7_4">#REF!</definedName>
    <definedName name="Excel_BuiltIn_Print_Area_11_1_8">#REF!</definedName>
    <definedName name="Excel_BuiltIn_Print_Area_11_1_8_16">#REF!</definedName>
    <definedName name="Excel_BuiltIn_Print_Area_11_1_8_2">#REF!</definedName>
    <definedName name="Excel_BuiltIn_Print_Area_11_1_8_27">#REF!</definedName>
    <definedName name="Excel_BuiltIn_Print_Area_11_1_8_4">#REF!</definedName>
    <definedName name="Excel_BuiltIn_Print_Area_11_1_9">#REF!</definedName>
    <definedName name="Excel_BuiltIn_Print_Area_11_1_9_16">#REF!</definedName>
    <definedName name="Excel_BuiltIn_Print_Area_11_1_9_2">#REF!</definedName>
    <definedName name="Excel_BuiltIn_Print_Area_11_1_9_27">#REF!</definedName>
    <definedName name="Excel_BuiltIn_Print_Area_11_1_9_4">#REF!</definedName>
    <definedName name="Excel_BuiltIn_Print_Area_11_10">#REF!</definedName>
    <definedName name="Excel_BuiltIn_Print_Area_11_12">#REF!</definedName>
    <definedName name="Excel_BuiltIn_Print_Area_11_3">#REF!</definedName>
    <definedName name="Excel_BuiltIn_Print_Area_11_4">#REF!</definedName>
    <definedName name="Excel_BuiltIn_Print_Area_11_5">#REF!</definedName>
    <definedName name="Excel_BuiltIn_Print_Area_11_6">#REF!</definedName>
    <definedName name="Excel_BuiltIn_Print_Area_11_7">#REF!</definedName>
    <definedName name="Excel_BuiltIn_Print_Area_11_9">#REF!</definedName>
    <definedName name="Excel_BuiltIn_Print_Area_12">#REF!</definedName>
    <definedName name="Excel_BuiltIn_Print_Area_12_1">#REF!</definedName>
    <definedName name="Excel_BuiltIn_Print_Area_12_1_1">#REF!</definedName>
    <definedName name="Excel_BuiltIn_Print_Area_12_1_1_1">#REF!</definedName>
    <definedName name="Excel_BuiltIn_Print_Area_12_1_1_1_1">#REF!</definedName>
    <definedName name="Excel_BuiltIn_Print_Area_12_1_1_1_1_1">#REF!</definedName>
    <definedName name="Excel_BuiltIn_Print_Area_12_1_1_1_1_16">#REF!</definedName>
    <definedName name="Excel_BuiltIn_Print_Area_12_1_1_1_1_2">#REF!</definedName>
    <definedName name="Excel_BuiltIn_Print_Area_12_1_1_1_1_27">#REF!</definedName>
    <definedName name="Excel_BuiltIn_Print_Area_12_1_1_1_1_4">#REF!</definedName>
    <definedName name="Excel_BuiltIn_Print_Area_12_1_1_1_16">#REF!</definedName>
    <definedName name="Excel_BuiltIn_Print_Area_12_1_1_1_2">#REF!</definedName>
    <definedName name="Excel_BuiltIn_Print_Area_12_1_1_1_27">#REF!</definedName>
    <definedName name="Excel_BuiltIn_Print_Area_12_1_1_1_4">#REF!</definedName>
    <definedName name="Excel_BuiltIn_Print_Area_12_1_1_10">#REF!</definedName>
    <definedName name="Excel_BuiltIn_Print_Area_12_1_1_10_16">#REF!</definedName>
    <definedName name="Excel_BuiltIn_Print_Area_12_1_1_10_2">#REF!</definedName>
    <definedName name="Excel_BuiltIn_Print_Area_12_1_1_10_27">#REF!</definedName>
    <definedName name="Excel_BuiltIn_Print_Area_12_1_1_10_4">#REF!</definedName>
    <definedName name="Excel_BuiltIn_Print_Area_12_1_1_11">#REF!</definedName>
    <definedName name="Excel_BuiltIn_Print_Area_12_1_1_11_16">#REF!</definedName>
    <definedName name="Excel_BuiltIn_Print_Area_12_1_1_11_2">#REF!</definedName>
    <definedName name="Excel_BuiltIn_Print_Area_12_1_1_11_27">#REF!</definedName>
    <definedName name="Excel_BuiltIn_Print_Area_12_1_1_11_4">#REF!</definedName>
    <definedName name="Excel_BuiltIn_Print_Area_12_1_1_12">#REF!</definedName>
    <definedName name="Excel_BuiltIn_Print_Area_12_1_1_12_16">#REF!</definedName>
    <definedName name="Excel_BuiltIn_Print_Area_12_1_1_12_2">#REF!</definedName>
    <definedName name="Excel_BuiltIn_Print_Area_12_1_1_12_27">#REF!</definedName>
    <definedName name="Excel_BuiltIn_Print_Area_12_1_1_12_4">#REF!</definedName>
    <definedName name="Excel_BuiltIn_Print_Area_12_1_1_13">#REF!</definedName>
    <definedName name="Excel_BuiltIn_Print_Area_12_1_1_13_16">#REF!</definedName>
    <definedName name="Excel_BuiltIn_Print_Area_12_1_1_13_2">#REF!</definedName>
    <definedName name="Excel_BuiltIn_Print_Area_12_1_1_13_27">#REF!</definedName>
    <definedName name="Excel_BuiltIn_Print_Area_12_1_1_13_4">#REF!</definedName>
    <definedName name="Excel_BuiltIn_Print_Area_12_1_1_14">#REF!</definedName>
    <definedName name="Excel_BuiltIn_Print_Area_12_1_1_14_16">#REF!</definedName>
    <definedName name="Excel_BuiltIn_Print_Area_12_1_1_14_2">#REF!</definedName>
    <definedName name="Excel_BuiltIn_Print_Area_12_1_1_14_27">#REF!</definedName>
    <definedName name="Excel_BuiltIn_Print_Area_12_1_1_14_4">#REF!</definedName>
    <definedName name="Excel_BuiltIn_Print_Area_12_1_1_15">#REF!</definedName>
    <definedName name="Excel_BuiltIn_Print_Area_12_1_1_15_16">#REF!</definedName>
    <definedName name="Excel_BuiltIn_Print_Area_12_1_1_15_2">#REF!</definedName>
    <definedName name="Excel_BuiltIn_Print_Area_12_1_1_15_27">#REF!</definedName>
    <definedName name="Excel_BuiltIn_Print_Area_12_1_1_15_4">#REF!</definedName>
    <definedName name="Excel_BuiltIn_Print_Area_12_1_1_16">#REF!</definedName>
    <definedName name="Excel_BuiltIn_Print_Area_12_1_1_16_1">#REF!</definedName>
    <definedName name="Excel_BuiltIn_Print_Area_12_1_1_16_16">#REF!</definedName>
    <definedName name="Excel_BuiltIn_Print_Area_12_1_1_16_2">#REF!</definedName>
    <definedName name="Excel_BuiltIn_Print_Area_12_1_1_16_27">#REF!</definedName>
    <definedName name="Excel_BuiltIn_Print_Area_12_1_1_16_4">#REF!</definedName>
    <definedName name="Excel_BuiltIn_Print_Area_12_1_1_17">#REF!</definedName>
    <definedName name="Excel_BuiltIn_Print_Area_12_1_1_17_16">#REF!</definedName>
    <definedName name="Excel_BuiltIn_Print_Area_12_1_1_17_2">#REF!</definedName>
    <definedName name="Excel_BuiltIn_Print_Area_12_1_1_17_27">#REF!</definedName>
    <definedName name="Excel_BuiltIn_Print_Area_12_1_1_17_4">#REF!</definedName>
    <definedName name="Excel_BuiltIn_Print_Area_12_1_1_2">#REF!</definedName>
    <definedName name="Excel_BuiltIn_Print_Area_12_1_1_2_1">#REF!</definedName>
    <definedName name="Excel_BuiltIn_Print_Area_12_1_1_2_16">#REF!</definedName>
    <definedName name="Excel_BuiltIn_Print_Area_12_1_1_2_2">#REF!</definedName>
    <definedName name="Excel_BuiltIn_Print_Area_12_1_1_2_27">#REF!</definedName>
    <definedName name="Excel_BuiltIn_Print_Area_12_1_1_2_4">#REF!</definedName>
    <definedName name="Excel_BuiltIn_Print_Area_12_1_1_20">#REF!</definedName>
    <definedName name="Excel_BuiltIn_Print_Area_12_1_1_20_16">#REF!</definedName>
    <definedName name="Excel_BuiltIn_Print_Area_12_1_1_20_2">#REF!</definedName>
    <definedName name="Excel_BuiltIn_Print_Area_12_1_1_20_27">#REF!</definedName>
    <definedName name="Excel_BuiltIn_Print_Area_12_1_1_20_4">#REF!</definedName>
    <definedName name="Excel_BuiltIn_Print_Area_12_1_1_27">#REF!</definedName>
    <definedName name="Excel_BuiltIn_Print_Area_12_1_1_3">#REF!</definedName>
    <definedName name="Excel_BuiltIn_Print_Area_12_1_1_3_16">#REF!</definedName>
    <definedName name="Excel_BuiltIn_Print_Area_12_1_1_3_2">#REF!</definedName>
    <definedName name="Excel_BuiltIn_Print_Area_12_1_1_3_27">#REF!</definedName>
    <definedName name="Excel_BuiltIn_Print_Area_12_1_1_3_4">#REF!</definedName>
    <definedName name="Excel_BuiltIn_Print_Area_12_1_1_4">#REF!</definedName>
    <definedName name="Excel_BuiltIn_Print_Area_12_1_1_5">#REF!</definedName>
    <definedName name="Excel_BuiltIn_Print_Area_12_1_1_5_1">#REF!</definedName>
    <definedName name="Excel_BuiltIn_Print_Area_12_1_1_5_16">#REF!</definedName>
    <definedName name="Excel_BuiltIn_Print_Area_12_1_1_5_2">#REF!</definedName>
    <definedName name="Excel_BuiltIn_Print_Area_12_1_1_5_27">#REF!</definedName>
    <definedName name="Excel_BuiltIn_Print_Area_12_1_1_5_4">#REF!</definedName>
    <definedName name="Excel_BuiltIn_Print_Area_12_1_1_6">#REF!</definedName>
    <definedName name="Excel_BuiltIn_Print_Area_12_1_1_6_16">#REF!</definedName>
    <definedName name="Excel_BuiltIn_Print_Area_12_1_1_6_2">#REF!</definedName>
    <definedName name="Excel_BuiltIn_Print_Area_12_1_1_6_27">#REF!</definedName>
    <definedName name="Excel_BuiltIn_Print_Area_12_1_1_6_4">#REF!</definedName>
    <definedName name="Excel_BuiltIn_Print_Area_12_1_1_7">#REF!</definedName>
    <definedName name="Excel_BuiltIn_Print_Area_12_1_1_7_16">#REF!</definedName>
    <definedName name="Excel_BuiltIn_Print_Area_12_1_1_7_2">#REF!</definedName>
    <definedName name="Excel_BuiltIn_Print_Area_12_1_1_7_27">#REF!</definedName>
    <definedName name="Excel_BuiltIn_Print_Area_12_1_1_7_4">#REF!</definedName>
    <definedName name="Excel_BuiltIn_Print_Area_12_1_1_8">#REF!</definedName>
    <definedName name="Excel_BuiltIn_Print_Area_12_1_1_8_16">#REF!</definedName>
    <definedName name="Excel_BuiltIn_Print_Area_12_1_1_8_2">#REF!</definedName>
    <definedName name="Excel_BuiltIn_Print_Area_12_1_1_8_27">#REF!</definedName>
    <definedName name="Excel_BuiltIn_Print_Area_12_1_1_8_4">#REF!</definedName>
    <definedName name="Excel_BuiltIn_Print_Area_12_1_1_9">#REF!</definedName>
    <definedName name="Excel_BuiltIn_Print_Area_12_1_1_9_16">#REF!</definedName>
    <definedName name="Excel_BuiltIn_Print_Area_12_1_1_9_2">#REF!</definedName>
    <definedName name="Excel_BuiltIn_Print_Area_12_1_1_9_27">#REF!</definedName>
    <definedName name="Excel_BuiltIn_Print_Area_12_1_1_9_4">#REF!</definedName>
    <definedName name="Excel_BuiltIn_Print_Area_12_1_10">#REF!</definedName>
    <definedName name="Excel_BuiltIn_Print_Area_12_1_10_16">#REF!</definedName>
    <definedName name="Excel_BuiltIn_Print_Area_12_1_10_2">#REF!</definedName>
    <definedName name="Excel_BuiltIn_Print_Area_12_1_10_27">#REF!</definedName>
    <definedName name="Excel_BuiltIn_Print_Area_12_1_10_4">#REF!</definedName>
    <definedName name="Excel_BuiltIn_Print_Area_12_1_11">#REF!</definedName>
    <definedName name="Excel_BuiltIn_Print_Area_12_1_11_16">#REF!</definedName>
    <definedName name="Excel_BuiltIn_Print_Area_12_1_11_2">#REF!</definedName>
    <definedName name="Excel_BuiltIn_Print_Area_12_1_11_27">#REF!</definedName>
    <definedName name="Excel_BuiltIn_Print_Area_12_1_11_4">#REF!</definedName>
    <definedName name="Excel_BuiltIn_Print_Area_12_1_12">#REF!</definedName>
    <definedName name="Excel_BuiltIn_Print_Area_12_1_12_16">#REF!</definedName>
    <definedName name="Excel_BuiltIn_Print_Area_12_1_12_2">#REF!</definedName>
    <definedName name="Excel_BuiltIn_Print_Area_12_1_12_27">#REF!</definedName>
    <definedName name="Excel_BuiltIn_Print_Area_12_1_12_4">#REF!</definedName>
    <definedName name="Excel_BuiltIn_Print_Area_12_1_13">#REF!</definedName>
    <definedName name="Excel_BuiltIn_Print_Area_12_1_13_16">#REF!</definedName>
    <definedName name="Excel_BuiltIn_Print_Area_12_1_13_2">#REF!</definedName>
    <definedName name="Excel_BuiltIn_Print_Area_12_1_13_27">#REF!</definedName>
    <definedName name="Excel_BuiltIn_Print_Area_12_1_13_4">#REF!</definedName>
    <definedName name="Excel_BuiltIn_Print_Area_12_1_14">#REF!</definedName>
    <definedName name="Excel_BuiltIn_Print_Area_12_1_14_16">#REF!</definedName>
    <definedName name="Excel_BuiltIn_Print_Area_12_1_14_2">#REF!</definedName>
    <definedName name="Excel_BuiltIn_Print_Area_12_1_14_27">#REF!</definedName>
    <definedName name="Excel_BuiltIn_Print_Area_12_1_14_4">#REF!</definedName>
    <definedName name="Excel_BuiltIn_Print_Area_12_1_15">#REF!</definedName>
    <definedName name="Excel_BuiltIn_Print_Area_12_1_15_16">#REF!</definedName>
    <definedName name="Excel_BuiltIn_Print_Area_12_1_15_2">#REF!</definedName>
    <definedName name="Excel_BuiltIn_Print_Area_12_1_15_27">#REF!</definedName>
    <definedName name="Excel_BuiltIn_Print_Area_12_1_15_4">#REF!</definedName>
    <definedName name="Excel_BuiltIn_Print_Area_12_1_16">#REF!</definedName>
    <definedName name="Excel_BuiltIn_Print_Area_12_1_16_1">#REF!</definedName>
    <definedName name="Excel_BuiltIn_Print_Area_12_1_16_16">#REF!</definedName>
    <definedName name="Excel_BuiltIn_Print_Area_12_1_16_2">#REF!</definedName>
    <definedName name="Excel_BuiltIn_Print_Area_12_1_16_27">#REF!</definedName>
    <definedName name="Excel_BuiltIn_Print_Area_12_1_16_4">#REF!</definedName>
    <definedName name="Excel_BuiltIn_Print_Area_12_1_17">#REF!</definedName>
    <definedName name="Excel_BuiltIn_Print_Area_12_1_17_16">#REF!</definedName>
    <definedName name="Excel_BuiltIn_Print_Area_12_1_17_2">#REF!</definedName>
    <definedName name="Excel_BuiltIn_Print_Area_12_1_17_27">#REF!</definedName>
    <definedName name="Excel_BuiltIn_Print_Area_12_1_17_4">#REF!</definedName>
    <definedName name="Excel_BuiltIn_Print_Area_12_1_2">#REF!</definedName>
    <definedName name="Excel_BuiltIn_Print_Area_12_1_2_1">#REF!</definedName>
    <definedName name="Excel_BuiltIn_Print_Area_12_1_2_16">#REF!</definedName>
    <definedName name="Excel_BuiltIn_Print_Area_12_1_2_2">#REF!</definedName>
    <definedName name="Excel_BuiltIn_Print_Area_12_1_2_27">#REF!</definedName>
    <definedName name="Excel_BuiltIn_Print_Area_12_1_2_4">#REF!</definedName>
    <definedName name="Excel_BuiltIn_Print_Area_12_1_20">#REF!</definedName>
    <definedName name="Excel_BuiltIn_Print_Area_12_1_20_16">#REF!</definedName>
    <definedName name="Excel_BuiltIn_Print_Area_12_1_20_2">#REF!</definedName>
    <definedName name="Excel_BuiltIn_Print_Area_12_1_20_27">#REF!</definedName>
    <definedName name="Excel_BuiltIn_Print_Area_12_1_20_4">#REF!</definedName>
    <definedName name="Excel_BuiltIn_Print_Area_12_1_27">#REF!</definedName>
    <definedName name="Excel_BuiltIn_Print_Area_12_1_3">#REF!</definedName>
    <definedName name="Excel_BuiltIn_Print_Area_12_1_3_16">#REF!</definedName>
    <definedName name="Excel_BuiltIn_Print_Area_12_1_3_2">#REF!</definedName>
    <definedName name="Excel_BuiltIn_Print_Area_12_1_3_27">#REF!</definedName>
    <definedName name="Excel_BuiltIn_Print_Area_12_1_3_4">#REF!</definedName>
    <definedName name="Excel_BuiltIn_Print_Area_12_1_4">#REF!</definedName>
    <definedName name="Excel_BuiltIn_Print_Area_12_1_5">#REF!</definedName>
    <definedName name="Excel_BuiltIn_Print_Area_12_1_5_1">#REF!</definedName>
    <definedName name="Excel_BuiltIn_Print_Area_12_1_5_16">#REF!</definedName>
    <definedName name="Excel_BuiltIn_Print_Area_12_1_5_2">#REF!</definedName>
    <definedName name="Excel_BuiltIn_Print_Area_12_1_5_27">#REF!</definedName>
    <definedName name="Excel_BuiltIn_Print_Area_12_1_5_4">#REF!</definedName>
    <definedName name="Excel_BuiltIn_Print_Area_12_1_6">#REF!</definedName>
    <definedName name="Excel_BuiltIn_Print_Area_12_1_6_16">#REF!</definedName>
    <definedName name="Excel_BuiltIn_Print_Area_12_1_6_2">#REF!</definedName>
    <definedName name="Excel_BuiltIn_Print_Area_12_1_6_27">#REF!</definedName>
    <definedName name="Excel_BuiltIn_Print_Area_12_1_6_4">#REF!</definedName>
    <definedName name="Excel_BuiltIn_Print_Area_12_1_7">#REF!</definedName>
    <definedName name="Excel_BuiltIn_Print_Area_12_1_7_16">#REF!</definedName>
    <definedName name="Excel_BuiltIn_Print_Area_12_1_7_2">#REF!</definedName>
    <definedName name="Excel_BuiltIn_Print_Area_12_1_7_27">#REF!</definedName>
    <definedName name="Excel_BuiltIn_Print_Area_12_1_7_4">#REF!</definedName>
    <definedName name="Excel_BuiltIn_Print_Area_12_1_8">#REF!</definedName>
    <definedName name="Excel_BuiltIn_Print_Area_12_1_8_16">#REF!</definedName>
    <definedName name="Excel_BuiltIn_Print_Area_12_1_8_2">#REF!</definedName>
    <definedName name="Excel_BuiltIn_Print_Area_12_1_8_27">#REF!</definedName>
    <definedName name="Excel_BuiltIn_Print_Area_12_1_8_4">#REF!</definedName>
    <definedName name="Excel_BuiltIn_Print_Area_12_1_9">#REF!</definedName>
    <definedName name="Excel_BuiltIn_Print_Area_12_1_9_16">#REF!</definedName>
    <definedName name="Excel_BuiltIn_Print_Area_12_1_9_2">#REF!</definedName>
    <definedName name="Excel_BuiltIn_Print_Area_12_1_9_27">#REF!</definedName>
    <definedName name="Excel_BuiltIn_Print_Area_12_1_9_4">#REF!</definedName>
    <definedName name="Excel_BuiltIn_Print_Area_12_10">#REF!</definedName>
    <definedName name="Excel_BuiltIn_Print_Area_12_12">#REF!</definedName>
    <definedName name="Excel_BuiltIn_Print_Area_12_3">#REF!</definedName>
    <definedName name="Excel_BuiltIn_Print_Area_12_4">#REF!</definedName>
    <definedName name="Excel_BuiltIn_Print_Area_12_5">#REF!</definedName>
    <definedName name="Excel_BuiltIn_Print_Area_12_6">#REF!</definedName>
    <definedName name="Excel_BuiltIn_Print_Area_12_7">#REF!</definedName>
    <definedName name="Excel_BuiltIn_Print_Area_12_9">#REF!</definedName>
    <definedName name="Excel_BuiltIn_Print_Area_13">#REF!</definedName>
    <definedName name="Excel_BuiltIn_Print_Area_13_1">#REF!</definedName>
    <definedName name="Excel_BuiltIn_Print_Area_13_1_1">#REF!</definedName>
    <definedName name="Excel_BuiltIn_Print_Area_13_1_1_16">#REF!</definedName>
    <definedName name="Excel_BuiltIn_Print_Area_13_1_1_2">#REF!</definedName>
    <definedName name="Excel_BuiltIn_Print_Area_13_1_1_27">#REF!</definedName>
    <definedName name="Excel_BuiltIn_Print_Area_13_1_1_4">#REF!</definedName>
    <definedName name="Excel_BuiltIn_Print_Area_13_1_10">#REF!</definedName>
    <definedName name="Excel_BuiltIn_Print_Area_13_1_10_16">#REF!</definedName>
    <definedName name="Excel_BuiltIn_Print_Area_13_1_10_2">#REF!</definedName>
    <definedName name="Excel_BuiltIn_Print_Area_13_1_10_27">#REF!</definedName>
    <definedName name="Excel_BuiltIn_Print_Area_13_1_10_4">#REF!</definedName>
    <definedName name="Excel_BuiltIn_Print_Area_13_1_11">#REF!</definedName>
    <definedName name="Excel_BuiltIn_Print_Area_13_1_11_16">#REF!</definedName>
    <definedName name="Excel_BuiltIn_Print_Area_13_1_11_2">#REF!</definedName>
    <definedName name="Excel_BuiltIn_Print_Area_13_1_11_27">#REF!</definedName>
    <definedName name="Excel_BuiltIn_Print_Area_13_1_11_4">#REF!</definedName>
    <definedName name="Excel_BuiltIn_Print_Area_13_1_12">#REF!</definedName>
    <definedName name="Excel_BuiltIn_Print_Area_13_1_12_16">#REF!</definedName>
    <definedName name="Excel_BuiltIn_Print_Area_13_1_12_2">#REF!</definedName>
    <definedName name="Excel_BuiltIn_Print_Area_13_1_12_27">#REF!</definedName>
    <definedName name="Excel_BuiltIn_Print_Area_13_1_12_4">#REF!</definedName>
    <definedName name="Excel_BuiltIn_Print_Area_13_1_13">#REF!</definedName>
    <definedName name="Excel_BuiltIn_Print_Area_13_1_13_16">#REF!</definedName>
    <definedName name="Excel_BuiltIn_Print_Area_13_1_13_2">#REF!</definedName>
    <definedName name="Excel_BuiltIn_Print_Area_13_1_13_27">#REF!</definedName>
    <definedName name="Excel_BuiltIn_Print_Area_13_1_13_4">#REF!</definedName>
    <definedName name="Excel_BuiltIn_Print_Area_13_1_14">#REF!</definedName>
    <definedName name="Excel_BuiltIn_Print_Area_13_1_14_16">#REF!</definedName>
    <definedName name="Excel_BuiltIn_Print_Area_13_1_14_2">#REF!</definedName>
    <definedName name="Excel_BuiltIn_Print_Area_13_1_14_27">#REF!</definedName>
    <definedName name="Excel_BuiltIn_Print_Area_13_1_14_4">#REF!</definedName>
    <definedName name="Excel_BuiltIn_Print_Area_13_1_15">#REF!</definedName>
    <definedName name="Excel_BuiltIn_Print_Area_13_1_15_16">#REF!</definedName>
    <definedName name="Excel_BuiltIn_Print_Area_13_1_15_2">#REF!</definedName>
    <definedName name="Excel_BuiltIn_Print_Area_13_1_15_27">#REF!</definedName>
    <definedName name="Excel_BuiltIn_Print_Area_13_1_15_4">#REF!</definedName>
    <definedName name="Excel_BuiltIn_Print_Area_13_1_16">#REF!</definedName>
    <definedName name="Excel_BuiltIn_Print_Area_13_1_16_1">#REF!</definedName>
    <definedName name="Excel_BuiltIn_Print_Area_13_1_16_16">#REF!</definedName>
    <definedName name="Excel_BuiltIn_Print_Area_13_1_16_2">#REF!</definedName>
    <definedName name="Excel_BuiltIn_Print_Area_13_1_16_27">#REF!</definedName>
    <definedName name="Excel_BuiltIn_Print_Area_13_1_16_4">#REF!</definedName>
    <definedName name="Excel_BuiltIn_Print_Area_13_1_17">#REF!</definedName>
    <definedName name="Excel_BuiltIn_Print_Area_13_1_17_16">#REF!</definedName>
    <definedName name="Excel_BuiltIn_Print_Area_13_1_17_2">#REF!</definedName>
    <definedName name="Excel_BuiltIn_Print_Area_13_1_17_27">#REF!</definedName>
    <definedName name="Excel_BuiltIn_Print_Area_13_1_17_4">#REF!</definedName>
    <definedName name="Excel_BuiltIn_Print_Area_13_1_2">#REF!</definedName>
    <definedName name="Excel_BuiltIn_Print_Area_13_1_2_1">#REF!</definedName>
    <definedName name="Excel_BuiltIn_Print_Area_13_1_2_16">#REF!</definedName>
    <definedName name="Excel_BuiltIn_Print_Area_13_1_2_2">#REF!</definedName>
    <definedName name="Excel_BuiltIn_Print_Area_13_1_2_27">#REF!</definedName>
    <definedName name="Excel_BuiltIn_Print_Area_13_1_2_4">#REF!</definedName>
    <definedName name="Excel_BuiltIn_Print_Area_13_1_20">#REF!</definedName>
    <definedName name="Excel_BuiltIn_Print_Area_13_1_20_16">#REF!</definedName>
    <definedName name="Excel_BuiltIn_Print_Area_13_1_20_2">#REF!</definedName>
    <definedName name="Excel_BuiltIn_Print_Area_13_1_20_27">#REF!</definedName>
    <definedName name="Excel_BuiltIn_Print_Area_13_1_20_4">#REF!</definedName>
    <definedName name="Excel_BuiltIn_Print_Area_13_1_27">#REF!</definedName>
    <definedName name="Excel_BuiltIn_Print_Area_13_1_3">#REF!</definedName>
    <definedName name="Excel_BuiltIn_Print_Area_13_1_3_16">#REF!</definedName>
    <definedName name="Excel_BuiltIn_Print_Area_13_1_3_2">#REF!</definedName>
    <definedName name="Excel_BuiltIn_Print_Area_13_1_3_27">#REF!</definedName>
    <definedName name="Excel_BuiltIn_Print_Area_13_1_3_4">#REF!</definedName>
    <definedName name="Excel_BuiltIn_Print_Area_13_1_4">#REF!</definedName>
    <definedName name="Excel_BuiltIn_Print_Area_13_1_5">#REF!</definedName>
    <definedName name="Excel_BuiltIn_Print_Area_13_1_5_1">#REF!</definedName>
    <definedName name="Excel_BuiltIn_Print_Area_13_1_5_16">#REF!</definedName>
    <definedName name="Excel_BuiltIn_Print_Area_13_1_5_2">#REF!</definedName>
    <definedName name="Excel_BuiltIn_Print_Area_13_1_5_27">#REF!</definedName>
    <definedName name="Excel_BuiltIn_Print_Area_13_1_5_4">#REF!</definedName>
    <definedName name="Excel_BuiltIn_Print_Area_13_1_6">#REF!</definedName>
    <definedName name="Excel_BuiltIn_Print_Area_13_1_6_16">#REF!</definedName>
    <definedName name="Excel_BuiltIn_Print_Area_13_1_6_2">#REF!</definedName>
    <definedName name="Excel_BuiltIn_Print_Area_13_1_6_27">#REF!</definedName>
    <definedName name="Excel_BuiltIn_Print_Area_13_1_6_4">#REF!</definedName>
    <definedName name="Excel_BuiltIn_Print_Area_13_1_7">#REF!</definedName>
    <definedName name="Excel_BuiltIn_Print_Area_13_1_7_16">#REF!</definedName>
    <definedName name="Excel_BuiltIn_Print_Area_13_1_7_2">#REF!</definedName>
    <definedName name="Excel_BuiltIn_Print_Area_13_1_7_27">#REF!</definedName>
    <definedName name="Excel_BuiltIn_Print_Area_13_1_7_4">#REF!</definedName>
    <definedName name="Excel_BuiltIn_Print_Area_13_1_8">#REF!</definedName>
    <definedName name="Excel_BuiltIn_Print_Area_13_1_8_16">#REF!</definedName>
    <definedName name="Excel_BuiltIn_Print_Area_13_1_8_2">#REF!</definedName>
    <definedName name="Excel_BuiltIn_Print_Area_13_1_8_27">#REF!</definedName>
    <definedName name="Excel_BuiltIn_Print_Area_13_1_8_4">#REF!</definedName>
    <definedName name="Excel_BuiltIn_Print_Area_13_1_9">#REF!</definedName>
    <definedName name="Excel_BuiltIn_Print_Area_13_1_9_16">#REF!</definedName>
    <definedName name="Excel_BuiltIn_Print_Area_13_1_9_2">#REF!</definedName>
    <definedName name="Excel_BuiltIn_Print_Area_13_1_9_27">#REF!</definedName>
    <definedName name="Excel_BuiltIn_Print_Area_13_1_9_4">#REF!</definedName>
    <definedName name="Excel_BuiltIn_Print_Area_14">#REF!</definedName>
    <definedName name="Excel_BuiltIn_Print_Area_14_1">#REF!</definedName>
    <definedName name="Excel_BuiltIn_Print_Area_14_1_1">#REF!</definedName>
    <definedName name="Excel_BuiltIn_Print_Area_14_1_1_16">#REF!</definedName>
    <definedName name="Excel_BuiltIn_Print_Area_14_1_1_2">#REF!</definedName>
    <definedName name="Excel_BuiltIn_Print_Area_14_1_1_27">#REF!</definedName>
    <definedName name="Excel_BuiltIn_Print_Area_14_1_1_4">#REF!</definedName>
    <definedName name="Excel_BuiltIn_Print_Area_14_1_10">#REF!</definedName>
    <definedName name="Excel_BuiltIn_Print_Area_14_1_10_16">#REF!</definedName>
    <definedName name="Excel_BuiltIn_Print_Area_14_1_10_2">#REF!</definedName>
    <definedName name="Excel_BuiltIn_Print_Area_14_1_10_27">#REF!</definedName>
    <definedName name="Excel_BuiltIn_Print_Area_14_1_10_4">#REF!</definedName>
    <definedName name="Excel_BuiltIn_Print_Area_14_1_11">#REF!</definedName>
    <definedName name="Excel_BuiltIn_Print_Area_14_1_11_16">#REF!</definedName>
    <definedName name="Excel_BuiltIn_Print_Area_14_1_11_2">#REF!</definedName>
    <definedName name="Excel_BuiltIn_Print_Area_14_1_11_27">#REF!</definedName>
    <definedName name="Excel_BuiltIn_Print_Area_14_1_11_4">#REF!</definedName>
    <definedName name="Excel_BuiltIn_Print_Area_14_1_12">#REF!</definedName>
    <definedName name="Excel_BuiltIn_Print_Area_14_1_12_16">#REF!</definedName>
    <definedName name="Excel_BuiltIn_Print_Area_14_1_12_2">#REF!</definedName>
    <definedName name="Excel_BuiltIn_Print_Area_14_1_12_27">#REF!</definedName>
    <definedName name="Excel_BuiltIn_Print_Area_14_1_12_4">#REF!</definedName>
    <definedName name="Excel_BuiltIn_Print_Area_14_1_13">#REF!</definedName>
    <definedName name="Excel_BuiltIn_Print_Area_14_1_13_16">#REF!</definedName>
    <definedName name="Excel_BuiltIn_Print_Area_14_1_13_2">#REF!</definedName>
    <definedName name="Excel_BuiltIn_Print_Area_14_1_13_27">#REF!</definedName>
    <definedName name="Excel_BuiltIn_Print_Area_14_1_13_4">#REF!</definedName>
    <definedName name="Excel_BuiltIn_Print_Area_14_1_14">#REF!</definedName>
    <definedName name="Excel_BuiltIn_Print_Area_14_1_14_16">#REF!</definedName>
    <definedName name="Excel_BuiltIn_Print_Area_14_1_14_2">#REF!</definedName>
    <definedName name="Excel_BuiltIn_Print_Area_14_1_14_27">#REF!</definedName>
    <definedName name="Excel_BuiltIn_Print_Area_14_1_14_4">#REF!</definedName>
    <definedName name="Excel_BuiltIn_Print_Area_14_1_15">#REF!</definedName>
    <definedName name="Excel_BuiltIn_Print_Area_14_1_15_16">#REF!</definedName>
    <definedName name="Excel_BuiltIn_Print_Area_14_1_15_2">#REF!</definedName>
    <definedName name="Excel_BuiltIn_Print_Area_14_1_15_27">#REF!</definedName>
    <definedName name="Excel_BuiltIn_Print_Area_14_1_15_4">#REF!</definedName>
    <definedName name="Excel_BuiltIn_Print_Area_14_1_16">#REF!</definedName>
    <definedName name="Excel_BuiltIn_Print_Area_14_1_16_1">#REF!</definedName>
    <definedName name="Excel_BuiltIn_Print_Area_14_1_16_16">#REF!</definedName>
    <definedName name="Excel_BuiltIn_Print_Area_14_1_16_2">#REF!</definedName>
    <definedName name="Excel_BuiltIn_Print_Area_14_1_16_27">#REF!</definedName>
    <definedName name="Excel_BuiltIn_Print_Area_14_1_16_4">#REF!</definedName>
    <definedName name="Excel_BuiltIn_Print_Area_14_1_17">#REF!</definedName>
    <definedName name="Excel_BuiltIn_Print_Area_14_1_17_16">#REF!</definedName>
    <definedName name="Excel_BuiltIn_Print_Area_14_1_17_2">#REF!</definedName>
    <definedName name="Excel_BuiltIn_Print_Area_14_1_17_27">#REF!</definedName>
    <definedName name="Excel_BuiltIn_Print_Area_14_1_17_4">#REF!</definedName>
    <definedName name="Excel_BuiltIn_Print_Area_14_1_2">#REF!</definedName>
    <definedName name="Excel_BuiltIn_Print_Area_14_1_2_1">#REF!</definedName>
    <definedName name="Excel_BuiltIn_Print_Area_14_1_2_16">#REF!</definedName>
    <definedName name="Excel_BuiltIn_Print_Area_14_1_2_2">#REF!</definedName>
    <definedName name="Excel_BuiltIn_Print_Area_14_1_2_27">#REF!</definedName>
    <definedName name="Excel_BuiltIn_Print_Area_14_1_2_4">#REF!</definedName>
    <definedName name="Excel_BuiltIn_Print_Area_14_1_20">#REF!</definedName>
    <definedName name="Excel_BuiltIn_Print_Area_14_1_20_16">#REF!</definedName>
    <definedName name="Excel_BuiltIn_Print_Area_14_1_20_2">#REF!</definedName>
    <definedName name="Excel_BuiltIn_Print_Area_14_1_20_27">#REF!</definedName>
    <definedName name="Excel_BuiltIn_Print_Area_14_1_20_4">#REF!</definedName>
    <definedName name="Excel_BuiltIn_Print_Area_14_1_27">#REF!</definedName>
    <definedName name="Excel_BuiltIn_Print_Area_14_1_3">#REF!</definedName>
    <definedName name="Excel_BuiltIn_Print_Area_14_1_3_16">#REF!</definedName>
    <definedName name="Excel_BuiltIn_Print_Area_14_1_3_2">#REF!</definedName>
    <definedName name="Excel_BuiltIn_Print_Area_14_1_3_27">#REF!</definedName>
    <definedName name="Excel_BuiltIn_Print_Area_14_1_3_4">#REF!</definedName>
    <definedName name="Excel_BuiltIn_Print_Area_14_1_4">#REF!</definedName>
    <definedName name="Excel_BuiltIn_Print_Area_14_1_5">#REF!</definedName>
    <definedName name="Excel_BuiltIn_Print_Area_14_1_5_1">#REF!</definedName>
    <definedName name="Excel_BuiltIn_Print_Area_14_1_5_16">#REF!</definedName>
    <definedName name="Excel_BuiltIn_Print_Area_14_1_5_2">#REF!</definedName>
    <definedName name="Excel_BuiltIn_Print_Area_14_1_5_27">#REF!</definedName>
    <definedName name="Excel_BuiltIn_Print_Area_14_1_5_4">#REF!</definedName>
    <definedName name="Excel_BuiltIn_Print_Area_14_1_6">#REF!</definedName>
    <definedName name="Excel_BuiltIn_Print_Area_14_1_6_16">#REF!</definedName>
    <definedName name="Excel_BuiltIn_Print_Area_14_1_6_2">#REF!</definedName>
    <definedName name="Excel_BuiltIn_Print_Area_14_1_6_27">#REF!</definedName>
    <definedName name="Excel_BuiltIn_Print_Area_14_1_6_4">#REF!</definedName>
    <definedName name="Excel_BuiltIn_Print_Area_14_1_7">#REF!</definedName>
    <definedName name="Excel_BuiltIn_Print_Area_14_1_7_16">#REF!</definedName>
    <definedName name="Excel_BuiltIn_Print_Area_14_1_7_2">#REF!</definedName>
    <definedName name="Excel_BuiltIn_Print_Area_14_1_7_27">#REF!</definedName>
    <definedName name="Excel_BuiltIn_Print_Area_14_1_7_4">#REF!</definedName>
    <definedName name="Excel_BuiltIn_Print_Area_14_1_8">#REF!</definedName>
    <definedName name="Excel_BuiltIn_Print_Area_14_1_8_16">#REF!</definedName>
    <definedName name="Excel_BuiltIn_Print_Area_14_1_8_2">#REF!</definedName>
    <definedName name="Excel_BuiltIn_Print_Area_14_1_8_27">#REF!</definedName>
    <definedName name="Excel_BuiltIn_Print_Area_14_1_8_4">#REF!</definedName>
    <definedName name="Excel_BuiltIn_Print_Area_14_1_9">#REF!</definedName>
    <definedName name="Excel_BuiltIn_Print_Area_14_1_9_16">#REF!</definedName>
    <definedName name="Excel_BuiltIn_Print_Area_14_1_9_2">#REF!</definedName>
    <definedName name="Excel_BuiltIn_Print_Area_14_1_9_27">#REF!</definedName>
    <definedName name="Excel_BuiltIn_Print_Area_14_1_9_4">#REF!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1_16">#REF!</definedName>
    <definedName name="Excel_BuiltIn_Print_Area_15_1_1_1_2">#REF!</definedName>
    <definedName name="Excel_BuiltIn_Print_Area_15_1_1_1_27">#REF!</definedName>
    <definedName name="Excel_BuiltIn_Print_Area_15_1_1_1_4">#REF!</definedName>
    <definedName name="Excel_BuiltIn_Print_Area_15_1_1_16">#REF!</definedName>
    <definedName name="Excel_BuiltIn_Print_Area_15_1_1_2">#REF!</definedName>
    <definedName name="Excel_BuiltIn_Print_Area_15_1_1_27">#REF!</definedName>
    <definedName name="Excel_BuiltIn_Print_Area_15_1_1_4">#REF!</definedName>
    <definedName name="Excel_BuiltIn_Print_Area_15_1_10">#REF!</definedName>
    <definedName name="Excel_BuiltIn_Print_Area_15_1_10_16">#REF!</definedName>
    <definedName name="Excel_BuiltIn_Print_Area_15_1_10_2">#REF!</definedName>
    <definedName name="Excel_BuiltIn_Print_Area_15_1_10_27">#REF!</definedName>
    <definedName name="Excel_BuiltIn_Print_Area_15_1_10_4">#REF!</definedName>
    <definedName name="Excel_BuiltIn_Print_Area_15_1_11">#REF!</definedName>
    <definedName name="Excel_BuiltIn_Print_Area_15_1_11_16">#REF!</definedName>
    <definedName name="Excel_BuiltIn_Print_Area_15_1_11_2">#REF!</definedName>
    <definedName name="Excel_BuiltIn_Print_Area_15_1_11_27">#REF!</definedName>
    <definedName name="Excel_BuiltIn_Print_Area_15_1_11_4">#REF!</definedName>
    <definedName name="Excel_BuiltIn_Print_Area_15_1_12">#REF!</definedName>
    <definedName name="Excel_BuiltIn_Print_Area_15_1_12_16">#REF!</definedName>
    <definedName name="Excel_BuiltIn_Print_Area_15_1_12_2">#REF!</definedName>
    <definedName name="Excel_BuiltIn_Print_Area_15_1_12_27">#REF!</definedName>
    <definedName name="Excel_BuiltIn_Print_Area_15_1_12_4">#REF!</definedName>
    <definedName name="Excel_BuiltIn_Print_Area_15_1_13">#REF!</definedName>
    <definedName name="Excel_BuiltIn_Print_Area_15_1_13_16">#REF!</definedName>
    <definedName name="Excel_BuiltIn_Print_Area_15_1_13_2">#REF!</definedName>
    <definedName name="Excel_BuiltIn_Print_Area_15_1_13_27">#REF!</definedName>
    <definedName name="Excel_BuiltIn_Print_Area_15_1_13_4">#REF!</definedName>
    <definedName name="Excel_BuiltIn_Print_Area_15_1_14">#REF!</definedName>
    <definedName name="Excel_BuiltIn_Print_Area_15_1_14_16">#REF!</definedName>
    <definedName name="Excel_BuiltIn_Print_Area_15_1_14_2">#REF!</definedName>
    <definedName name="Excel_BuiltIn_Print_Area_15_1_14_27">#REF!</definedName>
    <definedName name="Excel_BuiltIn_Print_Area_15_1_14_4">#REF!</definedName>
    <definedName name="Excel_BuiltIn_Print_Area_15_1_15">#REF!</definedName>
    <definedName name="Excel_BuiltIn_Print_Area_15_1_15_16">#REF!</definedName>
    <definedName name="Excel_BuiltIn_Print_Area_15_1_15_2">#REF!</definedName>
    <definedName name="Excel_BuiltIn_Print_Area_15_1_15_27">#REF!</definedName>
    <definedName name="Excel_BuiltIn_Print_Area_15_1_15_4">#REF!</definedName>
    <definedName name="Excel_BuiltIn_Print_Area_15_1_16">#REF!</definedName>
    <definedName name="Excel_BuiltIn_Print_Area_15_1_16_1">#REF!</definedName>
    <definedName name="Excel_BuiltIn_Print_Area_15_1_16_16">#REF!</definedName>
    <definedName name="Excel_BuiltIn_Print_Area_15_1_16_2">#REF!</definedName>
    <definedName name="Excel_BuiltIn_Print_Area_15_1_16_27">#REF!</definedName>
    <definedName name="Excel_BuiltIn_Print_Area_15_1_16_4">#REF!</definedName>
    <definedName name="Excel_BuiltIn_Print_Area_15_1_17">#REF!</definedName>
    <definedName name="Excel_BuiltIn_Print_Area_15_1_17_16">#REF!</definedName>
    <definedName name="Excel_BuiltIn_Print_Area_15_1_17_2">#REF!</definedName>
    <definedName name="Excel_BuiltIn_Print_Area_15_1_17_27">#REF!</definedName>
    <definedName name="Excel_BuiltIn_Print_Area_15_1_17_4">#REF!</definedName>
    <definedName name="Excel_BuiltIn_Print_Area_15_1_2">#REF!</definedName>
    <definedName name="Excel_BuiltIn_Print_Area_15_1_2_1">#REF!</definedName>
    <definedName name="Excel_BuiltIn_Print_Area_15_1_2_16">#REF!</definedName>
    <definedName name="Excel_BuiltIn_Print_Area_15_1_2_2">#REF!</definedName>
    <definedName name="Excel_BuiltIn_Print_Area_15_1_2_27">#REF!</definedName>
    <definedName name="Excel_BuiltIn_Print_Area_15_1_2_4">#REF!</definedName>
    <definedName name="Excel_BuiltIn_Print_Area_15_1_20">#REF!</definedName>
    <definedName name="Excel_BuiltIn_Print_Area_15_1_20_16">#REF!</definedName>
    <definedName name="Excel_BuiltIn_Print_Area_15_1_20_2">#REF!</definedName>
    <definedName name="Excel_BuiltIn_Print_Area_15_1_20_27">#REF!</definedName>
    <definedName name="Excel_BuiltIn_Print_Area_15_1_20_4">#REF!</definedName>
    <definedName name="Excel_BuiltIn_Print_Area_15_1_27">#REF!</definedName>
    <definedName name="Excel_BuiltIn_Print_Area_15_1_3">#REF!</definedName>
    <definedName name="Excel_BuiltIn_Print_Area_15_1_3_16">#REF!</definedName>
    <definedName name="Excel_BuiltIn_Print_Area_15_1_3_2">#REF!</definedName>
    <definedName name="Excel_BuiltIn_Print_Area_15_1_3_27">#REF!</definedName>
    <definedName name="Excel_BuiltIn_Print_Area_15_1_3_4">#REF!</definedName>
    <definedName name="Excel_BuiltIn_Print_Area_15_1_4">#REF!</definedName>
    <definedName name="Excel_BuiltIn_Print_Area_15_1_5">#REF!</definedName>
    <definedName name="Excel_BuiltIn_Print_Area_15_1_5_1">#REF!</definedName>
    <definedName name="Excel_BuiltIn_Print_Area_15_1_5_16">#REF!</definedName>
    <definedName name="Excel_BuiltIn_Print_Area_15_1_5_2">#REF!</definedName>
    <definedName name="Excel_BuiltIn_Print_Area_15_1_5_27">#REF!</definedName>
    <definedName name="Excel_BuiltIn_Print_Area_15_1_5_4">#REF!</definedName>
    <definedName name="Excel_BuiltIn_Print_Area_15_1_6">#REF!</definedName>
    <definedName name="Excel_BuiltIn_Print_Area_15_1_6_16">#REF!</definedName>
    <definedName name="Excel_BuiltIn_Print_Area_15_1_6_2">#REF!</definedName>
    <definedName name="Excel_BuiltIn_Print_Area_15_1_6_27">#REF!</definedName>
    <definedName name="Excel_BuiltIn_Print_Area_15_1_6_4">#REF!</definedName>
    <definedName name="Excel_BuiltIn_Print_Area_15_1_7">#REF!</definedName>
    <definedName name="Excel_BuiltIn_Print_Area_15_1_7_16">#REF!</definedName>
    <definedName name="Excel_BuiltIn_Print_Area_15_1_7_2">#REF!</definedName>
    <definedName name="Excel_BuiltIn_Print_Area_15_1_7_27">#REF!</definedName>
    <definedName name="Excel_BuiltIn_Print_Area_15_1_7_4">#REF!</definedName>
    <definedName name="Excel_BuiltIn_Print_Area_15_1_8">#REF!</definedName>
    <definedName name="Excel_BuiltIn_Print_Area_15_1_8_16">#REF!</definedName>
    <definedName name="Excel_BuiltIn_Print_Area_15_1_8_2">#REF!</definedName>
    <definedName name="Excel_BuiltIn_Print_Area_15_1_8_27">#REF!</definedName>
    <definedName name="Excel_BuiltIn_Print_Area_15_1_8_4">#REF!</definedName>
    <definedName name="Excel_BuiltIn_Print_Area_15_1_9">#REF!</definedName>
    <definedName name="Excel_BuiltIn_Print_Area_15_1_9_16">#REF!</definedName>
    <definedName name="Excel_BuiltIn_Print_Area_15_1_9_2">#REF!</definedName>
    <definedName name="Excel_BuiltIn_Print_Area_15_1_9_27">#REF!</definedName>
    <definedName name="Excel_BuiltIn_Print_Area_15_1_9_4">#REF!</definedName>
    <definedName name="Excel_BuiltIn_Print_Area_15_10">#REF!</definedName>
    <definedName name="Excel_BuiltIn_Print_Area_15_2">#REF!</definedName>
    <definedName name="Excel_BuiltIn_Print_Area_15_3">#REF!</definedName>
    <definedName name="Excel_BuiltIn_Print_Area_15_4">#REF!</definedName>
    <definedName name="Excel_BuiltIn_Print_Area_15_5">#REF!</definedName>
    <definedName name="Excel_BuiltIn_Print_Area_15_6">#REF!</definedName>
    <definedName name="Excel_BuiltIn_Print_Area_15_7">#REF!</definedName>
    <definedName name="Excel_BuiltIn_Print_Area_15_8">#REF!</definedName>
    <definedName name="Excel_BuiltIn_Print_Area_15_9">#REF!</definedName>
    <definedName name="Excel_BuiltIn_Print_Area_16_1">#REF!</definedName>
    <definedName name="Excel_BuiltIn_Print_Area_16_1_1">#REF!</definedName>
    <definedName name="Excel_BuiltIn_Print_Area_16_1_1_1">#REF!</definedName>
    <definedName name="Excel_BuiltIn_Print_Area_16_1_1_1_1">#REF!</definedName>
    <definedName name="Excel_BuiltIn_Print_Area_16_1_1_1_1_1">#REF!</definedName>
    <definedName name="Excel_BuiltIn_Print_Area_16_1_1_1_1_16">#REF!</definedName>
    <definedName name="Excel_BuiltIn_Print_Area_16_1_1_1_1_2">#REF!</definedName>
    <definedName name="Excel_BuiltIn_Print_Area_16_1_1_1_1_27">#REF!</definedName>
    <definedName name="Excel_BuiltIn_Print_Area_16_1_1_1_1_4">#REF!</definedName>
    <definedName name="Excel_BuiltIn_Print_Area_16_1_1_1_16">#REF!</definedName>
    <definedName name="Excel_BuiltIn_Print_Area_16_1_1_1_2">#REF!</definedName>
    <definedName name="Excel_BuiltIn_Print_Area_16_1_1_1_27">#REF!</definedName>
    <definedName name="Excel_BuiltIn_Print_Area_16_1_1_1_4">#REF!</definedName>
    <definedName name="Excel_BuiltIn_Print_Area_16_1_1_10">#REF!</definedName>
    <definedName name="Excel_BuiltIn_Print_Area_16_1_1_10_16">#REF!</definedName>
    <definedName name="Excel_BuiltIn_Print_Area_16_1_1_10_2">#REF!</definedName>
    <definedName name="Excel_BuiltIn_Print_Area_16_1_1_10_27">#REF!</definedName>
    <definedName name="Excel_BuiltIn_Print_Area_16_1_1_10_4">#REF!</definedName>
    <definedName name="Excel_BuiltIn_Print_Area_16_1_1_11">#REF!</definedName>
    <definedName name="Excel_BuiltIn_Print_Area_16_1_1_11_16">#REF!</definedName>
    <definedName name="Excel_BuiltIn_Print_Area_16_1_1_11_2">#REF!</definedName>
    <definedName name="Excel_BuiltIn_Print_Area_16_1_1_11_27">#REF!</definedName>
    <definedName name="Excel_BuiltIn_Print_Area_16_1_1_11_4">#REF!</definedName>
    <definedName name="Excel_BuiltIn_Print_Area_16_1_1_12">#REF!</definedName>
    <definedName name="Excel_BuiltIn_Print_Area_16_1_1_12_16">#REF!</definedName>
    <definedName name="Excel_BuiltIn_Print_Area_16_1_1_12_2">#REF!</definedName>
    <definedName name="Excel_BuiltIn_Print_Area_16_1_1_12_27">#REF!</definedName>
    <definedName name="Excel_BuiltIn_Print_Area_16_1_1_12_4">#REF!</definedName>
    <definedName name="Excel_BuiltIn_Print_Area_16_1_1_13">#REF!</definedName>
    <definedName name="Excel_BuiltIn_Print_Area_16_1_1_13_16">#REF!</definedName>
    <definedName name="Excel_BuiltIn_Print_Area_16_1_1_13_2">#REF!</definedName>
    <definedName name="Excel_BuiltIn_Print_Area_16_1_1_13_27">#REF!</definedName>
    <definedName name="Excel_BuiltIn_Print_Area_16_1_1_13_4">#REF!</definedName>
    <definedName name="Excel_BuiltIn_Print_Area_16_1_1_14">#REF!</definedName>
    <definedName name="Excel_BuiltIn_Print_Area_16_1_1_14_16">#REF!</definedName>
    <definedName name="Excel_BuiltIn_Print_Area_16_1_1_14_2">#REF!</definedName>
    <definedName name="Excel_BuiltIn_Print_Area_16_1_1_14_27">#REF!</definedName>
    <definedName name="Excel_BuiltIn_Print_Area_16_1_1_14_4">#REF!</definedName>
    <definedName name="Excel_BuiltIn_Print_Area_16_1_1_15">#REF!</definedName>
    <definedName name="Excel_BuiltIn_Print_Area_16_1_1_15_16">#REF!</definedName>
    <definedName name="Excel_BuiltIn_Print_Area_16_1_1_15_2">#REF!</definedName>
    <definedName name="Excel_BuiltIn_Print_Area_16_1_1_15_27">#REF!</definedName>
    <definedName name="Excel_BuiltIn_Print_Area_16_1_1_15_4">#REF!</definedName>
    <definedName name="Excel_BuiltIn_Print_Area_16_1_1_16">#REF!</definedName>
    <definedName name="Excel_BuiltIn_Print_Area_16_1_1_16_1">#REF!</definedName>
    <definedName name="Excel_BuiltIn_Print_Area_16_1_1_16_16">#REF!</definedName>
    <definedName name="Excel_BuiltIn_Print_Area_16_1_1_16_2">#REF!</definedName>
    <definedName name="Excel_BuiltIn_Print_Area_16_1_1_16_27">#REF!</definedName>
    <definedName name="Excel_BuiltIn_Print_Area_16_1_1_16_4">#REF!</definedName>
    <definedName name="Excel_BuiltIn_Print_Area_16_1_1_17">#REF!</definedName>
    <definedName name="Excel_BuiltIn_Print_Area_16_1_1_17_16">#REF!</definedName>
    <definedName name="Excel_BuiltIn_Print_Area_16_1_1_17_2">#REF!</definedName>
    <definedName name="Excel_BuiltIn_Print_Area_16_1_1_17_27">#REF!</definedName>
    <definedName name="Excel_BuiltIn_Print_Area_16_1_1_17_4">#REF!</definedName>
    <definedName name="Excel_BuiltIn_Print_Area_16_1_1_2">#REF!</definedName>
    <definedName name="Excel_BuiltIn_Print_Area_16_1_1_2_1">#REF!</definedName>
    <definedName name="Excel_BuiltIn_Print_Area_16_1_1_2_16">#REF!</definedName>
    <definedName name="Excel_BuiltIn_Print_Area_16_1_1_2_2">#REF!</definedName>
    <definedName name="Excel_BuiltIn_Print_Area_16_1_1_2_27">#REF!</definedName>
    <definedName name="Excel_BuiltIn_Print_Area_16_1_1_2_4">#REF!</definedName>
    <definedName name="Excel_BuiltIn_Print_Area_16_1_1_20">#REF!</definedName>
    <definedName name="Excel_BuiltIn_Print_Area_16_1_1_20_16">#REF!</definedName>
    <definedName name="Excel_BuiltIn_Print_Area_16_1_1_20_2">#REF!</definedName>
    <definedName name="Excel_BuiltIn_Print_Area_16_1_1_20_27">#REF!</definedName>
    <definedName name="Excel_BuiltIn_Print_Area_16_1_1_20_4">#REF!</definedName>
    <definedName name="Excel_BuiltIn_Print_Area_16_1_1_27">#REF!</definedName>
    <definedName name="Excel_BuiltIn_Print_Area_16_1_1_3">#REF!</definedName>
    <definedName name="Excel_BuiltIn_Print_Area_16_1_1_3_16">#REF!</definedName>
    <definedName name="Excel_BuiltIn_Print_Area_16_1_1_3_2">#REF!</definedName>
    <definedName name="Excel_BuiltIn_Print_Area_16_1_1_3_27">#REF!</definedName>
    <definedName name="Excel_BuiltIn_Print_Area_16_1_1_3_4">#REF!</definedName>
    <definedName name="Excel_BuiltIn_Print_Area_16_1_1_4">#REF!</definedName>
    <definedName name="Excel_BuiltIn_Print_Area_16_1_1_5">#REF!</definedName>
    <definedName name="Excel_BuiltIn_Print_Area_16_1_1_5_1">#REF!</definedName>
    <definedName name="Excel_BuiltIn_Print_Area_16_1_1_5_16">#REF!</definedName>
    <definedName name="Excel_BuiltIn_Print_Area_16_1_1_5_2">#REF!</definedName>
    <definedName name="Excel_BuiltIn_Print_Area_16_1_1_5_27">#REF!</definedName>
    <definedName name="Excel_BuiltIn_Print_Area_16_1_1_5_4">#REF!</definedName>
    <definedName name="Excel_BuiltIn_Print_Area_16_1_1_6">#REF!</definedName>
    <definedName name="Excel_BuiltIn_Print_Area_16_1_1_6_16">#REF!</definedName>
    <definedName name="Excel_BuiltIn_Print_Area_16_1_1_6_2">#REF!</definedName>
    <definedName name="Excel_BuiltIn_Print_Area_16_1_1_6_27">#REF!</definedName>
    <definedName name="Excel_BuiltIn_Print_Area_16_1_1_6_4">#REF!</definedName>
    <definedName name="Excel_BuiltIn_Print_Area_16_1_1_7">#REF!</definedName>
    <definedName name="Excel_BuiltIn_Print_Area_16_1_1_7_16">#REF!</definedName>
    <definedName name="Excel_BuiltIn_Print_Area_16_1_1_7_2">#REF!</definedName>
    <definedName name="Excel_BuiltIn_Print_Area_16_1_1_7_27">#REF!</definedName>
    <definedName name="Excel_BuiltIn_Print_Area_16_1_1_7_4">#REF!</definedName>
    <definedName name="Excel_BuiltIn_Print_Area_16_1_1_8">#REF!</definedName>
    <definedName name="Excel_BuiltIn_Print_Area_16_1_1_8_16">#REF!</definedName>
    <definedName name="Excel_BuiltIn_Print_Area_16_1_1_8_2">#REF!</definedName>
    <definedName name="Excel_BuiltIn_Print_Area_16_1_1_8_27">#REF!</definedName>
    <definedName name="Excel_BuiltIn_Print_Area_16_1_1_8_4">#REF!</definedName>
    <definedName name="Excel_BuiltIn_Print_Area_16_1_1_9">#REF!</definedName>
    <definedName name="Excel_BuiltIn_Print_Area_16_1_1_9_16">#REF!</definedName>
    <definedName name="Excel_BuiltIn_Print_Area_16_1_1_9_2">#REF!</definedName>
    <definedName name="Excel_BuiltIn_Print_Area_16_1_1_9_27">#REF!</definedName>
    <definedName name="Excel_BuiltIn_Print_Area_16_1_1_9_4">#REF!</definedName>
    <definedName name="Excel_BuiltIn_Print_Area_16_1_10">#REF!</definedName>
    <definedName name="Excel_BuiltIn_Print_Area_16_1_10_16">#REF!</definedName>
    <definedName name="Excel_BuiltIn_Print_Area_16_1_10_2">#REF!</definedName>
    <definedName name="Excel_BuiltIn_Print_Area_16_1_10_27">#REF!</definedName>
    <definedName name="Excel_BuiltIn_Print_Area_16_1_10_4">#REF!</definedName>
    <definedName name="Excel_BuiltIn_Print_Area_16_1_11">#REF!</definedName>
    <definedName name="Excel_BuiltIn_Print_Area_16_1_11_16">#REF!</definedName>
    <definedName name="Excel_BuiltIn_Print_Area_16_1_11_2">#REF!</definedName>
    <definedName name="Excel_BuiltIn_Print_Area_16_1_11_27">#REF!</definedName>
    <definedName name="Excel_BuiltIn_Print_Area_16_1_11_4">#REF!</definedName>
    <definedName name="Excel_BuiltIn_Print_Area_16_1_12">#REF!</definedName>
    <definedName name="Excel_BuiltIn_Print_Area_16_1_12_16">#REF!</definedName>
    <definedName name="Excel_BuiltIn_Print_Area_16_1_12_2">#REF!</definedName>
    <definedName name="Excel_BuiltIn_Print_Area_16_1_12_27">#REF!</definedName>
    <definedName name="Excel_BuiltIn_Print_Area_16_1_12_4">#REF!</definedName>
    <definedName name="Excel_BuiltIn_Print_Area_16_1_13">#REF!</definedName>
    <definedName name="Excel_BuiltIn_Print_Area_16_1_13_16">#REF!</definedName>
    <definedName name="Excel_BuiltIn_Print_Area_16_1_13_2">#REF!</definedName>
    <definedName name="Excel_BuiltIn_Print_Area_16_1_13_27">#REF!</definedName>
    <definedName name="Excel_BuiltIn_Print_Area_16_1_13_4">#REF!</definedName>
    <definedName name="Excel_BuiltIn_Print_Area_16_1_14">#REF!</definedName>
    <definedName name="Excel_BuiltIn_Print_Area_16_1_14_16">#REF!</definedName>
    <definedName name="Excel_BuiltIn_Print_Area_16_1_14_2">#REF!</definedName>
    <definedName name="Excel_BuiltIn_Print_Area_16_1_14_27">#REF!</definedName>
    <definedName name="Excel_BuiltIn_Print_Area_16_1_14_4">#REF!</definedName>
    <definedName name="Excel_BuiltIn_Print_Area_16_1_15">#REF!</definedName>
    <definedName name="Excel_BuiltIn_Print_Area_16_1_15_16">#REF!</definedName>
    <definedName name="Excel_BuiltIn_Print_Area_16_1_15_2">#REF!</definedName>
    <definedName name="Excel_BuiltIn_Print_Area_16_1_15_27">#REF!</definedName>
    <definedName name="Excel_BuiltIn_Print_Area_16_1_15_4">#REF!</definedName>
    <definedName name="Excel_BuiltIn_Print_Area_16_1_16">#REF!</definedName>
    <definedName name="Excel_BuiltIn_Print_Area_16_1_16_1">#REF!</definedName>
    <definedName name="Excel_BuiltIn_Print_Area_16_1_16_16">#REF!</definedName>
    <definedName name="Excel_BuiltIn_Print_Area_16_1_16_2">#REF!</definedName>
    <definedName name="Excel_BuiltIn_Print_Area_16_1_16_27">#REF!</definedName>
    <definedName name="Excel_BuiltIn_Print_Area_16_1_16_4">#REF!</definedName>
    <definedName name="Excel_BuiltIn_Print_Area_16_1_17">#REF!</definedName>
    <definedName name="Excel_BuiltIn_Print_Area_16_1_17_16">#REF!</definedName>
    <definedName name="Excel_BuiltIn_Print_Area_16_1_17_2">#REF!</definedName>
    <definedName name="Excel_BuiltIn_Print_Area_16_1_17_27">#REF!</definedName>
    <definedName name="Excel_BuiltIn_Print_Area_16_1_17_4">#REF!</definedName>
    <definedName name="Excel_BuiltIn_Print_Area_16_1_2">#REF!</definedName>
    <definedName name="Excel_BuiltIn_Print_Area_16_1_2_1">#REF!</definedName>
    <definedName name="Excel_BuiltIn_Print_Area_16_1_2_16">#REF!</definedName>
    <definedName name="Excel_BuiltIn_Print_Area_16_1_2_2">#REF!</definedName>
    <definedName name="Excel_BuiltIn_Print_Area_16_1_2_27">#REF!</definedName>
    <definedName name="Excel_BuiltIn_Print_Area_16_1_2_4">#REF!</definedName>
    <definedName name="Excel_BuiltIn_Print_Area_16_1_20">#REF!</definedName>
    <definedName name="Excel_BuiltIn_Print_Area_16_1_20_16">#REF!</definedName>
    <definedName name="Excel_BuiltIn_Print_Area_16_1_20_2">#REF!</definedName>
    <definedName name="Excel_BuiltIn_Print_Area_16_1_20_27">#REF!</definedName>
    <definedName name="Excel_BuiltIn_Print_Area_16_1_20_4">#REF!</definedName>
    <definedName name="Excel_BuiltIn_Print_Area_16_1_27">#REF!</definedName>
    <definedName name="Excel_BuiltIn_Print_Area_16_1_3">#REF!</definedName>
    <definedName name="Excel_BuiltIn_Print_Area_16_1_3_16">#REF!</definedName>
    <definedName name="Excel_BuiltIn_Print_Area_16_1_3_2">#REF!</definedName>
    <definedName name="Excel_BuiltIn_Print_Area_16_1_3_27">#REF!</definedName>
    <definedName name="Excel_BuiltIn_Print_Area_16_1_3_4">#REF!</definedName>
    <definedName name="Excel_BuiltIn_Print_Area_16_1_4">#REF!</definedName>
    <definedName name="Excel_BuiltIn_Print_Area_16_1_5">#REF!</definedName>
    <definedName name="Excel_BuiltIn_Print_Area_16_1_5_1">#REF!</definedName>
    <definedName name="Excel_BuiltIn_Print_Area_16_1_5_16">#REF!</definedName>
    <definedName name="Excel_BuiltIn_Print_Area_16_1_5_2">#REF!</definedName>
    <definedName name="Excel_BuiltIn_Print_Area_16_1_5_27">#REF!</definedName>
    <definedName name="Excel_BuiltIn_Print_Area_16_1_5_4">#REF!</definedName>
    <definedName name="Excel_BuiltIn_Print_Area_16_1_6">#REF!</definedName>
    <definedName name="Excel_BuiltIn_Print_Area_16_1_6_16">#REF!</definedName>
    <definedName name="Excel_BuiltIn_Print_Area_16_1_6_2">#REF!</definedName>
    <definedName name="Excel_BuiltIn_Print_Area_16_1_6_27">#REF!</definedName>
    <definedName name="Excel_BuiltIn_Print_Area_16_1_6_4">#REF!</definedName>
    <definedName name="Excel_BuiltIn_Print_Area_16_1_7">#REF!</definedName>
    <definedName name="Excel_BuiltIn_Print_Area_16_1_7_16">#REF!</definedName>
    <definedName name="Excel_BuiltIn_Print_Area_16_1_7_2">#REF!</definedName>
    <definedName name="Excel_BuiltIn_Print_Area_16_1_7_27">#REF!</definedName>
    <definedName name="Excel_BuiltIn_Print_Area_16_1_7_4">#REF!</definedName>
    <definedName name="Excel_BuiltIn_Print_Area_16_1_8">#REF!</definedName>
    <definedName name="Excel_BuiltIn_Print_Area_16_1_8_16">#REF!</definedName>
    <definedName name="Excel_BuiltIn_Print_Area_16_1_8_2">#REF!</definedName>
    <definedName name="Excel_BuiltIn_Print_Area_16_1_8_27">#REF!</definedName>
    <definedName name="Excel_BuiltIn_Print_Area_16_1_8_4">#REF!</definedName>
    <definedName name="Excel_BuiltIn_Print_Area_16_1_9">#REF!</definedName>
    <definedName name="Excel_BuiltIn_Print_Area_16_1_9_16">#REF!</definedName>
    <definedName name="Excel_BuiltIn_Print_Area_16_1_9_2">#REF!</definedName>
    <definedName name="Excel_BuiltIn_Print_Area_16_1_9_27">#REF!</definedName>
    <definedName name="Excel_BuiltIn_Print_Area_16_1_9_4">#REF!</definedName>
    <definedName name="Excel_BuiltIn_Print_Area_17">#REF!</definedName>
    <definedName name="Excel_BuiltIn_Print_Area_17_1">#REF!</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6">#REF!</definedName>
    <definedName name="Excel_BuiltIn_Print_Area_17_1_1_1_1_2">#REF!</definedName>
    <definedName name="Excel_BuiltIn_Print_Area_17_1_1_1_1_27">#REF!</definedName>
    <definedName name="Excel_BuiltIn_Print_Area_17_1_1_1_1_4">#REF!</definedName>
    <definedName name="Excel_BuiltIn_Print_Area_17_1_1_1_16">#REF!</definedName>
    <definedName name="Excel_BuiltIn_Print_Area_17_1_1_1_2">#REF!</definedName>
    <definedName name="Excel_BuiltIn_Print_Area_17_1_1_1_27">#REF!</definedName>
    <definedName name="Excel_BuiltIn_Print_Area_17_1_1_1_4">#REF!</definedName>
    <definedName name="Excel_BuiltIn_Print_Area_17_1_1_10">#REF!</definedName>
    <definedName name="Excel_BuiltIn_Print_Area_17_1_1_10_16">#REF!</definedName>
    <definedName name="Excel_BuiltIn_Print_Area_17_1_1_10_2">#REF!</definedName>
    <definedName name="Excel_BuiltIn_Print_Area_17_1_1_10_27">#REF!</definedName>
    <definedName name="Excel_BuiltIn_Print_Area_17_1_1_10_4">#REF!</definedName>
    <definedName name="Excel_BuiltIn_Print_Area_17_1_1_11">#REF!</definedName>
    <definedName name="Excel_BuiltIn_Print_Area_17_1_1_11_16">#REF!</definedName>
    <definedName name="Excel_BuiltIn_Print_Area_17_1_1_11_2">#REF!</definedName>
    <definedName name="Excel_BuiltIn_Print_Area_17_1_1_11_27">#REF!</definedName>
    <definedName name="Excel_BuiltIn_Print_Area_17_1_1_11_4">#REF!</definedName>
    <definedName name="Excel_BuiltIn_Print_Area_17_1_1_12">#REF!</definedName>
    <definedName name="Excel_BuiltIn_Print_Area_17_1_1_12_16">#REF!</definedName>
    <definedName name="Excel_BuiltIn_Print_Area_17_1_1_12_2">#REF!</definedName>
    <definedName name="Excel_BuiltIn_Print_Area_17_1_1_12_27">#REF!</definedName>
    <definedName name="Excel_BuiltIn_Print_Area_17_1_1_12_4">#REF!</definedName>
    <definedName name="Excel_BuiltIn_Print_Area_17_1_1_13">#REF!</definedName>
    <definedName name="Excel_BuiltIn_Print_Area_17_1_1_13_16">#REF!</definedName>
    <definedName name="Excel_BuiltIn_Print_Area_17_1_1_13_2">#REF!</definedName>
    <definedName name="Excel_BuiltIn_Print_Area_17_1_1_13_27">#REF!</definedName>
    <definedName name="Excel_BuiltIn_Print_Area_17_1_1_13_4">#REF!</definedName>
    <definedName name="Excel_BuiltIn_Print_Area_17_1_1_14">#REF!</definedName>
    <definedName name="Excel_BuiltIn_Print_Area_17_1_1_14_16">#REF!</definedName>
    <definedName name="Excel_BuiltIn_Print_Area_17_1_1_14_2">#REF!</definedName>
    <definedName name="Excel_BuiltIn_Print_Area_17_1_1_14_27">#REF!</definedName>
    <definedName name="Excel_BuiltIn_Print_Area_17_1_1_14_4">#REF!</definedName>
    <definedName name="Excel_BuiltIn_Print_Area_17_1_1_15">#REF!</definedName>
    <definedName name="Excel_BuiltIn_Print_Area_17_1_1_15_16">#REF!</definedName>
    <definedName name="Excel_BuiltIn_Print_Area_17_1_1_15_2">#REF!</definedName>
    <definedName name="Excel_BuiltIn_Print_Area_17_1_1_15_27">#REF!</definedName>
    <definedName name="Excel_BuiltIn_Print_Area_17_1_1_15_4">#REF!</definedName>
    <definedName name="Excel_BuiltIn_Print_Area_17_1_1_16">#REF!</definedName>
    <definedName name="Excel_BuiltIn_Print_Area_17_1_1_16_1">#REF!</definedName>
    <definedName name="Excel_BuiltIn_Print_Area_17_1_1_16_16">#REF!</definedName>
    <definedName name="Excel_BuiltIn_Print_Area_17_1_1_16_2">#REF!</definedName>
    <definedName name="Excel_BuiltIn_Print_Area_17_1_1_16_27">#REF!</definedName>
    <definedName name="Excel_BuiltIn_Print_Area_17_1_1_16_4">#REF!</definedName>
    <definedName name="Excel_BuiltIn_Print_Area_17_1_1_17">#REF!</definedName>
    <definedName name="Excel_BuiltIn_Print_Area_17_1_1_17_16">#REF!</definedName>
    <definedName name="Excel_BuiltIn_Print_Area_17_1_1_17_2">#REF!</definedName>
    <definedName name="Excel_BuiltIn_Print_Area_17_1_1_17_27">#REF!</definedName>
    <definedName name="Excel_BuiltIn_Print_Area_17_1_1_17_4">#REF!</definedName>
    <definedName name="Excel_BuiltIn_Print_Area_17_1_1_2">#REF!</definedName>
    <definedName name="Excel_BuiltIn_Print_Area_17_1_1_2_1">#REF!</definedName>
    <definedName name="Excel_BuiltIn_Print_Area_17_1_1_2_16">#REF!</definedName>
    <definedName name="Excel_BuiltIn_Print_Area_17_1_1_2_2">#REF!</definedName>
    <definedName name="Excel_BuiltIn_Print_Area_17_1_1_2_27">#REF!</definedName>
    <definedName name="Excel_BuiltIn_Print_Area_17_1_1_2_4">#REF!</definedName>
    <definedName name="Excel_BuiltIn_Print_Area_17_1_1_20">#REF!</definedName>
    <definedName name="Excel_BuiltIn_Print_Area_17_1_1_20_16">#REF!</definedName>
    <definedName name="Excel_BuiltIn_Print_Area_17_1_1_20_2">#REF!</definedName>
    <definedName name="Excel_BuiltIn_Print_Area_17_1_1_20_27">#REF!</definedName>
    <definedName name="Excel_BuiltIn_Print_Area_17_1_1_20_4">#REF!</definedName>
    <definedName name="Excel_BuiltIn_Print_Area_17_1_1_27">#REF!</definedName>
    <definedName name="Excel_BuiltIn_Print_Area_17_1_1_3">#REF!</definedName>
    <definedName name="Excel_BuiltIn_Print_Area_17_1_1_3_16">#REF!</definedName>
    <definedName name="Excel_BuiltIn_Print_Area_17_1_1_3_2">#REF!</definedName>
    <definedName name="Excel_BuiltIn_Print_Area_17_1_1_3_27">#REF!</definedName>
    <definedName name="Excel_BuiltIn_Print_Area_17_1_1_3_4">#REF!</definedName>
    <definedName name="Excel_BuiltIn_Print_Area_17_1_1_4">#REF!</definedName>
    <definedName name="Excel_BuiltIn_Print_Area_17_1_1_5">#REF!</definedName>
    <definedName name="Excel_BuiltIn_Print_Area_17_1_1_5_1">#REF!</definedName>
    <definedName name="Excel_BuiltIn_Print_Area_17_1_1_5_16">#REF!</definedName>
    <definedName name="Excel_BuiltIn_Print_Area_17_1_1_5_2">#REF!</definedName>
    <definedName name="Excel_BuiltIn_Print_Area_17_1_1_5_27">#REF!</definedName>
    <definedName name="Excel_BuiltIn_Print_Area_17_1_1_5_4">#REF!</definedName>
    <definedName name="Excel_BuiltIn_Print_Area_17_1_1_6">#REF!</definedName>
    <definedName name="Excel_BuiltIn_Print_Area_17_1_1_6_16">#REF!</definedName>
    <definedName name="Excel_BuiltIn_Print_Area_17_1_1_6_2">#REF!</definedName>
    <definedName name="Excel_BuiltIn_Print_Area_17_1_1_6_27">#REF!</definedName>
    <definedName name="Excel_BuiltIn_Print_Area_17_1_1_6_4">#REF!</definedName>
    <definedName name="Excel_BuiltIn_Print_Area_17_1_1_7">#REF!</definedName>
    <definedName name="Excel_BuiltIn_Print_Area_17_1_1_7_16">#REF!</definedName>
    <definedName name="Excel_BuiltIn_Print_Area_17_1_1_7_2">#REF!</definedName>
    <definedName name="Excel_BuiltIn_Print_Area_17_1_1_7_27">#REF!</definedName>
    <definedName name="Excel_BuiltIn_Print_Area_17_1_1_7_4">#REF!</definedName>
    <definedName name="Excel_BuiltIn_Print_Area_17_1_1_8">#REF!</definedName>
    <definedName name="Excel_BuiltIn_Print_Area_17_1_1_8_16">#REF!</definedName>
    <definedName name="Excel_BuiltIn_Print_Area_17_1_1_8_2">#REF!</definedName>
    <definedName name="Excel_BuiltIn_Print_Area_17_1_1_8_27">#REF!</definedName>
    <definedName name="Excel_BuiltIn_Print_Area_17_1_1_8_4">#REF!</definedName>
    <definedName name="Excel_BuiltIn_Print_Area_17_1_1_9">#REF!</definedName>
    <definedName name="Excel_BuiltIn_Print_Area_17_1_1_9_16">#REF!</definedName>
    <definedName name="Excel_BuiltIn_Print_Area_17_1_1_9_2">#REF!</definedName>
    <definedName name="Excel_BuiltIn_Print_Area_17_1_1_9_27">#REF!</definedName>
    <definedName name="Excel_BuiltIn_Print_Area_17_1_1_9_4">#REF!</definedName>
    <definedName name="Excel_BuiltIn_Print_Area_17_1_10">#REF!</definedName>
    <definedName name="Excel_BuiltIn_Print_Area_17_1_10_16">#REF!</definedName>
    <definedName name="Excel_BuiltIn_Print_Area_17_1_10_2">#REF!</definedName>
    <definedName name="Excel_BuiltIn_Print_Area_17_1_10_27">#REF!</definedName>
    <definedName name="Excel_BuiltIn_Print_Area_17_1_10_4">#REF!</definedName>
    <definedName name="Excel_BuiltIn_Print_Area_17_1_11">#REF!</definedName>
    <definedName name="Excel_BuiltIn_Print_Area_17_1_11_16">#REF!</definedName>
    <definedName name="Excel_BuiltIn_Print_Area_17_1_11_2">#REF!</definedName>
    <definedName name="Excel_BuiltIn_Print_Area_17_1_11_27">#REF!</definedName>
    <definedName name="Excel_BuiltIn_Print_Area_17_1_11_4">#REF!</definedName>
    <definedName name="Excel_BuiltIn_Print_Area_17_1_12">#REF!</definedName>
    <definedName name="Excel_BuiltIn_Print_Area_17_1_12_16">#REF!</definedName>
    <definedName name="Excel_BuiltIn_Print_Area_17_1_12_2">#REF!</definedName>
    <definedName name="Excel_BuiltIn_Print_Area_17_1_12_27">#REF!</definedName>
    <definedName name="Excel_BuiltIn_Print_Area_17_1_12_4">#REF!</definedName>
    <definedName name="Excel_BuiltIn_Print_Area_17_1_13">#REF!</definedName>
    <definedName name="Excel_BuiltIn_Print_Area_17_1_13_16">#REF!</definedName>
    <definedName name="Excel_BuiltIn_Print_Area_17_1_13_2">#REF!</definedName>
    <definedName name="Excel_BuiltIn_Print_Area_17_1_13_27">#REF!</definedName>
    <definedName name="Excel_BuiltIn_Print_Area_17_1_13_4">#REF!</definedName>
    <definedName name="Excel_BuiltIn_Print_Area_17_1_14">#REF!</definedName>
    <definedName name="Excel_BuiltIn_Print_Area_17_1_14_16">#REF!</definedName>
    <definedName name="Excel_BuiltIn_Print_Area_17_1_14_2">#REF!</definedName>
    <definedName name="Excel_BuiltIn_Print_Area_17_1_14_27">#REF!</definedName>
    <definedName name="Excel_BuiltIn_Print_Area_17_1_14_4">#REF!</definedName>
    <definedName name="Excel_BuiltIn_Print_Area_17_1_15">#REF!</definedName>
    <definedName name="Excel_BuiltIn_Print_Area_17_1_15_16">#REF!</definedName>
    <definedName name="Excel_BuiltIn_Print_Area_17_1_15_2">#REF!</definedName>
    <definedName name="Excel_BuiltIn_Print_Area_17_1_15_27">#REF!</definedName>
    <definedName name="Excel_BuiltIn_Print_Area_17_1_15_4">#REF!</definedName>
    <definedName name="Excel_BuiltIn_Print_Area_17_1_16">#REF!</definedName>
    <definedName name="Excel_BuiltIn_Print_Area_17_1_16_1">#REF!</definedName>
    <definedName name="Excel_BuiltIn_Print_Area_17_1_16_16">#REF!</definedName>
    <definedName name="Excel_BuiltIn_Print_Area_17_1_16_2">#REF!</definedName>
    <definedName name="Excel_BuiltIn_Print_Area_17_1_16_27">#REF!</definedName>
    <definedName name="Excel_BuiltIn_Print_Area_17_1_16_4">#REF!</definedName>
    <definedName name="Excel_BuiltIn_Print_Area_17_1_17">#REF!</definedName>
    <definedName name="Excel_BuiltIn_Print_Area_17_1_17_16">#REF!</definedName>
    <definedName name="Excel_BuiltIn_Print_Area_17_1_17_2">#REF!</definedName>
    <definedName name="Excel_BuiltIn_Print_Area_17_1_17_27">#REF!</definedName>
    <definedName name="Excel_BuiltIn_Print_Area_17_1_17_4">#REF!</definedName>
    <definedName name="Excel_BuiltIn_Print_Area_17_1_2">#REF!</definedName>
    <definedName name="Excel_BuiltIn_Print_Area_17_1_2_1">#REF!</definedName>
    <definedName name="Excel_BuiltIn_Print_Area_17_1_2_16">#REF!</definedName>
    <definedName name="Excel_BuiltIn_Print_Area_17_1_2_2">#REF!</definedName>
    <definedName name="Excel_BuiltIn_Print_Area_17_1_2_27">#REF!</definedName>
    <definedName name="Excel_BuiltIn_Print_Area_17_1_2_4">#REF!</definedName>
    <definedName name="Excel_BuiltIn_Print_Area_17_1_20">#REF!</definedName>
    <definedName name="Excel_BuiltIn_Print_Area_17_1_20_16">#REF!</definedName>
    <definedName name="Excel_BuiltIn_Print_Area_17_1_20_2">#REF!</definedName>
    <definedName name="Excel_BuiltIn_Print_Area_17_1_20_27">#REF!</definedName>
    <definedName name="Excel_BuiltIn_Print_Area_17_1_20_4">#REF!</definedName>
    <definedName name="Excel_BuiltIn_Print_Area_17_1_27">#REF!</definedName>
    <definedName name="Excel_BuiltIn_Print_Area_17_1_3">#REF!</definedName>
    <definedName name="Excel_BuiltIn_Print_Area_17_1_3_16">#REF!</definedName>
    <definedName name="Excel_BuiltIn_Print_Area_17_1_3_2">#REF!</definedName>
    <definedName name="Excel_BuiltIn_Print_Area_17_1_3_27">#REF!</definedName>
    <definedName name="Excel_BuiltIn_Print_Area_17_1_3_4">#REF!</definedName>
    <definedName name="Excel_BuiltIn_Print_Area_17_1_4">#REF!</definedName>
    <definedName name="Excel_BuiltIn_Print_Area_17_1_5">#REF!</definedName>
    <definedName name="Excel_BuiltIn_Print_Area_17_1_5_1">#REF!</definedName>
    <definedName name="Excel_BuiltIn_Print_Area_17_1_5_16">#REF!</definedName>
    <definedName name="Excel_BuiltIn_Print_Area_17_1_5_2">#REF!</definedName>
    <definedName name="Excel_BuiltIn_Print_Area_17_1_5_27">#REF!</definedName>
    <definedName name="Excel_BuiltIn_Print_Area_17_1_5_4">#REF!</definedName>
    <definedName name="Excel_BuiltIn_Print_Area_17_1_6">#REF!</definedName>
    <definedName name="Excel_BuiltIn_Print_Area_17_1_6_16">#REF!</definedName>
    <definedName name="Excel_BuiltIn_Print_Area_17_1_6_2">#REF!</definedName>
    <definedName name="Excel_BuiltIn_Print_Area_17_1_6_27">#REF!</definedName>
    <definedName name="Excel_BuiltIn_Print_Area_17_1_6_4">#REF!</definedName>
    <definedName name="Excel_BuiltIn_Print_Area_17_1_7">#REF!</definedName>
    <definedName name="Excel_BuiltIn_Print_Area_17_1_7_16">#REF!</definedName>
    <definedName name="Excel_BuiltIn_Print_Area_17_1_7_2">#REF!</definedName>
    <definedName name="Excel_BuiltIn_Print_Area_17_1_7_27">#REF!</definedName>
    <definedName name="Excel_BuiltIn_Print_Area_17_1_7_4">#REF!</definedName>
    <definedName name="Excel_BuiltIn_Print_Area_17_1_8">#REF!</definedName>
    <definedName name="Excel_BuiltIn_Print_Area_17_1_8_16">#REF!</definedName>
    <definedName name="Excel_BuiltIn_Print_Area_17_1_8_2">#REF!</definedName>
    <definedName name="Excel_BuiltIn_Print_Area_17_1_8_27">#REF!</definedName>
    <definedName name="Excel_BuiltIn_Print_Area_17_1_8_4">#REF!</definedName>
    <definedName name="Excel_BuiltIn_Print_Area_17_1_9">#REF!</definedName>
    <definedName name="Excel_BuiltIn_Print_Area_17_1_9_16">#REF!</definedName>
    <definedName name="Excel_BuiltIn_Print_Area_17_1_9_2">#REF!</definedName>
    <definedName name="Excel_BuiltIn_Print_Area_17_1_9_27">#REF!</definedName>
    <definedName name="Excel_BuiltIn_Print_Area_17_1_9_4">#REF!</definedName>
    <definedName name="Excel_BuiltIn_Print_Area_18">#REF!</definedName>
    <definedName name="Excel_BuiltIn_Print_Area_18_1">#REF!</definedName>
    <definedName name="Excel_BuiltIn_Print_Area_18_1_1">#REF!</definedName>
    <definedName name="Excel_BuiltIn_Print_Area_18_1_1_1">#REF!</definedName>
    <definedName name="Excel_BuiltIn_Print_Area_18_1_16">#REF!</definedName>
    <definedName name="Excel_BuiltIn_Print_Area_18_1_2">#REF!</definedName>
    <definedName name="Excel_BuiltIn_Print_Area_18_1_27">#REF!</definedName>
    <definedName name="Excel_BuiltIn_Print_Area_18_1_4">#REF!</definedName>
    <definedName name="Excel_BuiltIn_Print_Area_18_16">#REF!</definedName>
    <definedName name="Excel_BuiltIn_Print_Area_18_2">#REF!</definedName>
    <definedName name="Excel_BuiltIn_Print_Area_18_27">#REF!</definedName>
    <definedName name="Excel_BuiltIn_Print_Area_18_4">#REF!</definedName>
    <definedName name="Excel_BuiltIn_Print_Area_19">#REF!</definedName>
    <definedName name="Excel_BuiltIn_Print_Area_19_1">#REF!</definedName>
    <definedName name="Excel_BuiltIn_Print_Area_19_1_16">#REF!</definedName>
    <definedName name="Excel_BuiltIn_Print_Area_19_1_2">#REF!</definedName>
    <definedName name="Excel_BuiltIn_Print_Area_19_1_27">#REF!</definedName>
    <definedName name="Excel_BuiltIn_Print_Area_19_1_4">#REF!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6">#REF!</definedName>
    <definedName name="Excel_BuiltIn_Print_Area_2_1_1_1_1_1_1_2">#REF!</definedName>
    <definedName name="Excel_BuiltIn_Print_Area_2_1_1_1_1_1_1_27">#REF!</definedName>
    <definedName name="Excel_BuiltIn_Print_Area_2_1_1_1_1_1_1_4">#REF!</definedName>
    <definedName name="Excel_BuiltIn_Print_Area_2_1_1_1_1_1_16">#REF!</definedName>
    <definedName name="Excel_BuiltIn_Print_Area_2_1_1_1_1_1_16_1">#REF!</definedName>
    <definedName name="Excel_BuiltIn_Print_Area_2_1_1_1_1_1_2">#REF!</definedName>
    <definedName name="Excel_BuiltIn_Print_Area_2_1_1_1_1_1_2_1">#REF!</definedName>
    <definedName name="Excel_BuiltIn_Print_Area_2_1_1_1_1_1_27">#REF!</definedName>
    <definedName name="Excel_BuiltIn_Print_Area_2_1_1_1_1_1_27_1">#REF!</definedName>
    <definedName name="Excel_BuiltIn_Print_Area_2_1_1_1_1_1_4">#REF!</definedName>
    <definedName name="Excel_BuiltIn_Print_Area_2_1_1_1_1_1_4_1">#REF!</definedName>
    <definedName name="Excel_BuiltIn_Print_Area_2_1_1_1_1_16">#REF!</definedName>
    <definedName name="Excel_BuiltIn_Print_Area_2_1_1_1_1_16_1">#REF!</definedName>
    <definedName name="Excel_BuiltIn_Print_Area_2_1_1_1_1_2">#REF!</definedName>
    <definedName name="Excel_BuiltIn_Print_Area_2_1_1_1_1_2_1">#REF!</definedName>
    <definedName name="Excel_BuiltIn_Print_Area_2_1_1_1_1_27">#REF!</definedName>
    <definedName name="Excel_BuiltIn_Print_Area_2_1_1_1_1_4">#REF!</definedName>
    <definedName name="Excel_BuiltIn_Print_Area_2_1_1_1_1_4_1">#REF!</definedName>
    <definedName name="Excel_BuiltIn_Print_Area_2_1_1_1_1_5">#REF!</definedName>
    <definedName name="Excel_BuiltIn_Print_Area_2_1_1_1_10">#REF!</definedName>
    <definedName name="Excel_BuiltIn_Print_Area_2_1_1_1_10_16">#REF!</definedName>
    <definedName name="Excel_BuiltIn_Print_Area_2_1_1_1_10_2">#REF!</definedName>
    <definedName name="Excel_BuiltIn_Print_Area_2_1_1_1_10_27">#REF!</definedName>
    <definedName name="Excel_BuiltIn_Print_Area_2_1_1_1_10_4">#REF!</definedName>
    <definedName name="Excel_BuiltIn_Print_Area_2_1_1_1_11">#REF!</definedName>
    <definedName name="Excel_BuiltIn_Print_Area_2_1_1_1_11_16">#REF!</definedName>
    <definedName name="Excel_BuiltIn_Print_Area_2_1_1_1_11_2">#REF!</definedName>
    <definedName name="Excel_BuiltIn_Print_Area_2_1_1_1_11_27">#REF!</definedName>
    <definedName name="Excel_BuiltIn_Print_Area_2_1_1_1_11_4">#REF!</definedName>
    <definedName name="Excel_BuiltIn_Print_Area_2_1_1_1_12">#REF!</definedName>
    <definedName name="Excel_BuiltIn_Print_Area_2_1_1_1_12_16">#REF!</definedName>
    <definedName name="Excel_BuiltIn_Print_Area_2_1_1_1_12_2">#REF!</definedName>
    <definedName name="Excel_BuiltIn_Print_Area_2_1_1_1_12_27">#REF!</definedName>
    <definedName name="Excel_BuiltIn_Print_Area_2_1_1_1_12_4">#REF!</definedName>
    <definedName name="Excel_BuiltIn_Print_Area_2_1_1_1_13">#REF!</definedName>
    <definedName name="Excel_BuiltIn_Print_Area_2_1_1_1_13_16">#REF!</definedName>
    <definedName name="Excel_BuiltIn_Print_Area_2_1_1_1_13_2">#REF!</definedName>
    <definedName name="Excel_BuiltIn_Print_Area_2_1_1_1_13_27">#REF!</definedName>
    <definedName name="Excel_BuiltIn_Print_Area_2_1_1_1_13_4">#REF!</definedName>
    <definedName name="Excel_BuiltIn_Print_Area_2_1_1_1_14">#REF!</definedName>
    <definedName name="Excel_BuiltIn_Print_Area_2_1_1_1_14_16">#REF!</definedName>
    <definedName name="Excel_BuiltIn_Print_Area_2_1_1_1_14_2">#REF!</definedName>
    <definedName name="Excel_BuiltIn_Print_Area_2_1_1_1_14_27">#REF!</definedName>
    <definedName name="Excel_BuiltIn_Print_Area_2_1_1_1_14_4">#REF!</definedName>
    <definedName name="Excel_BuiltIn_Print_Area_2_1_1_1_15">#REF!</definedName>
    <definedName name="Excel_BuiltIn_Print_Area_2_1_1_1_15_16">#REF!</definedName>
    <definedName name="Excel_BuiltIn_Print_Area_2_1_1_1_15_2">#REF!</definedName>
    <definedName name="Excel_BuiltIn_Print_Area_2_1_1_1_15_27">#REF!</definedName>
    <definedName name="Excel_BuiltIn_Print_Area_2_1_1_1_15_4">#REF!</definedName>
    <definedName name="Excel_BuiltIn_Print_Area_2_1_1_1_16">#REF!</definedName>
    <definedName name="Excel_BuiltIn_Print_Area_2_1_1_1_16_1">#REF!</definedName>
    <definedName name="Excel_BuiltIn_Print_Area_2_1_1_1_16_16">#REF!</definedName>
    <definedName name="Excel_BuiltIn_Print_Area_2_1_1_1_16_2">#REF!</definedName>
    <definedName name="Excel_BuiltIn_Print_Area_2_1_1_1_16_2_1">#REF!</definedName>
    <definedName name="Excel_BuiltIn_Print_Area_2_1_1_1_16_27">#REF!</definedName>
    <definedName name="Excel_BuiltIn_Print_Area_2_1_1_1_16_4">#REF!</definedName>
    <definedName name="Excel_BuiltIn_Print_Area_2_1_1_1_17">#REF!</definedName>
    <definedName name="Excel_BuiltIn_Print_Area_2_1_1_1_17_16">#REF!</definedName>
    <definedName name="Excel_BuiltIn_Print_Area_2_1_1_1_17_2">#REF!</definedName>
    <definedName name="Excel_BuiltIn_Print_Area_2_1_1_1_17_27">#REF!</definedName>
    <definedName name="Excel_BuiltIn_Print_Area_2_1_1_1_17_4">#REF!</definedName>
    <definedName name="Excel_BuiltIn_Print_Area_2_1_1_1_2">#REF!</definedName>
    <definedName name="Excel_BuiltIn_Print_Area_2_1_1_1_2_1">#REF!</definedName>
    <definedName name="Excel_BuiltIn_Print_Area_2_1_1_1_2_16">#REF!</definedName>
    <definedName name="Excel_BuiltIn_Print_Area_2_1_1_1_2_2">#REF!</definedName>
    <definedName name="Excel_BuiltIn_Print_Area_2_1_1_1_2_2_1">#REF!</definedName>
    <definedName name="Excel_BuiltIn_Print_Area_2_1_1_1_2_27">#REF!</definedName>
    <definedName name="Excel_BuiltIn_Print_Area_2_1_1_1_2_4">#REF!</definedName>
    <definedName name="Excel_BuiltIn_Print_Area_2_1_1_1_20">#REF!</definedName>
    <definedName name="Excel_BuiltIn_Print_Area_2_1_1_1_20_16">#REF!</definedName>
    <definedName name="Excel_BuiltIn_Print_Area_2_1_1_1_20_2">#REF!</definedName>
    <definedName name="Excel_BuiltIn_Print_Area_2_1_1_1_20_27">#REF!</definedName>
    <definedName name="Excel_BuiltIn_Print_Area_2_1_1_1_20_4">#REF!</definedName>
    <definedName name="Excel_BuiltIn_Print_Area_2_1_1_1_27">#REF!</definedName>
    <definedName name="Excel_BuiltIn_Print_Area_2_1_1_1_3">#REF!</definedName>
    <definedName name="Excel_BuiltIn_Print_Area_2_1_1_1_3_16">#REF!</definedName>
    <definedName name="Excel_BuiltIn_Print_Area_2_1_1_1_3_2">#REF!</definedName>
    <definedName name="Excel_BuiltIn_Print_Area_2_1_1_1_3_27">#REF!</definedName>
    <definedName name="Excel_BuiltIn_Print_Area_2_1_1_1_3_4">#REF!</definedName>
    <definedName name="Excel_BuiltIn_Print_Area_2_1_1_1_37">#REF!</definedName>
    <definedName name="Excel_BuiltIn_Print_Area_2_1_1_1_4">#REF!</definedName>
    <definedName name="Excel_BuiltIn_Print_Area_2_1_1_1_4_1">#REF!</definedName>
    <definedName name="Excel_BuiltIn_Print_Area_2_1_1_1_5">#REF!</definedName>
    <definedName name="Excel_BuiltIn_Print_Area_2_1_1_1_5_1">#REF!</definedName>
    <definedName name="Excel_BuiltIn_Print_Area_2_1_1_1_5_16">#REF!</definedName>
    <definedName name="Excel_BuiltIn_Print_Area_2_1_1_1_5_2">#REF!</definedName>
    <definedName name="Excel_BuiltIn_Print_Area_2_1_1_1_5_27">#REF!</definedName>
    <definedName name="Excel_BuiltIn_Print_Area_2_1_1_1_5_4">#REF!</definedName>
    <definedName name="Excel_BuiltIn_Print_Area_2_1_1_1_6">#REF!</definedName>
    <definedName name="Excel_BuiltIn_Print_Area_2_1_1_1_6_16">#REF!</definedName>
    <definedName name="Excel_BuiltIn_Print_Area_2_1_1_1_6_2">#REF!</definedName>
    <definedName name="Excel_BuiltIn_Print_Area_2_1_1_1_6_27">#REF!</definedName>
    <definedName name="Excel_BuiltIn_Print_Area_2_1_1_1_6_4">#REF!</definedName>
    <definedName name="Excel_BuiltIn_Print_Area_2_1_1_1_7">#REF!</definedName>
    <definedName name="Excel_BuiltIn_Print_Area_2_1_1_1_7_10">#REF!</definedName>
    <definedName name="Excel_BuiltIn_Print_Area_2_1_1_1_7_12">#REF!</definedName>
    <definedName name="Excel_BuiltIn_Print_Area_2_1_1_1_7_16">#REF!</definedName>
    <definedName name="Excel_BuiltIn_Print_Area_2_1_1_1_7_2">#REF!</definedName>
    <definedName name="Excel_BuiltIn_Print_Area_2_1_1_1_7_27">#REF!</definedName>
    <definedName name="Excel_BuiltIn_Print_Area_2_1_1_1_7_3">#REF!</definedName>
    <definedName name="Excel_BuiltIn_Print_Area_2_1_1_1_7_4">#REF!</definedName>
    <definedName name="Excel_BuiltIn_Print_Area_2_1_1_1_7_5">#REF!</definedName>
    <definedName name="Excel_BuiltIn_Print_Area_2_1_1_1_7_6">#REF!</definedName>
    <definedName name="Excel_BuiltIn_Print_Area_2_1_1_1_7_7">#REF!</definedName>
    <definedName name="Excel_BuiltIn_Print_Area_2_1_1_1_8">#REF!</definedName>
    <definedName name="Excel_BuiltIn_Print_Area_2_1_1_1_8_16">#REF!</definedName>
    <definedName name="Excel_BuiltIn_Print_Area_2_1_1_1_8_2">#REF!</definedName>
    <definedName name="Excel_BuiltIn_Print_Area_2_1_1_1_8_27">#REF!</definedName>
    <definedName name="Excel_BuiltIn_Print_Area_2_1_1_1_8_4">#REF!</definedName>
    <definedName name="Excel_BuiltIn_Print_Area_2_1_1_1_9">#REF!</definedName>
    <definedName name="Excel_BuiltIn_Print_Area_2_1_1_1_9_16">#REF!</definedName>
    <definedName name="Excel_BuiltIn_Print_Area_2_1_1_1_9_2">#REF!</definedName>
    <definedName name="Excel_BuiltIn_Print_Area_2_1_1_1_9_27">#REF!</definedName>
    <definedName name="Excel_BuiltIn_Print_Area_2_1_1_1_9_4">#REF!</definedName>
    <definedName name="Excel_BuiltIn_Print_Area_2_1_1_10">#REF!</definedName>
    <definedName name="Excel_BuiltIn_Print_Area_2_1_1_10_16">#REF!</definedName>
    <definedName name="Excel_BuiltIn_Print_Area_2_1_1_10_2">#REF!</definedName>
    <definedName name="Excel_BuiltIn_Print_Area_2_1_1_10_27">#REF!</definedName>
    <definedName name="Excel_BuiltIn_Print_Area_2_1_1_10_4">#REF!</definedName>
    <definedName name="Excel_BuiltIn_Print_Area_2_1_1_11">#REF!</definedName>
    <definedName name="Excel_BuiltIn_Print_Area_2_1_1_11_16">#REF!</definedName>
    <definedName name="Excel_BuiltIn_Print_Area_2_1_1_11_2">#REF!</definedName>
    <definedName name="Excel_BuiltIn_Print_Area_2_1_1_11_27">#REF!</definedName>
    <definedName name="Excel_BuiltIn_Print_Area_2_1_1_11_4">#REF!</definedName>
    <definedName name="Excel_BuiltIn_Print_Area_2_1_1_12">#REF!</definedName>
    <definedName name="Excel_BuiltIn_Print_Area_2_1_1_12_16">#REF!</definedName>
    <definedName name="Excel_BuiltIn_Print_Area_2_1_1_12_2">#REF!</definedName>
    <definedName name="Excel_BuiltIn_Print_Area_2_1_1_12_27">#REF!</definedName>
    <definedName name="Excel_BuiltIn_Print_Area_2_1_1_12_4">#REF!</definedName>
    <definedName name="Excel_BuiltIn_Print_Area_2_1_1_13">#REF!</definedName>
    <definedName name="Excel_BuiltIn_Print_Area_2_1_1_13_16">#REF!</definedName>
    <definedName name="Excel_BuiltIn_Print_Area_2_1_1_13_2">#REF!</definedName>
    <definedName name="Excel_BuiltIn_Print_Area_2_1_1_13_27">#REF!</definedName>
    <definedName name="Excel_BuiltIn_Print_Area_2_1_1_13_4">#REF!</definedName>
    <definedName name="Excel_BuiltIn_Print_Area_2_1_1_14">#REF!</definedName>
    <definedName name="Excel_BuiltIn_Print_Area_2_1_1_14_16">#REF!</definedName>
    <definedName name="Excel_BuiltIn_Print_Area_2_1_1_14_2">#REF!</definedName>
    <definedName name="Excel_BuiltIn_Print_Area_2_1_1_14_27">#REF!</definedName>
    <definedName name="Excel_BuiltIn_Print_Area_2_1_1_14_4">#REF!</definedName>
    <definedName name="Excel_BuiltIn_Print_Area_2_1_1_15">#REF!</definedName>
    <definedName name="Excel_BuiltIn_Print_Area_2_1_1_15_16">#REF!</definedName>
    <definedName name="Excel_BuiltIn_Print_Area_2_1_1_15_2">#REF!</definedName>
    <definedName name="Excel_BuiltIn_Print_Area_2_1_1_15_27">#REF!</definedName>
    <definedName name="Excel_BuiltIn_Print_Area_2_1_1_15_4">#REF!</definedName>
    <definedName name="Excel_BuiltIn_Print_Area_2_1_1_16">#REF!</definedName>
    <definedName name="Excel_BuiltIn_Print_Area_2_1_1_16_1">#REF!</definedName>
    <definedName name="Excel_BuiltIn_Print_Area_2_1_1_16_16">#REF!</definedName>
    <definedName name="Excel_BuiltIn_Print_Area_2_1_1_16_2">#REF!</definedName>
    <definedName name="Excel_BuiltIn_Print_Area_2_1_1_16_27">#REF!</definedName>
    <definedName name="Excel_BuiltIn_Print_Area_2_1_1_16_4">#REF!</definedName>
    <definedName name="Excel_BuiltIn_Print_Area_2_1_1_17">#REF!</definedName>
    <definedName name="Excel_BuiltIn_Print_Area_2_1_1_17_16">#REF!</definedName>
    <definedName name="Excel_BuiltIn_Print_Area_2_1_1_17_2">#REF!</definedName>
    <definedName name="Excel_BuiltIn_Print_Area_2_1_1_17_27">#REF!</definedName>
    <definedName name="Excel_BuiltIn_Print_Area_2_1_1_17_4">#REF!</definedName>
    <definedName name="Excel_BuiltIn_Print_Area_2_1_1_2">#REF!</definedName>
    <definedName name="Excel_BuiltIn_Print_Area_2_1_1_2_1">#REF!</definedName>
    <definedName name="Excel_BuiltIn_Print_Area_2_1_1_2_16">#REF!</definedName>
    <definedName name="Excel_BuiltIn_Print_Area_2_1_1_2_2">#REF!</definedName>
    <definedName name="Excel_BuiltIn_Print_Area_2_1_1_2_27">#REF!</definedName>
    <definedName name="Excel_BuiltIn_Print_Area_2_1_1_2_4">#REF!</definedName>
    <definedName name="Excel_BuiltIn_Print_Area_2_1_1_20">#REF!</definedName>
    <definedName name="Excel_BuiltIn_Print_Area_2_1_1_20_16">#REF!</definedName>
    <definedName name="Excel_BuiltIn_Print_Area_2_1_1_20_2">#REF!</definedName>
    <definedName name="Excel_BuiltIn_Print_Area_2_1_1_20_27">#REF!</definedName>
    <definedName name="Excel_BuiltIn_Print_Area_2_1_1_20_4">#REF!</definedName>
    <definedName name="Excel_BuiltIn_Print_Area_2_1_1_27">#REF!</definedName>
    <definedName name="Excel_BuiltIn_Print_Area_2_1_1_3">#REF!</definedName>
    <definedName name="Excel_BuiltIn_Print_Area_2_1_1_3_16">#REF!</definedName>
    <definedName name="Excel_BuiltIn_Print_Area_2_1_1_3_2">#REF!</definedName>
    <definedName name="Excel_BuiltIn_Print_Area_2_1_1_3_27">#REF!</definedName>
    <definedName name="Excel_BuiltIn_Print_Area_2_1_1_3_4">#REF!</definedName>
    <definedName name="Excel_BuiltIn_Print_Area_2_1_1_37">#REF!</definedName>
    <definedName name="Excel_BuiltIn_Print_Area_2_1_1_4">#REF!</definedName>
    <definedName name="Excel_BuiltIn_Print_Area_2_1_1_5">#REF!</definedName>
    <definedName name="Excel_BuiltIn_Print_Area_2_1_1_5_16">#REF!</definedName>
    <definedName name="Excel_BuiltIn_Print_Area_2_1_1_5_2">#REF!</definedName>
    <definedName name="Excel_BuiltIn_Print_Area_2_1_1_5_27">#REF!</definedName>
    <definedName name="Excel_BuiltIn_Print_Area_2_1_1_5_4">#REF!</definedName>
    <definedName name="Excel_BuiltIn_Print_Area_2_1_1_6">#REF!</definedName>
    <definedName name="Excel_BuiltIn_Print_Area_2_1_1_6_16">#REF!</definedName>
    <definedName name="Excel_BuiltIn_Print_Area_2_1_1_6_2">#REF!</definedName>
    <definedName name="Excel_BuiltIn_Print_Area_2_1_1_6_27">#REF!</definedName>
    <definedName name="Excel_BuiltIn_Print_Area_2_1_1_6_4">#REF!</definedName>
    <definedName name="Excel_BuiltIn_Print_Area_2_1_1_7">#REF!</definedName>
    <definedName name="Excel_BuiltIn_Print_Area_2_1_1_7_10">#REF!</definedName>
    <definedName name="Excel_BuiltIn_Print_Area_2_1_1_7_12">#REF!</definedName>
    <definedName name="Excel_BuiltIn_Print_Area_2_1_1_7_16">#REF!</definedName>
    <definedName name="Excel_BuiltIn_Print_Area_2_1_1_7_2">#REF!</definedName>
    <definedName name="Excel_BuiltIn_Print_Area_2_1_1_7_27">#REF!</definedName>
    <definedName name="Excel_BuiltIn_Print_Area_2_1_1_7_3">#REF!</definedName>
    <definedName name="Excel_BuiltIn_Print_Area_2_1_1_7_4">#REF!</definedName>
    <definedName name="Excel_BuiltIn_Print_Area_2_1_1_7_5">#REF!</definedName>
    <definedName name="Excel_BuiltIn_Print_Area_2_1_1_7_6">#REF!</definedName>
    <definedName name="Excel_BuiltIn_Print_Area_2_1_1_7_7">#REF!</definedName>
    <definedName name="Excel_BuiltIn_Print_Area_2_1_1_8">#REF!</definedName>
    <definedName name="Excel_BuiltIn_Print_Area_2_1_1_8_16">#REF!</definedName>
    <definedName name="Excel_BuiltIn_Print_Area_2_1_1_8_2">#REF!</definedName>
    <definedName name="Excel_BuiltIn_Print_Area_2_1_1_8_27">#REF!</definedName>
    <definedName name="Excel_BuiltIn_Print_Area_2_1_1_8_4">#REF!</definedName>
    <definedName name="Excel_BuiltIn_Print_Area_2_1_1_9">#REF!</definedName>
    <definedName name="Excel_BuiltIn_Print_Area_2_1_1_9_16">#REF!</definedName>
    <definedName name="Excel_BuiltIn_Print_Area_2_1_1_9_2">#REF!</definedName>
    <definedName name="Excel_BuiltIn_Print_Area_2_1_1_9_27">#REF!</definedName>
    <definedName name="Excel_BuiltIn_Print_Area_2_1_1_9_4">#REF!</definedName>
    <definedName name="Excel_BuiltIn_Print_Area_2_1_10">#REF!</definedName>
    <definedName name="Excel_BuiltIn_Print_Area_2_1_10_16">#REF!</definedName>
    <definedName name="Excel_BuiltIn_Print_Area_2_1_10_2">#REF!</definedName>
    <definedName name="Excel_BuiltIn_Print_Area_2_1_10_27">#REF!</definedName>
    <definedName name="Excel_BuiltIn_Print_Area_2_1_10_4">#REF!</definedName>
    <definedName name="Excel_BuiltIn_Print_Area_2_1_11">#REF!</definedName>
    <definedName name="Excel_BuiltIn_Print_Area_2_1_11_16">#REF!</definedName>
    <definedName name="Excel_BuiltIn_Print_Area_2_1_11_2">#REF!</definedName>
    <definedName name="Excel_BuiltIn_Print_Area_2_1_11_27">#REF!</definedName>
    <definedName name="Excel_BuiltIn_Print_Area_2_1_11_4">#REF!</definedName>
    <definedName name="Excel_BuiltIn_Print_Area_2_1_12">#REF!</definedName>
    <definedName name="Excel_BuiltIn_Print_Area_2_1_12_16">#REF!</definedName>
    <definedName name="Excel_BuiltIn_Print_Area_2_1_12_2">#REF!</definedName>
    <definedName name="Excel_BuiltIn_Print_Area_2_1_12_27">#REF!</definedName>
    <definedName name="Excel_BuiltIn_Print_Area_2_1_12_4">#REF!</definedName>
    <definedName name="Excel_BuiltIn_Print_Area_2_1_13">#REF!</definedName>
    <definedName name="Excel_BuiltIn_Print_Area_2_1_13_16">#REF!</definedName>
    <definedName name="Excel_BuiltIn_Print_Area_2_1_13_2">#REF!</definedName>
    <definedName name="Excel_BuiltIn_Print_Area_2_1_13_27">#REF!</definedName>
    <definedName name="Excel_BuiltIn_Print_Area_2_1_13_4">#REF!</definedName>
    <definedName name="Excel_BuiltIn_Print_Area_2_1_14">#REF!</definedName>
    <definedName name="Excel_BuiltIn_Print_Area_2_1_14_16">#REF!</definedName>
    <definedName name="Excel_BuiltIn_Print_Area_2_1_14_2">#REF!</definedName>
    <definedName name="Excel_BuiltIn_Print_Area_2_1_14_27">#REF!</definedName>
    <definedName name="Excel_BuiltIn_Print_Area_2_1_14_4">#REF!</definedName>
    <definedName name="Excel_BuiltIn_Print_Area_2_1_15">#REF!</definedName>
    <definedName name="Excel_BuiltIn_Print_Area_2_1_15_16">#REF!</definedName>
    <definedName name="Excel_BuiltIn_Print_Area_2_1_15_2">#REF!</definedName>
    <definedName name="Excel_BuiltIn_Print_Area_2_1_15_27">#REF!</definedName>
    <definedName name="Excel_BuiltIn_Print_Area_2_1_15_4">#REF!</definedName>
    <definedName name="Excel_BuiltIn_Print_Area_2_1_16">#REF!</definedName>
    <definedName name="Excel_BuiltIn_Print_Area_2_1_16_1">#REF!</definedName>
    <definedName name="Excel_BuiltIn_Print_Area_2_1_16_16">#REF!</definedName>
    <definedName name="Excel_BuiltIn_Print_Area_2_1_16_2">#REF!</definedName>
    <definedName name="Excel_BuiltIn_Print_Area_2_1_16_27">#REF!</definedName>
    <definedName name="Excel_BuiltIn_Print_Area_2_1_16_4">#REF!</definedName>
    <definedName name="Excel_BuiltIn_Print_Area_2_1_17">#REF!</definedName>
    <definedName name="Excel_BuiltIn_Print_Area_2_1_17_16">#REF!</definedName>
    <definedName name="Excel_BuiltIn_Print_Area_2_1_17_2">#REF!</definedName>
    <definedName name="Excel_BuiltIn_Print_Area_2_1_17_27">#REF!</definedName>
    <definedName name="Excel_BuiltIn_Print_Area_2_1_17_4">#REF!</definedName>
    <definedName name="Excel_BuiltIn_Print_Area_2_1_2">#REF!</definedName>
    <definedName name="Excel_BuiltIn_Print_Area_2_1_2_1">#REF!</definedName>
    <definedName name="Excel_BuiltIn_Print_Area_2_1_2_16">#REF!</definedName>
    <definedName name="Excel_BuiltIn_Print_Area_2_1_2_2">#REF!</definedName>
    <definedName name="Excel_BuiltIn_Print_Area_2_1_2_27">#REF!</definedName>
    <definedName name="Excel_BuiltIn_Print_Area_2_1_2_4">#REF!</definedName>
    <definedName name="Excel_BuiltIn_Print_Area_2_1_20">#REF!</definedName>
    <definedName name="Excel_BuiltIn_Print_Area_2_1_20_16">#REF!</definedName>
    <definedName name="Excel_BuiltIn_Print_Area_2_1_20_2">#REF!</definedName>
    <definedName name="Excel_BuiltIn_Print_Area_2_1_20_27">#REF!</definedName>
    <definedName name="Excel_BuiltIn_Print_Area_2_1_20_4">#REF!</definedName>
    <definedName name="Excel_BuiltIn_Print_Area_2_1_27">#REF!</definedName>
    <definedName name="Excel_BuiltIn_Print_Area_2_1_3">#REF!</definedName>
    <definedName name="Excel_BuiltIn_Print_Area_2_1_3_16">#REF!</definedName>
    <definedName name="Excel_BuiltIn_Print_Area_2_1_3_2">#REF!</definedName>
    <definedName name="Excel_BuiltIn_Print_Area_2_1_3_27">#REF!</definedName>
    <definedName name="Excel_BuiltIn_Print_Area_2_1_3_4">#REF!</definedName>
    <definedName name="Excel_BuiltIn_Print_Area_2_1_37">#REF!</definedName>
    <definedName name="Excel_BuiltIn_Print_Area_2_1_4">#REF!</definedName>
    <definedName name="Excel_BuiltIn_Print_Area_2_1_5">#REF!</definedName>
    <definedName name="Excel_BuiltIn_Print_Area_2_1_5_16">#REF!</definedName>
    <definedName name="Excel_BuiltIn_Print_Area_2_1_5_2">#REF!</definedName>
    <definedName name="Excel_BuiltIn_Print_Area_2_1_5_27">#REF!</definedName>
    <definedName name="Excel_BuiltIn_Print_Area_2_1_5_4">#REF!</definedName>
    <definedName name="Excel_BuiltIn_Print_Area_2_1_6">#REF!</definedName>
    <definedName name="Excel_BuiltIn_Print_Area_2_1_6_16">#REF!</definedName>
    <definedName name="Excel_BuiltIn_Print_Area_2_1_6_2">#REF!</definedName>
    <definedName name="Excel_BuiltIn_Print_Area_2_1_6_27">#REF!</definedName>
    <definedName name="Excel_BuiltIn_Print_Area_2_1_6_4">#REF!</definedName>
    <definedName name="Excel_BuiltIn_Print_Area_2_1_7">#REF!</definedName>
    <definedName name="Excel_BuiltIn_Print_Area_2_1_7_10">#REF!</definedName>
    <definedName name="Excel_BuiltIn_Print_Area_2_1_7_12">#REF!</definedName>
    <definedName name="Excel_BuiltIn_Print_Area_2_1_7_16">#REF!</definedName>
    <definedName name="Excel_BuiltIn_Print_Area_2_1_7_2">#REF!</definedName>
    <definedName name="Excel_BuiltIn_Print_Area_2_1_7_27">#REF!</definedName>
    <definedName name="Excel_BuiltIn_Print_Area_2_1_7_3">#REF!</definedName>
    <definedName name="Excel_BuiltIn_Print_Area_2_1_7_4">#REF!</definedName>
    <definedName name="Excel_BuiltIn_Print_Area_2_1_7_5">#REF!</definedName>
    <definedName name="Excel_BuiltIn_Print_Area_2_1_7_6">#REF!</definedName>
    <definedName name="Excel_BuiltIn_Print_Area_2_1_7_7">#REF!</definedName>
    <definedName name="Excel_BuiltIn_Print_Area_2_1_8">#REF!</definedName>
    <definedName name="Excel_BuiltIn_Print_Area_2_1_8_16">#REF!</definedName>
    <definedName name="Excel_BuiltIn_Print_Area_2_1_8_2">#REF!</definedName>
    <definedName name="Excel_BuiltIn_Print_Area_2_1_8_27">#REF!</definedName>
    <definedName name="Excel_BuiltIn_Print_Area_2_1_8_4">#REF!</definedName>
    <definedName name="Excel_BuiltIn_Print_Area_2_1_9">#REF!</definedName>
    <definedName name="Excel_BuiltIn_Print_Area_2_1_9_16">#REF!</definedName>
    <definedName name="Excel_BuiltIn_Print_Area_2_1_9_2">#REF!</definedName>
    <definedName name="Excel_BuiltIn_Print_Area_2_1_9_27">#REF!</definedName>
    <definedName name="Excel_BuiltIn_Print_Area_2_1_9_4">#REF!</definedName>
    <definedName name="Excel_BuiltIn_Print_Area_2_10">#REF!</definedName>
    <definedName name="Excel_BuiltIn_Print_Area_2_12">#REF!</definedName>
    <definedName name="Excel_BuiltIn_Print_Area_2_20">#REF!</definedName>
    <definedName name="Excel_BuiltIn_Print_Area_2_3">#REF!</definedName>
    <definedName name="Excel_BuiltIn_Print_Area_2_4">#REF!</definedName>
    <definedName name="Excel_BuiltIn_Print_Area_2_4_10">#REF!</definedName>
    <definedName name="Excel_BuiltIn_Print_Area_2_4_12">#REF!</definedName>
    <definedName name="Excel_BuiltIn_Print_Area_2_4_3">#REF!</definedName>
    <definedName name="Excel_BuiltIn_Print_Area_2_4_4">#REF!</definedName>
    <definedName name="Excel_BuiltIn_Print_Area_2_4_5">#REF!</definedName>
    <definedName name="Excel_BuiltIn_Print_Area_2_4_6">#REF!</definedName>
    <definedName name="Excel_BuiltIn_Print_Area_2_4_7">#REF!</definedName>
    <definedName name="Excel_BuiltIn_Print_Area_2_5">#REF!</definedName>
    <definedName name="Excel_BuiltIn_Print_Area_2_6">#REF!</definedName>
    <definedName name="Excel_BuiltIn_Print_Area_2_9">#REF!</definedName>
    <definedName name="Excel_BuiltIn_Print_Area_20">#REF!</definedName>
    <definedName name="Excel_BuiltIn_Print_Area_20_1">#REF!</definedName>
    <definedName name="Excel_BuiltIn_Print_Area_20_1_16">#REF!</definedName>
    <definedName name="Excel_BuiltIn_Print_Area_20_1_2">#REF!</definedName>
    <definedName name="Excel_BuiltIn_Print_Area_20_1_27">#REF!</definedName>
    <definedName name="Excel_BuiltIn_Print_Area_20_1_4">#REF!</definedName>
    <definedName name="Excel_BuiltIn_Print_Area_28_1">[136]New33KVSS_E3!#REF!</definedName>
    <definedName name="Excel_BuiltIn_Print_Area_28_1_1">[135]New33KVSS_E3!#REF!</definedName>
    <definedName name="Excel_BuiltIn_Print_Area_28_1_16">[135]New33KVSS_E3!#REF!</definedName>
    <definedName name="Excel_BuiltIn_Print_Area_28_1_2">[135]New33KVSS_E3!#REF!</definedName>
    <definedName name="Excel_BuiltIn_Print_Area_28_1_27">[134]New33KVSS_E3!#REF!</definedName>
    <definedName name="Excel_BuiltIn_Print_Area_28_1_4">[135]New33KVSS_E3!#REF!</definedName>
    <definedName name="Excel_BuiltIn_Print_Area_28_10">[135]New33KVSS_E3!#REF!</definedName>
    <definedName name="Excel_BuiltIn_Print_Area_28_10_16">[135]New33KVSS_E3!#REF!</definedName>
    <definedName name="Excel_BuiltIn_Print_Area_28_10_2">[135]New33KVSS_E3!#REF!</definedName>
    <definedName name="Excel_BuiltIn_Print_Area_28_10_27">[134]New33KVSS_E3!#REF!</definedName>
    <definedName name="Excel_BuiltIn_Print_Area_28_10_4">[135]New33KVSS_E3!#REF!</definedName>
    <definedName name="Excel_BuiltIn_Print_Area_28_11">[135]New33KVSS_E3!#REF!</definedName>
    <definedName name="Excel_BuiltIn_Print_Area_28_11_16">[135]New33KVSS_E3!#REF!</definedName>
    <definedName name="Excel_BuiltIn_Print_Area_28_11_2">[135]New33KVSS_E3!#REF!</definedName>
    <definedName name="Excel_BuiltIn_Print_Area_28_11_27">[134]New33KVSS_E3!#REF!</definedName>
    <definedName name="Excel_BuiltIn_Print_Area_28_11_4">[135]New33KVSS_E3!#REF!</definedName>
    <definedName name="Excel_BuiltIn_Print_Area_28_12">[135]New33KVSS_E3!#REF!</definedName>
    <definedName name="Excel_BuiltIn_Print_Area_28_12_16">[135]New33KVSS_E3!#REF!</definedName>
    <definedName name="Excel_BuiltIn_Print_Area_28_12_2">[135]New33KVSS_E3!#REF!</definedName>
    <definedName name="Excel_BuiltIn_Print_Area_28_12_27">[134]New33KVSS_E3!#REF!</definedName>
    <definedName name="Excel_BuiltIn_Print_Area_28_12_4">[135]New33KVSS_E3!#REF!</definedName>
    <definedName name="Excel_BuiltIn_Print_Area_28_13">[135]New33KVSS_E3!#REF!</definedName>
    <definedName name="Excel_BuiltIn_Print_Area_28_13_16">[135]New33KVSS_E3!#REF!</definedName>
    <definedName name="Excel_BuiltIn_Print_Area_28_13_2">[135]New33KVSS_E3!#REF!</definedName>
    <definedName name="Excel_BuiltIn_Print_Area_28_13_27">[134]New33KVSS_E3!#REF!</definedName>
    <definedName name="Excel_BuiltIn_Print_Area_28_13_4">[135]New33KVSS_E3!#REF!</definedName>
    <definedName name="Excel_BuiltIn_Print_Area_28_14">[135]New33KVSS_E3!#REF!</definedName>
    <definedName name="Excel_BuiltIn_Print_Area_28_14_16">[135]New33KVSS_E3!#REF!</definedName>
    <definedName name="Excel_BuiltIn_Print_Area_28_14_2">[135]New33KVSS_E3!#REF!</definedName>
    <definedName name="Excel_BuiltIn_Print_Area_28_14_27">[134]New33KVSS_E3!#REF!</definedName>
    <definedName name="Excel_BuiltIn_Print_Area_28_14_4">[135]New33KVSS_E3!#REF!</definedName>
    <definedName name="Excel_BuiltIn_Print_Area_28_15">[135]New33KVSS_E3!#REF!</definedName>
    <definedName name="Excel_BuiltIn_Print_Area_28_15_16">[135]New33KVSS_E3!#REF!</definedName>
    <definedName name="Excel_BuiltIn_Print_Area_28_15_2">[135]New33KVSS_E3!#REF!</definedName>
    <definedName name="Excel_BuiltIn_Print_Area_28_15_27">[134]New33KVSS_E3!#REF!</definedName>
    <definedName name="Excel_BuiltIn_Print_Area_28_15_4">[135]New33KVSS_E3!#REF!</definedName>
    <definedName name="Excel_BuiltIn_Print_Area_28_16">[136]New33KVSS_E3!#REF!</definedName>
    <definedName name="Excel_BuiltIn_Print_Area_28_16_1">[135]New33KVSS_E3!#REF!</definedName>
    <definedName name="Excel_BuiltIn_Print_Area_28_16_16">[135]New33KVSS_E3!#REF!</definedName>
    <definedName name="Excel_BuiltIn_Print_Area_28_16_2">[135]New33KVSS_E3!#REF!</definedName>
    <definedName name="Excel_BuiltIn_Print_Area_28_16_27">[134]New33KVSS_E3!#REF!</definedName>
    <definedName name="Excel_BuiltIn_Print_Area_28_16_4">[135]New33KVSS_E3!#REF!</definedName>
    <definedName name="Excel_BuiltIn_Print_Area_28_17">[135]New33KVSS_E3!#REF!</definedName>
    <definedName name="Excel_BuiltIn_Print_Area_28_17_16">[135]New33KVSS_E3!#REF!</definedName>
    <definedName name="Excel_BuiltIn_Print_Area_28_17_2">[135]New33KVSS_E3!#REF!</definedName>
    <definedName name="Excel_BuiltIn_Print_Area_28_17_27">[134]New33KVSS_E3!#REF!</definedName>
    <definedName name="Excel_BuiltIn_Print_Area_28_17_4">[135]New33KVSS_E3!#REF!</definedName>
    <definedName name="Excel_BuiltIn_Print_Area_28_2">[136]New33KVSS_E3!#REF!</definedName>
    <definedName name="Excel_BuiltIn_Print_Area_28_2_1">[135]New33KVSS_E3!#REF!</definedName>
    <definedName name="Excel_BuiltIn_Print_Area_28_2_16">[135]New33KVSS_E3!#REF!</definedName>
    <definedName name="Excel_BuiltIn_Print_Area_28_2_2">[135]New33KVSS_E3!#REF!</definedName>
    <definedName name="Excel_BuiltIn_Print_Area_28_2_27">[134]New33KVSS_E3!#REF!</definedName>
    <definedName name="Excel_BuiltIn_Print_Area_28_2_4">[135]New33KVSS_E3!#REF!</definedName>
    <definedName name="Excel_BuiltIn_Print_Area_28_20">[135]New33KVSS_E3!#REF!</definedName>
    <definedName name="Excel_BuiltIn_Print_Area_28_20_16">[135]New33KVSS_E3!#REF!</definedName>
    <definedName name="Excel_BuiltIn_Print_Area_28_20_2">[135]New33KVSS_E3!#REF!</definedName>
    <definedName name="Excel_BuiltIn_Print_Area_28_20_27">[134]New33KVSS_E3!#REF!</definedName>
    <definedName name="Excel_BuiltIn_Print_Area_28_20_4">[135]New33KVSS_E3!#REF!</definedName>
    <definedName name="Excel_BuiltIn_Print_Area_28_27">[137]New33KVSS_E3!#REF!</definedName>
    <definedName name="Excel_BuiltIn_Print_Area_28_3">[135]New33KVSS_E3!#REF!</definedName>
    <definedName name="Excel_BuiltIn_Print_Area_28_3_16">[135]New33KVSS_E3!#REF!</definedName>
    <definedName name="Excel_BuiltIn_Print_Area_28_3_2">[135]New33KVSS_E3!#REF!</definedName>
    <definedName name="Excel_BuiltIn_Print_Area_28_3_27">[134]New33KVSS_E3!#REF!</definedName>
    <definedName name="Excel_BuiltIn_Print_Area_28_3_4">[135]New33KVSS_E3!#REF!</definedName>
    <definedName name="Excel_BuiltIn_Print_Area_28_4">[136]New33KVSS_E3!#REF!</definedName>
    <definedName name="Excel_BuiltIn_Print_Area_28_5">[135]New33KVSS_E3!#REF!</definedName>
    <definedName name="Excel_BuiltIn_Print_Area_28_5_16">[135]New33KVSS_E3!#REF!</definedName>
    <definedName name="Excel_BuiltIn_Print_Area_28_5_2">[135]New33KVSS_E3!#REF!</definedName>
    <definedName name="Excel_BuiltIn_Print_Area_28_5_27">[134]New33KVSS_E3!#REF!</definedName>
    <definedName name="Excel_BuiltIn_Print_Area_28_5_4">[135]New33KVSS_E3!#REF!</definedName>
    <definedName name="Excel_BuiltIn_Print_Area_28_6">[135]New33KVSS_E3!#REF!</definedName>
    <definedName name="Excel_BuiltIn_Print_Area_28_6_16">[135]New33KVSS_E3!#REF!</definedName>
    <definedName name="Excel_BuiltIn_Print_Area_28_6_2">[135]New33KVSS_E3!#REF!</definedName>
    <definedName name="Excel_BuiltIn_Print_Area_28_6_27">[134]New33KVSS_E3!#REF!</definedName>
    <definedName name="Excel_BuiltIn_Print_Area_28_6_4">[135]New33KVSS_E3!#REF!</definedName>
    <definedName name="Excel_BuiltIn_Print_Area_28_7">[135]New33KVSS_E3!#REF!</definedName>
    <definedName name="Excel_BuiltIn_Print_Area_28_7_16">[135]New33KVSS_E3!#REF!</definedName>
    <definedName name="Excel_BuiltIn_Print_Area_28_7_2">[135]New33KVSS_E3!#REF!</definedName>
    <definedName name="Excel_BuiltIn_Print_Area_28_7_27">[134]New33KVSS_E3!#REF!</definedName>
    <definedName name="Excel_BuiltIn_Print_Area_28_7_4">[135]New33KVSS_E3!#REF!</definedName>
    <definedName name="Excel_BuiltIn_Print_Area_28_8">[135]New33KVSS_E3!#REF!</definedName>
    <definedName name="Excel_BuiltIn_Print_Area_28_8_16">[135]New33KVSS_E3!#REF!</definedName>
    <definedName name="Excel_BuiltIn_Print_Area_28_8_2">[135]New33KVSS_E3!#REF!</definedName>
    <definedName name="Excel_BuiltIn_Print_Area_28_8_27">[134]New33KVSS_E3!#REF!</definedName>
    <definedName name="Excel_BuiltIn_Print_Area_28_8_4">[135]New33KVSS_E3!#REF!</definedName>
    <definedName name="Excel_BuiltIn_Print_Area_28_9">[135]New33KVSS_E3!#REF!</definedName>
    <definedName name="Excel_BuiltIn_Print_Area_28_9_16">[135]New33KVSS_E3!#REF!</definedName>
    <definedName name="Excel_BuiltIn_Print_Area_28_9_2">[135]New33KVSS_E3!#REF!</definedName>
    <definedName name="Excel_BuiltIn_Print_Area_28_9_27">[134]New33KVSS_E3!#REF!</definedName>
    <definedName name="Excel_BuiltIn_Print_Area_28_9_4">[135]New33KVSS_E3!#REF!</definedName>
    <definedName name="Excel_BuiltIn_Print_Area_29_1">'[136]Prop aug of Ex 33KVSS_E3a'!#REF!</definedName>
    <definedName name="Excel_BuiltIn_Print_Area_29_1_1">'[135]Prop aug of Ex 33KVSS_E3a'!#REF!</definedName>
    <definedName name="Excel_BuiltIn_Print_Area_29_1_16">'[135]Prop aug of Ex 33KVSS_E3a'!#REF!</definedName>
    <definedName name="Excel_BuiltIn_Print_Area_29_1_2">'[135]Prop aug of Ex 33KVSS_E3a'!#REF!</definedName>
    <definedName name="Excel_BuiltIn_Print_Area_29_1_27">'[134]Prop aug of Ex 33KVSS_E3a'!#REF!</definedName>
    <definedName name="Excel_BuiltIn_Print_Area_29_1_4">'[135]Prop aug of Ex 33KVSS_E3a'!#REF!</definedName>
    <definedName name="Excel_BuiltIn_Print_Area_29_10">'[135]Prop aug of Ex 33KVSS_E3a'!#REF!</definedName>
    <definedName name="Excel_BuiltIn_Print_Area_29_10_16">'[135]Prop aug of Ex 33KVSS_E3a'!#REF!</definedName>
    <definedName name="Excel_BuiltIn_Print_Area_29_10_2">'[135]Prop aug of Ex 33KVSS_E3a'!#REF!</definedName>
    <definedName name="Excel_BuiltIn_Print_Area_29_10_27">'[134]Prop aug of Ex 33KVSS_E3a'!#REF!</definedName>
    <definedName name="Excel_BuiltIn_Print_Area_29_10_4">'[135]Prop aug of Ex 33KVSS_E3a'!#REF!</definedName>
    <definedName name="Excel_BuiltIn_Print_Area_29_11">'[135]Prop aug of Ex 33KVSS_E3a'!#REF!</definedName>
    <definedName name="Excel_BuiltIn_Print_Area_29_11_16">'[135]Prop aug of Ex 33KVSS_E3a'!#REF!</definedName>
    <definedName name="Excel_BuiltIn_Print_Area_29_11_2">'[135]Prop aug of Ex 33KVSS_E3a'!#REF!</definedName>
    <definedName name="Excel_BuiltIn_Print_Area_29_11_27">'[134]Prop aug of Ex 33KVSS_E3a'!#REF!</definedName>
    <definedName name="Excel_BuiltIn_Print_Area_29_11_4">'[135]Prop aug of Ex 33KVSS_E3a'!#REF!</definedName>
    <definedName name="Excel_BuiltIn_Print_Area_29_12">'[135]Prop aug of Ex 33KVSS_E3a'!#REF!</definedName>
    <definedName name="Excel_BuiltIn_Print_Area_29_12_16">'[135]Prop aug of Ex 33KVSS_E3a'!#REF!</definedName>
    <definedName name="Excel_BuiltIn_Print_Area_29_12_2">'[135]Prop aug of Ex 33KVSS_E3a'!#REF!</definedName>
    <definedName name="Excel_BuiltIn_Print_Area_29_12_27">'[134]Prop aug of Ex 33KVSS_E3a'!#REF!</definedName>
    <definedName name="Excel_BuiltIn_Print_Area_29_12_4">'[135]Prop aug of Ex 33KVSS_E3a'!#REF!</definedName>
    <definedName name="Excel_BuiltIn_Print_Area_29_13">'[135]Prop aug of Ex 33KVSS_E3a'!#REF!</definedName>
    <definedName name="Excel_BuiltIn_Print_Area_29_13_16">'[135]Prop aug of Ex 33KVSS_E3a'!#REF!</definedName>
    <definedName name="Excel_BuiltIn_Print_Area_29_13_2">'[135]Prop aug of Ex 33KVSS_E3a'!#REF!</definedName>
    <definedName name="Excel_BuiltIn_Print_Area_29_13_27">'[134]Prop aug of Ex 33KVSS_E3a'!#REF!</definedName>
    <definedName name="Excel_BuiltIn_Print_Area_29_13_4">'[135]Prop aug of Ex 33KVSS_E3a'!#REF!</definedName>
    <definedName name="Excel_BuiltIn_Print_Area_29_14">'[135]Prop aug of Ex 33KVSS_E3a'!#REF!</definedName>
    <definedName name="Excel_BuiltIn_Print_Area_29_14_16">'[135]Prop aug of Ex 33KVSS_E3a'!#REF!</definedName>
    <definedName name="Excel_BuiltIn_Print_Area_29_14_2">'[135]Prop aug of Ex 33KVSS_E3a'!#REF!</definedName>
    <definedName name="Excel_BuiltIn_Print_Area_29_14_27">'[134]Prop aug of Ex 33KVSS_E3a'!#REF!</definedName>
    <definedName name="Excel_BuiltIn_Print_Area_29_14_4">'[135]Prop aug of Ex 33KVSS_E3a'!#REF!</definedName>
    <definedName name="Excel_BuiltIn_Print_Area_29_15">'[135]Prop aug of Ex 33KVSS_E3a'!#REF!</definedName>
    <definedName name="Excel_BuiltIn_Print_Area_29_15_16">'[135]Prop aug of Ex 33KVSS_E3a'!#REF!</definedName>
    <definedName name="Excel_BuiltIn_Print_Area_29_15_2">'[135]Prop aug of Ex 33KVSS_E3a'!#REF!</definedName>
    <definedName name="Excel_BuiltIn_Print_Area_29_15_27">'[134]Prop aug of Ex 33KVSS_E3a'!#REF!</definedName>
    <definedName name="Excel_BuiltIn_Print_Area_29_15_4">'[135]Prop aug of Ex 33KVSS_E3a'!#REF!</definedName>
    <definedName name="Excel_BuiltIn_Print_Area_29_16">'[136]Prop aug of Ex 33KVSS_E3a'!#REF!</definedName>
    <definedName name="Excel_BuiltIn_Print_Area_29_16_1">'[135]Prop aug of Ex 33KVSS_E3a'!#REF!</definedName>
    <definedName name="Excel_BuiltIn_Print_Area_29_16_16">'[135]Prop aug of Ex 33KVSS_E3a'!#REF!</definedName>
    <definedName name="Excel_BuiltIn_Print_Area_29_16_2">'[135]Prop aug of Ex 33KVSS_E3a'!#REF!</definedName>
    <definedName name="Excel_BuiltIn_Print_Area_29_16_27">'[134]Prop aug of Ex 33KVSS_E3a'!#REF!</definedName>
    <definedName name="Excel_BuiltIn_Print_Area_29_16_4">'[135]Prop aug of Ex 33KVSS_E3a'!#REF!</definedName>
    <definedName name="Excel_BuiltIn_Print_Area_29_17">'[135]Prop aug of Ex 33KVSS_E3a'!#REF!</definedName>
    <definedName name="Excel_BuiltIn_Print_Area_29_17_16">'[135]Prop aug of Ex 33KVSS_E3a'!#REF!</definedName>
    <definedName name="Excel_BuiltIn_Print_Area_29_17_2">'[135]Prop aug of Ex 33KVSS_E3a'!#REF!</definedName>
    <definedName name="Excel_BuiltIn_Print_Area_29_17_27">'[134]Prop aug of Ex 33KVSS_E3a'!#REF!</definedName>
    <definedName name="Excel_BuiltIn_Print_Area_29_17_4">'[135]Prop aug of Ex 33KVSS_E3a'!#REF!</definedName>
    <definedName name="Excel_BuiltIn_Print_Area_29_2">'[136]Prop aug of Ex 33KVSS_E3a'!#REF!</definedName>
    <definedName name="Excel_BuiltIn_Print_Area_29_2_1">'[135]Prop aug of Ex 33KVSS_E3a'!#REF!</definedName>
    <definedName name="Excel_BuiltIn_Print_Area_29_2_16">'[135]Prop aug of Ex 33KVSS_E3a'!#REF!</definedName>
    <definedName name="Excel_BuiltIn_Print_Area_29_2_2">'[135]Prop aug of Ex 33KVSS_E3a'!#REF!</definedName>
    <definedName name="Excel_BuiltIn_Print_Area_29_2_27">'[134]Prop aug of Ex 33KVSS_E3a'!#REF!</definedName>
    <definedName name="Excel_BuiltIn_Print_Area_29_2_4">'[135]Prop aug of Ex 33KVSS_E3a'!#REF!</definedName>
    <definedName name="Excel_BuiltIn_Print_Area_29_20">'[135]Prop aug of Ex 33KVSS_E3a'!#REF!</definedName>
    <definedName name="Excel_BuiltIn_Print_Area_29_20_16">'[135]Prop aug of Ex 33KVSS_E3a'!#REF!</definedName>
    <definedName name="Excel_BuiltIn_Print_Area_29_20_2">'[135]Prop aug of Ex 33KVSS_E3a'!#REF!</definedName>
    <definedName name="Excel_BuiltIn_Print_Area_29_20_27">'[134]Prop aug of Ex 33KVSS_E3a'!#REF!</definedName>
    <definedName name="Excel_BuiltIn_Print_Area_29_20_4">'[135]Prop aug of Ex 33KVSS_E3a'!#REF!</definedName>
    <definedName name="Excel_BuiltIn_Print_Area_29_27">'[137]Prop aug of Ex 33KVSS_E3a'!#REF!</definedName>
    <definedName name="Excel_BuiltIn_Print_Area_29_3">'[135]Prop aug of Ex 33KVSS_E3a'!#REF!</definedName>
    <definedName name="Excel_BuiltIn_Print_Area_29_3_16">'[135]Prop aug of Ex 33KVSS_E3a'!#REF!</definedName>
    <definedName name="Excel_BuiltIn_Print_Area_29_3_2">'[135]Prop aug of Ex 33KVSS_E3a'!#REF!</definedName>
    <definedName name="Excel_BuiltIn_Print_Area_29_3_27">'[134]Prop aug of Ex 33KVSS_E3a'!#REF!</definedName>
    <definedName name="Excel_BuiltIn_Print_Area_29_3_4">'[135]Prop aug of Ex 33KVSS_E3a'!#REF!</definedName>
    <definedName name="Excel_BuiltIn_Print_Area_29_4">'[136]Prop aug of Ex 33KVSS_E3a'!#REF!</definedName>
    <definedName name="Excel_BuiltIn_Print_Area_29_5">'[135]Prop aug of Ex 33KVSS_E3a'!#REF!</definedName>
    <definedName name="Excel_BuiltIn_Print_Area_29_5_16">'[135]Prop aug of Ex 33KVSS_E3a'!#REF!</definedName>
    <definedName name="Excel_BuiltIn_Print_Area_29_5_2">'[135]Prop aug of Ex 33KVSS_E3a'!#REF!</definedName>
    <definedName name="Excel_BuiltIn_Print_Area_29_5_27">'[134]Prop aug of Ex 33KVSS_E3a'!#REF!</definedName>
    <definedName name="Excel_BuiltIn_Print_Area_29_5_4">'[135]Prop aug of Ex 33KVSS_E3a'!#REF!</definedName>
    <definedName name="Excel_BuiltIn_Print_Area_29_6">'[135]Prop aug of Ex 33KVSS_E3a'!#REF!</definedName>
    <definedName name="Excel_BuiltIn_Print_Area_29_6_16">'[135]Prop aug of Ex 33KVSS_E3a'!#REF!</definedName>
    <definedName name="Excel_BuiltIn_Print_Area_29_6_2">'[135]Prop aug of Ex 33KVSS_E3a'!#REF!</definedName>
    <definedName name="Excel_BuiltIn_Print_Area_29_6_27">'[134]Prop aug of Ex 33KVSS_E3a'!#REF!</definedName>
    <definedName name="Excel_BuiltIn_Print_Area_29_6_4">'[135]Prop aug of Ex 33KVSS_E3a'!#REF!</definedName>
    <definedName name="Excel_BuiltIn_Print_Area_29_7">'[135]Prop aug of Ex 33KVSS_E3a'!#REF!</definedName>
    <definedName name="Excel_BuiltIn_Print_Area_29_7_16">'[135]Prop aug of Ex 33KVSS_E3a'!#REF!</definedName>
    <definedName name="Excel_BuiltIn_Print_Area_29_7_2">'[135]Prop aug of Ex 33KVSS_E3a'!#REF!</definedName>
    <definedName name="Excel_BuiltIn_Print_Area_29_7_27">'[134]Prop aug of Ex 33KVSS_E3a'!#REF!</definedName>
    <definedName name="Excel_BuiltIn_Print_Area_29_7_4">'[135]Prop aug of Ex 33KVSS_E3a'!#REF!</definedName>
    <definedName name="Excel_BuiltIn_Print_Area_29_8">'[135]Prop aug of Ex 33KVSS_E3a'!#REF!</definedName>
    <definedName name="Excel_BuiltIn_Print_Area_29_8_16">'[135]Prop aug of Ex 33KVSS_E3a'!#REF!</definedName>
    <definedName name="Excel_BuiltIn_Print_Area_29_8_2">'[135]Prop aug of Ex 33KVSS_E3a'!#REF!</definedName>
    <definedName name="Excel_BuiltIn_Print_Area_29_8_27">'[134]Prop aug of Ex 33KVSS_E3a'!#REF!</definedName>
    <definedName name="Excel_BuiltIn_Print_Area_29_8_4">'[135]Prop aug of Ex 33KVSS_E3a'!#REF!</definedName>
    <definedName name="Excel_BuiltIn_Print_Area_29_9">'[135]Prop aug of Ex 33KVSS_E3a'!#REF!</definedName>
    <definedName name="Excel_BuiltIn_Print_Area_29_9_16">'[135]Prop aug of Ex 33KVSS_E3a'!#REF!</definedName>
    <definedName name="Excel_BuiltIn_Print_Area_29_9_2">'[135]Prop aug of Ex 33KVSS_E3a'!#REF!</definedName>
    <definedName name="Excel_BuiltIn_Print_Area_29_9_27">'[134]Prop aug of Ex 33KVSS_E3a'!#REF!</definedName>
    <definedName name="Excel_BuiltIn_Print_Area_29_9_4">'[135]Prop aug of Ex 33KVSS_E3a'!#REF!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6">#REF!</definedName>
    <definedName name="Excel_BuiltIn_Print_Area_3_1_1_1_1_16_1">#REF!</definedName>
    <definedName name="Excel_BuiltIn_Print_Area_3_1_1_1_1_2">#REF!</definedName>
    <definedName name="Excel_BuiltIn_Print_Area_3_1_1_1_1_2_1">#REF!</definedName>
    <definedName name="Excel_BuiltIn_Print_Area_3_1_1_1_1_27">#REF!</definedName>
    <definedName name="Excel_BuiltIn_Print_Area_3_1_1_1_1_27_1">#REF!</definedName>
    <definedName name="Excel_BuiltIn_Print_Area_3_1_1_1_1_4">#REF!</definedName>
    <definedName name="Excel_BuiltIn_Print_Area_3_1_1_1_1_4_1">#REF!</definedName>
    <definedName name="Excel_BuiltIn_Print_Area_3_1_1_1_16">#REF!</definedName>
    <definedName name="Excel_BuiltIn_Print_Area_3_1_1_1_16_1">#REF!</definedName>
    <definedName name="Excel_BuiltIn_Print_Area_3_1_1_1_2">#REF!</definedName>
    <definedName name="Excel_BuiltIn_Print_Area_3_1_1_1_2_1">#REF!</definedName>
    <definedName name="Excel_BuiltIn_Print_Area_3_1_1_1_27">#REF!</definedName>
    <definedName name="Excel_BuiltIn_Print_Area_3_1_1_1_27_1">#REF!</definedName>
    <definedName name="Excel_BuiltIn_Print_Area_3_1_1_1_4">#REF!</definedName>
    <definedName name="Excel_BuiltIn_Print_Area_3_1_1_1_4_1">#REF!</definedName>
    <definedName name="Excel_BuiltIn_Print_Area_3_1_1_10">#REF!</definedName>
    <definedName name="Excel_BuiltIn_Print_Area_3_1_1_12">#REF!</definedName>
    <definedName name="Excel_BuiltIn_Print_Area_3_1_1_16">#REF!</definedName>
    <definedName name="Excel_BuiltIn_Print_Area_3_1_1_2">#REF!</definedName>
    <definedName name="Excel_BuiltIn_Print_Area_3_1_1_27">#REF!</definedName>
    <definedName name="Excel_BuiltIn_Print_Area_3_1_1_3">#REF!</definedName>
    <definedName name="Excel_BuiltIn_Print_Area_3_1_1_4">#REF!</definedName>
    <definedName name="Excel_BuiltIn_Print_Area_3_1_1_5">#REF!</definedName>
    <definedName name="Excel_BuiltIn_Print_Area_3_1_1_6">#REF!</definedName>
    <definedName name="Excel_BuiltIn_Print_Area_3_1_1_7">#REF!</definedName>
    <definedName name="Excel_BuiltIn_Print_Area_3_1_1_7_10">#REF!</definedName>
    <definedName name="Excel_BuiltIn_Print_Area_3_1_1_7_12">#REF!</definedName>
    <definedName name="Excel_BuiltIn_Print_Area_3_1_1_7_3">#REF!</definedName>
    <definedName name="Excel_BuiltIn_Print_Area_3_1_1_7_4">#REF!</definedName>
    <definedName name="Excel_BuiltIn_Print_Area_3_1_1_7_5">#REF!</definedName>
    <definedName name="Excel_BuiltIn_Print_Area_3_1_1_7_6">#REF!</definedName>
    <definedName name="Excel_BuiltIn_Print_Area_3_1_1_7_7">#REF!</definedName>
    <definedName name="Excel_BuiltIn_Print_Area_3_1_10">#REF!</definedName>
    <definedName name="Excel_BuiltIn_Print_Area_3_1_10_16">#REF!</definedName>
    <definedName name="Excel_BuiltIn_Print_Area_3_1_10_2">#REF!</definedName>
    <definedName name="Excel_BuiltIn_Print_Area_3_1_10_27">#REF!</definedName>
    <definedName name="Excel_BuiltIn_Print_Area_3_1_10_4">#REF!</definedName>
    <definedName name="Excel_BuiltIn_Print_Area_3_1_11">#REF!</definedName>
    <definedName name="Excel_BuiltIn_Print_Area_3_1_11_16">#REF!</definedName>
    <definedName name="Excel_BuiltIn_Print_Area_3_1_11_2">#REF!</definedName>
    <definedName name="Excel_BuiltIn_Print_Area_3_1_11_27">#REF!</definedName>
    <definedName name="Excel_BuiltIn_Print_Area_3_1_11_4">#REF!</definedName>
    <definedName name="Excel_BuiltIn_Print_Area_3_1_12">#REF!</definedName>
    <definedName name="Excel_BuiltIn_Print_Area_3_1_12_16">#REF!</definedName>
    <definedName name="Excel_BuiltIn_Print_Area_3_1_12_2">#REF!</definedName>
    <definedName name="Excel_BuiltIn_Print_Area_3_1_12_27">#REF!</definedName>
    <definedName name="Excel_BuiltIn_Print_Area_3_1_12_4">#REF!</definedName>
    <definedName name="Excel_BuiltIn_Print_Area_3_1_13">#REF!</definedName>
    <definedName name="Excel_BuiltIn_Print_Area_3_1_13_16">#REF!</definedName>
    <definedName name="Excel_BuiltIn_Print_Area_3_1_13_2">#REF!</definedName>
    <definedName name="Excel_BuiltIn_Print_Area_3_1_13_27">#REF!</definedName>
    <definedName name="Excel_BuiltIn_Print_Area_3_1_13_4">#REF!</definedName>
    <definedName name="Excel_BuiltIn_Print_Area_3_1_14">#REF!</definedName>
    <definedName name="Excel_BuiltIn_Print_Area_3_1_14_16">#REF!</definedName>
    <definedName name="Excel_BuiltIn_Print_Area_3_1_14_2">#REF!</definedName>
    <definedName name="Excel_BuiltIn_Print_Area_3_1_14_27">#REF!</definedName>
    <definedName name="Excel_BuiltIn_Print_Area_3_1_14_4">#REF!</definedName>
    <definedName name="Excel_BuiltIn_Print_Area_3_1_15">#REF!</definedName>
    <definedName name="Excel_BuiltIn_Print_Area_3_1_15_16">#REF!</definedName>
    <definedName name="Excel_BuiltIn_Print_Area_3_1_15_2">#REF!</definedName>
    <definedName name="Excel_BuiltIn_Print_Area_3_1_15_27">#REF!</definedName>
    <definedName name="Excel_BuiltIn_Print_Area_3_1_15_4">#REF!</definedName>
    <definedName name="Excel_BuiltIn_Print_Area_3_1_16">#REF!</definedName>
    <definedName name="Excel_BuiltIn_Print_Area_3_1_16_1">#REF!</definedName>
    <definedName name="Excel_BuiltIn_Print_Area_3_1_16_16">#REF!</definedName>
    <definedName name="Excel_BuiltIn_Print_Area_3_1_16_2">#REF!</definedName>
    <definedName name="Excel_BuiltIn_Print_Area_3_1_16_27">#REF!</definedName>
    <definedName name="Excel_BuiltIn_Print_Area_3_1_16_4">#REF!</definedName>
    <definedName name="Excel_BuiltIn_Print_Area_3_1_17">#REF!</definedName>
    <definedName name="Excel_BuiltIn_Print_Area_3_1_17_16">#REF!</definedName>
    <definedName name="Excel_BuiltIn_Print_Area_3_1_17_2">#REF!</definedName>
    <definedName name="Excel_BuiltIn_Print_Area_3_1_17_27">#REF!</definedName>
    <definedName name="Excel_BuiltIn_Print_Area_3_1_17_4">#REF!</definedName>
    <definedName name="Excel_BuiltIn_Print_Area_3_1_2">#REF!</definedName>
    <definedName name="Excel_BuiltIn_Print_Area_3_1_2_1">#REF!</definedName>
    <definedName name="Excel_BuiltIn_Print_Area_3_1_2_16">#REF!</definedName>
    <definedName name="Excel_BuiltIn_Print_Area_3_1_2_2">#REF!</definedName>
    <definedName name="Excel_BuiltIn_Print_Area_3_1_2_27">#REF!</definedName>
    <definedName name="Excel_BuiltIn_Print_Area_3_1_2_4">#REF!</definedName>
    <definedName name="Excel_BuiltIn_Print_Area_3_1_20">#REF!</definedName>
    <definedName name="Excel_BuiltIn_Print_Area_3_1_20_16">#REF!</definedName>
    <definedName name="Excel_BuiltIn_Print_Area_3_1_20_2">#REF!</definedName>
    <definedName name="Excel_BuiltIn_Print_Area_3_1_20_27">#REF!</definedName>
    <definedName name="Excel_BuiltIn_Print_Area_3_1_20_4">#REF!</definedName>
    <definedName name="Excel_BuiltIn_Print_Area_3_1_27">#REF!</definedName>
    <definedName name="Excel_BuiltIn_Print_Area_3_1_3">#REF!</definedName>
    <definedName name="Excel_BuiltIn_Print_Area_3_1_3_16">#REF!</definedName>
    <definedName name="Excel_BuiltIn_Print_Area_3_1_3_2">#REF!</definedName>
    <definedName name="Excel_BuiltIn_Print_Area_3_1_3_27">#REF!</definedName>
    <definedName name="Excel_BuiltIn_Print_Area_3_1_3_4">#REF!</definedName>
    <definedName name="Excel_BuiltIn_Print_Area_3_1_4">#REF!</definedName>
    <definedName name="Excel_BuiltIn_Print_Area_3_1_4_10">#REF!</definedName>
    <definedName name="Excel_BuiltIn_Print_Area_3_1_4_12">#REF!</definedName>
    <definedName name="Excel_BuiltIn_Print_Area_3_1_4_3">#REF!</definedName>
    <definedName name="Excel_BuiltIn_Print_Area_3_1_4_4">#REF!</definedName>
    <definedName name="Excel_BuiltIn_Print_Area_3_1_4_5">#REF!</definedName>
    <definedName name="Excel_BuiltIn_Print_Area_3_1_4_6">#REF!</definedName>
    <definedName name="Excel_BuiltIn_Print_Area_3_1_4_7">#REF!</definedName>
    <definedName name="Excel_BuiltIn_Print_Area_3_1_5">#REF!</definedName>
    <definedName name="Excel_BuiltIn_Print_Area_3_1_5_1">#REF!</definedName>
    <definedName name="Excel_BuiltIn_Print_Area_3_1_5_16">#REF!</definedName>
    <definedName name="Excel_BuiltIn_Print_Area_3_1_5_2">#REF!</definedName>
    <definedName name="Excel_BuiltIn_Print_Area_3_1_5_27">#REF!</definedName>
    <definedName name="Excel_BuiltIn_Print_Area_3_1_5_4">#REF!</definedName>
    <definedName name="Excel_BuiltIn_Print_Area_3_1_6">#REF!</definedName>
    <definedName name="Excel_BuiltIn_Print_Area_3_1_6_16">#REF!</definedName>
    <definedName name="Excel_BuiltIn_Print_Area_3_1_6_2">#REF!</definedName>
    <definedName name="Excel_BuiltIn_Print_Area_3_1_6_27">#REF!</definedName>
    <definedName name="Excel_BuiltIn_Print_Area_3_1_6_4">#REF!</definedName>
    <definedName name="Excel_BuiltIn_Print_Area_3_1_7">#REF!</definedName>
    <definedName name="Excel_BuiltIn_Print_Area_3_1_7_10">#REF!</definedName>
    <definedName name="Excel_BuiltIn_Print_Area_3_1_7_12">#REF!</definedName>
    <definedName name="Excel_BuiltIn_Print_Area_3_1_7_16">#REF!</definedName>
    <definedName name="Excel_BuiltIn_Print_Area_3_1_7_2">#REF!</definedName>
    <definedName name="Excel_BuiltIn_Print_Area_3_1_7_27">#REF!</definedName>
    <definedName name="Excel_BuiltIn_Print_Area_3_1_7_3">#REF!</definedName>
    <definedName name="Excel_BuiltIn_Print_Area_3_1_7_4">#REF!</definedName>
    <definedName name="Excel_BuiltIn_Print_Area_3_1_7_5">#REF!</definedName>
    <definedName name="Excel_BuiltIn_Print_Area_3_1_7_6">#REF!</definedName>
    <definedName name="Excel_BuiltIn_Print_Area_3_1_7_7">#REF!</definedName>
    <definedName name="Excel_BuiltIn_Print_Area_3_1_8">#REF!</definedName>
    <definedName name="Excel_BuiltIn_Print_Area_3_1_8_16">#REF!</definedName>
    <definedName name="Excel_BuiltIn_Print_Area_3_1_8_2">#REF!</definedName>
    <definedName name="Excel_BuiltIn_Print_Area_3_1_8_27">#REF!</definedName>
    <definedName name="Excel_BuiltIn_Print_Area_3_1_8_4">#REF!</definedName>
    <definedName name="Excel_BuiltIn_Print_Area_3_1_9">#REF!</definedName>
    <definedName name="Excel_BuiltIn_Print_Area_3_1_9_16">#REF!</definedName>
    <definedName name="Excel_BuiltIn_Print_Area_3_1_9_2">#REF!</definedName>
    <definedName name="Excel_BuiltIn_Print_Area_3_1_9_27">#REF!</definedName>
    <definedName name="Excel_BuiltIn_Print_Area_3_1_9_4">#REF!</definedName>
    <definedName name="Excel_BuiltIn_Print_Area_3_10">#REF!</definedName>
    <definedName name="Excel_BuiltIn_Print_Area_3_12">#REF!</definedName>
    <definedName name="Excel_BuiltIn_Print_Area_3_16">#REF!</definedName>
    <definedName name="Excel_BuiltIn_Print_Area_3_2">#REF!</definedName>
    <definedName name="Excel_BuiltIn_Print_Area_3_27">#REF!</definedName>
    <definedName name="Excel_BuiltIn_Print_Area_3_3">#REF!</definedName>
    <definedName name="Excel_BuiltIn_Print_Area_3_4">#REF!</definedName>
    <definedName name="Excel_BuiltIn_Print_Area_3_5">#REF!</definedName>
    <definedName name="Excel_BuiltIn_Print_Area_3_6">#REF!</definedName>
    <definedName name="Excel_BuiltIn_Print_Area_3_7">#REF!</definedName>
    <definedName name="Excel_BuiltIn_Print_Area_3_9">#REF!</definedName>
    <definedName name="Excel_BuiltIn_Print_Area_35_1">#REF!</definedName>
    <definedName name="Excel_BuiltIn_Print_Area_4">#REF!</definedName>
    <definedName name="Excel_BuiltIn_Print_Area_4_1">#REF!</definedName>
    <definedName name="Excel_BuiltIn_Print_Area_4_1_1">#REF!</definedName>
    <definedName name="Excel_BuiltIn_Print_Area_4_1_1_1">#REF!</definedName>
    <definedName name="Excel_BuiltIn_Print_Area_4_1_1_1_1">#REF!</definedName>
    <definedName name="Excel_BuiltIn_Print_Area_4_1_1_1_1_1">#REF!</definedName>
    <definedName name="Excel_BuiltIn_Print_Area_4_1_1_1_1_16">#REF!</definedName>
    <definedName name="Excel_BuiltIn_Print_Area_4_1_1_1_1_2">#REF!</definedName>
    <definedName name="Excel_BuiltIn_Print_Area_4_1_1_1_1_27">#REF!</definedName>
    <definedName name="Excel_BuiltIn_Print_Area_4_1_1_1_1_4">#REF!</definedName>
    <definedName name="Excel_BuiltIn_Print_Area_4_1_1_1_16">#REF!</definedName>
    <definedName name="Excel_BuiltIn_Print_Area_4_1_1_1_2">#REF!</definedName>
    <definedName name="Excel_BuiltIn_Print_Area_4_1_1_1_27">#REF!</definedName>
    <definedName name="Excel_BuiltIn_Print_Area_4_1_1_1_4">#REF!</definedName>
    <definedName name="Excel_BuiltIn_Print_Area_4_1_1_10">#REF!</definedName>
    <definedName name="Excel_BuiltIn_Print_Area_4_1_1_10_16">#REF!</definedName>
    <definedName name="Excel_BuiltIn_Print_Area_4_1_1_10_2">#REF!</definedName>
    <definedName name="Excel_BuiltIn_Print_Area_4_1_1_10_27">#REF!</definedName>
    <definedName name="Excel_BuiltIn_Print_Area_4_1_1_10_4">#REF!</definedName>
    <definedName name="Excel_BuiltIn_Print_Area_4_1_1_11">#REF!</definedName>
    <definedName name="Excel_BuiltIn_Print_Area_4_1_1_11_16">#REF!</definedName>
    <definedName name="Excel_BuiltIn_Print_Area_4_1_1_11_2">#REF!</definedName>
    <definedName name="Excel_BuiltIn_Print_Area_4_1_1_11_27">#REF!</definedName>
    <definedName name="Excel_BuiltIn_Print_Area_4_1_1_11_4">#REF!</definedName>
    <definedName name="Excel_BuiltIn_Print_Area_4_1_1_12">#REF!</definedName>
    <definedName name="Excel_BuiltIn_Print_Area_4_1_1_12_16">#REF!</definedName>
    <definedName name="Excel_BuiltIn_Print_Area_4_1_1_12_2">#REF!</definedName>
    <definedName name="Excel_BuiltIn_Print_Area_4_1_1_12_27">#REF!</definedName>
    <definedName name="Excel_BuiltIn_Print_Area_4_1_1_12_4">#REF!</definedName>
    <definedName name="Excel_BuiltIn_Print_Area_4_1_1_13">#REF!</definedName>
    <definedName name="Excel_BuiltIn_Print_Area_4_1_1_13_16">#REF!</definedName>
    <definedName name="Excel_BuiltIn_Print_Area_4_1_1_13_2">#REF!</definedName>
    <definedName name="Excel_BuiltIn_Print_Area_4_1_1_13_27">#REF!</definedName>
    <definedName name="Excel_BuiltIn_Print_Area_4_1_1_13_4">#REF!</definedName>
    <definedName name="Excel_BuiltIn_Print_Area_4_1_1_14">#REF!</definedName>
    <definedName name="Excel_BuiltIn_Print_Area_4_1_1_14_16">#REF!</definedName>
    <definedName name="Excel_BuiltIn_Print_Area_4_1_1_14_2">#REF!</definedName>
    <definedName name="Excel_BuiltIn_Print_Area_4_1_1_14_27">#REF!</definedName>
    <definedName name="Excel_BuiltIn_Print_Area_4_1_1_14_4">#REF!</definedName>
    <definedName name="Excel_BuiltIn_Print_Area_4_1_1_15">#REF!</definedName>
    <definedName name="Excel_BuiltIn_Print_Area_4_1_1_15_16">#REF!</definedName>
    <definedName name="Excel_BuiltIn_Print_Area_4_1_1_15_2">#REF!</definedName>
    <definedName name="Excel_BuiltIn_Print_Area_4_1_1_15_27">#REF!</definedName>
    <definedName name="Excel_BuiltIn_Print_Area_4_1_1_15_4">#REF!</definedName>
    <definedName name="Excel_BuiltIn_Print_Area_4_1_1_16">#REF!</definedName>
    <definedName name="Excel_BuiltIn_Print_Area_4_1_1_16_1">#REF!</definedName>
    <definedName name="Excel_BuiltIn_Print_Area_4_1_1_16_16">#REF!</definedName>
    <definedName name="Excel_BuiltIn_Print_Area_4_1_1_16_2">#REF!</definedName>
    <definedName name="Excel_BuiltIn_Print_Area_4_1_1_16_27">#REF!</definedName>
    <definedName name="Excel_BuiltIn_Print_Area_4_1_1_16_4">#REF!</definedName>
    <definedName name="Excel_BuiltIn_Print_Area_4_1_1_17">#REF!</definedName>
    <definedName name="Excel_BuiltIn_Print_Area_4_1_1_17_16">#REF!</definedName>
    <definedName name="Excel_BuiltIn_Print_Area_4_1_1_17_2">#REF!</definedName>
    <definedName name="Excel_BuiltIn_Print_Area_4_1_1_17_27">#REF!</definedName>
    <definedName name="Excel_BuiltIn_Print_Area_4_1_1_17_4">#REF!</definedName>
    <definedName name="Excel_BuiltIn_Print_Area_4_1_1_2">#REF!</definedName>
    <definedName name="Excel_BuiltIn_Print_Area_4_1_1_2_1">#REF!</definedName>
    <definedName name="Excel_BuiltIn_Print_Area_4_1_1_2_16">#REF!</definedName>
    <definedName name="Excel_BuiltIn_Print_Area_4_1_1_2_2">#REF!</definedName>
    <definedName name="Excel_BuiltIn_Print_Area_4_1_1_2_27">#REF!</definedName>
    <definedName name="Excel_BuiltIn_Print_Area_4_1_1_2_4">#REF!</definedName>
    <definedName name="Excel_BuiltIn_Print_Area_4_1_1_20">#REF!</definedName>
    <definedName name="Excel_BuiltIn_Print_Area_4_1_1_20_16">#REF!</definedName>
    <definedName name="Excel_BuiltIn_Print_Area_4_1_1_20_2">#REF!</definedName>
    <definedName name="Excel_BuiltIn_Print_Area_4_1_1_20_27">#REF!</definedName>
    <definedName name="Excel_BuiltIn_Print_Area_4_1_1_20_4">#REF!</definedName>
    <definedName name="Excel_BuiltIn_Print_Area_4_1_1_27">#REF!</definedName>
    <definedName name="Excel_BuiltIn_Print_Area_4_1_1_3">#REF!</definedName>
    <definedName name="Excel_BuiltIn_Print_Area_4_1_1_3_16">#REF!</definedName>
    <definedName name="Excel_BuiltIn_Print_Area_4_1_1_3_2">#REF!</definedName>
    <definedName name="Excel_BuiltIn_Print_Area_4_1_1_3_27">#REF!</definedName>
    <definedName name="Excel_BuiltIn_Print_Area_4_1_1_3_4">#REF!</definedName>
    <definedName name="Excel_BuiltIn_Print_Area_4_1_1_4">#REF!</definedName>
    <definedName name="Excel_BuiltIn_Print_Area_4_1_1_5">#REF!</definedName>
    <definedName name="Excel_BuiltIn_Print_Area_4_1_1_5_1">#REF!</definedName>
    <definedName name="Excel_BuiltIn_Print_Area_4_1_1_5_16">#REF!</definedName>
    <definedName name="Excel_BuiltIn_Print_Area_4_1_1_5_2">#REF!</definedName>
    <definedName name="Excel_BuiltIn_Print_Area_4_1_1_5_27">#REF!</definedName>
    <definedName name="Excel_BuiltIn_Print_Area_4_1_1_5_4">#REF!</definedName>
    <definedName name="Excel_BuiltIn_Print_Area_4_1_1_6">#REF!</definedName>
    <definedName name="Excel_BuiltIn_Print_Area_4_1_1_6_16">#REF!</definedName>
    <definedName name="Excel_BuiltIn_Print_Area_4_1_1_6_2">#REF!</definedName>
    <definedName name="Excel_BuiltIn_Print_Area_4_1_1_6_27">#REF!</definedName>
    <definedName name="Excel_BuiltIn_Print_Area_4_1_1_6_4">#REF!</definedName>
    <definedName name="Excel_BuiltIn_Print_Area_4_1_1_7">#REF!</definedName>
    <definedName name="Excel_BuiltIn_Print_Area_4_1_1_7_16">#REF!</definedName>
    <definedName name="Excel_BuiltIn_Print_Area_4_1_1_7_2">#REF!</definedName>
    <definedName name="Excel_BuiltIn_Print_Area_4_1_1_7_27">#REF!</definedName>
    <definedName name="Excel_BuiltIn_Print_Area_4_1_1_7_4">#REF!</definedName>
    <definedName name="Excel_BuiltIn_Print_Area_4_1_1_8">#REF!</definedName>
    <definedName name="Excel_BuiltIn_Print_Area_4_1_1_8_16">#REF!</definedName>
    <definedName name="Excel_BuiltIn_Print_Area_4_1_1_8_2">#REF!</definedName>
    <definedName name="Excel_BuiltIn_Print_Area_4_1_1_8_27">#REF!</definedName>
    <definedName name="Excel_BuiltIn_Print_Area_4_1_1_8_4">#REF!</definedName>
    <definedName name="Excel_BuiltIn_Print_Area_4_1_1_9">#REF!</definedName>
    <definedName name="Excel_BuiltIn_Print_Area_4_1_1_9_16">#REF!</definedName>
    <definedName name="Excel_BuiltIn_Print_Area_4_1_1_9_2">#REF!</definedName>
    <definedName name="Excel_BuiltIn_Print_Area_4_1_1_9_27">#REF!</definedName>
    <definedName name="Excel_BuiltIn_Print_Area_4_1_1_9_4">#REF!</definedName>
    <definedName name="Excel_BuiltIn_Print_Area_4_1_10">#REF!</definedName>
    <definedName name="Excel_BuiltIn_Print_Area_4_1_10_16">#REF!</definedName>
    <definedName name="Excel_BuiltIn_Print_Area_4_1_10_2">#REF!</definedName>
    <definedName name="Excel_BuiltIn_Print_Area_4_1_10_27">#REF!</definedName>
    <definedName name="Excel_BuiltIn_Print_Area_4_1_10_4">#REF!</definedName>
    <definedName name="Excel_BuiltIn_Print_Area_4_1_11">#REF!</definedName>
    <definedName name="Excel_BuiltIn_Print_Area_4_1_11_16">#REF!</definedName>
    <definedName name="Excel_BuiltIn_Print_Area_4_1_11_2">#REF!</definedName>
    <definedName name="Excel_BuiltIn_Print_Area_4_1_11_27">#REF!</definedName>
    <definedName name="Excel_BuiltIn_Print_Area_4_1_11_4">#REF!</definedName>
    <definedName name="Excel_BuiltIn_Print_Area_4_1_12">#REF!</definedName>
    <definedName name="Excel_BuiltIn_Print_Area_4_1_12_16">#REF!</definedName>
    <definedName name="Excel_BuiltIn_Print_Area_4_1_12_2">#REF!</definedName>
    <definedName name="Excel_BuiltIn_Print_Area_4_1_12_27">#REF!</definedName>
    <definedName name="Excel_BuiltIn_Print_Area_4_1_12_4">#REF!</definedName>
    <definedName name="Excel_BuiltIn_Print_Area_4_1_13">#REF!</definedName>
    <definedName name="Excel_BuiltIn_Print_Area_4_1_13_16">#REF!</definedName>
    <definedName name="Excel_BuiltIn_Print_Area_4_1_13_2">#REF!</definedName>
    <definedName name="Excel_BuiltIn_Print_Area_4_1_13_27">#REF!</definedName>
    <definedName name="Excel_BuiltIn_Print_Area_4_1_13_4">#REF!</definedName>
    <definedName name="Excel_BuiltIn_Print_Area_4_1_14">#REF!</definedName>
    <definedName name="Excel_BuiltIn_Print_Area_4_1_14_16">#REF!</definedName>
    <definedName name="Excel_BuiltIn_Print_Area_4_1_14_2">#REF!</definedName>
    <definedName name="Excel_BuiltIn_Print_Area_4_1_14_27">#REF!</definedName>
    <definedName name="Excel_BuiltIn_Print_Area_4_1_14_4">#REF!</definedName>
    <definedName name="Excel_BuiltIn_Print_Area_4_1_15">#REF!</definedName>
    <definedName name="Excel_BuiltIn_Print_Area_4_1_15_16">#REF!</definedName>
    <definedName name="Excel_BuiltIn_Print_Area_4_1_15_2">#REF!</definedName>
    <definedName name="Excel_BuiltIn_Print_Area_4_1_15_27">#REF!</definedName>
    <definedName name="Excel_BuiltIn_Print_Area_4_1_15_4">#REF!</definedName>
    <definedName name="Excel_BuiltIn_Print_Area_4_1_16">#REF!</definedName>
    <definedName name="Excel_BuiltIn_Print_Area_4_1_16_1">#REF!</definedName>
    <definedName name="Excel_BuiltIn_Print_Area_4_1_16_16">#REF!</definedName>
    <definedName name="Excel_BuiltIn_Print_Area_4_1_16_2">#REF!</definedName>
    <definedName name="Excel_BuiltIn_Print_Area_4_1_16_27">#REF!</definedName>
    <definedName name="Excel_BuiltIn_Print_Area_4_1_16_4">#REF!</definedName>
    <definedName name="Excel_BuiltIn_Print_Area_4_1_17">#REF!</definedName>
    <definedName name="Excel_BuiltIn_Print_Area_4_1_17_16">#REF!</definedName>
    <definedName name="Excel_BuiltIn_Print_Area_4_1_17_2">#REF!</definedName>
    <definedName name="Excel_BuiltIn_Print_Area_4_1_17_27">#REF!</definedName>
    <definedName name="Excel_BuiltIn_Print_Area_4_1_17_4">#REF!</definedName>
    <definedName name="Excel_BuiltIn_Print_Area_4_1_2">#REF!</definedName>
    <definedName name="Excel_BuiltIn_Print_Area_4_1_2_1">#REF!</definedName>
    <definedName name="Excel_BuiltIn_Print_Area_4_1_2_16">#REF!</definedName>
    <definedName name="Excel_BuiltIn_Print_Area_4_1_2_2">#REF!</definedName>
    <definedName name="Excel_BuiltIn_Print_Area_4_1_2_27">#REF!</definedName>
    <definedName name="Excel_BuiltIn_Print_Area_4_1_2_4">#REF!</definedName>
    <definedName name="Excel_BuiltIn_Print_Area_4_1_20">#REF!</definedName>
    <definedName name="Excel_BuiltIn_Print_Area_4_1_20_16">#REF!</definedName>
    <definedName name="Excel_BuiltIn_Print_Area_4_1_20_2">#REF!</definedName>
    <definedName name="Excel_BuiltIn_Print_Area_4_1_20_27">#REF!</definedName>
    <definedName name="Excel_BuiltIn_Print_Area_4_1_20_4">#REF!</definedName>
    <definedName name="Excel_BuiltIn_Print_Area_4_1_27">#REF!</definedName>
    <definedName name="Excel_BuiltIn_Print_Area_4_1_3">#REF!</definedName>
    <definedName name="Excel_BuiltIn_Print_Area_4_1_3_16">#REF!</definedName>
    <definedName name="Excel_BuiltIn_Print_Area_4_1_3_2">#REF!</definedName>
    <definedName name="Excel_BuiltIn_Print_Area_4_1_3_27">#REF!</definedName>
    <definedName name="Excel_BuiltIn_Print_Area_4_1_3_4">#REF!</definedName>
    <definedName name="Excel_BuiltIn_Print_Area_4_1_4">#REF!</definedName>
    <definedName name="Excel_BuiltIn_Print_Area_4_1_5">#REF!</definedName>
    <definedName name="Excel_BuiltIn_Print_Area_4_1_5_1">#REF!</definedName>
    <definedName name="Excel_BuiltIn_Print_Area_4_1_5_16">#REF!</definedName>
    <definedName name="Excel_BuiltIn_Print_Area_4_1_5_2">#REF!</definedName>
    <definedName name="Excel_BuiltIn_Print_Area_4_1_5_27">#REF!</definedName>
    <definedName name="Excel_BuiltIn_Print_Area_4_1_5_4">#REF!</definedName>
    <definedName name="Excel_BuiltIn_Print_Area_4_1_6">#REF!</definedName>
    <definedName name="Excel_BuiltIn_Print_Area_4_1_6_16">#REF!</definedName>
    <definedName name="Excel_BuiltIn_Print_Area_4_1_6_2">#REF!</definedName>
    <definedName name="Excel_BuiltIn_Print_Area_4_1_6_27">#REF!</definedName>
    <definedName name="Excel_BuiltIn_Print_Area_4_1_6_4">#REF!</definedName>
    <definedName name="Excel_BuiltIn_Print_Area_4_1_7">#REF!</definedName>
    <definedName name="Excel_BuiltIn_Print_Area_4_1_7_16">#REF!</definedName>
    <definedName name="Excel_BuiltIn_Print_Area_4_1_7_2">#REF!</definedName>
    <definedName name="Excel_BuiltIn_Print_Area_4_1_7_27">#REF!</definedName>
    <definedName name="Excel_BuiltIn_Print_Area_4_1_7_4">#REF!</definedName>
    <definedName name="Excel_BuiltIn_Print_Area_4_1_8">#REF!</definedName>
    <definedName name="Excel_BuiltIn_Print_Area_4_1_8_16">#REF!</definedName>
    <definedName name="Excel_BuiltIn_Print_Area_4_1_8_2">#REF!</definedName>
    <definedName name="Excel_BuiltIn_Print_Area_4_1_8_27">#REF!</definedName>
    <definedName name="Excel_BuiltIn_Print_Area_4_1_8_4">#REF!</definedName>
    <definedName name="Excel_BuiltIn_Print_Area_4_1_9">#REF!</definedName>
    <definedName name="Excel_BuiltIn_Print_Area_4_1_9_16">#REF!</definedName>
    <definedName name="Excel_BuiltIn_Print_Area_4_1_9_2">#REF!</definedName>
    <definedName name="Excel_BuiltIn_Print_Area_4_1_9_27">#REF!</definedName>
    <definedName name="Excel_BuiltIn_Print_Area_4_1_9_4">#REF!</definedName>
    <definedName name="Excel_BuiltIn_Print_Area_4_10">#REF!</definedName>
    <definedName name="Excel_BuiltIn_Print_Area_4_12">#REF!</definedName>
    <definedName name="Excel_BuiltIn_Print_Area_4_2">#REF!</definedName>
    <definedName name="Excel_BuiltIn_Print_Area_4_3">#REF!</definedName>
    <definedName name="Excel_BuiltIn_Print_Area_4_4">#REF!</definedName>
    <definedName name="Excel_BuiltIn_Print_Area_4_6">#REF!</definedName>
    <definedName name="Excel_BuiltIn_Print_Area_4_9">#REF!</definedName>
    <definedName name="Excel_BuiltIn_Print_Area_48">#REF!</definedName>
    <definedName name="Excel_BuiltIn_Print_Area_48_10">#REF!</definedName>
    <definedName name="Excel_BuiltIn_Print_Area_48_12">#REF!</definedName>
    <definedName name="Excel_BuiltIn_Print_Area_48_3">#REF!</definedName>
    <definedName name="Excel_BuiltIn_Print_Area_48_4">#REF!</definedName>
    <definedName name="Excel_BuiltIn_Print_Area_48_5">#REF!</definedName>
    <definedName name="Excel_BuiltIn_Print_Area_48_6">#REF!</definedName>
    <definedName name="Excel_BuiltIn_Print_Area_48_7">#REF!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#REF!</definedName>
    <definedName name="Excel_BuiltIn_Print_Area_5_1_1_1_1_16">#REF!</definedName>
    <definedName name="Excel_BuiltIn_Print_Area_5_1_1_1_1_16_1">#REF!</definedName>
    <definedName name="Excel_BuiltIn_Print_Area_5_1_1_1_1_2">#REF!</definedName>
    <definedName name="Excel_BuiltIn_Print_Area_5_1_1_1_1_2_1">#REF!</definedName>
    <definedName name="Excel_BuiltIn_Print_Area_5_1_1_1_1_27">#REF!</definedName>
    <definedName name="Excel_BuiltIn_Print_Area_5_1_1_1_1_4">#REF!</definedName>
    <definedName name="Excel_BuiltIn_Print_Area_5_1_1_1_1_4_1">#REF!</definedName>
    <definedName name="Excel_BuiltIn_Print_Area_5_1_1_1_16">#REF!</definedName>
    <definedName name="Excel_BuiltIn_Print_Area_5_1_1_1_2">#REF!</definedName>
    <definedName name="Excel_BuiltIn_Print_Area_5_1_1_1_27">#REF!</definedName>
    <definedName name="Excel_BuiltIn_Print_Area_5_1_1_1_4">#REF!</definedName>
    <definedName name="Excel_BuiltIn_Print_Area_5_1_1_10">#REF!</definedName>
    <definedName name="Excel_BuiltIn_Print_Area_5_1_1_10_16">#REF!</definedName>
    <definedName name="Excel_BuiltIn_Print_Area_5_1_1_10_2">#REF!</definedName>
    <definedName name="Excel_BuiltIn_Print_Area_5_1_1_10_27">#REF!</definedName>
    <definedName name="Excel_BuiltIn_Print_Area_5_1_1_10_4">#REF!</definedName>
    <definedName name="Excel_BuiltIn_Print_Area_5_1_1_11">#REF!</definedName>
    <definedName name="Excel_BuiltIn_Print_Area_5_1_1_11_16">#REF!</definedName>
    <definedName name="Excel_BuiltIn_Print_Area_5_1_1_11_2">#REF!</definedName>
    <definedName name="Excel_BuiltIn_Print_Area_5_1_1_11_27">#REF!</definedName>
    <definedName name="Excel_BuiltIn_Print_Area_5_1_1_11_4">#REF!</definedName>
    <definedName name="Excel_BuiltIn_Print_Area_5_1_1_12">#REF!</definedName>
    <definedName name="Excel_BuiltIn_Print_Area_5_1_1_12_16">#REF!</definedName>
    <definedName name="Excel_BuiltIn_Print_Area_5_1_1_12_2">#REF!</definedName>
    <definedName name="Excel_BuiltIn_Print_Area_5_1_1_12_27">#REF!</definedName>
    <definedName name="Excel_BuiltIn_Print_Area_5_1_1_12_4">#REF!</definedName>
    <definedName name="Excel_BuiltIn_Print_Area_5_1_1_13">#REF!</definedName>
    <definedName name="Excel_BuiltIn_Print_Area_5_1_1_13_16">#REF!</definedName>
    <definedName name="Excel_BuiltIn_Print_Area_5_1_1_13_2">#REF!</definedName>
    <definedName name="Excel_BuiltIn_Print_Area_5_1_1_13_27">#REF!</definedName>
    <definedName name="Excel_BuiltIn_Print_Area_5_1_1_13_4">#REF!</definedName>
    <definedName name="Excel_BuiltIn_Print_Area_5_1_1_14">#REF!</definedName>
    <definedName name="Excel_BuiltIn_Print_Area_5_1_1_14_16">#REF!</definedName>
    <definedName name="Excel_BuiltIn_Print_Area_5_1_1_14_2">#REF!</definedName>
    <definedName name="Excel_BuiltIn_Print_Area_5_1_1_14_27">#REF!</definedName>
    <definedName name="Excel_BuiltIn_Print_Area_5_1_1_14_4">#REF!</definedName>
    <definedName name="Excel_BuiltIn_Print_Area_5_1_1_15">#REF!</definedName>
    <definedName name="Excel_BuiltIn_Print_Area_5_1_1_15_16">#REF!</definedName>
    <definedName name="Excel_BuiltIn_Print_Area_5_1_1_15_2">#REF!</definedName>
    <definedName name="Excel_BuiltIn_Print_Area_5_1_1_15_27">#REF!</definedName>
    <definedName name="Excel_BuiltIn_Print_Area_5_1_1_15_4">#REF!</definedName>
    <definedName name="Excel_BuiltIn_Print_Area_5_1_1_16">#REF!</definedName>
    <definedName name="Excel_BuiltIn_Print_Area_5_1_1_16_1">#REF!</definedName>
    <definedName name="Excel_BuiltIn_Print_Area_5_1_1_16_16">#REF!</definedName>
    <definedName name="Excel_BuiltIn_Print_Area_5_1_1_16_2">#REF!</definedName>
    <definedName name="Excel_BuiltIn_Print_Area_5_1_1_16_27">#REF!</definedName>
    <definedName name="Excel_BuiltIn_Print_Area_5_1_1_16_4">#REF!</definedName>
    <definedName name="Excel_BuiltIn_Print_Area_5_1_1_17">#REF!</definedName>
    <definedName name="Excel_BuiltIn_Print_Area_5_1_1_17_16">#REF!</definedName>
    <definedName name="Excel_BuiltIn_Print_Area_5_1_1_17_2">#REF!</definedName>
    <definedName name="Excel_BuiltIn_Print_Area_5_1_1_17_27">#REF!</definedName>
    <definedName name="Excel_BuiltIn_Print_Area_5_1_1_17_4">#REF!</definedName>
    <definedName name="Excel_BuiltIn_Print_Area_5_1_1_2">#REF!</definedName>
    <definedName name="Excel_BuiltIn_Print_Area_5_1_1_2_1">#REF!</definedName>
    <definedName name="Excel_BuiltIn_Print_Area_5_1_1_2_16">#REF!</definedName>
    <definedName name="Excel_BuiltIn_Print_Area_5_1_1_2_2">#REF!</definedName>
    <definedName name="Excel_BuiltIn_Print_Area_5_1_1_2_27">#REF!</definedName>
    <definedName name="Excel_BuiltIn_Print_Area_5_1_1_2_4">#REF!</definedName>
    <definedName name="Excel_BuiltIn_Print_Area_5_1_1_20">#REF!</definedName>
    <definedName name="Excel_BuiltIn_Print_Area_5_1_1_20_16">#REF!</definedName>
    <definedName name="Excel_BuiltIn_Print_Area_5_1_1_20_2">#REF!</definedName>
    <definedName name="Excel_BuiltIn_Print_Area_5_1_1_20_27">#REF!</definedName>
    <definedName name="Excel_BuiltIn_Print_Area_5_1_1_20_4">#REF!</definedName>
    <definedName name="Excel_BuiltIn_Print_Area_5_1_1_27">#REF!</definedName>
    <definedName name="Excel_BuiltIn_Print_Area_5_1_1_3">#REF!</definedName>
    <definedName name="Excel_BuiltIn_Print_Area_5_1_1_3_16">#REF!</definedName>
    <definedName name="Excel_BuiltIn_Print_Area_5_1_1_3_2">#REF!</definedName>
    <definedName name="Excel_BuiltIn_Print_Area_5_1_1_3_27">#REF!</definedName>
    <definedName name="Excel_BuiltIn_Print_Area_5_1_1_3_4">#REF!</definedName>
    <definedName name="Excel_BuiltIn_Print_Area_5_1_1_4">#REF!</definedName>
    <definedName name="Excel_BuiltIn_Print_Area_5_1_1_5">#REF!</definedName>
    <definedName name="Excel_BuiltIn_Print_Area_5_1_1_5_1">#REF!</definedName>
    <definedName name="Excel_BuiltIn_Print_Area_5_1_1_5_16">#REF!</definedName>
    <definedName name="Excel_BuiltIn_Print_Area_5_1_1_5_2">#REF!</definedName>
    <definedName name="Excel_BuiltIn_Print_Area_5_1_1_5_27">#REF!</definedName>
    <definedName name="Excel_BuiltIn_Print_Area_5_1_1_5_4">#REF!</definedName>
    <definedName name="Excel_BuiltIn_Print_Area_5_1_1_6">#REF!</definedName>
    <definedName name="Excel_BuiltIn_Print_Area_5_1_1_6_16">#REF!</definedName>
    <definedName name="Excel_BuiltIn_Print_Area_5_1_1_6_2">#REF!</definedName>
    <definedName name="Excel_BuiltIn_Print_Area_5_1_1_6_27">#REF!</definedName>
    <definedName name="Excel_BuiltIn_Print_Area_5_1_1_6_4">#REF!</definedName>
    <definedName name="Excel_BuiltIn_Print_Area_5_1_1_7">#REF!</definedName>
    <definedName name="Excel_BuiltIn_Print_Area_5_1_1_7_16">#REF!</definedName>
    <definedName name="Excel_BuiltIn_Print_Area_5_1_1_7_2">#REF!</definedName>
    <definedName name="Excel_BuiltIn_Print_Area_5_1_1_7_27">#REF!</definedName>
    <definedName name="Excel_BuiltIn_Print_Area_5_1_1_7_4">#REF!</definedName>
    <definedName name="Excel_BuiltIn_Print_Area_5_1_1_8">#REF!</definedName>
    <definedName name="Excel_BuiltIn_Print_Area_5_1_1_8_16">#REF!</definedName>
    <definedName name="Excel_BuiltIn_Print_Area_5_1_1_8_2">#REF!</definedName>
    <definedName name="Excel_BuiltIn_Print_Area_5_1_1_8_27">#REF!</definedName>
    <definedName name="Excel_BuiltIn_Print_Area_5_1_1_8_4">#REF!</definedName>
    <definedName name="Excel_BuiltIn_Print_Area_5_1_1_9">#REF!</definedName>
    <definedName name="Excel_BuiltIn_Print_Area_5_1_1_9_16">#REF!</definedName>
    <definedName name="Excel_BuiltIn_Print_Area_5_1_1_9_2">#REF!</definedName>
    <definedName name="Excel_BuiltIn_Print_Area_5_1_1_9_27">#REF!</definedName>
    <definedName name="Excel_BuiltIn_Print_Area_5_1_1_9_4">#REF!</definedName>
    <definedName name="Excel_BuiltIn_Print_Area_5_1_10">#REF!</definedName>
    <definedName name="Excel_BuiltIn_Print_Area_5_1_10_16">#REF!</definedName>
    <definedName name="Excel_BuiltIn_Print_Area_5_1_10_2">#REF!</definedName>
    <definedName name="Excel_BuiltIn_Print_Area_5_1_10_27">#REF!</definedName>
    <definedName name="Excel_BuiltIn_Print_Area_5_1_10_4">#REF!</definedName>
    <definedName name="Excel_BuiltIn_Print_Area_5_1_11">#REF!</definedName>
    <definedName name="Excel_BuiltIn_Print_Area_5_1_11_16">#REF!</definedName>
    <definedName name="Excel_BuiltIn_Print_Area_5_1_11_2">#REF!</definedName>
    <definedName name="Excel_BuiltIn_Print_Area_5_1_11_27">#REF!</definedName>
    <definedName name="Excel_BuiltIn_Print_Area_5_1_11_4">#REF!</definedName>
    <definedName name="Excel_BuiltIn_Print_Area_5_1_12">#REF!</definedName>
    <definedName name="Excel_BuiltIn_Print_Area_5_1_12_16">#REF!</definedName>
    <definedName name="Excel_BuiltIn_Print_Area_5_1_12_2">#REF!</definedName>
    <definedName name="Excel_BuiltIn_Print_Area_5_1_12_27">#REF!</definedName>
    <definedName name="Excel_BuiltIn_Print_Area_5_1_12_4">#REF!</definedName>
    <definedName name="Excel_BuiltIn_Print_Area_5_1_13">#REF!</definedName>
    <definedName name="Excel_BuiltIn_Print_Area_5_1_13_16">#REF!</definedName>
    <definedName name="Excel_BuiltIn_Print_Area_5_1_13_2">#REF!</definedName>
    <definedName name="Excel_BuiltIn_Print_Area_5_1_13_27">#REF!</definedName>
    <definedName name="Excel_BuiltIn_Print_Area_5_1_13_4">#REF!</definedName>
    <definedName name="Excel_BuiltIn_Print_Area_5_1_14">#REF!</definedName>
    <definedName name="Excel_BuiltIn_Print_Area_5_1_14_16">#REF!</definedName>
    <definedName name="Excel_BuiltIn_Print_Area_5_1_14_2">#REF!</definedName>
    <definedName name="Excel_BuiltIn_Print_Area_5_1_14_27">#REF!</definedName>
    <definedName name="Excel_BuiltIn_Print_Area_5_1_14_4">#REF!</definedName>
    <definedName name="Excel_BuiltIn_Print_Area_5_1_15">#REF!</definedName>
    <definedName name="Excel_BuiltIn_Print_Area_5_1_15_16">#REF!</definedName>
    <definedName name="Excel_BuiltIn_Print_Area_5_1_15_2">#REF!</definedName>
    <definedName name="Excel_BuiltIn_Print_Area_5_1_15_27">#REF!</definedName>
    <definedName name="Excel_BuiltIn_Print_Area_5_1_15_4">#REF!</definedName>
    <definedName name="Excel_BuiltIn_Print_Area_5_1_16">#REF!</definedName>
    <definedName name="Excel_BuiltIn_Print_Area_5_1_16_1">#REF!</definedName>
    <definedName name="Excel_BuiltIn_Print_Area_5_1_16_16">#REF!</definedName>
    <definedName name="Excel_BuiltIn_Print_Area_5_1_16_2">#REF!</definedName>
    <definedName name="Excel_BuiltIn_Print_Area_5_1_16_27">#REF!</definedName>
    <definedName name="Excel_BuiltIn_Print_Area_5_1_16_4">#REF!</definedName>
    <definedName name="Excel_BuiltIn_Print_Area_5_1_17">#REF!</definedName>
    <definedName name="Excel_BuiltIn_Print_Area_5_1_17_16">#REF!</definedName>
    <definedName name="Excel_BuiltIn_Print_Area_5_1_17_2">#REF!</definedName>
    <definedName name="Excel_BuiltIn_Print_Area_5_1_17_27">#REF!</definedName>
    <definedName name="Excel_BuiltIn_Print_Area_5_1_17_4">#REF!</definedName>
    <definedName name="Excel_BuiltIn_Print_Area_5_1_2">#REF!</definedName>
    <definedName name="Excel_BuiltIn_Print_Area_5_1_2_1">#REF!</definedName>
    <definedName name="Excel_BuiltIn_Print_Area_5_1_2_16">#REF!</definedName>
    <definedName name="Excel_BuiltIn_Print_Area_5_1_2_2">#REF!</definedName>
    <definedName name="Excel_BuiltIn_Print_Area_5_1_2_27">#REF!</definedName>
    <definedName name="Excel_BuiltIn_Print_Area_5_1_2_4">#REF!</definedName>
    <definedName name="Excel_BuiltIn_Print_Area_5_1_20">#REF!</definedName>
    <definedName name="Excel_BuiltIn_Print_Area_5_1_20_16">#REF!</definedName>
    <definedName name="Excel_BuiltIn_Print_Area_5_1_20_2">#REF!</definedName>
    <definedName name="Excel_BuiltIn_Print_Area_5_1_20_27">#REF!</definedName>
    <definedName name="Excel_BuiltIn_Print_Area_5_1_20_4">#REF!</definedName>
    <definedName name="Excel_BuiltIn_Print_Area_5_1_27">#REF!</definedName>
    <definedName name="Excel_BuiltIn_Print_Area_5_1_3">#REF!</definedName>
    <definedName name="Excel_BuiltIn_Print_Area_5_1_3_16">#REF!</definedName>
    <definedName name="Excel_BuiltIn_Print_Area_5_1_3_2">#REF!</definedName>
    <definedName name="Excel_BuiltIn_Print_Area_5_1_3_27">#REF!</definedName>
    <definedName name="Excel_BuiltIn_Print_Area_5_1_3_4">#REF!</definedName>
    <definedName name="Excel_BuiltIn_Print_Area_5_1_4">#REF!</definedName>
    <definedName name="Excel_BuiltIn_Print_Area_5_1_5">#REF!</definedName>
    <definedName name="Excel_BuiltIn_Print_Area_5_1_5_1">#REF!</definedName>
    <definedName name="Excel_BuiltIn_Print_Area_5_1_5_16">#REF!</definedName>
    <definedName name="Excel_BuiltIn_Print_Area_5_1_5_2">#REF!</definedName>
    <definedName name="Excel_BuiltIn_Print_Area_5_1_5_27">#REF!</definedName>
    <definedName name="Excel_BuiltIn_Print_Area_5_1_5_4">#REF!</definedName>
    <definedName name="Excel_BuiltIn_Print_Area_5_1_6">#REF!</definedName>
    <definedName name="Excel_BuiltIn_Print_Area_5_1_6_16">#REF!</definedName>
    <definedName name="Excel_BuiltIn_Print_Area_5_1_6_2">#REF!</definedName>
    <definedName name="Excel_BuiltIn_Print_Area_5_1_6_27">#REF!</definedName>
    <definedName name="Excel_BuiltIn_Print_Area_5_1_6_4">#REF!</definedName>
    <definedName name="Excel_BuiltIn_Print_Area_5_1_7">#REF!</definedName>
    <definedName name="Excel_BuiltIn_Print_Area_5_1_7_16">#REF!</definedName>
    <definedName name="Excel_BuiltIn_Print_Area_5_1_7_2">#REF!</definedName>
    <definedName name="Excel_BuiltIn_Print_Area_5_1_7_27">#REF!</definedName>
    <definedName name="Excel_BuiltIn_Print_Area_5_1_7_4">#REF!</definedName>
    <definedName name="Excel_BuiltIn_Print_Area_5_1_8">#REF!</definedName>
    <definedName name="Excel_BuiltIn_Print_Area_5_1_8_16">#REF!</definedName>
    <definedName name="Excel_BuiltIn_Print_Area_5_1_8_2">#REF!</definedName>
    <definedName name="Excel_BuiltIn_Print_Area_5_1_8_27">#REF!</definedName>
    <definedName name="Excel_BuiltIn_Print_Area_5_1_8_4">#REF!</definedName>
    <definedName name="Excel_BuiltIn_Print_Area_5_1_9">#REF!</definedName>
    <definedName name="Excel_BuiltIn_Print_Area_5_1_9_16">#REF!</definedName>
    <definedName name="Excel_BuiltIn_Print_Area_5_1_9_2">#REF!</definedName>
    <definedName name="Excel_BuiltIn_Print_Area_5_1_9_27">#REF!</definedName>
    <definedName name="Excel_BuiltIn_Print_Area_5_1_9_4">#REF!</definedName>
    <definedName name="Excel_BuiltIn_Print_Area_5_10">#REF!</definedName>
    <definedName name="Excel_BuiltIn_Print_Area_5_10_16">#REF!</definedName>
    <definedName name="Excel_BuiltIn_Print_Area_5_10_2">#REF!</definedName>
    <definedName name="Excel_BuiltIn_Print_Area_5_10_27">#REF!</definedName>
    <definedName name="Excel_BuiltIn_Print_Area_5_10_4">#REF!</definedName>
    <definedName name="Excel_BuiltIn_Print_Area_5_11">#REF!</definedName>
    <definedName name="Excel_BuiltIn_Print_Area_5_11_16">#REF!</definedName>
    <definedName name="Excel_BuiltIn_Print_Area_5_11_2">#REF!</definedName>
    <definedName name="Excel_BuiltIn_Print_Area_5_11_27">#REF!</definedName>
    <definedName name="Excel_BuiltIn_Print_Area_5_11_4">#REF!</definedName>
    <definedName name="Excel_BuiltIn_Print_Area_5_12">#REF!</definedName>
    <definedName name="Excel_BuiltIn_Print_Area_5_12_16">#REF!</definedName>
    <definedName name="Excel_BuiltIn_Print_Area_5_12_2">#REF!</definedName>
    <definedName name="Excel_BuiltIn_Print_Area_5_12_27">#REF!</definedName>
    <definedName name="Excel_BuiltIn_Print_Area_5_12_4">#REF!</definedName>
    <definedName name="Excel_BuiltIn_Print_Area_5_13">#REF!</definedName>
    <definedName name="Excel_BuiltIn_Print_Area_5_13_16">#REF!</definedName>
    <definedName name="Excel_BuiltIn_Print_Area_5_13_2">#REF!</definedName>
    <definedName name="Excel_BuiltIn_Print_Area_5_13_27">#REF!</definedName>
    <definedName name="Excel_BuiltIn_Print_Area_5_13_4">#REF!</definedName>
    <definedName name="Excel_BuiltIn_Print_Area_5_14">#REF!</definedName>
    <definedName name="Excel_BuiltIn_Print_Area_5_14_16">#REF!</definedName>
    <definedName name="Excel_BuiltIn_Print_Area_5_14_2">#REF!</definedName>
    <definedName name="Excel_BuiltIn_Print_Area_5_14_27">#REF!</definedName>
    <definedName name="Excel_BuiltIn_Print_Area_5_14_4">#REF!</definedName>
    <definedName name="Excel_BuiltIn_Print_Area_5_15">#REF!</definedName>
    <definedName name="Excel_BuiltIn_Print_Area_5_15_16">#REF!</definedName>
    <definedName name="Excel_BuiltIn_Print_Area_5_15_2">#REF!</definedName>
    <definedName name="Excel_BuiltIn_Print_Area_5_15_27">#REF!</definedName>
    <definedName name="Excel_BuiltIn_Print_Area_5_15_4">#REF!</definedName>
    <definedName name="Excel_BuiltIn_Print_Area_5_16">#REF!</definedName>
    <definedName name="Excel_BuiltIn_Print_Area_5_16_1">#REF!</definedName>
    <definedName name="Excel_BuiltIn_Print_Area_5_16_16">#REF!</definedName>
    <definedName name="Excel_BuiltIn_Print_Area_5_16_2">#REF!</definedName>
    <definedName name="Excel_BuiltIn_Print_Area_5_16_27">#REF!</definedName>
    <definedName name="Excel_BuiltIn_Print_Area_5_16_4">#REF!</definedName>
    <definedName name="Excel_BuiltIn_Print_Area_5_17">#REF!</definedName>
    <definedName name="Excel_BuiltIn_Print_Area_5_17_16">#REF!</definedName>
    <definedName name="Excel_BuiltIn_Print_Area_5_17_2">#REF!</definedName>
    <definedName name="Excel_BuiltIn_Print_Area_5_17_27">#REF!</definedName>
    <definedName name="Excel_BuiltIn_Print_Area_5_17_4">#REF!</definedName>
    <definedName name="Excel_BuiltIn_Print_Area_5_2">#REF!</definedName>
    <definedName name="Excel_BuiltIn_Print_Area_5_2_1">#REF!</definedName>
    <definedName name="Excel_BuiltIn_Print_Area_5_2_16">#REF!</definedName>
    <definedName name="Excel_BuiltIn_Print_Area_5_2_2">#REF!</definedName>
    <definedName name="Excel_BuiltIn_Print_Area_5_2_27">#REF!</definedName>
    <definedName name="Excel_BuiltIn_Print_Area_5_2_4">#REF!</definedName>
    <definedName name="Excel_BuiltIn_Print_Area_5_20">#REF!</definedName>
    <definedName name="Excel_BuiltIn_Print_Area_5_20_16">#REF!</definedName>
    <definedName name="Excel_BuiltIn_Print_Area_5_20_2">#REF!</definedName>
    <definedName name="Excel_BuiltIn_Print_Area_5_20_27">#REF!</definedName>
    <definedName name="Excel_BuiltIn_Print_Area_5_20_4">#REF!</definedName>
    <definedName name="Excel_BuiltIn_Print_Area_5_27">#REF!</definedName>
    <definedName name="Excel_BuiltIn_Print_Area_5_3">#REF!</definedName>
    <definedName name="Excel_BuiltIn_Print_Area_5_3_16">#REF!</definedName>
    <definedName name="Excel_BuiltIn_Print_Area_5_3_2">#REF!</definedName>
    <definedName name="Excel_BuiltIn_Print_Area_5_3_27">#REF!</definedName>
    <definedName name="Excel_BuiltIn_Print_Area_5_3_4">#REF!</definedName>
    <definedName name="Excel_BuiltIn_Print_Area_5_4">#REF!</definedName>
    <definedName name="Excel_BuiltIn_Print_Area_5_5">#REF!</definedName>
    <definedName name="Excel_BuiltIn_Print_Area_5_5_16">#REF!</definedName>
    <definedName name="Excel_BuiltIn_Print_Area_5_5_2">#REF!</definedName>
    <definedName name="Excel_BuiltIn_Print_Area_5_5_27">#REF!</definedName>
    <definedName name="Excel_BuiltIn_Print_Area_5_5_4">#REF!</definedName>
    <definedName name="Excel_BuiltIn_Print_Area_5_6">#REF!</definedName>
    <definedName name="Excel_BuiltIn_Print_Area_5_6_16">#REF!</definedName>
    <definedName name="Excel_BuiltIn_Print_Area_5_6_2">#REF!</definedName>
    <definedName name="Excel_BuiltIn_Print_Area_5_6_27">#REF!</definedName>
    <definedName name="Excel_BuiltIn_Print_Area_5_6_4">#REF!</definedName>
    <definedName name="Excel_BuiltIn_Print_Area_5_7">#REF!</definedName>
    <definedName name="Excel_BuiltIn_Print_Area_5_7_16">#REF!</definedName>
    <definedName name="Excel_BuiltIn_Print_Area_5_7_2">#REF!</definedName>
    <definedName name="Excel_BuiltIn_Print_Area_5_7_27">#REF!</definedName>
    <definedName name="Excel_BuiltIn_Print_Area_5_7_4">#REF!</definedName>
    <definedName name="Excel_BuiltIn_Print_Area_5_8">#REF!</definedName>
    <definedName name="Excel_BuiltIn_Print_Area_5_8_16">#REF!</definedName>
    <definedName name="Excel_BuiltIn_Print_Area_5_8_2">#REF!</definedName>
    <definedName name="Excel_BuiltIn_Print_Area_5_8_27">#REF!</definedName>
    <definedName name="Excel_BuiltIn_Print_Area_5_8_4">#REF!</definedName>
    <definedName name="Excel_BuiltIn_Print_Area_5_9">#REF!</definedName>
    <definedName name="Excel_BuiltIn_Print_Area_5_9_16">#REF!</definedName>
    <definedName name="Excel_BuiltIn_Print_Area_5_9_2">#REF!</definedName>
    <definedName name="Excel_BuiltIn_Print_Area_5_9_27">#REF!</definedName>
    <definedName name="Excel_BuiltIn_Print_Area_5_9_4">#REF!</definedName>
    <definedName name="Excel_BuiltIn_Print_Area_6">#REF!</definedName>
    <definedName name="Excel_BuiltIn_Print_Area_6_1">#REF!</definedName>
    <definedName name="Excel_BuiltIn_Print_Area_6_1_1">#REF!</definedName>
    <definedName name="Excel_BuiltIn_Print_Area_6_1_1_16">#REF!</definedName>
    <definedName name="Excel_BuiltIn_Print_Area_6_1_1_2">#REF!</definedName>
    <definedName name="Excel_BuiltIn_Print_Area_6_1_1_27">#REF!</definedName>
    <definedName name="Excel_BuiltIn_Print_Area_6_1_1_4">#REF!</definedName>
    <definedName name="Excel_BuiltIn_Print_Area_6_1_10">#REF!</definedName>
    <definedName name="Excel_BuiltIn_Print_Area_6_1_10_16">#REF!</definedName>
    <definedName name="Excel_BuiltIn_Print_Area_6_1_10_2">#REF!</definedName>
    <definedName name="Excel_BuiltIn_Print_Area_6_1_10_27">#REF!</definedName>
    <definedName name="Excel_BuiltIn_Print_Area_6_1_10_4">#REF!</definedName>
    <definedName name="Excel_BuiltIn_Print_Area_6_1_11">#REF!</definedName>
    <definedName name="Excel_BuiltIn_Print_Area_6_1_11_16">#REF!</definedName>
    <definedName name="Excel_BuiltIn_Print_Area_6_1_11_2">#REF!</definedName>
    <definedName name="Excel_BuiltIn_Print_Area_6_1_11_27">#REF!</definedName>
    <definedName name="Excel_BuiltIn_Print_Area_6_1_11_4">#REF!</definedName>
    <definedName name="Excel_BuiltIn_Print_Area_6_1_12">#REF!</definedName>
    <definedName name="Excel_BuiltIn_Print_Area_6_1_12_16">#REF!</definedName>
    <definedName name="Excel_BuiltIn_Print_Area_6_1_12_2">#REF!</definedName>
    <definedName name="Excel_BuiltIn_Print_Area_6_1_12_27">#REF!</definedName>
    <definedName name="Excel_BuiltIn_Print_Area_6_1_12_4">#REF!</definedName>
    <definedName name="Excel_BuiltIn_Print_Area_6_1_13">#REF!</definedName>
    <definedName name="Excel_BuiltIn_Print_Area_6_1_13_16">#REF!</definedName>
    <definedName name="Excel_BuiltIn_Print_Area_6_1_13_2">#REF!</definedName>
    <definedName name="Excel_BuiltIn_Print_Area_6_1_13_27">#REF!</definedName>
    <definedName name="Excel_BuiltIn_Print_Area_6_1_13_4">#REF!</definedName>
    <definedName name="Excel_BuiltIn_Print_Area_6_1_14">#REF!</definedName>
    <definedName name="Excel_BuiltIn_Print_Area_6_1_14_16">#REF!</definedName>
    <definedName name="Excel_BuiltIn_Print_Area_6_1_14_2">#REF!</definedName>
    <definedName name="Excel_BuiltIn_Print_Area_6_1_14_27">#REF!</definedName>
    <definedName name="Excel_BuiltIn_Print_Area_6_1_14_4">#REF!</definedName>
    <definedName name="Excel_BuiltIn_Print_Area_6_1_15">#REF!</definedName>
    <definedName name="Excel_BuiltIn_Print_Area_6_1_15_16">#REF!</definedName>
    <definedName name="Excel_BuiltIn_Print_Area_6_1_15_2">#REF!</definedName>
    <definedName name="Excel_BuiltIn_Print_Area_6_1_15_27">#REF!</definedName>
    <definedName name="Excel_BuiltIn_Print_Area_6_1_15_4">#REF!</definedName>
    <definedName name="Excel_BuiltIn_Print_Area_6_1_16">#REF!</definedName>
    <definedName name="Excel_BuiltIn_Print_Area_6_1_16_1">#REF!</definedName>
    <definedName name="Excel_BuiltIn_Print_Area_6_1_16_16">#REF!</definedName>
    <definedName name="Excel_BuiltIn_Print_Area_6_1_16_2">#REF!</definedName>
    <definedName name="Excel_BuiltIn_Print_Area_6_1_16_27">#REF!</definedName>
    <definedName name="Excel_BuiltIn_Print_Area_6_1_16_4">#REF!</definedName>
    <definedName name="Excel_BuiltIn_Print_Area_6_1_17">#REF!</definedName>
    <definedName name="Excel_BuiltIn_Print_Area_6_1_17_16">#REF!</definedName>
    <definedName name="Excel_BuiltIn_Print_Area_6_1_17_2">#REF!</definedName>
    <definedName name="Excel_BuiltIn_Print_Area_6_1_17_27">#REF!</definedName>
    <definedName name="Excel_BuiltIn_Print_Area_6_1_17_4">#REF!</definedName>
    <definedName name="Excel_BuiltIn_Print_Area_6_1_2">#REF!</definedName>
    <definedName name="Excel_BuiltIn_Print_Area_6_1_2_1">#REF!</definedName>
    <definedName name="Excel_BuiltIn_Print_Area_6_1_2_16">#REF!</definedName>
    <definedName name="Excel_BuiltIn_Print_Area_6_1_2_2">#REF!</definedName>
    <definedName name="Excel_BuiltIn_Print_Area_6_1_2_27">#REF!</definedName>
    <definedName name="Excel_BuiltIn_Print_Area_6_1_2_4">#REF!</definedName>
    <definedName name="Excel_BuiltIn_Print_Area_6_1_20">#REF!</definedName>
    <definedName name="Excel_BuiltIn_Print_Area_6_1_20_16">#REF!</definedName>
    <definedName name="Excel_BuiltIn_Print_Area_6_1_20_2">#REF!</definedName>
    <definedName name="Excel_BuiltIn_Print_Area_6_1_20_27">#REF!</definedName>
    <definedName name="Excel_BuiltIn_Print_Area_6_1_20_4">#REF!</definedName>
    <definedName name="Excel_BuiltIn_Print_Area_6_1_27">#REF!</definedName>
    <definedName name="Excel_BuiltIn_Print_Area_6_1_3">#REF!</definedName>
    <definedName name="Excel_BuiltIn_Print_Area_6_1_3_16">#REF!</definedName>
    <definedName name="Excel_BuiltIn_Print_Area_6_1_3_2">#REF!</definedName>
    <definedName name="Excel_BuiltIn_Print_Area_6_1_3_27">#REF!</definedName>
    <definedName name="Excel_BuiltIn_Print_Area_6_1_3_4">#REF!</definedName>
    <definedName name="Excel_BuiltIn_Print_Area_6_1_4">#REF!</definedName>
    <definedName name="Excel_BuiltIn_Print_Area_6_1_5">#REF!</definedName>
    <definedName name="Excel_BuiltIn_Print_Area_6_1_5_1">#REF!</definedName>
    <definedName name="Excel_BuiltIn_Print_Area_6_1_5_16">#REF!</definedName>
    <definedName name="Excel_BuiltIn_Print_Area_6_1_5_2">#REF!</definedName>
    <definedName name="Excel_BuiltIn_Print_Area_6_1_5_27">#REF!</definedName>
    <definedName name="Excel_BuiltIn_Print_Area_6_1_5_4">#REF!</definedName>
    <definedName name="Excel_BuiltIn_Print_Area_6_1_6">#REF!</definedName>
    <definedName name="Excel_BuiltIn_Print_Area_6_1_6_16">#REF!</definedName>
    <definedName name="Excel_BuiltIn_Print_Area_6_1_6_2">#REF!</definedName>
    <definedName name="Excel_BuiltIn_Print_Area_6_1_6_27">#REF!</definedName>
    <definedName name="Excel_BuiltIn_Print_Area_6_1_6_4">#REF!</definedName>
    <definedName name="Excel_BuiltIn_Print_Area_6_1_7">#REF!</definedName>
    <definedName name="Excel_BuiltIn_Print_Area_6_1_7_16">#REF!</definedName>
    <definedName name="Excel_BuiltIn_Print_Area_6_1_7_2">#REF!</definedName>
    <definedName name="Excel_BuiltIn_Print_Area_6_1_7_27">#REF!</definedName>
    <definedName name="Excel_BuiltIn_Print_Area_6_1_7_4">#REF!</definedName>
    <definedName name="Excel_BuiltIn_Print_Area_6_1_8">#REF!</definedName>
    <definedName name="Excel_BuiltIn_Print_Area_6_1_8_16">#REF!</definedName>
    <definedName name="Excel_BuiltIn_Print_Area_6_1_8_2">#REF!</definedName>
    <definedName name="Excel_BuiltIn_Print_Area_6_1_8_27">#REF!</definedName>
    <definedName name="Excel_BuiltIn_Print_Area_6_1_8_4">#REF!</definedName>
    <definedName name="Excel_BuiltIn_Print_Area_6_1_9">#REF!</definedName>
    <definedName name="Excel_BuiltIn_Print_Area_6_1_9_16">#REF!</definedName>
    <definedName name="Excel_BuiltIn_Print_Area_6_1_9_2">#REF!</definedName>
    <definedName name="Excel_BuiltIn_Print_Area_6_1_9_27">#REF!</definedName>
    <definedName name="Excel_BuiltIn_Print_Area_6_1_9_4">#REF!</definedName>
    <definedName name="Excel_BuiltIn_Print_Area_6_10">#REF!</definedName>
    <definedName name="Excel_BuiltIn_Print_Area_6_11">#REF!</definedName>
    <definedName name="Excel_BuiltIn_Print_Area_6_12">#REF!</definedName>
    <definedName name="Excel_BuiltIn_Print_Area_6_13">#REF!</definedName>
    <definedName name="Excel_BuiltIn_Print_Area_6_14">#REF!</definedName>
    <definedName name="Excel_BuiltIn_Print_Area_6_15">#REF!</definedName>
    <definedName name="Excel_BuiltIn_Print_Area_6_20">#REF!</definedName>
    <definedName name="Excel_BuiltIn_Print_Area_6_20_16">#REF!</definedName>
    <definedName name="Excel_BuiltIn_Print_Area_6_20_2">#REF!</definedName>
    <definedName name="Excel_BuiltIn_Print_Area_6_20_27">#REF!</definedName>
    <definedName name="Excel_BuiltIn_Print_Area_6_20_4">#REF!</definedName>
    <definedName name="Excel_BuiltIn_Print_Area_6_3">#REF!</definedName>
    <definedName name="Excel_BuiltIn_Print_Area_6_4">#REF!</definedName>
    <definedName name="Excel_BuiltIn_Print_Area_6_5">#REF!</definedName>
    <definedName name="Excel_BuiltIn_Print_Area_6_6">#REF!</definedName>
    <definedName name="Excel_BuiltIn_Print_Area_6_7">#REF!</definedName>
    <definedName name="Excel_BuiltIn_Print_Area_6_8">#REF!</definedName>
    <definedName name="Excel_BuiltIn_Print_Area_6_9">#REF!</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6">#REF!</definedName>
    <definedName name="Excel_BuiltIn_Print_Area_7_1_1_1_1_2">#REF!</definedName>
    <definedName name="Excel_BuiltIn_Print_Area_7_1_1_1_1_27">#REF!</definedName>
    <definedName name="Excel_BuiltIn_Print_Area_7_1_1_1_1_4">#REF!</definedName>
    <definedName name="Excel_BuiltIn_Print_Area_7_1_1_1_16">#REF!</definedName>
    <definedName name="Excel_BuiltIn_Print_Area_7_1_1_1_2">#REF!</definedName>
    <definedName name="Excel_BuiltIn_Print_Area_7_1_1_1_27">#REF!</definedName>
    <definedName name="Excel_BuiltIn_Print_Area_7_1_1_1_4">#REF!</definedName>
    <definedName name="Excel_BuiltIn_Print_Area_7_1_1_10">#REF!</definedName>
    <definedName name="Excel_BuiltIn_Print_Area_7_1_1_10_16">#REF!</definedName>
    <definedName name="Excel_BuiltIn_Print_Area_7_1_1_10_2">#REF!</definedName>
    <definedName name="Excel_BuiltIn_Print_Area_7_1_1_10_27">#REF!</definedName>
    <definedName name="Excel_BuiltIn_Print_Area_7_1_1_10_4">#REF!</definedName>
    <definedName name="Excel_BuiltIn_Print_Area_7_1_1_11">#REF!</definedName>
    <definedName name="Excel_BuiltIn_Print_Area_7_1_1_11_16">#REF!</definedName>
    <definedName name="Excel_BuiltIn_Print_Area_7_1_1_11_2">#REF!</definedName>
    <definedName name="Excel_BuiltIn_Print_Area_7_1_1_11_27">#REF!</definedName>
    <definedName name="Excel_BuiltIn_Print_Area_7_1_1_11_4">#REF!</definedName>
    <definedName name="Excel_BuiltIn_Print_Area_7_1_1_12">#REF!</definedName>
    <definedName name="Excel_BuiltIn_Print_Area_7_1_1_12_16">#REF!</definedName>
    <definedName name="Excel_BuiltIn_Print_Area_7_1_1_12_2">#REF!</definedName>
    <definedName name="Excel_BuiltIn_Print_Area_7_1_1_12_27">#REF!</definedName>
    <definedName name="Excel_BuiltIn_Print_Area_7_1_1_12_4">#REF!</definedName>
    <definedName name="Excel_BuiltIn_Print_Area_7_1_1_13">#REF!</definedName>
    <definedName name="Excel_BuiltIn_Print_Area_7_1_1_13_16">#REF!</definedName>
    <definedName name="Excel_BuiltIn_Print_Area_7_1_1_13_2">#REF!</definedName>
    <definedName name="Excel_BuiltIn_Print_Area_7_1_1_13_27">#REF!</definedName>
    <definedName name="Excel_BuiltIn_Print_Area_7_1_1_13_4">#REF!</definedName>
    <definedName name="Excel_BuiltIn_Print_Area_7_1_1_14">#REF!</definedName>
    <definedName name="Excel_BuiltIn_Print_Area_7_1_1_14_16">#REF!</definedName>
    <definedName name="Excel_BuiltIn_Print_Area_7_1_1_14_2">#REF!</definedName>
    <definedName name="Excel_BuiltIn_Print_Area_7_1_1_14_27">#REF!</definedName>
    <definedName name="Excel_BuiltIn_Print_Area_7_1_1_14_4">#REF!</definedName>
    <definedName name="Excel_BuiltIn_Print_Area_7_1_1_15">#REF!</definedName>
    <definedName name="Excel_BuiltIn_Print_Area_7_1_1_15_16">#REF!</definedName>
    <definedName name="Excel_BuiltIn_Print_Area_7_1_1_15_2">#REF!</definedName>
    <definedName name="Excel_BuiltIn_Print_Area_7_1_1_15_27">#REF!</definedName>
    <definedName name="Excel_BuiltIn_Print_Area_7_1_1_15_4">#REF!</definedName>
    <definedName name="Excel_BuiltIn_Print_Area_7_1_1_16">#REF!</definedName>
    <definedName name="Excel_BuiltIn_Print_Area_7_1_1_16_1">#REF!</definedName>
    <definedName name="Excel_BuiltIn_Print_Area_7_1_1_16_16">#REF!</definedName>
    <definedName name="Excel_BuiltIn_Print_Area_7_1_1_16_2">#REF!</definedName>
    <definedName name="Excel_BuiltIn_Print_Area_7_1_1_16_27">#REF!</definedName>
    <definedName name="Excel_BuiltIn_Print_Area_7_1_1_16_4">#REF!</definedName>
    <definedName name="Excel_BuiltIn_Print_Area_7_1_1_17">#REF!</definedName>
    <definedName name="Excel_BuiltIn_Print_Area_7_1_1_17_16">#REF!</definedName>
    <definedName name="Excel_BuiltIn_Print_Area_7_1_1_17_2">#REF!</definedName>
    <definedName name="Excel_BuiltIn_Print_Area_7_1_1_17_27">#REF!</definedName>
    <definedName name="Excel_BuiltIn_Print_Area_7_1_1_17_4">#REF!</definedName>
    <definedName name="Excel_BuiltIn_Print_Area_7_1_1_2">#REF!</definedName>
    <definedName name="Excel_BuiltIn_Print_Area_7_1_1_2_1">#REF!</definedName>
    <definedName name="Excel_BuiltIn_Print_Area_7_1_1_2_16">#REF!</definedName>
    <definedName name="Excel_BuiltIn_Print_Area_7_1_1_2_2">#REF!</definedName>
    <definedName name="Excel_BuiltIn_Print_Area_7_1_1_2_27">#REF!</definedName>
    <definedName name="Excel_BuiltIn_Print_Area_7_1_1_2_4">#REF!</definedName>
    <definedName name="Excel_BuiltIn_Print_Area_7_1_1_20">#REF!</definedName>
    <definedName name="Excel_BuiltIn_Print_Area_7_1_1_20_16">#REF!</definedName>
    <definedName name="Excel_BuiltIn_Print_Area_7_1_1_20_2">#REF!</definedName>
    <definedName name="Excel_BuiltIn_Print_Area_7_1_1_20_27">#REF!</definedName>
    <definedName name="Excel_BuiltIn_Print_Area_7_1_1_20_4">#REF!</definedName>
    <definedName name="Excel_BuiltIn_Print_Area_7_1_1_27">#REF!</definedName>
    <definedName name="Excel_BuiltIn_Print_Area_7_1_1_3">#REF!</definedName>
    <definedName name="Excel_BuiltIn_Print_Area_7_1_1_3_16">#REF!</definedName>
    <definedName name="Excel_BuiltIn_Print_Area_7_1_1_3_2">#REF!</definedName>
    <definedName name="Excel_BuiltIn_Print_Area_7_1_1_3_27">#REF!</definedName>
    <definedName name="Excel_BuiltIn_Print_Area_7_1_1_3_4">#REF!</definedName>
    <definedName name="Excel_BuiltIn_Print_Area_7_1_1_4">#REF!</definedName>
    <definedName name="Excel_BuiltIn_Print_Area_7_1_1_5">#REF!</definedName>
    <definedName name="Excel_BuiltIn_Print_Area_7_1_1_5_16">#REF!</definedName>
    <definedName name="Excel_BuiltIn_Print_Area_7_1_1_5_2">#REF!</definedName>
    <definedName name="Excel_BuiltIn_Print_Area_7_1_1_5_27">#REF!</definedName>
    <definedName name="Excel_BuiltIn_Print_Area_7_1_1_5_4">#REF!</definedName>
    <definedName name="Excel_BuiltIn_Print_Area_7_1_1_6">#REF!</definedName>
    <definedName name="Excel_BuiltIn_Print_Area_7_1_1_6_16">#REF!</definedName>
    <definedName name="Excel_BuiltIn_Print_Area_7_1_1_6_2">#REF!</definedName>
    <definedName name="Excel_BuiltIn_Print_Area_7_1_1_6_27">#REF!</definedName>
    <definedName name="Excel_BuiltIn_Print_Area_7_1_1_6_4">#REF!</definedName>
    <definedName name="Excel_BuiltIn_Print_Area_7_1_1_7">#REF!</definedName>
    <definedName name="Excel_BuiltIn_Print_Area_7_1_1_7_16">#REF!</definedName>
    <definedName name="Excel_BuiltIn_Print_Area_7_1_1_7_2">#REF!</definedName>
    <definedName name="Excel_BuiltIn_Print_Area_7_1_1_7_27">#REF!</definedName>
    <definedName name="Excel_BuiltIn_Print_Area_7_1_1_7_4">#REF!</definedName>
    <definedName name="Excel_BuiltIn_Print_Area_7_1_1_8">#REF!</definedName>
    <definedName name="Excel_BuiltIn_Print_Area_7_1_1_8_16">#REF!</definedName>
    <definedName name="Excel_BuiltIn_Print_Area_7_1_1_8_2">#REF!</definedName>
    <definedName name="Excel_BuiltIn_Print_Area_7_1_1_8_27">#REF!</definedName>
    <definedName name="Excel_BuiltIn_Print_Area_7_1_1_8_4">#REF!</definedName>
    <definedName name="Excel_BuiltIn_Print_Area_7_1_1_9">#REF!</definedName>
    <definedName name="Excel_BuiltIn_Print_Area_7_1_1_9_16">#REF!</definedName>
    <definedName name="Excel_BuiltIn_Print_Area_7_1_1_9_2">#REF!</definedName>
    <definedName name="Excel_BuiltIn_Print_Area_7_1_1_9_27">#REF!</definedName>
    <definedName name="Excel_BuiltIn_Print_Area_7_1_1_9_4">#REF!</definedName>
    <definedName name="Excel_BuiltIn_Print_Area_7_1_10">#REF!</definedName>
    <definedName name="Excel_BuiltIn_Print_Area_7_1_10_16">#REF!</definedName>
    <definedName name="Excel_BuiltIn_Print_Area_7_1_10_2">#REF!</definedName>
    <definedName name="Excel_BuiltIn_Print_Area_7_1_10_27">#REF!</definedName>
    <definedName name="Excel_BuiltIn_Print_Area_7_1_10_4">#REF!</definedName>
    <definedName name="Excel_BuiltIn_Print_Area_7_1_11">#REF!</definedName>
    <definedName name="Excel_BuiltIn_Print_Area_7_1_11_16">#REF!</definedName>
    <definedName name="Excel_BuiltIn_Print_Area_7_1_11_2">#REF!</definedName>
    <definedName name="Excel_BuiltIn_Print_Area_7_1_11_27">#REF!</definedName>
    <definedName name="Excel_BuiltIn_Print_Area_7_1_11_4">#REF!</definedName>
    <definedName name="Excel_BuiltIn_Print_Area_7_1_12">#REF!</definedName>
    <definedName name="Excel_BuiltIn_Print_Area_7_1_12_16">#REF!</definedName>
    <definedName name="Excel_BuiltIn_Print_Area_7_1_12_2">#REF!</definedName>
    <definedName name="Excel_BuiltIn_Print_Area_7_1_12_27">#REF!</definedName>
    <definedName name="Excel_BuiltIn_Print_Area_7_1_12_4">#REF!</definedName>
    <definedName name="Excel_BuiltIn_Print_Area_7_1_13">#REF!</definedName>
    <definedName name="Excel_BuiltIn_Print_Area_7_1_13_16">#REF!</definedName>
    <definedName name="Excel_BuiltIn_Print_Area_7_1_13_2">#REF!</definedName>
    <definedName name="Excel_BuiltIn_Print_Area_7_1_13_27">#REF!</definedName>
    <definedName name="Excel_BuiltIn_Print_Area_7_1_13_4">#REF!</definedName>
    <definedName name="Excel_BuiltIn_Print_Area_7_1_14">#REF!</definedName>
    <definedName name="Excel_BuiltIn_Print_Area_7_1_14_16">#REF!</definedName>
    <definedName name="Excel_BuiltIn_Print_Area_7_1_14_2">#REF!</definedName>
    <definedName name="Excel_BuiltIn_Print_Area_7_1_14_27">#REF!</definedName>
    <definedName name="Excel_BuiltIn_Print_Area_7_1_14_4">#REF!</definedName>
    <definedName name="Excel_BuiltIn_Print_Area_7_1_15">#REF!</definedName>
    <definedName name="Excel_BuiltIn_Print_Area_7_1_15_16">#REF!</definedName>
    <definedName name="Excel_BuiltIn_Print_Area_7_1_15_2">#REF!</definedName>
    <definedName name="Excel_BuiltIn_Print_Area_7_1_15_27">#REF!</definedName>
    <definedName name="Excel_BuiltIn_Print_Area_7_1_15_4">#REF!</definedName>
    <definedName name="Excel_BuiltIn_Print_Area_7_1_16">#REF!</definedName>
    <definedName name="Excel_BuiltIn_Print_Area_7_1_16_1">#REF!</definedName>
    <definedName name="Excel_BuiltIn_Print_Area_7_1_16_16">#REF!</definedName>
    <definedName name="Excel_BuiltIn_Print_Area_7_1_16_2">#REF!</definedName>
    <definedName name="Excel_BuiltIn_Print_Area_7_1_16_27">#REF!</definedName>
    <definedName name="Excel_BuiltIn_Print_Area_7_1_16_4">#REF!</definedName>
    <definedName name="Excel_BuiltIn_Print_Area_7_1_17">#REF!</definedName>
    <definedName name="Excel_BuiltIn_Print_Area_7_1_17_1">#REF!</definedName>
    <definedName name="Excel_BuiltIn_Print_Area_7_1_17_1_16">#REF!</definedName>
    <definedName name="Excel_BuiltIn_Print_Area_7_1_17_1_2">#REF!</definedName>
    <definedName name="Excel_BuiltIn_Print_Area_7_1_17_1_27">#REF!</definedName>
    <definedName name="Excel_BuiltIn_Print_Area_7_1_17_1_4">#REF!</definedName>
    <definedName name="Excel_BuiltIn_Print_Area_7_1_17_16">#REF!</definedName>
    <definedName name="Excel_BuiltIn_Print_Area_7_1_17_2">#REF!</definedName>
    <definedName name="Excel_BuiltIn_Print_Area_7_1_17_27">#REF!</definedName>
    <definedName name="Excel_BuiltIn_Print_Area_7_1_17_4">#REF!</definedName>
    <definedName name="Excel_BuiltIn_Print_Area_7_1_2">#REF!</definedName>
    <definedName name="Excel_BuiltIn_Print_Area_7_1_2_1">#REF!</definedName>
    <definedName name="Excel_BuiltIn_Print_Area_7_1_2_16">#REF!</definedName>
    <definedName name="Excel_BuiltIn_Print_Area_7_1_2_2">#REF!</definedName>
    <definedName name="Excel_BuiltIn_Print_Area_7_1_2_27">#REF!</definedName>
    <definedName name="Excel_BuiltIn_Print_Area_7_1_2_4">#REF!</definedName>
    <definedName name="Excel_BuiltIn_Print_Area_7_1_20">#REF!</definedName>
    <definedName name="Excel_BuiltIn_Print_Area_7_1_20_16">#REF!</definedName>
    <definedName name="Excel_BuiltIn_Print_Area_7_1_20_2">#REF!</definedName>
    <definedName name="Excel_BuiltIn_Print_Area_7_1_20_27">#REF!</definedName>
    <definedName name="Excel_BuiltIn_Print_Area_7_1_20_4">#REF!</definedName>
    <definedName name="Excel_BuiltIn_Print_Area_7_1_27">#REF!</definedName>
    <definedName name="Excel_BuiltIn_Print_Area_7_1_3">#REF!</definedName>
    <definedName name="Excel_BuiltIn_Print_Area_7_1_3_16">#REF!</definedName>
    <definedName name="Excel_BuiltIn_Print_Area_7_1_3_2">#REF!</definedName>
    <definedName name="Excel_BuiltIn_Print_Area_7_1_3_27">#REF!</definedName>
    <definedName name="Excel_BuiltIn_Print_Area_7_1_3_4">#REF!</definedName>
    <definedName name="Excel_BuiltIn_Print_Area_7_1_4">#REF!</definedName>
    <definedName name="Excel_BuiltIn_Print_Area_7_1_5">#REF!</definedName>
    <definedName name="Excel_BuiltIn_Print_Area_7_1_5_16">#REF!</definedName>
    <definedName name="Excel_BuiltIn_Print_Area_7_1_5_2">#REF!</definedName>
    <definedName name="Excel_BuiltIn_Print_Area_7_1_5_27">#REF!</definedName>
    <definedName name="Excel_BuiltIn_Print_Area_7_1_5_4">#REF!</definedName>
    <definedName name="Excel_BuiltIn_Print_Area_7_1_6">#REF!</definedName>
    <definedName name="Excel_BuiltIn_Print_Area_7_1_6_16">#REF!</definedName>
    <definedName name="Excel_BuiltIn_Print_Area_7_1_6_2">#REF!</definedName>
    <definedName name="Excel_BuiltIn_Print_Area_7_1_6_27">#REF!</definedName>
    <definedName name="Excel_BuiltIn_Print_Area_7_1_6_4">#REF!</definedName>
    <definedName name="Excel_BuiltIn_Print_Area_7_1_7">#REF!</definedName>
    <definedName name="Excel_BuiltIn_Print_Area_7_1_7_16">#REF!</definedName>
    <definedName name="Excel_BuiltIn_Print_Area_7_1_7_2">#REF!</definedName>
    <definedName name="Excel_BuiltIn_Print_Area_7_1_7_27">#REF!</definedName>
    <definedName name="Excel_BuiltIn_Print_Area_7_1_7_4">#REF!</definedName>
    <definedName name="Excel_BuiltIn_Print_Area_7_1_8_16">#REF!</definedName>
    <definedName name="Excel_BuiltIn_Print_Area_7_1_8_2">#REF!</definedName>
    <definedName name="Excel_BuiltIn_Print_Area_7_1_8_27">#REF!</definedName>
    <definedName name="Excel_BuiltIn_Print_Area_7_1_8_4">#REF!</definedName>
    <definedName name="Excel_BuiltIn_Print_Area_7_1_9">#REF!</definedName>
    <definedName name="Excel_BuiltIn_Print_Area_7_1_9_16">#REF!</definedName>
    <definedName name="Excel_BuiltIn_Print_Area_7_1_9_2">#REF!</definedName>
    <definedName name="Excel_BuiltIn_Print_Area_7_1_9_27">#REF!</definedName>
    <definedName name="Excel_BuiltIn_Print_Area_7_1_9_4">#REF!</definedName>
    <definedName name="Excel_BuiltIn_Print_Area_8">#REF!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6">#REF!</definedName>
    <definedName name="Excel_BuiltIn_Print_Area_8_1_1_1_1_2">#REF!</definedName>
    <definedName name="Excel_BuiltIn_Print_Area_8_1_1_1_1_27">#REF!</definedName>
    <definedName name="Excel_BuiltIn_Print_Area_8_1_1_1_1_4">#REF!</definedName>
    <definedName name="Excel_BuiltIn_Print_Area_8_1_1_1_16">#REF!</definedName>
    <definedName name="Excel_BuiltIn_Print_Area_8_1_1_1_2">#REF!</definedName>
    <definedName name="Excel_BuiltIn_Print_Area_8_1_1_1_27">#REF!</definedName>
    <definedName name="Excel_BuiltIn_Print_Area_8_1_1_1_4">#REF!</definedName>
    <definedName name="Excel_BuiltIn_Print_Area_8_1_1_10">#REF!</definedName>
    <definedName name="Excel_BuiltIn_Print_Area_8_1_1_10_16">#REF!</definedName>
    <definedName name="Excel_BuiltIn_Print_Area_8_1_1_10_2">#REF!</definedName>
    <definedName name="Excel_BuiltIn_Print_Area_8_1_1_10_27">#REF!</definedName>
    <definedName name="Excel_BuiltIn_Print_Area_8_1_1_10_4">#REF!</definedName>
    <definedName name="Excel_BuiltIn_Print_Area_8_1_1_11">#REF!</definedName>
    <definedName name="Excel_BuiltIn_Print_Area_8_1_1_11_16">#REF!</definedName>
    <definedName name="Excel_BuiltIn_Print_Area_8_1_1_11_2">#REF!</definedName>
    <definedName name="Excel_BuiltIn_Print_Area_8_1_1_11_27">#REF!</definedName>
    <definedName name="Excel_BuiltIn_Print_Area_8_1_1_11_4">#REF!</definedName>
    <definedName name="Excel_BuiltIn_Print_Area_8_1_1_12">#REF!</definedName>
    <definedName name="Excel_BuiltIn_Print_Area_8_1_1_12_16">#REF!</definedName>
    <definedName name="Excel_BuiltIn_Print_Area_8_1_1_12_2">#REF!</definedName>
    <definedName name="Excel_BuiltIn_Print_Area_8_1_1_12_27">#REF!</definedName>
    <definedName name="Excel_BuiltIn_Print_Area_8_1_1_12_4">#REF!</definedName>
    <definedName name="Excel_BuiltIn_Print_Area_8_1_1_13">#REF!</definedName>
    <definedName name="Excel_BuiltIn_Print_Area_8_1_1_13_16">#REF!</definedName>
    <definedName name="Excel_BuiltIn_Print_Area_8_1_1_13_2">#REF!</definedName>
    <definedName name="Excel_BuiltIn_Print_Area_8_1_1_13_27">#REF!</definedName>
    <definedName name="Excel_BuiltIn_Print_Area_8_1_1_13_4">#REF!</definedName>
    <definedName name="Excel_BuiltIn_Print_Area_8_1_1_14">#REF!</definedName>
    <definedName name="Excel_BuiltIn_Print_Area_8_1_1_14_16">#REF!</definedName>
    <definedName name="Excel_BuiltIn_Print_Area_8_1_1_14_2">#REF!</definedName>
    <definedName name="Excel_BuiltIn_Print_Area_8_1_1_14_27">#REF!</definedName>
    <definedName name="Excel_BuiltIn_Print_Area_8_1_1_14_4">#REF!</definedName>
    <definedName name="Excel_BuiltIn_Print_Area_8_1_1_15">#REF!</definedName>
    <definedName name="Excel_BuiltIn_Print_Area_8_1_1_15_16">#REF!</definedName>
    <definedName name="Excel_BuiltIn_Print_Area_8_1_1_15_2">#REF!</definedName>
    <definedName name="Excel_BuiltIn_Print_Area_8_1_1_15_27">#REF!</definedName>
    <definedName name="Excel_BuiltIn_Print_Area_8_1_1_15_4">#REF!</definedName>
    <definedName name="Excel_BuiltIn_Print_Area_8_1_1_16">#REF!</definedName>
    <definedName name="Excel_BuiltIn_Print_Area_8_1_1_16_1">#REF!</definedName>
    <definedName name="Excel_BuiltIn_Print_Area_8_1_1_16_16">#REF!</definedName>
    <definedName name="Excel_BuiltIn_Print_Area_8_1_1_16_2">#REF!</definedName>
    <definedName name="Excel_BuiltIn_Print_Area_8_1_1_16_27">#REF!</definedName>
    <definedName name="Excel_BuiltIn_Print_Area_8_1_1_16_4">#REF!</definedName>
    <definedName name="Excel_BuiltIn_Print_Area_8_1_1_17">#REF!</definedName>
    <definedName name="Excel_BuiltIn_Print_Area_8_1_1_17_16">#REF!</definedName>
    <definedName name="Excel_BuiltIn_Print_Area_8_1_1_17_2">#REF!</definedName>
    <definedName name="Excel_BuiltIn_Print_Area_8_1_1_17_27">#REF!</definedName>
    <definedName name="Excel_BuiltIn_Print_Area_8_1_1_17_4">#REF!</definedName>
    <definedName name="Excel_BuiltIn_Print_Area_8_1_1_2">#REF!</definedName>
    <definedName name="Excel_BuiltIn_Print_Area_8_1_1_2_1">#REF!</definedName>
    <definedName name="Excel_BuiltIn_Print_Area_8_1_1_2_16">#REF!</definedName>
    <definedName name="Excel_BuiltIn_Print_Area_8_1_1_2_2">#REF!</definedName>
    <definedName name="Excel_BuiltIn_Print_Area_8_1_1_2_27">#REF!</definedName>
    <definedName name="Excel_BuiltIn_Print_Area_8_1_1_2_4">#REF!</definedName>
    <definedName name="Excel_BuiltIn_Print_Area_8_1_1_20">#REF!</definedName>
    <definedName name="Excel_BuiltIn_Print_Area_8_1_1_20_16">#REF!</definedName>
    <definedName name="Excel_BuiltIn_Print_Area_8_1_1_20_2">#REF!</definedName>
    <definedName name="Excel_BuiltIn_Print_Area_8_1_1_20_27">#REF!</definedName>
    <definedName name="Excel_BuiltIn_Print_Area_8_1_1_20_4">#REF!</definedName>
    <definedName name="Excel_BuiltIn_Print_Area_8_1_1_27">#REF!</definedName>
    <definedName name="Excel_BuiltIn_Print_Area_8_1_1_3">#REF!</definedName>
    <definedName name="Excel_BuiltIn_Print_Area_8_1_1_3_16">#REF!</definedName>
    <definedName name="Excel_BuiltIn_Print_Area_8_1_1_3_2">#REF!</definedName>
    <definedName name="Excel_BuiltIn_Print_Area_8_1_1_3_27">#REF!</definedName>
    <definedName name="Excel_BuiltIn_Print_Area_8_1_1_3_4">#REF!</definedName>
    <definedName name="Excel_BuiltIn_Print_Area_8_1_1_4">#REF!</definedName>
    <definedName name="Excel_BuiltIn_Print_Area_8_1_1_5">#REF!</definedName>
    <definedName name="Excel_BuiltIn_Print_Area_8_1_1_5_1">#REF!</definedName>
    <definedName name="Excel_BuiltIn_Print_Area_8_1_1_5_16">#REF!</definedName>
    <definedName name="Excel_BuiltIn_Print_Area_8_1_1_5_2">#REF!</definedName>
    <definedName name="Excel_BuiltIn_Print_Area_8_1_1_5_27">#REF!</definedName>
    <definedName name="Excel_BuiltIn_Print_Area_8_1_1_5_4">#REF!</definedName>
    <definedName name="Excel_BuiltIn_Print_Area_8_1_1_6">#REF!</definedName>
    <definedName name="Excel_BuiltIn_Print_Area_8_1_1_6_16">#REF!</definedName>
    <definedName name="Excel_BuiltIn_Print_Area_8_1_1_6_2">#REF!</definedName>
    <definedName name="Excel_BuiltIn_Print_Area_8_1_1_6_27">#REF!</definedName>
    <definedName name="Excel_BuiltIn_Print_Area_8_1_1_6_4">#REF!</definedName>
    <definedName name="Excel_BuiltIn_Print_Area_8_1_1_7">#REF!</definedName>
    <definedName name="Excel_BuiltIn_Print_Area_8_1_1_7_16">#REF!</definedName>
    <definedName name="Excel_BuiltIn_Print_Area_8_1_1_7_2">#REF!</definedName>
    <definedName name="Excel_BuiltIn_Print_Area_8_1_1_7_27">#REF!</definedName>
    <definedName name="Excel_BuiltIn_Print_Area_8_1_1_7_4">#REF!</definedName>
    <definedName name="Excel_BuiltIn_Print_Area_8_1_1_8">#REF!</definedName>
    <definedName name="Excel_BuiltIn_Print_Area_8_1_1_8_16">#REF!</definedName>
    <definedName name="Excel_BuiltIn_Print_Area_8_1_1_8_2">#REF!</definedName>
    <definedName name="Excel_BuiltIn_Print_Area_8_1_1_8_27">#REF!</definedName>
    <definedName name="Excel_BuiltIn_Print_Area_8_1_1_8_4">#REF!</definedName>
    <definedName name="Excel_BuiltIn_Print_Area_8_1_1_9">#REF!</definedName>
    <definedName name="Excel_BuiltIn_Print_Area_8_1_1_9_16">#REF!</definedName>
    <definedName name="Excel_BuiltIn_Print_Area_8_1_1_9_2">#REF!</definedName>
    <definedName name="Excel_BuiltIn_Print_Area_8_1_1_9_27">#REF!</definedName>
    <definedName name="Excel_BuiltIn_Print_Area_8_1_1_9_4">#REF!</definedName>
    <definedName name="Excel_BuiltIn_Print_Area_8_1_10">#REF!</definedName>
    <definedName name="Excel_BuiltIn_Print_Area_8_1_10_16">#REF!</definedName>
    <definedName name="Excel_BuiltIn_Print_Area_8_1_10_2">#REF!</definedName>
    <definedName name="Excel_BuiltIn_Print_Area_8_1_10_27">#REF!</definedName>
    <definedName name="Excel_BuiltIn_Print_Area_8_1_10_4">#REF!</definedName>
    <definedName name="Excel_BuiltIn_Print_Area_8_1_11">#REF!</definedName>
    <definedName name="Excel_BuiltIn_Print_Area_8_1_11_16">#REF!</definedName>
    <definedName name="Excel_BuiltIn_Print_Area_8_1_11_2">#REF!</definedName>
    <definedName name="Excel_BuiltIn_Print_Area_8_1_11_27">#REF!</definedName>
    <definedName name="Excel_BuiltIn_Print_Area_8_1_11_4">#REF!</definedName>
    <definedName name="Excel_BuiltIn_Print_Area_8_1_12">#REF!</definedName>
    <definedName name="Excel_BuiltIn_Print_Area_8_1_12_16">#REF!</definedName>
    <definedName name="Excel_BuiltIn_Print_Area_8_1_12_2">#REF!</definedName>
    <definedName name="Excel_BuiltIn_Print_Area_8_1_12_27">#REF!</definedName>
    <definedName name="Excel_BuiltIn_Print_Area_8_1_12_4">#REF!</definedName>
    <definedName name="Excel_BuiltIn_Print_Area_8_1_13">#REF!</definedName>
    <definedName name="Excel_BuiltIn_Print_Area_8_1_13_16">#REF!</definedName>
    <definedName name="Excel_BuiltIn_Print_Area_8_1_13_2">#REF!</definedName>
    <definedName name="Excel_BuiltIn_Print_Area_8_1_13_27">#REF!</definedName>
    <definedName name="Excel_BuiltIn_Print_Area_8_1_13_4">#REF!</definedName>
    <definedName name="Excel_BuiltIn_Print_Area_8_1_14">#REF!</definedName>
    <definedName name="Excel_BuiltIn_Print_Area_8_1_14_16">#REF!</definedName>
    <definedName name="Excel_BuiltIn_Print_Area_8_1_14_2">#REF!</definedName>
    <definedName name="Excel_BuiltIn_Print_Area_8_1_14_27">#REF!</definedName>
    <definedName name="Excel_BuiltIn_Print_Area_8_1_14_4">#REF!</definedName>
    <definedName name="Excel_BuiltIn_Print_Area_8_1_15">#REF!</definedName>
    <definedName name="Excel_BuiltIn_Print_Area_8_1_15_16">#REF!</definedName>
    <definedName name="Excel_BuiltIn_Print_Area_8_1_15_2">#REF!</definedName>
    <definedName name="Excel_BuiltIn_Print_Area_8_1_15_27">#REF!</definedName>
    <definedName name="Excel_BuiltIn_Print_Area_8_1_15_4">#REF!</definedName>
    <definedName name="Excel_BuiltIn_Print_Area_8_1_16">#REF!</definedName>
    <definedName name="Excel_BuiltIn_Print_Area_8_1_16_1">#REF!</definedName>
    <definedName name="Excel_BuiltIn_Print_Area_8_1_16_16">#REF!</definedName>
    <definedName name="Excel_BuiltIn_Print_Area_8_1_16_2">#REF!</definedName>
    <definedName name="Excel_BuiltIn_Print_Area_8_1_16_27">#REF!</definedName>
    <definedName name="Excel_BuiltIn_Print_Area_8_1_16_4">#REF!</definedName>
    <definedName name="Excel_BuiltIn_Print_Area_8_1_17">#REF!</definedName>
    <definedName name="Excel_BuiltIn_Print_Area_8_1_17_16">#REF!</definedName>
    <definedName name="Excel_BuiltIn_Print_Area_8_1_17_2">#REF!</definedName>
    <definedName name="Excel_BuiltIn_Print_Area_8_1_17_27">#REF!</definedName>
    <definedName name="Excel_BuiltIn_Print_Area_8_1_17_4">#REF!</definedName>
    <definedName name="Excel_BuiltIn_Print_Area_8_1_2">#REF!</definedName>
    <definedName name="Excel_BuiltIn_Print_Area_8_1_2_1">#REF!</definedName>
    <definedName name="Excel_BuiltIn_Print_Area_8_1_2_16">#REF!</definedName>
    <definedName name="Excel_BuiltIn_Print_Area_8_1_2_2">#REF!</definedName>
    <definedName name="Excel_BuiltIn_Print_Area_8_1_2_27">#REF!</definedName>
    <definedName name="Excel_BuiltIn_Print_Area_8_1_2_4">#REF!</definedName>
    <definedName name="Excel_BuiltIn_Print_Area_8_1_20">#REF!</definedName>
    <definedName name="Excel_BuiltIn_Print_Area_8_1_20_16">#REF!</definedName>
    <definedName name="Excel_BuiltIn_Print_Area_8_1_20_2">#REF!</definedName>
    <definedName name="Excel_BuiltIn_Print_Area_8_1_20_27">#REF!</definedName>
    <definedName name="Excel_BuiltIn_Print_Area_8_1_20_4">#REF!</definedName>
    <definedName name="Excel_BuiltIn_Print_Area_8_1_27">#REF!</definedName>
    <definedName name="Excel_BuiltIn_Print_Area_8_1_3">#REF!</definedName>
    <definedName name="Excel_BuiltIn_Print_Area_8_1_3_16">#REF!</definedName>
    <definedName name="Excel_BuiltIn_Print_Area_8_1_3_2">#REF!</definedName>
    <definedName name="Excel_BuiltIn_Print_Area_8_1_3_27">#REF!</definedName>
    <definedName name="Excel_BuiltIn_Print_Area_8_1_3_4">#REF!</definedName>
    <definedName name="Excel_BuiltIn_Print_Area_8_1_4">#REF!</definedName>
    <definedName name="Excel_BuiltIn_Print_Area_8_1_5">#REF!</definedName>
    <definedName name="Excel_BuiltIn_Print_Area_8_1_5_1">#REF!</definedName>
    <definedName name="Excel_BuiltIn_Print_Area_8_1_5_16">#REF!</definedName>
    <definedName name="Excel_BuiltIn_Print_Area_8_1_5_2">#REF!</definedName>
    <definedName name="Excel_BuiltIn_Print_Area_8_1_5_27">#REF!</definedName>
    <definedName name="Excel_BuiltIn_Print_Area_8_1_5_4">#REF!</definedName>
    <definedName name="Excel_BuiltIn_Print_Area_8_1_6">#REF!</definedName>
    <definedName name="Excel_BuiltIn_Print_Area_8_1_6_16">#REF!</definedName>
    <definedName name="Excel_BuiltIn_Print_Area_8_1_6_2">#REF!</definedName>
    <definedName name="Excel_BuiltIn_Print_Area_8_1_6_27">#REF!</definedName>
    <definedName name="Excel_BuiltIn_Print_Area_8_1_6_4">#REF!</definedName>
    <definedName name="Excel_BuiltIn_Print_Area_8_1_7">#REF!</definedName>
    <definedName name="Excel_BuiltIn_Print_Area_8_1_7_16">#REF!</definedName>
    <definedName name="Excel_BuiltIn_Print_Area_8_1_7_2">#REF!</definedName>
    <definedName name="Excel_BuiltIn_Print_Area_8_1_7_27">#REF!</definedName>
    <definedName name="Excel_BuiltIn_Print_Area_8_1_7_4">#REF!</definedName>
    <definedName name="Excel_BuiltIn_Print_Area_8_1_8">#REF!</definedName>
    <definedName name="Excel_BuiltIn_Print_Area_8_1_8_16">#REF!</definedName>
    <definedName name="Excel_BuiltIn_Print_Area_8_1_8_2">#REF!</definedName>
    <definedName name="Excel_BuiltIn_Print_Area_8_1_8_27">#REF!</definedName>
    <definedName name="Excel_BuiltIn_Print_Area_8_1_8_4">#REF!</definedName>
    <definedName name="Excel_BuiltIn_Print_Area_8_1_9">#REF!</definedName>
    <definedName name="Excel_BuiltIn_Print_Area_8_1_9_16">#REF!</definedName>
    <definedName name="Excel_BuiltIn_Print_Area_8_1_9_2">#REF!</definedName>
    <definedName name="Excel_BuiltIn_Print_Area_8_1_9_27">#REF!</definedName>
    <definedName name="Excel_BuiltIn_Print_Area_8_1_9_4">#REF!</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6">#REF!</definedName>
    <definedName name="Excel_BuiltIn_Print_Area_9_1_1_2">#REF!</definedName>
    <definedName name="Excel_BuiltIn_Print_Area_9_1_1_27">#REF!</definedName>
    <definedName name="Excel_BuiltIn_Print_Area_9_1_1_4">#REF!</definedName>
    <definedName name="Excel_BuiltIn_Print_Area_9_1_10">#REF!</definedName>
    <definedName name="Excel_BuiltIn_Print_Area_9_1_10_16">#REF!</definedName>
    <definedName name="Excel_BuiltIn_Print_Area_9_1_10_2">#REF!</definedName>
    <definedName name="Excel_BuiltIn_Print_Area_9_1_10_27">#REF!</definedName>
    <definedName name="Excel_BuiltIn_Print_Area_9_1_10_4">#REF!</definedName>
    <definedName name="Excel_BuiltIn_Print_Area_9_1_11">#REF!</definedName>
    <definedName name="Excel_BuiltIn_Print_Area_9_1_11_16">#REF!</definedName>
    <definedName name="Excel_BuiltIn_Print_Area_9_1_11_2">#REF!</definedName>
    <definedName name="Excel_BuiltIn_Print_Area_9_1_11_27">#REF!</definedName>
    <definedName name="Excel_BuiltIn_Print_Area_9_1_11_4">#REF!</definedName>
    <definedName name="Excel_BuiltIn_Print_Area_9_1_12">#REF!</definedName>
    <definedName name="Excel_BuiltIn_Print_Area_9_1_12_16">#REF!</definedName>
    <definedName name="Excel_BuiltIn_Print_Area_9_1_12_2">#REF!</definedName>
    <definedName name="Excel_BuiltIn_Print_Area_9_1_12_27">#REF!</definedName>
    <definedName name="Excel_BuiltIn_Print_Area_9_1_12_4">#REF!</definedName>
    <definedName name="Excel_BuiltIn_Print_Area_9_1_13">#REF!</definedName>
    <definedName name="Excel_BuiltIn_Print_Area_9_1_13_16">#REF!</definedName>
    <definedName name="Excel_BuiltIn_Print_Area_9_1_13_2">#REF!</definedName>
    <definedName name="Excel_BuiltIn_Print_Area_9_1_13_27">#REF!</definedName>
    <definedName name="Excel_BuiltIn_Print_Area_9_1_13_4">#REF!</definedName>
    <definedName name="Excel_BuiltIn_Print_Area_9_1_14">#REF!</definedName>
    <definedName name="Excel_BuiltIn_Print_Area_9_1_14_16">#REF!</definedName>
    <definedName name="Excel_BuiltIn_Print_Area_9_1_14_2">#REF!</definedName>
    <definedName name="Excel_BuiltIn_Print_Area_9_1_14_27">#REF!</definedName>
    <definedName name="Excel_BuiltIn_Print_Area_9_1_14_4">#REF!</definedName>
    <definedName name="Excel_BuiltIn_Print_Area_9_1_15">#REF!</definedName>
    <definedName name="Excel_BuiltIn_Print_Area_9_1_15_16">#REF!</definedName>
    <definedName name="Excel_BuiltIn_Print_Area_9_1_15_2">#REF!</definedName>
    <definedName name="Excel_BuiltIn_Print_Area_9_1_15_27">#REF!</definedName>
    <definedName name="Excel_BuiltIn_Print_Area_9_1_15_4">#REF!</definedName>
    <definedName name="Excel_BuiltIn_Print_Area_9_1_16">#REF!</definedName>
    <definedName name="Excel_BuiltIn_Print_Area_9_1_16_1">#REF!</definedName>
    <definedName name="Excel_BuiltIn_Print_Area_9_1_16_16">#REF!</definedName>
    <definedName name="Excel_BuiltIn_Print_Area_9_1_16_2">#REF!</definedName>
    <definedName name="Excel_BuiltIn_Print_Area_9_1_16_2_1">#REF!</definedName>
    <definedName name="Excel_BuiltIn_Print_Area_9_1_16_27">#REF!</definedName>
    <definedName name="Excel_BuiltIn_Print_Area_9_1_16_4">#REF!</definedName>
    <definedName name="Excel_BuiltIn_Print_Area_9_1_17">#REF!</definedName>
    <definedName name="Excel_BuiltIn_Print_Area_9_1_17_16">#REF!</definedName>
    <definedName name="Excel_BuiltIn_Print_Area_9_1_17_2">#REF!</definedName>
    <definedName name="Excel_BuiltIn_Print_Area_9_1_17_27">#REF!</definedName>
    <definedName name="Excel_BuiltIn_Print_Area_9_1_17_4">#REF!</definedName>
    <definedName name="Excel_BuiltIn_Print_Area_9_1_2">#REF!</definedName>
    <definedName name="Excel_BuiltIn_Print_Area_9_1_2_1">#REF!</definedName>
    <definedName name="Excel_BuiltIn_Print_Area_9_1_2_16">#REF!</definedName>
    <definedName name="Excel_BuiltIn_Print_Area_9_1_2_2">#REF!</definedName>
    <definedName name="Excel_BuiltIn_Print_Area_9_1_2_2_1">#REF!</definedName>
    <definedName name="Excel_BuiltIn_Print_Area_9_1_2_27">#REF!</definedName>
    <definedName name="Excel_BuiltIn_Print_Area_9_1_2_4">#REF!</definedName>
    <definedName name="Excel_BuiltIn_Print_Area_9_1_20">#REF!</definedName>
    <definedName name="Excel_BuiltIn_Print_Area_9_1_20_16">#REF!</definedName>
    <definedName name="Excel_BuiltIn_Print_Area_9_1_20_2">#REF!</definedName>
    <definedName name="Excel_BuiltIn_Print_Area_9_1_20_27">#REF!</definedName>
    <definedName name="Excel_BuiltIn_Print_Area_9_1_20_4">#REF!</definedName>
    <definedName name="Excel_BuiltIn_Print_Area_9_1_27">#REF!</definedName>
    <definedName name="Excel_BuiltIn_Print_Area_9_1_3">#REF!</definedName>
    <definedName name="Excel_BuiltIn_Print_Area_9_1_3_16">#REF!</definedName>
    <definedName name="Excel_BuiltIn_Print_Area_9_1_3_2">#REF!</definedName>
    <definedName name="Excel_BuiltIn_Print_Area_9_1_3_27">#REF!</definedName>
    <definedName name="Excel_BuiltIn_Print_Area_9_1_3_4">#REF!</definedName>
    <definedName name="Excel_BuiltIn_Print_Area_9_1_4">#REF!</definedName>
    <definedName name="Excel_BuiltIn_Print_Area_9_1_4_1">#REF!</definedName>
    <definedName name="Excel_BuiltIn_Print_Area_9_1_5">#REF!</definedName>
    <definedName name="Excel_BuiltIn_Print_Area_9_1_5_1">#REF!</definedName>
    <definedName name="Excel_BuiltIn_Print_Area_9_1_5_16">#REF!</definedName>
    <definedName name="Excel_BuiltIn_Print_Area_9_1_5_2">#REF!</definedName>
    <definedName name="Excel_BuiltIn_Print_Area_9_1_5_27">#REF!</definedName>
    <definedName name="Excel_BuiltIn_Print_Area_9_1_5_4">#REF!</definedName>
    <definedName name="Excel_BuiltIn_Print_Area_9_1_6">#REF!</definedName>
    <definedName name="Excel_BuiltIn_Print_Area_9_1_6_16">#REF!</definedName>
    <definedName name="Excel_BuiltIn_Print_Area_9_1_6_2">#REF!</definedName>
    <definedName name="Excel_BuiltIn_Print_Area_9_1_6_27">#REF!</definedName>
    <definedName name="Excel_BuiltIn_Print_Area_9_1_6_4">#REF!</definedName>
    <definedName name="Excel_BuiltIn_Print_Area_9_1_7">#REF!</definedName>
    <definedName name="Excel_BuiltIn_Print_Area_9_1_7_16">#REF!</definedName>
    <definedName name="Excel_BuiltIn_Print_Area_9_1_7_2">#REF!</definedName>
    <definedName name="Excel_BuiltIn_Print_Area_9_1_7_27">#REF!</definedName>
    <definedName name="Excel_BuiltIn_Print_Area_9_1_7_4">#REF!</definedName>
    <definedName name="Excel_BuiltIn_Print_Area_9_1_8">#REF!</definedName>
    <definedName name="Excel_BuiltIn_Print_Area_9_1_8_16">#REF!</definedName>
    <definedName name="Excel_BuiltIn_Print_Area_9_1_8_2">#REF!</definedName>
    <definedName name="Excel_BuiltIn_Print_Area_9_1_8_27">#REF!</definedName>
    <definedName name="Excel_BuiltIn_Print_Area_9_1_8_4">#REF!</definedName>
    <definedName name="Excel_BuiltIn_Print_Area_9_1_9">#REF!</definedName>
    <definedName name="Excel_BuiltIn_Print_Area_9_1_9_16">#REF!</definedName>
    <definedName name="Excel_BuiltIn_Print_Area_9_1_9_2">#REF!</definedName>
    <definedName name="Excel_BuiltIn_Print_Area_9_1_9_27">#REF!</definedName>
    <definedName name="Excel_BuiltIn_Print_Area_9_1_9_4">#REF!</definedName>
    <definedName name="Excel_BuiltIn_Print_Titles">#REF!,#REF!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1_1_10">#REF!</definedName>
    <definedName name="Excel_BuiltIn_Print_Titles_1_1_1_1_12">#REF!</definedName>
    <definedName name="Excel_BuiltIn_Print_Titles_1_1_1_1_3">#REF!</definedName>
    <definedName name="Excel_BuiltIn_Print_Titles_1_1_1_1_4">#REF!</definedName>
    <definedName name="Excel_BuiltIn_Print_Titles_1_1_1_1_5">#REF!</definedName>
    <definedName name="Excel_BuiltIn_Print_Titles_1_1_1_1_6">#REF!</definedName>
    <definedName name="Excel_BuiltIn_Print_Titles_1_1_1_1_7">#REF!</definedName>
    <definedName name="Excel_BuiltIn_Print_Titles_1_1_1_10">#REF!</definedName>
    <definedName name="Excel_BuiltIn_Print_Titles_1_1_1_12">#REF!</definedName>
    <definedName name="Excel_BuiltIn_Print_Titles_1_1_1_3">#REF!</definedName>
    <definedName name="Excel_BuiltIn_Print_Titles_1_1_1_4">#REF!</definedName>
    <definedName name="Excel_BuiltIn_Print_Titles_1_1_1_5">#REF!</definedName>
    <definedName name="Excel_BuiltIn_Print_Titles_1_1_1_6">#REF!</definedName>
    <definedName name="Excel_BuiltIn_Print_Titles_1_1_1_7">#REF!</definedName>
    <definedName name="Excel_BuiltIn_Print_Titles_1_1_10">#REF!</definedName>
    <definedName name="Excel_BuiltIn_Print_Titles_1_1_12">#REF!</definedName>
    <definedName name="Excel_BuiltIn_Print_Titles_1_1_3">#REF!</definedName>
    <definedName name="Excel_BuiltIn_Print_Titles_1_1_4">#REF!</definedName>
    <definedName name="Excel_BuiltIn_Print_Titles_1_1_5">#REF!</definedName>
    <definedName name="Excel_BuiltIn_Print_Titles_1_1_6">#REF!</definedName>
    <definedName name="Excel_BuiltIn_Print_Titles_1_1_7">#REF!</definedName>
    <definedName name="Excel_BuiltIn_Print_Titles_1_1_7_10">#REF!</definedName>
    <definedName name="Excel_BuiltIn_Print_Titles_1_1_7_12">#REF!</definedName>
    <definedName name="Excel_BuiltIn_Print_Titles_1_1_7_3">#REF!</definedName>
    <definedName name="Excel_BuiltIn_Print_Titles_1_1_7_4">#REF!</definedName>
    <definedName name="Excel_BuiltIn_Print_Titles_1_1_7_5">#REF!</definedName>
    <definedName name="Excel_BuiltIn_Print_Titles_1_1_7_6">#REF!</definedName>
    <definedName name="Excel_BuiltIn_Print_Titles_1_1_7_7">#REF!</definedName>
    <definedName name="Excel_BuiltIn_Print_Titles_1_1_9">#REF!</definedName>
    <definedName name="Excel_BuiltIn_Print_Titles_1_1_9_10">#REF!</definedName>
    <definedName name="Excel_BuiltIn_Print_Titles_1_1_9_12">#REF!</definedName>
    <definedName name="Excel_BuiltIn_Print_Titles_1_1_9_3">#REF!</definedName>
    <definedName name="Excel_BuiltIn_Print_Titles_1_1_9_4">#REF!</definedName>
    <definedName name="Excel_BuiltIn_Print_Titles_1_1_9_5">#REF!</definedName>
    <definedName name="Excel_BuiltIn_Print_Titles_1_1_9_6">#REF!</definedName>
    <definedName name="Excel_BuiltIn_Print_Titles_1_1_9_7">#REF!</definedName>
    <definedName name="Excel_BuiltIn_Print_Titles_1_10">#REF!</definedName>
    <definedName name="Excel_BuiltIn_Print_Titles_1_12">#REF!</definedName>
    <definedName name="Excel_BuiltIn_Print_Titles_1_3">"$#REF!.$A$1:$IV$6"</definedName>
    <definedName name="Excel_BuiltIn_Print_Titles_1_4">#REF!</definedName>
    <definedName name="Excel_BuiltIn_Print_Titles_1_5">#REF!</definedName>
    <definedName name="Excel_BuiltIn_Print_Titles_1_6">#REF!</definedName>
    <definedName name="Excel_BuiltIn_Print_Titles_1_7">#REF!</definedName>
    <definedName name="Excel_BuiltIn_Print_Titles_1_9">#REF!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5_1">#REF!</definedName>
    <definedName name="Excel_BuiltIn_Print_Titles_16">#REF!</definedName>
    <definedName name="Excel_BuiltIn_Print_Titles_17">#REF!,#REF!</definedName>
    <definedName name="Excel_BuiltIn_Print_Titles_18">#REF!</definedName>
    <definedName name="Excel_BuiltIn_Print_Titles_19">#REF!</definedName>
    <definedName name="Excel_BuiltIn_Print_Titles_2">#REF!</definedName>
    <definedName name="Excel_BuiltIn_Print_Titles_2_1">(#REF!,#REF!)</definedName>
    <definedName name="Excel_BuiltIn_Print_Titles_2_1_1">#REF!</definedName>
    <definedName name="Excel_BuiltIn_Print_Titles_2_1_1_1">#REF!</definedName>
    <definedName name="Excel_BuiltIn_Print_Titles_2_1_1_1_10">#REF!</definedName>
    <definedName name="Excel_BuiltIn_Print_Titles_2_1_1_1_12">#REF!</definedName>
    <definedName name="Excel_BuiltIn_Print_Titles_2_1_1_1_3">#REF!</definedName>
    <definedName name="Excel_BuiltIn_Print_Titles_2_1_1_1_4">#REF!</definedName>
    <definedName name="Excel_BuiltIn_Print_Titles_2_1_1_1_5">#REF!</definedName>
    <definedName name="Excel_BuiltIn_Print_Titles_2_1_1_1_6">#REF!</definedName>
    <definedName name="Excel_BuiltIn_Print_Titles_2_1_1_1_7">#REF!</definedName>
    <definedName name="Excel_BuiltIn_Print_Titles_2_1_1_10">#REF!</definedName>
    <definedName name="Excel_BuiltIn_Print_Titles_2_1_1_12">#REF!</definedName>
    <definedName name="Excel_BuiltIn_Print_Titles_2_1_1_3">#REF!</definedName>
    <definedName name="Excel_BuiltIn_Print_Titles_2_1_1_4">#REF!</definedName>
    <definedName name="Excel_BuiltIn_Print_Titles_2_1_1_5">#REF!</definedName>
    <definedName name="Excel_BuiltIn_Print_Titles_2_1_1_6">#REF!</definedName>
    <definedName name="Excel_BuiltIn_Print_Titles_2_1_1_7">#REF!</definedName>
    <definedName name="Excel_BuiltIn_Print_Titles_2_1_10">#REF!</definedName>
    <definedName name="Excel_BuiltIn_Print_Titles_2_1_12">#REF!</definedName>
    <definedName name="Excel_BuiltIn_Print_Titles_2_1_3">#REF!</definedName>
    <definedName name="Excel_BuiltIn_Print_Titles_2_1_4">#REF!</definedName>
    <definedName name="Excel_BuiltIn_Print_Titles_2_1_5">#REF!</definedName>
    <definedName name="Excel_BuiltIn_Print_Titles_2_1_6">#REF!</definedName>
    <definedName name="Excel_BuiltIn_Print_Titles_2_1_7">#REF!</definedName>
    <definedName name="Excel_BuiltIn_Print_Titles_2_10">#REF!</definedName>
    <definedName name="Excel_BuiltIn_Print_Titles_2_12">#REF!</definedName>
    <definedName name="Excel_BuiltIn_Print_Titles_2_20">#REF!</definedName>
    <definedName name="Excel_BuiltIn_Print_Titles_2_3">#REF!</definedName>
    <definedName name="Excel_BuiltIn_Print_Titles_2_7">#REF!</definedName>
    <definedName name="Excel_BuiltIn_Print_Titles_2_7_10">#REF!</definedName>
    <definedName name="Excel_BuiltIn_Print_Titles_2_7_12">#REF!</definedName>
    <definedName name="Excel_BuiltIn_Print_Titles_2_7_3">#REF!</definedName>
    <definedName name="Excel_BuiltIn_Print_Titles_2_7_4">#REF!</definedName>
    <definedName name="Excel_BuiltIn_Print_Titles_2_7_5">#REF!</definedName>
    <definedName name="Excel_BuiltIn_Print_Titles_2_7_6">#REF!</definedName>
    <definedName name="Excel_BuiltIn_Print_Titles_2_7_7">#REF!</definedName>
    <definedName name="Excel_BuiltIn_Print_Titles_2_9">#REF!</definedName>
    <definedName name="Excel_BuiltIn_Print_Titles_20">#REF!</definedName>
    <definedName name="Excel_BuiltIn_Print_Titles_20_1">#REF!</definedName>
    <definedName name="Excel_BuiltIn_Print_Titles_20_1_16">#REF!</definedName>
    <definedName name="Excel_BuiltIn_Print_Titles_20_1_2">#REF!</definedName>
    <definedName name="Excel_BuiltIn_Print_Titles_20_1_27">#REF!</definedName>
    <definedName name="Excel_BuiltIn_Print_Titles_20_1_4">#REF!</definedName>
    <definedName name="Excel_BuiltIn_Print_Titles_3">[7]typetest!#REF!</definedName>
    <definedName name="Excel_BuiltIn_Print_Titles_3_1">#REF!</definedName>
    <definedName name="Excel_BuiltIn_Print_Titles_3_1_1">#REF!</definedName>
    <definedName name="Excel_BuiltIn_Print_Titles_3_1_1_10">#REF!</definedName>
    <definedName name="Excel_BuiltIn_Print_Titles_3_1_1_12">#REF!</definedName>
    <definedName name="Excel_BuiltIn_Print_Titles_3_1_1_3">#REF!</definedName>
    <definedName name="Excel_BuiltIn_Print_Titles_3_1_1_4">#REF!</definedName>
    <definedName name="Excel_BuiltIn_Print_Titles_3_1_1_5">#REF!</definedName>
    <definedName name="Excel_BuiltIn_Print_Titles_3_1_1_6">#REF!</definedName>
    <definedName name="Excel_BuiltIn_Print_Titles_3_1_1_7">#REF!</definedName>
    <definedName name="Excel_BuiltIn_Print_Titles_3_1_1_9">#REF!</definedName>
    <definedName name="Excel_BuiltIn_Print_Titles_3_1_10">#REF!</definedName>
    <definedName name="Excel_BuiltIn_Print_Titles_3_1_12">#REF!</definedName>
    <definedName name="Excel_BuiltIn_Print_Titles_3_1_3">#REF!</definedName>
    <definedName name="Excel_BuiltIn_Print_Titles_3_1_4">#REF!</definedName>
    <definedName name="Excel_BuiltIn_Print_Titles_3_1_5">#REF!</definedName>
    <definedName name="Excel_BuiltIn_Print_Titles_3_1_6">#REF!</definedName>
    <definedName name="Excel_BuiltIn_Print_Titles_3_1_7">#REF!</definedName>
    <definedName name="Excel_BuiltIn_Print_Titles_3_1_9">#REF!</definedName>
    <definedName name="Excel_BuiltIn_Print_Titles_3_10">#REF!</definedName>
    <definedName name="Excel_BuiltIn_Print_Titles_3_12">#REF!</definedName>
    <definedName name="Excel_BuiltIn_Print_Titles_3_3">#REF!</definedName>
    <definedName name="Excel_BuiltIn_Print_Titles_3_4">#REF!</definedName>
    <definedName name="Excel_BuiltIn_Print_Titles_3_5">#REF!</definedName>
    <definedName name="Excel_BuiltIn_Print_Titles_3_6">#REF!</definedName>
    <definedName name="Excel_BuiltIn_Print_Titles_3_7">#REF!</definedName>
    <definedName name="Excel_BuiltIn_Print_Titles_3_7_10">#REF!</definedName>
    <definedName name="Excel_BuiltIn_Print_Titles_3_7_12">#REF!</definedName>
    <definedName name="Excel_BuiltIn_Print_Titles_3_7_3">#REF!</definedName>
    <definedName name="Excel_BuiltIn_Print_Titles_3_7_4">#REF!</definedName>
    <definedName name="Excel_BuiltIn_Print_Titles_3_7_5">#REF!</definedName>
    <definedName name="Excel_BuiltIn_Print_Titles_3_7_6">#REF!</definedName>
    <definedName name="Excel_BuiltIn_Print_Titles_3_7_7">#REF!</definedName>
    <definedName name="Excel_BuiltIn_Print_Titles_3_9">#REF!</definedName>
    <definedName name="Excel_BuiltIn_Print_Titles_4">#REF!</definedName>
    <definedName name="Excel_BuiltIn_Print_Titles_4_1">#REF!</definedName>
    <definedName name="Excel_BuiltIn_Print_Titles_4_1_1">#REF!</definedName>
    <definedName name="Excel_BuiltIn_Print_Titles_4_1_1_16">#REF!</definedName>
    <definedName name="Excel_BuiltIn_Print_Titles_4_1_1_2">#REF!</definedName>
    <definedName name="Excel_BuiltIn_Print_Titles_4_1_1_27">#REF!</definedName>
    <definedName name="Excel_BuiltIn_Print_Titles_4_1_1_4">#REF!</definedName>
    <definedName name="Excel_BuiltIn_Print_Titles_4_1_16">#REF!</definedName>
    <definedName name="Excel_BuiltIn_Print_Titles_4_1_2">#REF!</definedName>
    <definedName name="Excel_BuiltIn_Print_Titles_4_1_27">#REF!</definedName>
    <definedName name="Excel_BuiltIn_Print_Titles_4_1_4">#REF!</definedName>
    <definedName name="Excel_BuiltIn_Print_Titles_4_10">#REF!</definedName>
    <definedName name="Excel_BuiltIn_Print_Titles_4_12">#REF!</definedName>
    <definedName name="Excel_BuiltIn_Print_Titles_4_3">#REF!</definedName>
    <definedName name="Excel_BuiltIn_Print_Titles_4_4">#REF!</definedName>
    <definedName name="Excel_BuiltIn_Print_Titles_4_5">#REF!</definedName>
    <definedName name="Excel_BuiltIn_Print_Titles_4_6">#REF!</definedName>
    <definedName name="Excel_BuiltIn_Print_Titles_4_7">#REF!</definedName>
    <definedName name="Excel_BuiltIn_Print_Titles_4_9">#REF!</definedName>
    <definedName name="Excel_BuiltIn_Print_Titles_5">#REF!</definedName>
    <definedName name="Excel_BuiltIn_Print_Titles_5_1">#REF!</definedName>
    <definedName name="Excel_BuiltIn_Print_Titles_5_1_10">#REF!</definedName>
    <definedName name="Excel_BuiltIn_Print_Titles_5_1_12">#REF!</definedName>
    <definedName name="Excel_BuiltIn_Print_Titles_5_1_3">#REF!</definedName>
    <definedName name="Excel_BuiltIn_Print_Titles_5_1_4">#REF!</definedName>
    <definedName name="Excel_BuiltIn_Print_Titles_5_1_5">#REF!</definedName>
    <definedName name="Excel_BuiltIn_Print_Titles_5_1_6">#REF!</definedName>
    <definedName name="Excel_BuiltIn_Print_Titles_5_1_7">#REF!</definedName>
    <definedName name="Excel_BuiltIn_Print_Titles_5_10">#REF!</definedName>
    <definedName name="Excel_BuiltIn_Print_Titles_5_12">#REF!</definedName>
    <definedName name="Excel_BuiltIn_Print_Titles_5_3">#REF!</definedName>
    <definedName name="Excel_BuiltIn_Print_Titles_5_4">#REF!</definedName>
    <definedName name="Excel_BuiltIn_Print_Titles_5_4_10">#REF!</definedName>
    <definedName name="Excel_BuiltIn_Print_Titles_5_4_12">#REF!</definedName>
    <definedName name="Excel_BuiltIn_Print_Titles_5_4_3">#REF!</definedName>
    <definedName name="Excel_BuiltIn_Print_Titles_5_4_4">#REF!</definedName>
    <definedName name="Excel_BuiltIn_Print_Titles_5_4_5">#REF!</definedName>
    <definedName name="Excel_BuiltIn_Print_Titles_5_4_6">#REF!</definedName>
    <definedName name="Excel_BuiltIn_Print_Titles_5_4_7">#REF!</definedName>
    <definedName name="Excel_BuiltIn_Print_Titles_5_5">#REF!</definedName>
    <definedName name="Excel_BuiltIn_Print_Titles_5_6">#REF!</definedName>
    <definedName name="Excel_BuiltIn_Print_Titles_5_9">#REF!</definedName>
    <definedName name="Excel_BuiltIn_Print_Titles_6">#REF!</definedName>
    <definedName name="Excel_BuiltIn_Print_Titles_6_1">#REF!</definedName>
    <definedName name="Excel_BuiltIn_Print_Titles_6_10">#REF!</definedName>
    <definedName name="Excel_BuiltIn_Print_Titles_6_12">#REF!</definedName>
    <definedName name="Excel_BuiltIn_Print_Titles_6_3">#REF!</definedName>
    <definedName name="Excel_BuiltIn_Print_Titles_6_4">#REF!</definedName>
    <definedName name="Excel_BuiltIn_Print_Titles_6_5">#REF!</definedName>
    <definedName name="Excel_BuiltIn_Print_Titles_6_6">#REF!</definedName>
    <definedName name="Excel_BuiltIn_Print_Titles_6_7">#REF!</definedName>
    <definedName name="Excel_BuiltIn_Print_Titles_6_9">#REF!</definedName>
    <definedName name="Excel_BuiltIn_Print_Titles_8">#REF!</definedName>
    <definedName name="Excel_BuiltIn_Print_Titles_9">#REF!</definedName>
    <definedName name="Excel_BuiltIn_Print_Titles_9_16">#REF!</definedName>
    <definedName name="Excel_BuiltIn_Print_Titles_9_2">#REF!</definedName>
    <definedName name="Excel_BuiltIn_Print_Titles_9_27">#REF!</definedName>
    <definedName name="Excel_BuiltIn_Print_Titles_9_4">#REF!</definedName>
    <definedName name="Excel_BuiltIn_Recorder">#REF!</definedName>
    <definedName name="eXCEL123">#REF!</definedName>
    <definedName name="EXCHANGE" localSheetId="0" hidden="1">{"'subnets'!$A$1:$F$20"}</definedName>
    <definedName name="EXCHANGE" localSheetId="2" hidden="1">{"'subnets'!$A$1:$F$20"}</definedName>
    <definedName name="EXCHANGE" hidden="1">{"'subnets'!$A$1:$F$20"}</definedName>
    <definedName name="EXCHANGE_2" localSheetId="0" hidden="1">{"'subnets'!$A$1:$F$20"}</definedName>
    <definedName name="EXCHANGE_2" localSheetId="2" hidden="1">{"'subnets'!$A$1:$F$20"}</definedName>
    <definedName name="EXCHANGE_2" hidden="1">{"'subnets'!$A$1:$F$20"}</definedName>
    <definedName name="EXCHANGE_3" localSheetId="0" hidden="1">{"'subnets'!$A$1:$F$20"}</definedName>
    <definedName name="EXCHANGE_3" localSheetId="2" hidden="1">{"'subnets'!$A$1:$F$20"}</definedName>
    <definedName name="EXCHANGE_3" hidden="1">{"'subnets'!$A$1:$F$20"}</definedName>
    <definedName name="EXCHANGE_4" localSheetId="0" hidden="1">{"'subnets'!$A$1:$F$20"}</definedName>
    <definedName name="EXCHANGE_4" localSheetId="2" hidden="1">{"'subnets'!$A$1:$F$20"}</definedName>
    <definedName name="EXCHANGE_4" hidden="1">{"'subnets'!$A$1:$F$20"}</definedName>
    <definedName name="EXCHANGE_5" localSheetId="0" hidden="1">{"'subnets'!$A$1:$F$20"}</definedName>
    <definedName name="EXCHANGE_5" localSheetId="2" hidden="1">{"'subnets'!$A$1:$F$20"}</definedName>
    <definedName name="EXCHANGE_5" hidden="1">{"'subnets'!$A$1:$F$20"}</definedName>
    <definedName name="Exhibit" localSheetId="0" hidden="1">{#N/A,#N/A,FALSE,"New Depr Sch-150% DB";#N/A,#N/A,FALSE,"Cash Flows RLP";#N/A,#N/A,FALSE,"IRR";#N/A,#N/A,FALSE,"Proforma IS";#N/A,#N/A,FALSE,"Assumptions"}</definedName>
    <definedName name="Exhibit" localSheetId="2" hidden="1">{#N/A,#N/A,FALSE,"New Depr Sch-150% DB";#N/A,#N/A,FALSE,"Cash Flows RLP";#N/A,#N/A,FALSE,"IRR";#N/A,#N/A,FALSE,"Proforma IS";#N/A,#N/A,FALSE,"Assumptions"}</definedName>
    <definedName name="Exhibit" hidden="1">{#N/A,#N/A,FALSE,"New Depr Sch-150% DB";#N/A,#N/A,FALSE,"Cash Flows RLP";#N/A,#N/A,FALSE,"IRR";#N/A,#N/A,FALSE,"Proforma IS";#N/A,#N/A,FALSE,"Assumptions"}</definedName>
    <definedName name="EXHT" hidden="1">15</definedName>
    <definedName name="EXIT">#REF!</definedName>
    <definedName name="ExItem">[75]Input!$K$131:$AE$131</definedName>
    <definedName name="ExpAdmDmy">[75]Input!$A$546:$IV$546</definedName>
    <definedName name="ExpensesCap">[75]Input!$K$558:$AE$558</definedName>
    <definedName name="EXPHEADS">#REF!</definedName>
    <definedName name="ExpMfgDmy" hidden="1">[75]Input!$A$496:$IV$499</definedName>
    <definedName name="ExpPerDmy" hidden="1">[75]Input!$A$530:$IV$530</definedName>
    <definedName name="ExpPr">[75]Input!$K$310:$AE$310</definedName>
    <definedName name="ExpSaleDmy" hidden="1">[75]Input!$A$514:$IV$514</definedName>
    <definedName name="EXT" localSheetId="0" hidden="1">{#N/A,#N/A,TRUE,"일정"}</definedName>
    <definedName name="EXT" localSheetId="2" hidden="1">{#N/A,#N/A,TRUE,"일정"}</definedName>
    <definedName name="EXT" hidden="1">{#N/A,#N/A,TRUE,"일정"}</definedName>
    <definedName name="Ext_EP" localSheetId="0" hidden="1">{"'kpi2-1'!$E$4"}</definedName>
    <definedName name="Ext_EP" localSheetId="2" hidden="1">{"'kpi2-1'!$E$4"}</definedName>
    <definedName name="Ext_EP" hidden="1">{"'kpi2-1'!$E$4"}</definedName>
    <definedName name="External">#REF!</definedName>
    <definedName name="Extra_Pay">#REF!</definedName>
    <definedName name="_xlnm.Extract">[108]SILICATE!#REF!</definedName>
    <definedName name="EXTT" localSheetId="0" hidden="1">{#N/A,#N/A,TRUE,"일정"}</definedName>
    <definedName name="EXTT" localSheetId="2" hidden="1">{#N/A,#N/A,TRUE,"일정"}</definedName>
    <definedName name="EXTT" hidden="1">{#N/A,#N/A,TRUE,"일정"}</definedName>
    <definedName name="exwks">#REF!</definedName>
    <definedName name="F" localSheetId="0" hidden="1">{#N/A,#N/A,FALSE,"COMP"}</definedName>
    <definedName name="F" localSheetId="2" hidden="1">{#N/A,#N/A,FALSE,"COMP"}</definedName>
    <definedName name="F" hidden="1">{#N/A,#N/A,FALSE,"COMP"}</definedName>
    <definedName name="F_1" localSheetId="0" hidden="1">{#N/A,#N/A,FALSE,"COMP"}</definedName>
    <definedName name="F_1" localSheetId="2" hidden="1">{#N/A,#N/A,FALSE,"COMP"}</definedName>
    <definedName name="F_1" hidden="1">{#N/A,#N/A,FALSE,"COMP"}</definedName>
    <definedName name="F_2" localSheetId="0" hidden="1">{#N/A,#N/A,FALSE,"COMP"}</definedName>
    <definedName name="F_2" localSheetId="2" hidden="1">{#N/A,#N/A,FALSE,"COMP"}</definedName>
    <definedName name="F_2" hidden="1">{#N/A,#N/A,FALSE,"COMP"}</definedName>
    <definedName name="F_AFLCFM1">[2]Sheet1!#REF!</definedName>
    <definedName name="F_AFLCFM2">[2]Sheet1!#REF!</definedName>
    <definedName name="F_AFLPEM3">[2]Sheet1!#REF!</definedName>
    <definedName name="F_AFLPEM4">[2]Sheet1!#REF!</definedName>
    <definedName name="F_AFLPEMb">[2]Sheet1!#REF!</definedName>
    <definedName name="F_AFLSD1">[2]Sheet1!#REF!</definedName>
    <definedName name="F_AFLSD2">[2]Sheet1!#REF!</definedName>
    <definedName name="F_BALANCE">[2]Sheet1!$M$52:$W$98</definedName>
    <definedName name="F_Book_value_per_share">[2]Sheet1!#REF!</definedName>
    <definedName name="f_capital">[2]Sheet1!$M$148:$W$180</definedName>
    <definedName name="F_CASH">[2]Sheet1!$M$182:$W$245</definedName>
    <definedName name="f_econ_profit">[2]Sheet1!$M$230:$W$245</definedName>
    <definedName name="F_FINANCE">[2]Sheet1!$M$287:$W$327</definedName>
    <definedName name="f_free_cash_flow">[2]Sheet1!$M$182:$W$228</definedName>
    <definedName name="F_INCOME">[2]Sheet1!$M$8:$W$42</definedName>
    <definedName name="F_INVEST">[2]Sheet1!$M$148:$W$180</definedName>
    <definedName name="f_manual">[2]Sheet1!$A$286</definedName>
    <definedName name="F_NOPLAT">[2]Sheet1!$M$100:$W$146</definedName>
    <definedName name="F_OPERATING">[2]Sheet1!$M$247:$W$283</definedName>
    <definedName name="f_ratios">[2]Sheet1!$M$247:$W$413</definedName>
    <definedName name="F_RESULTS">[2]Sheet1!$M$335:$W$378</definedName>
    <definedName name="f_roic">[2]Sheet1!$X$492:$BA$537</definedName>
    <definedName name="F_SUP_CALC">[2]Sheet1!$M$380:$W$412</definedName>
    <definedName name="f_valuation">[2]Sheet1!$A$414:$L$481</definedName>
    <definedName name="f2d" hidden="1">[140]bspl!#REF!</definedName>
    <definedName name="fa" localSheetId="0" hidden="1">{#N/A,#N/A,FALSE,"2"}</definedName>
    <definedName name="fa" localSheetId="2" hidden="1">{#N/A,#N/A,FALSE,"2"}</definedName>
    <definedName name="fa" hidden="1">{#N/A,#N/A,FALSE,"2"}</definedName>
    <definedName name="FA_SCHEDULE" localSheetId="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bricatedTMT">#REF!</definedName>
    <definedName name="Fabrication_Production">'[120]Overview Linde Proc. CRP'!$B$34</definedName>
    <definedName name="FaceVal" hidden="1">[75]Profile!$K$15:$AE$15</definedName>
    <definedName name="fadf">[141]Stock!$B$4</definedName>
    <definedName name="FAIncr">[75]CapEx!$K$32:$AE$32</definedName>
    <definedName name="Fair_Value" hidden="1">'[142]3A FA Record'!$CB:$CB</definedName>
    <definedName name="FAJUN" hidden="1">[143]Collection!#REF!</definedName>
    <definedName name="FAMERangeDJ_BALAL28">[2]Sheet1!#REF!</definedName>
    <definedName name="FAMERangeDJ_BALAM28">[2]Sheet1!#REF!</definedName>
    <definedName name="FAMERangeDJ_BALAN28">[2]Sheet1!#REF!</definedName>
    <definedName name="FAMERangeGCI_BALD62">[2]Sheet1!#REF!</definedName>
    <definedName name="FAMERangeGCI_BALD63">[2]Sheet1!#REF!</definedName>
    <definedName name="FAMERangeKRI_BALAL99">[2]Sheet1!$U$93:$U$93</definedName>
    <definedName name="FAMERangeKRI_BALAM99">[2]Sheet1!$V$93:$V$93</definedName>
    <definedName name="FAMERangeKRI_BALAN99">[2]Sheet1!$W$93:$W$93</definedName>
    <definedName name="far">[2]Sheet1!$Z$208</definedName>
    <definedName name="FARedc">[75]CapEx!$K$43:$AE$43</definedName>
    <definedName name="fasasdg" localSheetId="0" hidden="1">{"'Directory'!$A$72:$E$91"}</definedName>
    <definedName name="fasasdg" localSheetId="2" hidden="1">{"'Directory'!$A$72:$E$91"}</definedName>
    <definedName name="fasasdg" hidden="1">{"'Directory'!$A$72:$E$91"}</definedName>
    <definedName name="fasd" localSheetId="0" hidden="1">{"'Directory'!$A$72:$E$91"}</definedName>
    <definedName name="fasd" localSheetId="2" hidden="1">{"'Directory'!$A$72:$E$91"}</definedName>
    <definedName name="fasd" hidden="1">{"'Directory'!$A$72:$E$91"}</definedName>
    <definedName name="fasdasdasd" localSheetId="0" hidden="1">{"'Directory'!$A$72:$E$91"}</definedName>
    <definedName name="fasdasdasd" localSheetId="2" hidden="1">{"'Directory'!$A$72:$E$91"}</definedName>
    <definedName name="fasdasdasd" hidden="1">{"'Directory'!$A$72:$E$91"}</definedName>
    <definedName name="fasdasdfad" localSheetId="0" hidden="1">{"'Directory'!$A$72:$E$91"}</definedName>
    <definedName name="fasdasdfad" localSheetId="2" hidden="1">{"'Directory'!$A$72:$E$91"}</definedName>
    <definedName name="fasdasdfad" hidden="1">{"'Directory'!$A$72:$E$91"}</definedName>
    <definedName name="fasdfad" localSheetId="0" hidden="1">{"'Directory'!$A$72:$E$91"}</definedName>
    <definedName name="fasdfad" localSheetId="2" hidden="1">{"'Directory'!$A$72:$E$91"}</definedName>
    <definedName name="fasdfad" hidden="1">{"'Directory'!$A$72:$E$91"}</definedName>
    <definedName name="fasdfasdasdf" localSheetId="0" hidden="1">{"'Directory'!$A$72:$E$91"}</definedName>
    <definedName name="fasdfasdasdf" localSheetId="2" hidden="1">{"'Directory'!$A$72:$E$91"}</definedName>
    <definedName name="fasdfasdasdf" hidden="1">{"'Directory'!$A$72:$E$91"}</definedName>
    <definedName name="fasdfasf" localSheetId="0" hidden="1">{"'Directory'!$A$72:$E$91"}</definedName>
    <definedName name="fasdfasf" localSheetId="2" hidden="1">{"'Directory'!$A$72:$E$91"}</definedName>
    <definedName name="fasdfasf" hidden="1">{"'Directory'!$A$72:$E$91"}</definedName>
    <definedName name="fasdfsdfsegds" localSheetId="0" hidden="1">{#N/A,#N/A,FALSE,"PMTABB";#N/A,#N/A,FALSE,"PMTABB"}</definedName>
    <definedName name="fasdfsdfsegds" localSheetId="2" hidden="1">{#N/A,#N/A,FALSE,"PMTABB";#N/A,#N/A,FALSE,"PMTABB"}</definedName>
    <definedName name="fasdfsdfsegds" hidden="1">{#N/A,#N/A,FALSE,"PMTABB";#N/A,#N/A,FALSE,"PMTABB"}</definedName>
    <definedName name="FASer" hidden="1">[75]Profile!$BX$5:$BX$12</definedName>
    <definedName name="FBASE">[2]Sheet1!$AC$526:$AG$526</definedName>
    <definedName name="fbt"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bt" localSheetId="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bt"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CASHTAX">[2]Sheet1!$AC$514:$AG$514</definedName>
    <definedName name="fcd" localSheetId="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d" localSheetId="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hk" localSheetId="0" hidden="1">{#N/A,#N/A,TRUE,"Front";#N/A,#N/A,TRUE,"Simple Letter";#N/A,#N/A,TRUE,"Inside";#N/A,#N/A,TRUE,"Contents";#N/A,#N/A,TRUE,"Basis";#N/A,#N/A,TRUE,"Inclusions";#N/A,#N/A,TRUE,"Exclusions";#N/A,#N/A,TRUE,"Areas";#N/A,#N/A,TRUE,"Summary";#N/A,#N/A,TRUE,"Detail"}</definedName>
    <definedName name="fchk" localSheetId="2" hidden="1">{#N/A,#N/A,TRUE,"Front";#N/A,#N/A,TRUE,"Simple Letter";#N/A,#N/A,TRUE,"Inside";#N/A,#N/A,TRUE,"Contents";#N/A,#N/A,TRUE,"Basis";#N/A,#N/A,TRUE,"Inclusions";#N/A,#N/A,TRUE,"Exclusions";#N/A,#N/A,TRUE,"Areas";#N/A,#N/A,TRUE,"Summary";#N/A,#N/A,TRUE,"Detail"}</definedName>
    <definedName name="fchk" hidden="1">{#N/A,#N/A,TRUE,"Front";#N/A,#N/A,TRUE,"Simple Letter";#N/A,#N/A,TRUE,"Inside";#N/A,#N/A,TRUE,"Contents";#N/A,#N/A,TRUE,"Basis";#N/A,#N/A,TRUE,"Inclusions";#N/A,#N/A,TRUE,"Exclusions";#N/A,#N/A,TRUE,"Areas";#N/A,#N/A,TRUE,"Summary";#N/A,#N/A,TRUE,"Detail"}</definedName>
    <definedName name="fck">#REF!</definedName>
    <definedName name="FCode" hidden="1">#REF!</definedName>
    <definedName name="FCOGS">[2]Sheet1!$AC$505:$AG$505</definedName>
    <definedName name="FCONSTANT">[2]Sheet1!$AC$527:$AG$527</definedName>
    <definedName name="fcuk" localSheetId="0" hidden="1">{"by departments",#N/A,TRUE,"FORECAST";"cap_headcount",#N/A,TRUE,"FORECAST";"summary",#N/A,TRUE,"FORECAST"}</definedName>
    <definedName name="fcuk" localSheetId="2" hidden="1">{"by departments",#N/A,TRUE,"FORECAST";"cap_headcount",#N/A,TRUE,"FORECAST";"summary",#N/A,TRUE,"FORECAST"}</definedName>
    <definedName name="fcuk" hidden="1">{"by departments",#N/A,TRUE,"FORECAST";"cap_headcount",#N/A,TRUE,"FORECAST";"summary",#N/A,TRUE,"FORECAST"}</definedName>
    <definedName name="fd" localSheetId="0" hidden="1">{"2",#N/A,FALSE,"Q1 03-04";"1",#N/A,FALSE,"Q1 03-04"}</definedName>
    <definedName name="fd" localSheetId="2" hidden="1">{"2",#N/A,FALSE,"Q1 03-04";"1",#N/A,FALSE,"Q1 03-04"}</definedName>
    <definedName name="fd" hidden="1">{"2",#N/A,FALSE,"Q1 03-04";"1",#N/A,FALSE,"Q1 03-04"}</definedName>
    <definedName name="fdasfasg" localSheetId="0" hidden="1">{"'Directory'!$A$72:$E$91"}</definedName>
    <definedName name="fdasfasg" localSheetId="2" hidden="1">{"'Directory'!$A$72:$E$91"}</definedName>
    <definedName name="fdasfasg" hidden="1">{"'Directory'!$A$72:$E$91"}</definedName>
    <definedName name="fdd" localSheetId="0">City&amp;" "&amp;State</definedName>
    <definedName name="fdd" localSheetId="2">City&amp;" "&amp;State</definedName>
    <definedName name="fdd">City&amp;" "&amp;State</definedName>
    <definedName name="FDEPRECIATION">[2]Sheet1!$AC$507:$AG$507</definedName>
    <definedName name="FDEPS">[75]Capital!$K$11:$AE$11</definedName>
    <definedName name="FDEqSh">[75]Capital!$K$10:$AE$10</definedName>
    <definedName name="fdf" hidden="1">'[28]DGP-2002'!#REF!</definedName>
    <definedName name="fdfd" hidden="1">"00Q3961-SUM"</definedName>
    <definedName name="fdfggbf" localSheetId="0" hidden="1">{"'I-1 and I-2'!$A$1:$G$190"}</definedName>
    <definedName name="fdfggbf" localSheetId="2" hidden="1">{"'I-1 and I-2'!$A$1:$G$190"}</definedName>
    <definedName name="fdfggbf" hidden="1">{"'I-1 and I-2'!$A$1:$G$190"}</definedName>
    <definedName name="fdfwegerger" localSheetId="0" hidden="1">{#N/A,#N/A,FALSE,"Cash Flows";#N/A,#N/A,FALSE,"Fixed Assets";#N/A,#N/A,FALSE,"Balance Sheet";#N/A,#N/A,FALSE,"P &amp; L"}</definedName>
    <definedName name="fdfwegerger" localSheetId="2" hidden="1">{#N/A,#N/A,FALSE,"Cash Flows";#N/A,#N/A,FALSE,"Fixed Assets";#N/A,#N/A,FALSE,"Balance Sheet";#N/A,#N/A,FALSE,"P &amp; L"}</definedName>
    <definedName name="fdfwegerger" hidden="1">{#N/A,#N/A,FALSE,"Cash Flows";#N/A,#N/A,FALSE,"Fixed Assets";#N/A,#N/A,FALSE,"Balance Sheet";#N/A,#N/A,FALSE,"P &amp; L"}</definedName>
    <definedName name="fdgd" localSheetId="0" hidden="1">{#N/A,#N/A,TRUE,"Front";#N/A,#N/A,TRUE,"Simple Letter";#N/A,#N/A,TRUE,"Inside";#N/A,#N/A,TRUE,"Contents";#N/A,#N/A,TRUE,"Basis";#N/A,#N/A,TRUE,"Inclusions";#N/A,#N/A,TRUE,"Exclusions";#N/A,#N/A,TRUE,"Areas";#N/A,#N/A,TRUE,"Summary";#N/A,#N/A,TRUE,"Detail"}</definedName>
    <definedName name="fdgd" localSheetId="2" hidden="1">{#N/A,#N/A,TRUE,"Front";#N/A,#N/A,TRUE,"Simple Letter";#N/A,#N/A,TRUE,"Inside";#N/A,#N/A,TRUE,"Contents";#N/A,#N/A,TRUE,"Basis";#N/A,#N/A,TRUE,"Inclusions";#N/A,#N/A,TRUE,"Exclusions";#N/A,#N/A,TRUE,"Areas";#N/A,#N/A,TRUE,"Summary";#N/A,#N/A,TRUE,"Detail"}</definedName>
    <definedName name="fdgd" hidden="1">{#N/A,#N/A,TRUE,"Front";#N/A,#N/A,TRUE,"Simple Letter";#N/A,#N/A,TRUE,"Inside";#N/A,#N/A,TRUE,"Contents";#N/A,#N/A,TRUE,"Basis";#N/A,#N/A,TRUE,"Inclusions";#N/A,#N/A,TRUE,"Exclusions";#N/A,#N/A,TRUE,"Areas";#N/A,#N/A,TRUE,"Summary";#N/A,#N/A,TRUE,"Detail"}</definedName>
    <definedName name="fdgdr" localSheetId="0" hidden="1">{#N/A,#N/A,TRUE,"Front";#N/A,#N/A,TRUE,"Simple Letter";#N/A,#N/A,TRUE,"Inside";#N/A,#N/A,TRUE,"Contents";#N/A,#N/A,TRUE,"Basis";#N/A,#N/A,TRUE,"Inclusions";#N/A,#N/A,TRUE,"Exclusions";#N/A,#N/A,TRUE,"Areas";#N/A,#N/A,TRUE,"Summary";#N/A,#N/A,TRUE,"Detail"}</definedName>
    <definedName name="fdgdr" localSheetId="2"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ＦＤＧＤＳＪ" localSheetId="0" hidden="1">{#N/A,#N/A,TRUE,"TMRSAMPLE";#N/A,#N/A,TRUE,"OPS";#N/A,#N/A,TRUE,"TMR"}</definedName>
    <definedName name="ＦＤＧＤＳＪ" localSheetId="2" hidden="1">{#N/A,#N/A,TRUE,"TMRSAMPLE";#N/A,#N/A,TRUE,"OPS";#N/A,#N/A,TRUE,"TMR"}</definedName>
    <definedName name="ＦＤＧＤＳＪ" hidden="1">{#N/A,#N/A,TRUE,"TMRSAMPLE";#N/A,#N/A,TRUE,"OPS";#N/A,#N/A,TRUE,"TMR"}</definedName>
    <definedName name="fdgf" localSheetId="0" hidden="1">{"2",#N/A,FALSE,"Q1 03-04";"1",#N/A,FALSE,"Q1 03-04"}</definedName>
    <definedName name="fdgf" localSheetId="2" hidden="1">{"2",#N/A,FALSE,"Q1 03-04";"1",#N/A,FALSE,"Q1 03-04"}</definedName>
    <definedName name="fdgf" hidden="1">{"2",#N/A,FALSE,"Q1 03-04";"1",#N/A,FALSE,"Q1 03-04"}</definedName>
    <definedName name="fdgfg">#REF!</definedName>
    <definedName name="FDGG" hidden="1">#REF!</definedName>
    <definedName name="FDGHREHK" localSheetId="0" hidden="1">{#N/A,#N/A,TRUE,"TMRSAMPLE";#N/A,#N/A,TRUE,"OPS";#N/A,#N/A,TRUE,"TMR"}</definedName>
    <definedName name="FDGHREHK" localSheetId="2" hidden="1">{#N/A,#N/A,TRUE,"TMRSAMPLE";#N/A,#N/A,TRUE,"OPS";#N/A,#N/A,TRUE,"TMR"}</definedName>
    <definedName name="FDGHREHK" hidden="1">{#N/A,#N/A,TRUE,"TMRSAMPLE";#N/A,#N/A,TRUE,"OPS";#N/A,#N/A,TRUE,"TMR"}</definedName>
    <definedName name="fdgsd" localSheetId="0" hidden="1">{#N/A,#N/A,FALSE,"COMP"}</definedName>
    <definedName name="fdgsd" localSheetId="2" hidden="1">{#N/A,#N/A,FALSE,"COMP"}</definedName>
    <definedName name="fdgsd" hidden="1">{#N/A,#N/A,FALSE,"COMP"}</definedName>
    <definedName name="ＦＤＨＨＨＧ" localSheetId="0" hidden="1">{#N/A,#N/A,TRUE,"TMRSAMPLE";#N/A,#N/A,TRUE,"OPS";#N/A,#N/A,TRUE,"TMR"}</definedName>
    <definedName name="ＦＤＨＨＨＧ" localSheetId="2" hidden="1">{#N/A,#N/A,TRUE,"TMRSAMPLE";#N/A,#N/A,TRUE,"OPS";#N/A,#N/A,TRUE,"TMR"}</definedName>
    <definedName name="ＦＤＨＨＨＧ" hidden="1">{#N/A,#N/A,TRUE,"TMRSAMPLE";#N/A,#N/A,TRUE,"OPS";#N/A,#N/A,TRUE,"TMR"}</definedName>
    <definedName name="fds" localSheetId="0" hidden="1">{"2",#N/A,FALSE,"Q1 03-04";"1",#N/A,FALSE,"Q1 03-04"}</definedName>
    <definedName name="fds" localSheetId="2" hidden="1">{"2",#N/A,FALSE,"Q1 03-04";"1",#N/A,FALSE,"Q1 03-04"}</definedName>
    <definedName name="fds" hidden="1">{"2",#N/A,FALSE,"Q1 03-04";"1",#N/A,FALSE,"Q1 03-04"}</definedName>
    <definedName name="fdsdf">#REF!</definedName>
    <definedName name="ＦＤＳＦだＧＨＨ" localSheetId="0" hidden="1">{#N/A,#N/A,TRUE,"TMRSAMPLE";#N/A,#N/A,TRUE,"OPS";#N/A,#N/A,TRUE,"TMR"}</definedName>
    <definedName name="ＦＤＳＦだＧＨＨ" localSheetId="2" hidden="1">{#N/A,#N/A,TRUE,"TMRSAMPLE";#N/A,#N/A,TRUE,"OPS";#N/A,#N/A,TRUE,"TMR"}</definedName>
    <definedName name="ＦＤＳＦだＧＨＨ" hidden="1">{#N/A,#N/A,TRUE,"TMRSAMPLE";#N/A,#N/A,TRUE,"OPS";#N/A,#N/A,TRUE,"TMR"}</definedName>
    <definedName name="fdskj" localSheetId="0" hidden="1">{#N/A,#N/A,FALSE,"Model";#N/A,#N/A,FALSE,"Division"}</definedName>
    <definedName name="fdskj" localSheetId="2" hidden="1">{#N/A,#N/A,FALSE,"Model";#N/A,#N/A,FALSE,"Division"}</definedName>
    <definedName name="fdskj" hidden="1">{#N/A,#N/A,FALSE,"Model";#N/A,#N/A,FALSE,"Division"}</definedName>
    <definedName name="ＦＤＳＬＫＨＧＦＬＫ" localSheetId="0" hidden="1">{#N/A,#N/A,TRUE,"TMRSAMPLE";#N/A,#N/A,TRUE,"OPS";#N/A,#N/A,TRUE,"TMR"}</definedName>
    <definedName name="ＦＤＳＬＫＨＧＦＬＫ" localSheetId="2" hidden="1">{#N/A,#N/A,TRUE,"TMRSAMPLE";#N/A,#N/A,TRUE,"OPS";#N/A,#N/A,TRUE,"TMR"}</definedName>
    <definedName name="ＦＤＳＬＫＨＧＦＬＫ" hidden="1">{#N/A,#N/A,TRUE,"TMRSAMPLE";#N/A,#N/A,TRUE,"OPS";#N/A,#N/A,TRUE,"TMR"}</definedName>
    <definedName name="ＦＤさＧＦん" localSheetId="0" hidden="1">{#N/A,#N/A,TRUE,"TMRSAMPLE";#N/A,#N/A,TRUE,"OPS";#N/A,#N/A,TRUE,"TMR"}</definedName>
    <definedName name="ＦＤさＧＦん" localSheetId="2" hidden="1">{#N/A,#N/A,TRUE,"TMRSAMPLE";#N/A,#N/A,TRUE,"OPS";#N/A,#N/A,TRUE,"TMR"}</definedName>
    <definedName name="ＦＤさＧＦん" hidden="1">{#N/A,#N/A,TRUE,"TMRSAMPLE";#N/A,#N/A,TRUE,"OPS";#N/A,#N/A,TRUE,"TMR"}</definedName>
    <definedName name="fe" localSheetId="0" hidden="1">{#N/A,#N/A,FALSE,"Layout GuV"}</definedName>
    <definedName name="fe" localSheetId="2" hidden="1">{#N/A,#N/A,FALSE,"Layout GuV"}</definedName>
    <definedName name="fe" hidden="1">{#N/A,#N/A,FALSE,"Layout GuV"}</definedName>
    <definedName name="feb_qty_rev_3">#REF!</definedName>
    <definedName name="feb_rev4_qty">#REF!</definedName>
    <definedName name="February" localSheetId="0" hidden="1">{#N/A,#N/A,FALSE,"Income Branch ONLY"}</definedName>
    <definedName name="February" localSheetId="2" hidden="1">{#N/A,#N/A,FALSE,"Income Branch ONLY"}</definedName>
    <definedName name="February" hidden="1">{#N/A,#N/A,FALSE,"Income Branch ONLY"}</definedName>
    <definedName name="February_1" localSheetId="0" hidden="1">{#N/A,#N/A,FALSE,"Income Branch ONLY"}</definedName>
    <definedName name="February_1" localSheetId="2" hidden="1">{#N/A,#N/A,FALSE,"Income Branch ONLY"}</definedName>
    <definedName name="February_1" hidden="1">{#N/A,#N/A,FALSE,"Income Branch ONLY"}</definedName>
    <definedName name="fec" hidden="1">#REF!</definedName>
    <definedName name="Feeders">'[48]Lakshmi GF'!#REF!</definedName>
    <definedName name="feret" localSheetId="0" hidden="1">{#N/A,#N/A,FALSE,"FREE"}</definedName>
    <definedName name="feret" localSheetId="2" hidden="1">{#N/A,#N/A,FALSE,"FREE"}</definedName>
    <definedName name="feret" hidden="1">{#N/A,#N/A,FALSE,"FREE"}</definedName>
    <definedName name="fert" localSheetId="0" hidden="1">{"Graphic",#N/A,TRUE,"Graphic"}</definedName>
    <definedName name="fert" localSheetId="2" hidden="1">{"Graphic",#N/A,TRUE,"Graphic"}</definedName>
    <definedName name="fert" hidden="1">{"Graphic",#N/A,TRUE,"Graphic"}</definedName>
    <definedName name="few" localSheetId="0" hidden="1">{#N/A,#N/A,FALSE,"PMTABB";#N/A,#N/A,FALSE,"PMTABB"}</definedName>
    <definedName name="few" localSheetId="2" hidden="1">{#N/A,#N/A,FALSE,"PMTABB";#N/A,#N/A,FALSE,"PMTABB"}</definedName>
    <definedName name="few" hidden="1">{#N/A,#N/A,FALSE,"PMTABB";#N/A,#N/A,FALSE,"PMTABB"}</definedName>
    <definedName name="fewrferf" localSheetId="0" hidden="1">{"'I-1 and I-2'!$A$1:$G$190"}</definedName>
    <definedName name="fewrferf" localSheetId="2" hidden="1">{"'I-1 and I-2'!$A$1:$G$190"}</definedName>
    <definedName name="fewrferf" hidden="1">{"'I-1 and I-2'!$A$1:$G$190"}</definedName>
    <definedName name="fewt" localSheetId="0" hidden="1">{#N/A,#N/A,FALSE,"EW"}</definedName>
    <definedName name="fewt" localSheetId="2" hidden="1">{#N/A,#N/A,FALSE,"EW"}</definedName>
    <definedName name="fewt" hidden="1">{#N/A,#N/A,FALSE,"EW"}</definedName>
    <definedName name="ff" localSheetId="0" hidden="1">{#N/A,#N/A,FALSE,"SUMMARY";#N/A,#N/A,FALSE,"TECHNOLOGY";#N/A,#N/A,FALSE,"YEAR2000";#N/A,#N/A,FALSE,"GENERAL SERVICES";#N/A,#N/A,FALSE,"PROD MANAGE";#N/A,#N/A,FALSE,"BOG";#N/A,#N/A,FALSE,"PROT CONT";#N/A,#N/A,FALSE,"INVEST COMP"}</definedName>
    <definedName name="ff" localSheetId="2" hidden="1">{#N/A,#N/A,FALSE,"SUMMARY";#N/A,#N/A,FALSE,"TECHNOLOGY";#N/A,#N/A,FALSE,"YEAR2000";#N/A,#N/A,FALSE,"GENERAL SERVICES";#N/A,#N/A,FALSE,"PROD MANAGE";#N/A,#N/A,FALSE,"BOG";#N/A,#N/A,FALSE,"PROT CONT";#N/A,#N/A,FALSE,"INVEST COMP"}</definedName>
    <definedName name="ff" hidden="1">{#N/A,#N/A,FALSE,"SUMMARY";#N/A,#N/A,FALSE,"TECHNOLOGY";#N/A,#N/A,FALSE,"YEAR2000";#N/A,#N/A,FALSE,"GENERAL SERVICES";#N/A,#N/A,FALSE,"PROD MANAGE";#N/A,#N/A,FALSE,"BOG";#N/A,#N/A,FALSE,"PROT CONT";#N/A,#N/A,FALSE,"INVEST COMP"}</definedName>
    <definedName name="ff_10">#REF!</definedName>
    <definedName name="ff_12">#REF!</definedName>
    <definedName name="ff_3">#REF!</definedName>
    <definedName name="ff_4">#REF!</definedName>
    <definedName name="ff_5">#REF!</definedName>
    <definedName name="ff_6">#REF!</definedName>
    <definedName name="ff_7">#REF!</definedName>
    <definedName name="ff_9">#REF!</definedName>
    <definedName name="ffefe" localSheetId="0" hidden="1">{"adj95mult",#N/A,FALSE,"COMPCO";"adj95est",#N/A,FALSE,"COMPCO"}</definedName>
    <definedName name="ffefe" localSheetId="2" hidden="1">{"adj95mult",#N/A,FALSE,"COMPCO";"adj95est",#N/A,FALSE,"COMPCO"}</definedName>
    <definedName name="ffefe" hidden="1">{"adj95mult",#N/A,FALSE,"COMPCO";"adj95est",#N/A,FALSE,"COMPCO"}</definedName>
    <definedName name="FFF" localSheetId="0" hidden="1">{#N/A,#N/A,FALSE,"2014-app";#N/A,#N/A,FALSE,"2014-red";#N/A,#N/A,FALSE,"2014-fee";#N/A,#N/A,FALSE,"2030";#N/A,#N/A,FALSE,"2048";#N/A,#N/A,FALSE,"2360"}</definedName>
    <definedName name="FFF" localSheetId="2" hidden="1">{#N/A,#N/A,FALSE,"2014-app";#N/A,#N/A,FALSE,"2014-red";#N/A,#N/A,FALSE,"2014-fee";#N/A,#N/A,FALSE,"2030";#N/A,#N/A,FALSE,"2048";#N/A,#N/A,FALSE,"2360"}</definedName>
    <definedName name="FFF" hidden="1">{#N/A,#N/A,FALSE,"2014-app";#N/A,#N/A,FALSE,"2014-red";#N/A,#N/A,FALSE,"2014-fee";#N/A,#N/A,FALSE,"2030";#N/A,#N/A,FALSE,"2048";#N/A,#N/A,FALSE,"2360"}</definedName>
    <definedName name="FFF_1" localSheetId="0" hidden="1">{#N/A,#N/A,FALSE,"2014-app";#N/A,#N/A,FALSE,"2014-red";#N/A,#N/A,FALSE,"2014-fee";#N/A,#N/A,FALSE,"2030";#N/A,#N/A,FALSE,"2048";#N/A,#N/A,FALSE,"2360"}</definedName>
    <definedName name="FFF_1" localSheetId="2" hidden="1">{#N/A,#N/A,FALSE,"2014-app";#N/A,#N/A,FALSE,"2014-red";#N/A,#N/A,FALSE,"2014-fee";#N/A,#N/A,FALSE,"2030";#N/A,#N/A,FALSE,"2048";#N/A,#N/A,FALSE,"2360"}</definedName>
    <definedName name="FFF_1" hidden="1">{#N/A,#N/A,FALSE,"2014-app";#N/A,#N/A,FALSE,"2014-red";#N/A,#N/A,FALSE,"2014-fee";#N/A,#N/A,FALSE,"2030";#N/A,#N/A,FALSE,"2048";#N/A,#N/A,FALSE,"2360"}</definedName>
    <definedName name="ffff" hidden="1">'[144]TRIAL BALANCE'!#REF!</definedName>
    <definedName name="ffffff" localSheetId="0" hidden="1">{#N/A,#N/A,FALSE,"Provisions"}</definedName>
    <definedName name="ffffff" localSheetId="2" hidden="1">{#N/A,#N/A,FALSE,"Provisions"}</definedName>
    <definedName name="ffffff" hidden="1">{#N/A,#N/A,FALSE,"Provisions"}</definedName>
    <definedName name="ffffff_1" localSheetId="0" hidden="1">{#N/A,#N/A,FALSE,"Provisions"}</definedName>
    <definedName name="ffffff_1" localSheetId="2" hidden="1">{#N/A,#N/A,FALSE,"Provisions"}</definedName>
    <definedName name="ffffff_1" hidden="1">{#N/A,#N/A,FALSE,"Provisions"}</definedName>
    <definedName name="FFINANCE">[2]Sheet1!$M$287</definedName>
    <definedName name="ffjfjfjfjfj">"#REF!"</definedName>
    <definedName name="ＦＦＬＫＨＧＦＬ" localSheetId="0" hidden="1">{#N/A,#N/A,TRUE,"TMRSAMPLE";#N/A,#N/A,TRUE,"OPS";#N/A,#N/A,TRUE,"TMR"}</definedName>
    <definedName name="ＦＦＬＫＨＧＦＬ" localSheetId="2" hidden="1">{#N/A,#N/A,TRUE,"TMRSAMPLE";#N/A,#N/A,TRUE,"OPS";#N/A,#N/A,TRUE,"TMR"}</definedName>
    <definedName name="ＦＦＬＫＨＧＦＬ" hidden="1">{#N/A,#N/A,TRUE,"TMRSAMPLE";#N/A,#N/A,TRUE,"OPS";#N/A,#N/A,TRUE,"TMR"}</definedName>
    <definedName name="FFWW" localSheetId="0" hidden="1">{#N/A,#N/A,TRUE,"Front";#N/A,#N/A,TRUE,"Simple Letter";#N/A,#N/A,TRUE,"Inside";#N/A,#N/A,TRUE,"Contents";#N/A,#N/A,TRUE,"Basis";#N/A,#N/A,TRUE,"Inclusions";#N/A,#N/A,TRUE,"Exclusions";#N/A,#N/A,TRUE,"Areas";#N/A,#N/A,TRUE,"Summary";#N/A,#N/A,TRUE,"Detail"}</definedName>
    <definedName name="FFWW" localSheetId="2" hidden="1">{#N/A,#N/A,TRUE,"Front";#N/A,#N/A,TRUE,"Simple Letter";#N/A,#N/A,TRUE,"Inside";#N/A,#N/A,TRUE,"Contents";#N/A,#N/A,TRUE,"Basis";#N/A,#N/A,TRUE,"Inclusions";#N/A,#N/A,TRUE,"Exclusions";#N/A,#N/A,TRUE,"Areas";#N/A,#N/A,TRUE,"Summary";#N/A,#N/A,TRUE,"Detail"}</definedName>
    <definedName name="FFWW" hidden="1">{#N/A,#N/A,TRUE,"Front";#N/A,#N/A,TRUE,"Simple Letter";#N/A,#N/A,TRUE,"Inside";#N/A,#N/A,TRUE,"Contents";#N/A,#N/A,TRUE,"Basis";#N/A,#N/A,TRUE,"Inclusions";#N/A,#N/A,TRUE,"Exclusions";#N/A,#N/A,TRUE,"Areas";#N/A,#N/A,TRUE,"Summary";#N/A,#N/A,TRUE,"Detail"}</definedName>
    <definedName name="ffy" localSheetId="0" hidden="1">{#N/A,#N/A,FALSE,"FY97";#N/A,#N/A,FALSE,"FY98";#N/A,#N/A,FALSE,"FY99";#N/A,#N/A,FALSE,"FY00";#N/A,#N/A,FALSE,"FY01"}</definedName>
    <definedName name="ffy" localSheetId="2" hidden="1">{#N/A,#N/A,FALSE,"FY97";#N/A,#N/A,FALSE,"FY98";#N/A,#N/A,FALSE,"FY99";#N/A,#N/A,FALSE,"FY00";#N/A,#N/A,FALSE,"FY01"}</definedName>
    <definedName name="ffy" hidden="1">{#N/A,#N/A,FALSE,"FY97";#N/A,#N/A,FALSE,"FY98";#N/A,#N/A,FALSE,"FY99";#N/A,#N/A,FALSE,"FY00";#N/A,#N/A,FALSE,"FY01"}</definedName>
    <definedName name="FG" hidden="1">[145]EXPENSES!#REF!</definedName>
    <definedName name="fgb">#REF!</definedName>
    <definedName name="fgb_10">#REF!</definedName>
    <definedName name="fgb_12">#REF!</definedName>
    <definedName name="fgb_3">#REF!</definedName>
    <definedName name="fgb_4">#REF!</definedName>
    <definedName name="fgb_5">#REF!</definedName>
    <definedName name="fgb_6">#REF!</definedName>
    <definedName name="fgb_7">#REF!</definedName>
    <definedName name="fgcfgy">#REF!</definedName>
    <definedName name="fgdg" localSheetId="0" hidden="1">{"2",#N/A,FALSE,"Q1 03-04";"1",#N/A,FALSE,"Q1 03-04"}</definedName>
    <definedName name="fgdg" localSheetId="2" hidden="1">{"2",#N/A,FALSE,"Q1 03-04";"1",#N/A,FALSE,"Q1 03-04"}</definedName>
    <definedName name="fgdg" hidden="1">{"2",#N/A,FALSE,"Q1 03-04";"1",#N/A,FALSE,"Q1 03-04"}</definedName>
    <definedName name="fgf" localSheetId="0" hidden="1">{#N/A,#N/A,FALSE,"Proj.Cost &amp; Means of Fin."}</definedName>
    <definedName name="fgf" localSheetId="2" hidden="1">{#N/A,#N/A,FALSE,"Proj.Cost &amp; Means of Fin."}</definedName>
    <definedName name="fgf" hidden="1">{#N/A,#N/A,FALSE,"Proj.Cost &amp; Means of Fin."}</definedName>
    <definedName name="fgfdg" localSheetId="0" hidden="1">{"2",#N/A,FALSE,"Q1 03-04";"1",#N/A,FALSE,"Q1 03-04"}</definedName>
    <definedName name="fgfdg" localSheetId="2" hidden="1">{"2",#N/A,FALSE,"Q1 03-04";"1",#N/A,FALSE,"Q1 03-04"}</definedName>
    <definedName name="fgfdg" hidden="1">{"2",#N/A,FALSE,"Q1 03-04";"1",#N/A,FALSE,"Q1 03-04"}</definedName>
    <definedName name="fgg" localSheetId="0">City&amp;" "&amp;State</definedName>
    <definedName name="fgg" localSheetId="2">City&amp;" "&amp;State</definedName>
    <definedName name="fgg">City&amp;" "&amp;State</definedName>
    <definedName name="FGHFDH"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localSheetId="0" hidden="1">{#N/A,#N/A,FALSE,"PGW"}</definedName>
    <definedName name="FGHFH" localSheetId="2" hidden="1">{#N/A,#N/A,FALSE,"PGW"}</definedName>
    <definedName name="FGHFH" hidden="1">{#N/A,#N/A,FALSE,"PGW"}</definedName>
    <definedName name="FGROWTH">[2]Sheet1!$AC$525:$AG$525</definedName>
    <definedName name="fgs" localSheetId="0" hidden="1">{#N/A,#N/A,FALSE,"COMP"}</definedName>
    <definedName name="fgs" localSheetId="2" hidden="1">{#N/A,#N/A,FALSE,"COMP"}</definedName>
    <definedName name="fgs" hidden="1">{#N/A,#N/A,FALSE,"COMP"}</definedName>
    <definedName name="fgsg" localSheetId="0" hidden="1">{"consolidated",#N/A,FALSE,"Sheet1";"cms",#N/A,FALSE,"Sheet1";"fse",#N/A,FALSE,"Sheet1"}</definedName>
    <definedName name="fgsg" localSheetId="2" hidden="1">{"consolidated",#N/A,FALSE,"Sheet1";"cms",#N/A,FALSE,"Sheet1";"fse",#N/A,FALSE,"Sheet1"}</definedName>
    <definedName name="fgsg" hidden="1">{"consolidated",#N/A,FALSE,"Sheet1";"cms",#N/A,FALSE,"Sheet1";"fse",#N/A,FALSE,"Sheet1"}</definedName>
    <definedName name="FGVDFG" localSheetId="0" hidden="1">{#N/A,#N/A,FALSE,"Staffnos &amp; cost"}</definedName>
    <definedName name="FGVDFG" localSheetId="2" hidden="1">{#N/A,#N/A,FALSE,"Staffnos &amp; cost"}</definedName>
    <definedName name="FGVDFG" hidden="1">{#N/A,#N/A,FALSE,"Staffnos &amp; cost"}</definedName>
    <definedName name="fhg" localSheetId="0" hidden="1">{#N/A,#N/A,TRUE,"TMRSAMPLE";#N/A,#N/A,TRUE,"OPS";#N/A,#N/A,TRUE,"TMR"}</definedName>
    <definedName name="fhg" localSheetId="2" hidden="1">{#N/A,#N/A,TRUE,"TMRSAMPLE";#N/A,#N/A,TRUE,"OPS";#N/A,#N/A,TRUE,"TMR"}</definedName>
    <definedName name="fhg" hidden="1">{#N/A,#N/A,TRUE,"TMRSAMPLE";#N/A,#N/A,TRUE,"OPS";#N/A,#N/A,TRUE,"TMR"}</definedName>
    <definedName name="fhgdf" localSheetId="0" hidden="1">{"2",#N/A,FALSE,"Q1 03-04";"1",#N/A,FALSE,"Q1 03-04"}</definedName>
    <definedName name="fhgdf" localSheetId="2" hidden="1">{"2",#N/A,FALSE,"Q1 03-04";"1",#N/A,FALSE,"Q1 03-04"}</definedName>
    <definedName name="fhgdf" hidden="1">{"2",#N/A,FALSE,"Q1 03-04";"1",#N/A,FALSE,"Q1 03-04"}</definedName>
    <definedName name="FHJFJF"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 localSheetId="0" hidden="1">{#N/A,#N/A,FALSE,"COMP"}</definedName>
    <definedName name="FI" localSheetId="2" hidden="1">{#N/A,#N/A,FALSE,"COMP"}</definedName>
    <definedName name="FI" hidden="1">{#N/A,#N/A,FALSE,"COMP"}</definedName>
    <definedName name="FI_1" localSheetId="0" hidden="1">{#N/A,#N/A,FALSE,"COMP"}</definedName>
    <definedName name="FI_1" localSheetId="2" hidden="1">{#N/A,#N/A,FALSE,"COMP"}</definedName>
    <definedName name="FI_1" hidden="1">{#N/A,#N/A,FALSE,"COMP"}</definedName>
    <definedName name="FI_2" localSheetId="0" hidden="1">{#N/A,#N/A,FALSE,"COMP"}</definedName>
    <definedName name="FI_2" localSheetId="2" hidden="1">{#N/A,#N/A,FALSE,"COMP"}</definedName>
    <definedName name="FI_2" hidden="1">{#N/A,#N/A,FALSE,"COMP"}</definedName>
    <definedName name="fid">#REF!</definedName>
    <definedName name="fifb">#REF!</definedName>
    <definedName name="fil">#REF!</definedName>
    <definedName name="FILE">[2]Sheet1!$D$527</definedName>
    <definedName name="FileDirectory">[77]Control!$B$7</definedName>
    <definedName name="fill" hidden="1">'[28]DGP-2002'!#REF!</definedName>
    <definedName name="fin"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 localSheetId="0" hidden="1">{"2",#N/A,FALSE,"Q1 03-04";"1",#N/A,FALSE,"Q1 03-04"}</definedName>
    <definedName name="Fina" localSheetId="2" hidden="1">{"2",#N/A,FALSE,"Q1 03-04";"1",#N/A,FALSE,"Q1 03-04"}</definedName>
    <definedName name="Fina" hidden="1">{"2",#N/A,FALSE,"Q1 03-04";"1",#N/A,FALSE,"Q1 03-04"}</definedName>
    <definedName name="Final"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1"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l1" localSheetId="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l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NCE">[2]Sheet1!$C$287:$L$327</definedName>
    <definedName name="FINCREASED">[2]Sheet1!$AC$528:$AG$528</definedName>
    <definedName name="FINETOTHER">[2]Sheet1!$AC$523:$AG$523</definedName>
    <definedName name="FINETPPE">[2]Sheet1!$AC$522:$AG$522</definedName>
    <definedName name="FinInc">[75]Input!$K$125:$AE$125</definedName>
    <definedName name="FinInd">[75]Input!$AC$127</definedName>
    <definedName name="FINTENSITY">[2]Sheet1!$AC$524:$AG$524</definedName>
    <definedName name="FINVESTMENT">[2]Sheet1!$AC$530:$AG$530</definedName>
    <definedName name="FINVESTYEARS">[2]Sheet1!$AC$520:$AG$520</definedName>
    <definedName name="FIT">#REF!</definedName>
    <definedName name="FITE">[74]Dbase!$AN$5</definedName>
    <definedName name="fiw">#REF!</definedName>
    <definedName name="FIWORKING">[2]Sheet1!$AC$521:$AG$521</definedName>
    <definedName name="Fixed">[146]cashflow!#REF!</definedName>
    <definedName name="FixedAssets" localSheetId="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xp">[75]Formats!$K$141:$AE$141</definedName>
    <definedName name="fjf" localSheetId="0" hidden="1">{"'SGYTYPE'!$A$1:$S$41","'SGYTYPE'!$A$1:$S$41"}</definedName>
    <definedName name="fjf" localSheetId="2" hidden="1">{"'SGYTYPE'!$A$1:$S$41","'SGYTYPE'!$A$1:$S$41"}</definedName>
    <definedName name="fjf" hidden="1">{"'SGYTYPE'!$A$1:$S$41","'SGYTYPE'!$A$1:$S$41"}</definedName>
    <definedName name="fkfkkfkkf">"#REF!"</definedName>
    <definedName name="ＦＫＨＧふぁ" localSheetId="0" hidden="1">{#N/A,#N/A,TRUE,"TMRSAMPLE";#N/A,#N/A,TRUE,"OPS";#N/A,#N/A,TRUE,"TMR"}</definedName>
    <definedName name="ＦＫＨＧふぁ" localSheetId="2" hidden="1">{#N/A,#N/A,TRUE,"TMRSAMPLE";#N/A,#N/A,TRUE,"OPS";#N/A,#N/A,TRUE,"TMR"}</definedName>
    <definedName name="ＦＫＨＧふぁ" hidden="1">{#N/A,#N/A,TRUE,"TMRSAMPLE";#N/A,#N/A,TRUE,"OPS";#N/A,#N/A,TRUE,"TMR"}</definedName>
    <definedName name="F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AR">[74]Heads!$B$23:$W$25</definedName>
    <definedName name="fld">#REF!</definedName>
    <definedName name="flg">#REF!</definedName>
    <definedName name="flg_1">#REF!</definedName>
    <definedName name="flg_1_10">#REF!</definedName>
    <definedName name="flg_1_12">#REF!</definedName>
    <definedName name="flg_1_3">#REF!</definedName>
    <definedName name="flg_1_4">#REF!</definedName>
    <definedName name="flg_1_5">#REF!</definedName>
    <definedName name="flg_1_6">#REF!</definedName>
    <definedName name="flg_1_7">#REF!</definedName>
    <definedName name="flg_10">#REF!</definedName>
    <definedName name="flg_12">#REF!</definedName>
    <definedName name="flg_2">#REF!</definedName>
    <definedName name="flg_3">#REF!</definedName>
    <definedName name="flg_9">#REF!</definedName>
    <definedName name="ＦＬＫＪＧ" localSheetId="0" hidden="1">{#N/A,#N/A,TRUE,"TMRSAMPLE";#N/A,#N/A,TRUE,"OPS";#N/A,#N/A,TRUE,"TMR"}</definedName>
    <definedName name="ＦＬＫＪＧ" localSheetId="2" hidden="1">{#N/A,#N/A,TRUE,"TMRSAMPLE";#N/A,#N/A,TRUE,"OPS";#N/A,#N/A,TRUE,"TMR"}</definedName>
    <definedName name="ＦＬＫＪＧ" hidden="1">{#N/A,#N/A,TRUE,"TMRSAMPLE";#N/A,#N/A,TRUE,"OPS";#N/A,#N/A,TRUE,"TMR"}</definedName>
    <definedName name="FMARGIN">[2]Sheet1!$AC$508:$AG$508</definedName>
    <definedName name="FNETPPE">[2]Sheet1!$AC$509:$AG$509</definedName>
    <definedName name="fninc">[75]Input!$AA$449</definedName>
    <definedName name="FNOPLAT">[2]Sheet1!$AC$529:$AG$529</definedName>
    <definedName name="FOCO">[74]Dbase!$B$475</definedName>
    <definedName name="FOCO_1">[74]Heads!$B$129:$AZ$129</definedName>
    <definedName name="FOCO_10">[74]Heads!$B$147:$AZ$147</definedName>
    <definedName name="FOCO_11">[74]Heads!$B$149:$BD$149</definedName>
    <definedName name="FOCO_12">[74]Heads!$B$151:$AZ$151</definedName>
    <definedName name="FOCO_13">[74]Heads!$B$153:$AZ$153</definedName>
    <definedName name="FOCO_14">[74]Heads!$B$155:$AZ$155</definedName>
    <definedName name="FOCO_15">[74]Heads!$B$157:$AZ$157</definedName>
    <definedName name="FOCO_16">[74]Heads!$B$159:$AZ$159</definedName>
    <definedName name="FOCO_17">[74]Heads!$B$161:$AZ$161</definedName>
    <definedName name="FOCO_18">[74]Heads!$B$163:$AZ$163</definedName>
    <definedName name="FOCO_19">[74]Heads!$B$165:$AZ$165</definedName>
    <definedName name="FOCO_2">[74]Heads!$B$131:$AZ$131</definedName>
    <definedName name="FOCO_3">[74]Heads!$B$133:$AZ$133</definedName>
    <definedName name="FOCO_4">[74]Heads!$B$135:$AZ$135</definedName>
    <definedName name="FOCO_5">[74]Heads!$B$137:$AZ$137</definedName>
    <definedName name="FOCO_6">[74]Heads!$B$139:$BD$139</definedName>
    <definedName name="FOCO_7">[74]Heads!$B$141:$BD$141</definedName>
    <definedName name="FOCO_8">[74]Heads!$B$143:$AZ$143</definedName>
    <definedName name="FOCO_9">[74]Heads!$B$145:$AZ$145</definedName>
    <definedName name="Foglio3" localSheetId="0" hidden="1">{#N/A,#N/A,FALSE,"QR 1. compare quarter";#N/A,#N/A,FALSE,"QR 2. Year to date";#N/A,#N/A,FALSE,"QR 3. compare year";#N/A,#N/A,FALSE,"QR 4.  key data";#N/A,#N/A,FALSE,"QR 5. input Customer";"QR 6 compare - NGK Q III",#N/A,FALSE,"QR 6 compare"}</definedName>
    <definedName name="Foglio3" localSheetId="2" hidden="1">{#N/A,#N/A,FALSE,"QR 1. compare quarter";#N/A,#N/A,FALSE,"QR 2. Year to date";#N/A,#N/A,FALSE,"QR 3. compare year";#N/A,#N/A,FALSE,"QR 4.  key data";#N/A,#N/A,FALSE,"QR 5. input Customer";"QR 6 compare - NGK Q III",#N/A,FALSE,"QR 6 compare"}</definedName>
    <definedName name="Foglio3" hidden="1">{#N/A,#N/A,FALSE,"QR 1. compare quarter";#N/A,#N/A,FALSE,"QR 2. Year to date";#N/A,#N/A,FALSE,"QR 3. compare year";#N/A,#N/A,FALSE,"QR 4.  key data";#N/A,#N/A,FALSE,"QR 5. input Customer";"QR 6 compare - NGK Q III",#N/A,FALSE,"QR 6 compare"}</definedName>
    <definedName name="FOPERATING">[2]Sheet1!$M$248</definedName>
    <definedName name="Ford_Mondeo">[48]HDFC!#REF!</definedName>
    <definedName name="FORE_ALL">[2]Sheet1!$M$8:$W$412</definedName>
    <definedName name="forecast" localSheetId="0"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2"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_1" localSheetId="0" hidden="1">{"cover a","1q",FALSE,"Cover";"Op Earn Mgd Q1",#N/A,FALSE,"Op-Earn (Mng)";"Op Earn Rpt Q1",#N/A,FALSE,"Op-Earn (Rpt)";"Loans",#N/A,FALSE,"Loans";"Credit Costs",#N/A,FALSE,"CCosts";"Net Interest Margin",#N/A,FALSE,"Margin";"Nonint Income",#N/A,FALSE,"NonII";"Nonint Exp",#N/A,FALSE,"NonIE";"Valuation",#N/A,FALSE,"Valuation"}</definedName>
    <definedName name="forecast_1" localSheetId="2" hidden="1">{"cover a","1q",FALSE,"Cover";"Op Earn Mgd Q1",#N/A,FALSE,"Op-Earn (Mng)";"Op Earn Rpt Q1",#N/A,FALSE,"Op-Earn (Rpt)";"Loans",#N/A,FALSE,"Loans";"Credit Costs",#N/A,FALSE,"CCosts";"Net Interest Margin",#N/A,FALSE,"Margin";"Nonint Income",#N/A,FALSE,"NonII";"Nonint Exp",#N/A,FALSE,"NonIE";"Valuation",#N/A,FALSE,"Valuation"}</definedName>
    <definedName name="forecast_1" hidden="1">{"cover a","1q",FALSE,"Cover";"Op Earn Mgd Q1",#N/A,FALSE,"Op-Earn (Mng)";"Op Earn Rpt Q1",#N/A,FALSE,"Op-Earn (Rpt)";"Loans",#N/A,FALSE,"Loans";"Credit Costs",#N/A,FALSE,"CCosts";"Net Interest Margin",#N/A,FALSE,"Margin";"Nonint Income",#N/A,FALSE,"NonII";"Nonint Exp",#N/A,FALSE,"NonIE";"Valuation",#N/A,FALSE,"Valuation"}</definedName>
    <definedName name="ForecastPeriod" hidden="1">[147]Reference!$C$26:$F$40</definedName>
    <definedName name="Foreign" localSheetId="0" hidden="1">{#N/A,#N/A,FALSE,"PMTABB";#N/A,#N/A,FALSE,"PMTABB"}</definedName>
    <definedName name="Foreign" localSheetId="2" hidden="1">{#N/A,#N/A,FALSE,"PMTABB";#N/A,#N/A,FALSE,"PMTABB"}</definedName>
    <definedName name="Foreign" hidden="1">{#N/A,#N/A,FALSE,"PMTABB";#N/A,#N/A,FALSE,"PMTABB"}</definedName>
    <definedName name="fORM" localSheetId="0" hidden="1">{#N/A,#N/A,FALSE,"COMP"}</definedName>
    <definedName name="fORM" localSheetId="2" hidden="1">{#N/A,#N/A,FALSE,"COMP"}</definedName>
    <definedName name="fORM" hidden="1">{#N/A,#N/A,FALSE,"COMP"}</definedName>
    <definedName name="form1" localSheetId="0" hidden="1">{#N/A,#N/A,FALSE,"COMP"}</definedName>
    <definedName name="form1" localSheetId="2" hidden="1">{#N/A,#N/A,FALSE,"COMP"}</definedName>
    <definedName name="form1" hidden="1">{#N/A,#N/A,FALSE,"COMP"}</definedName>
    <definedName name="form1_1" localSheetId="0" hidden="1">{#N/A,#N/A,FALSE,"COMP"}</definedName>
    <definedName name="form1_1" localSheetId="2" hidden="1">{#N/A,#N/A,FALSE,"COMP"}</definedName>
    <definedName name="form1_1" hidden="1">{#N/A,#N/A,FALSE,"COMP"}</definedName>
    <definedName name="form1_2" localSheetId="0" hidden="1">{#N/A,#N/A,FALSE,"COMP"}</definedName>
    <definedName name="form1_2" localSheetId="2" hidden="1">{#N/A,#N/A,FALSE,"COMP"}</definedName>
    <definedName name="form1_2" hidden="1">{#N/A,#N/A,FALSE,"COMP"}</definedName>
    <definedName name="form3cd" hidden="1">'[148]EAW Final Accounts - 99'!$M$175:$M$189</definedName>
    <definedName name="formu">#REF!</definedName>
    <definedName name="formworkl" localSheetId="0" hidden="1">{#N/A,#N/A,TRUE,"Front";#N/A,#N/A,TRUE,"Simple Letter";#N/A,#N/A,TRUE,"Inside";#N/A,#N/A,TRUE,"Contents";#N/A,#N/A,TRUE,"Basis";#N/A,#N/A,TRUE,"Inclusions";#N/A,#N/A,TRUE,"Exclusions";#N/A,#N/A,TRUE,"Areas";#N/A,#N/A,TRUE,"Summary";#N/A,#N/A,TRUE,"Detail"}</definedName>
    <definedName name="formworkl" localSheetId="2" hidden="1">{#N/A,#N/A,TRUE,"Front";#N/A,#N/A,TRUE,"Simple Letter";#N/A,#N/A,TRUE,"Inside";#N/A,#N/A,TRUE,"Contents";#N/A,#N/A,TRUE,"Basis";#N/A,#N/A,TRUE,"Inclusions";#N/A,#N/A,TRUE,"Exclusions";#N/A,#N/A,TRUE,"Areas";#N/A,#N/A,TRUE,"Summary";#N/A,#N/A,TRUE,"Detail"}</definedName>
    <definedName name="formworkl" hidden="1">{#N/A,#N/A,TRUE,"Front";#N/A,#N/A,TRUE,"Simple Letter";#N/A,#N/A,TRUE,"Inside";#N/A,#N/A,TRUE,"Contents";#N/A,#N/A,TRUE,"Basis";#N/A,#N/A,TRUE,"Inclusions";#N/A,#N/A,TRUE,"Exclusions";#N/A,#N/A,TRUE,"Areas";#N/A,#N/A,TRUE,"Summary";#N/A,#N/A,TRUE,"Detail"}</definedName>
    <definedName name="forthemonth">#REF!</definedName>
    <definedName name="FOTHER">[2]Sheet1!$AC$511:$AG$511</definedName>
    <definedName name="fp">#REF!</definedName>
    <definedName name="FPREROIC">[2]Sheet1!$AC$513:$AG$513</definedName>
    <definedName name="Fred" localSheetId="0" hidden="1">{#N/A,#N/A,FALSE,"Section 5";#N/A,#N/A,FALSE,"Discrete Phased TA";#N/A,#N/A,FALSE,"Discrete Phased ISK TA";#N/A,#N/A,FALSE,"Discrete Phased CF";#N/A,#N/A,FALSE,"Discrete Phased Sundry"}</definedName>
    <definedName name="Fred" localSheetId="2" hidden="1">{#N/A,#N/A,FALSE,"Section 5";#N/A,#N/A,FALSE,"Discrete Phased TA";#N/A,#N/A,FALSE,"Discrete Phased ISK TA";#N/A,#N/A,FALSE,"Discrete Phased CF";#N/A,#N/A,FALSE,"Discrete Phased Sundry"}</definedName>
    <definedName name="Fred" hidden="1">{#N/A,#N/A,FALSE,"Section 5";#N/A,#N/A,FALSE,"Discrete Phased TA";#N/A,#N/A,FALSE,"Discrete Phased ISK TA";#N/A,#N/A,FALSE,"Discrete Phased CF";#N/A,#N/A,FALSE,"Discrete Phased Sundry"}</definedName>
    <definedName name="free_cash_flow">[2]Sheet1!$C$182:$L$228</definedName>
    <definedName name="fresh"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esh"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e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grr" localSheetId="0" hidden="1">{#N/A,#N/A,TRUE,"Front";#N/A,#N/A,TRUE,"Simple Letter";#N/A,#N/A,TRUE,"Inside";#N/A,#N/A,TRUE,"Contents";#N/A,#N/A,TRUE,"Basis";#N/A,#N/A,TRUE,"Inclusions";#N/A,#N/A,TRUE,"Exclusions";#N/A,#N/A,TRUE,"Areas";#N/A,#N/A,TRUE,"Summary";#N/A,#N/A,TRUE,"Detail"}</definedName>
    <definedName name="frgrr" localSheetId="2" hidden="1">{#N/A,#N/A,TRUE,"Front";#N/A,#N/A,TRUE,"Simple Letter";#N/A,#N/A,TRUE,"Inside";#N/A,#N/A,TRUE,"Contents";#N/A,#N/A,TRUE,"Basis";#N/A,#N/A,TRUE,"Inclusions";#N/A,#N/A,TRUE,"Exclusions";#N/A,#N/A,TRUE,"Areas";#N/A,#N/A,TRUE,"Summary";#N/A,#N/A,TRUE,"Detail"}</definedName>
    <definedName name="frgrr" hidden="1">{#N/A,#N/A,TRUE,"Front";#N/A,#N/A,TRUE,"Simple Letter";#N/A,#N/A,TRUE,"Inside";#N/A,#N/A,TRUE,"Contents";#N/A,#N/A,TRUE,"Basis";#N/A,#N/A,TRUE,"Inclusions";#N/A,#N/A,TRUE,"Exclusions";#N/A,#N/A,TRUE,"Areas";#N/A,#N/A,TRUE,"Summary";#N/A,#N/A,TRUE,"Detail"}</definedName>
    <definedName name="frnorms">#REF!</definedName>
    <definedName name="FROIC">[2]Sheet1!$AC$515:$AG$515</definedName>
    <definedName name="FROICYEARS">[2]Sheet1!$AC$503:$AG$503</definedName>
    <definedName name="frqer" localSheetId="0" hidden="1">{#N/A,#N/A,FALSE,"OSBL"}</definedName>
    <definedName name="frqer" localSheetId="2" hidden="1">{#N/A,#N/A,FALSE,"OSBL"}</definedName>
    <definedName name="frqer" hidden="1">{#N/A,#N/A,FALSE,"OSBL"}</definedName>
    <definedName name="fs" localSheetId="0" hidden="1">{"'Directory'!$A$72:$E$91"}</definedName>
    <definedName name="fs" localSheetId="2" hidden="1">{"'Directory'!$A$72:$E$91"}</definedName>
    <definedName name="fs" hidden="1">{"'Directory'!$A$72:$E$91"}</definedName>
    <definedName name="fsd" localSheetId="0" hidden="1">{#N/A,#N/A,FALSE,"Distbn Ntwrk";#N/A,#N/A,FALSE,"Workforce";#N/A,#N/A,FALSE,"cur-prod1";#N/A,#N/A,FALSE,"in-proc"}</definedName>
    <definedName name="fsd" localSheetId="2" hidden="1">{#N/A,#N/A,FALSE,"Distbn Ntwrk";#N/A,#N/A,FALSE,"Workforce";#N/A,#N/A,FALSE,"cur-prod1";#N/A,#N/A,FALSE,"in-proc"}</definedName>
    <definedName name="fsd" hidden="1">{#N/A,#N/A,FALSE,"Distbn Ntwrk";#N/A,#N/A,FALSE,"Workforce";#N/A,#N/A,FALSE,"cur-prod1";#N/A,#N/A,FALSE,"in-proc"}</definedName>
    <definedName name="fsdfasdfa" localSheetId="0" hidden="1">{#N/A,#N/A,FALSE,"Hip.Bas";#N/A,#N/A,FALSE,"ventas";#N/A,#N/A,FALSE,"ingre-Año";#N/A,#N/A,FALSE,"ventas-Año";#N/A,#N/A,FALSE,"Costepro";#N/A,#N/A,FALSE,"inversion";#N/A,#N/A,FALSE,"personal";#N/A,#N/A,FALSE,"Gastos-V";#N/A,#N/A,FALSE,"Circulante";#N/A,#N/A,FALSE,"CONSOLI";#N/A,#N/A,FALSE,"Es-Fin";#N/A,#N/A,FALSE,"Margen-P"}</definedName>
    <definedName name="fsdfasdfa" localSheetId="2" hidden="1">{#N/A,#N/A,FALSE,"Hip.Bas";#N/A,#N/A,FALSE,"ventas";#N/A,#N/A,FALSE,"ingre-Año";#N/A,#N/A,FALSE,"ventas-Año";#N/A,#N/A,FALSE,"Costepro";#N/A,#N/A,FALSE,"inversion";#N/A,#N/A,FALSE,"personal";#N/A,#N/A,FALSE,"Gastos-V";#N/A,#N/A,FALSE,"Circulante";#N/A,#N/A,FALSE,"CONSOLI";#N/A,#N/A,FALSE,"Es-Fin";#N/A,#N/A,FALSE,"Margen-P"}</definedName>
    <definedName name="fsdfasdfa" hidden="1">{#N/A,#N/A,FALSE,"Hip.Bas";#N/A,#N/A,FALSE,"ventas";#N/A,#N/A,FALSE,"ingre-Año";#N/A,#N/A,FALSE,"ventas-Año";#N/A,#N/A,FALSE,"Costepro";#N/A,#N/A,FALSE,"inversion";#N/A,#N/A,FALSE,"personal";#N/A,#N/A,FALSE,"Gastos-V";#N/A,#N/A,FALSE,"Circulante";#N/A,#N/A,FALSE,"CONSOLI";#N/A,#N/A,FALSE,"Es-Fin";#N/A,#N/A,FALSE,"Margen-P"}</definedName>
    <definedName name="fsdfdfqewewer" localSheetId="0" hidden="1">{"qchm_dcf",#N/A,FALSE,"QCHMDCF2";"qchm_terminal",#N/A,FALSE,"QCHMDCF2"}</definedName>
    <definedName name="fsdfdfqewewer" localSheetId="2" hidden="1">{"qchm_dcf",#N/A,FALSE,"QCHMDCF2";"qchm_terminal",#N/A,FALSE,"QCHMDCF2"}</definedName>
    <definedName name="fsdfdfqewewer" hidden="1">{"qchm_dcf",#N/A,FALSE,"QCHMDCF2";"qchm_terminal",#N/A,FALSE,"QCHMDCF2"}</definedName>
    <definedName name="FSDFDS" localSheetId="0" hidden="1">{#N/A,#N/A,FALSE,"PMTABB";#N/A,#N/A,FALSE,"PMTABB"}</definedName>
    <definedName name="FSDFDS" localSheetId="2" hidden="1">{#N/A,#N/A,FALSE,"PMTABB";#N/A,#N/A,FALSE,"PMTABB"}</definedName>
    <definedName name="FSDFDS" hidden="1">{#N/A,#N/A,FALSE,"PMTABB";#N/A,#N/A,FALSE,"PMTABB"}</definedName>
    <definedName name="fsfas" localSheetId="0" hidden="1">{"'Directory'!$A$72:$E$91"}</definedName>
    <definedName name="fsfas" localSheetId="2" hidden="1">{"'Directory'!$A$72:$E$91"}</definedName>
    <definedName name="fsfas" hidden="1">{"'Directory'!$A$72:$E$91"}</definedName>
    <definedName name="fsfs" localSheetId="0" hidden="1">{#N/A,#N/A,FALSE,"Calc";#N/A,#N/A,FALSE,"Sensitivity";#N/A,#N/A,FALSE,"LT Earn.Dil.";#N/A,#N/A,FALSE,"Dil. AVP"}</definedName>
    <definedName name="fsfs" localSheetId="2" hidden="1">{#N/A,#N/A,FALSE,"Calc";#N/A,#N/A,FALSE,"Sensitivity";#N/A,#N/A,FALSE,"LT Earn.Dil.";#N/A,#N/A,FALSE,"Dil. AVP"}</definedName>
    <definedName name="fsfs" hidden="1">{#N/A,#N/A,FALSE,"Calc";#N/A,#N/A,FALSE,"Sensitivity";#N/A,#N/A,FALSE,"LT Earn.Dil.";#N/A,#N/A,FALSE,"Dil. AVP"}</definedName>
    <definedName name="FSG_A">[2]Sheet1!$AC$506:$AG$506</definedName>
    <definedName name="ftr" localSheetId="0" hidden="1">{"Graphic",#N/A,TRUE,"Graphic"}</definedName>
    <definedName name="ftr" localSheetId="2" hidden="1">{"Graphic",#N/A,TRUE,"Graphic"}</definedName>
    <definedName name="ftr" hidden="1">{"Graphic",#N/A,TRUE,"Graphic"}</definedName>
    <definedName name="FTURNOVER">[2]Sheet1!$AC$512:$AG$512</definedName>
    <definedName name="fuck" localSheetId="0" hidden="1">{"by departments",#N/A,TRUE,"FORECAST";"cap_headcount",#N/A,TRUE,"FORECAST";"summary",#N/A,TRUE,"FORECAST"}</definedName>
    <definedName name="fuck" localSheetId="2" hidden="1">{"by departments",#N/A,TRUE,"FORECAST";"cap_headcount",#N/A,TRUE,"FORECAST";"summary",#N/A,TRUE,"FORECAST"}</definedName>
    <definedName name="fuck" hidden="1">{"by departments",#N/A,TRUE,"FORECAST";"cap_headcount",#N/A,TRUE,"FORECAST";"summary",#N/A,TRUE,"FORECAST"}</definedName>
    <definedName name="fuckme" localSheetId="0" hidden="1">{"SUMMARY",#N/A,TRUE,"SUMMARY";"compare",#N/A,TRUE,"Vs. Bus Plan";"ratios",#N/A,TRUE,"Ratios";"REVENUE",#N/A,TRUE,"Revenue";"expenses",#N/A,TRUE,"1996 budget";"payroll",#N/A,TRUE,"Payroll"}</definedName>
    <definedName name="fuckme" localSheetId="2" hidden="1">{"SUMMARY",#N/A,TRUE,"SUMMARY";"compare",#N/A,TRUE,"Vs. Bus Plan";"ratios",#N/A,TRUE,"Ratios";"REVENUE",#N/A,TRUE,"Revenue";"expenses",#N/A,TRUE,"1996 budget";"payroll",#N/A,TRUE,"Payroll"}</definedName>
    <definedName name="fuckme" hidden="1">{"SUMMARY",#N/A,TRUE,"SUMMARY";"compare",#N/A,TRUE,"Vs. Bus Plan";"ratios",#N/A,TRUE,"Ratios";"REVENUE",#N/A,TRUE,"Revenue";"expenses",#N/A,TRUE,"1996 budget";"payroll",#N/A,TRUE,"Payroll"}</definedName>
    <definedName name="FU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V">[75]Profile!$D$8</definedName>
    <definedName name="fw">#REF!</definedName>
    <definedName name="fwef" localSheetId="0" hidden="1">{#N/A,#N/A,FALSE,"OSBL"}</definedName>
    <definedName name="fwef" localSheetId="2" hidden="1">{#N/A,#N/A,FALSE,"OSBL"}</definedName>
    <definedName name="fwef" hidden="1">{#N/A,#N/A,FALSE,"OSBL"}</definedName>
    <definedName name="fwfb">#REF!</definedName>
    <definedName name="fwl">#REF!</definedName>
    <definedName name="fwld">#REF!</definedName>
    <definedName name="FWORKING">[2]Sheet1!$AC$510:$AG$510</definedName>
    <definedName name="fww">#REF!</definedName>
    <definedName name="fy">#REF!</definedName>
    <definedName name="ＦさＬＫＧＬＫＪ" localSheetId="0" hidden="1">{#N/A,#N/A,TRUE,"TMRSAMPLE";#N/A,#N/A,TRUE,"OPS";#N/A,#N/A,TRUE,"TMR"}</definedName>
    <definedName name="ＦさＬＫＧＬＫＪ" localSheetId="2" hidden="1">{#N/A,#N/A,TRUE,"TMRSAMPLE";#N/A,#N/A,TRUE,"OPS";#N/A,#N/A,TRUE,"TMR"}</definedName>
    <definedName name="ＦさＬＫＧＬＫＪ" hidden="1">{#N/A,#N/A,TRUE,"TMRSAMPLE";#N/A,#N/A,TRUE,"OPS";#N/A,#N/A,TRUE,"TMR"}</definedName>
    <definedName name="g" localSheetId="0" hidden="1">{#N/A,#N/A,FALSE,"Aging Summary";#N/A,#N/A,FALSE,"Ratio Analysis";#N/A,#N/A,FALSE,"Test 120 Day Accts";#N/A,#N/A,FALSE,"Tickmarks"}</definedName>
    <definedName name="g" localSheetId="2" hidden="1">{#N/A,#N/A,FALSE,"Aging Summary";#N/A,#N/A,FALSE,"Ratio Analysis";#N/A,#N/A,FALSE,"Test 120 Day Accts";#N/A,#N/A,FALSE,"Tickmarks"}</definedName>
    <definedName name="g" hidden="1">{#N/A,#N/A,FALSE,"Aging Summary";#N/A,#N/A,FALSE,"Ratio Analysis";#N/A,#N/A,FALSE,"Test 120 Day Accts";#N/A,#N/A,FALSE,"Tickmarks"}</definedName>
    <definedName name="g_1" localSheetId="0" hidden="1">{#N/A,#N/A,FALSE,"8516";#N/A,#N/A,FALSE,"9357-9373";#N/A,#N/A,FALSE,"9688";#N/A,#N/A,FALSE,"9779";#N/A,#N/A,FALSE,"9753"}</definedName>
    <definedName name="g_1" localSheetId="2" hidden="1">{#N/A,#N/A,FALSE,"8516";#N/A,#N/A,FALSE,"9357-9373";#N/A,#N/A,FALSE,"9688";#N/A,#N/A,FALSE,"9779";#N/A,#N/A,FALSE,"9753"}</definedName>
    <definedName name="g_1" hidden="1">{#N/A,#N/A,FALSE,"8516";#N/A,#N/A,FALSE,"9357-9373";#N/A,#N/A,FALSE,"9688";#N/A,#N/A,FALSE,"9779";#N/A,#N/A,FALSE,"9753"}</definedName>
    <definedName name="G_1_10">#REF!</definedName>
    <definedName name="G_1_12">#REF!</definedName>
    <definedName name="G_1_3">#REF!</definedName>
    <definedName name="G_1_4">#REF!</definedName>
    <definedName name="G_1_5">#REF!</definedName>
    <definedName name="G_1_6">#REF!</definedName>
    <definedName name="G_1_7">#REF!</definedName>
    <definedName name="G_10">#REF!</definedName>
    <definedName name="G_12">#REF!</definedName>
    <definedName name="G_2">#REF!</definedName>
    <definedName name="G_3">#REF!</definedName>
    <definedName name="G_9">#REF!</definedName>
    <definedName name="GA" hidden="1">[149]SALES!#REF!</definedName>
    <definedName name="ganesan" localSheetId="0" hidden="1">{"'W.W. Summary'!$A$1:$K$37"}</definedName>
    <definedName name="ganesan" localSheetId="2" hidden="1">{"'W.W. Summary'!$A$1:$K$37"}</definedName>
    <definedName name="ganesan" hidden="1">{"'W.W. Summary'!$A$1:$K$37"}</definedName>
    <definedName name="GASDFG" localSheetId="0" hidden="1">{#N/A,#N/A,TRUE,"Staffnos &amp; cost"}</definedName>
    <definedName name="GASDFG" localSheetId="2" hidden="1">{#N/A,#N/A,TRUE,"Staffnos &amp; cost"}</definedName>
    <definedName name="GASDFG" hidden="1">{#N/A,#N/A,TRUE,"Staffnos &amp; cost"}</definedName>
    <definedName name="Gasoline" localSheetId="0" hidden="1">{"'Sheet1'!$L$16"}</definedName>
    <definedName name="Gasoline" localSheetId="2" hidden="1">{"'Sheet1'!$L$16"}</definedName>
    <definedName name="Gasoline" hidden="1">{"'Sheet1'!$L$16"}</definedName>
    <definedName name="GBALANCE">[2]Sheet1!$M$52</definedName>
    <definedName name="GCAP_INVEST">[2]Sheet1!$M$148</definedName>
    <definedName name="GDF" localSheetId="0" hidden="1">{#N/A,#N/A,FALSE,"COMP"}</definedName>
    <definedName name="GDF" localSheetId="2" hidden="1">{#N/A,#N/A,FALSE,"COMP"}</definedName>
    <definedName name="GDF" hidden="1">{#N/A,#N/A,FALSE,"COMP"}</definedName>
    <definedName name="GDF_1" localSheetId="0" hidden="1">{#N/A,#N/A,FALSE,"COMP"}</definedName>
    <definedName name="GDF_1" localSheetId="2" hidden="1">{#N/A,#N/A,FALSE,"COMP"}</definedName>
    <definedName name="GDF_1" hidden="1">{#N/A,#N/A,FALSE,"COMP"}</definedName>
    <definedName name="GDF_2" localSheetId="0" hidden="1">{#N/A,#N/A,FALSE,"COMP"}</definedName>
    <definedName name="GDF_2" localSheetId="2" hidden="1">{#N/A,#N/A,FALSE,"COMP"}</definedName>
    <definedName name="GDF_2" hidden="1">{#N/A,#N/A,FALSE,"COMP"}</definedName>
    <definedName name="GDFA" localSheetId="0" hidden="1">{#N/A,#N/A,FALSE,"COMP"}</definedName>
    <definedName name="GDFA" localSheetId="2" hidden="1">{#N/A,#N/A,FALSE,"COMP"}</definedName>
    <definedName name="GDFA" hidden="1">{#N/A,#N/A,FALSE,"COMP"}</definedName>
    <definedName name="GDFA_1" localSheetId="0" hidden="1">{#N/A,#N/A,FALSE,"COMP"}</definedName>
    <definedName name="GDFA_1" localSheetId="2" hidden="1">{#N/A,#N/A,FALSE,"COMP"}</definedName>
    <definedName name="GDFA_1" hidden="1">{#N/A,#N/A,FALSE,"COMP"}</definedName>
    <definedName name="GDFA_2" localSheetId="0" hidden="1">{#N/A,#N/A,FALSE,"COMP"}</definedName>
    <definedName name="GDFA_2" localSheetId="2" hidden="1">{#N/A,#N/A,FALSE,"COMP"}</definedName>
    <definedName name="GDFA_2" hidden="1">{#N/A,#N/A,FALSE,"COMP"}</definedName>
    <definedName name="gdgd" localSheetId="0" hidden="1">{#N/A,#N/A,FALSE,"Calc";#N/A,#N/A,FALSE,"Sensitivity";#N/A,#N/A,FALSE,"LT Earn.Dil.";#N/A,#N/A,FALSE,"Dil. AVP"}</definedName>
    <definedName name="gdgd" localSheetId="2" hidden="1">{#N/A,#N/A,FALSE,"Calc";#N/A,#N/A,FALSE,"Sensitivity";#N/A,#N/A,FALSE,"LT Earn.Dil.";#N/A,#N/A,FALSE,"Dil. AVP"}</definedName>
    <definedName name="gdgd" hidden="1">{#N/A,#N/A,FALSE,"Calc";#N/A,#N/A,FALSE,"Sensitivity";#N/A,#N/A,FALSE,"LT Earn.Dil.";#N/A,#N/A,FALSE,"Dil. AVP"}</definedName>
    <definedName name="gdmhgdmhg" localSheetId="0" hidden="1">{#N/A,#N/A,TRUE,"일정"}</definedName>
    <definedName name="gdmhgdmhg" localSheetId="2" hidden="1">{#N/A,#N/A,TRUE,"일정"}</definedName>
    <definedName name="gdmhgdmhg" hidden="1">{#N/A,#N/A,TRUE,"일정"}</definedName>
    <definedName name="ge" localSheetId="0" hidden="1">{#N/A,#N/A,FALSE,"EW"}</definedName>
    <definedName name="ge" localSheetId="2" hidden="1">{#N/A,#N/A,FALSE,"EW"}</definedName>
    <definedName name="ge" hidden="1">{#N/A,#N/A,FALSE,"EW"}</definedName>
    <definedName name="Geschäftsbereich">#REF!</definedName>
    <definedName name="Geschäftsbereich_1">#REF!</definedName>
    <definedName name="Geschäftsbereich_1_10">#REF!</definedName>
    <definedName name="Geschäftsbereich_1_12">#REF!</definedName>
    <definedName name="Geschäftsbereich_1_3">#REF!</definedName>
    <definedName name="Geschäftsbereich_1_4">#REF!</definedName>
    <definedName name="Geschäftsbereich_1_5">#REF!</definedName>
    <definedName name="Geschäftsbereich_1_6">#REF!</definedName>
    <definedName name="Geschäftsbereich_1_7">#REF!</definedName>
    <definedName name="Geschäftsbereich_10">#REF!</definedName>
    <definedName name="Geschäftsbereich_12">#REF!</definedName>
    <definedName name="Geschäftsbereich_13">#REF!</definedName>
    <definedName name="Geschäftsbereich_24">#REF!</definedName>
    <definedName name="Geschäftsbereich_26">#REF!</definedName>
    <definedName name="Geschäftsbereich_29">#REF!</definedName>
    <definedName name="Geschäftsbereich_3">#REF!</definedName>
    <definedName name="Geschäftsbereich_30">#REF!</definedName>
    <definedName name="Geschäftsbereich_4">#REF!</definedName>
    <definedName name="Geschäftsbereich_5">#REF!</definedName>
    <definedName name="Geschäftsbereich_6">#REF!</definedName>
    <definedName name="Geschäftsbereich_7">#REF!</definedName>
    <definedName name="Geschäftsbereich_9">#REF!</definedName>
    <definedName name="gfd" localSheetId="0" hidden="1">{"2",#N/A,FALSE,"Q1 03-04";"1",#N/A,FALSE,"Q1 03-04"}</definedName>
    <definedName name="gfd" localSheetId="2" hidden="1">{"2",#N/A,FALSE,"Q1 03-04";"1",#N/A,FALSE,"Q1 03-04"}</definedName>
    <definedName name="gfd" hidden="1">{"2",#N/A,FALSE,"Q1 03-04";"1",#N/A,FALSE,"Q1 03-04"}</definedName>
    <definedName name="gff" localSheetId="0" hidden="1">{"2",#N/A,FALSE,"Q1 03-04";"1",#N/A,FALSE,"Q1 03-04"}</definedName>
    <definedName name="gff" localSheetId="2" hidden="1">{"2",#N/A,FALSE,"Q1 03-04";"1",#N/A,FALSE,"Q1 03-04"}</definedName>
    <definedName name="gff" hidden="1">{"2",#N/A,FALSE,"Q1 03-04";"1",#N/A,FALSE,"Q1 03-04"}</definedName>
    <definedName name="gffg" localSheetId="0" hidden="1">{"2",#N/A,FALSE,"Q1 03-04";"1",#N/A,FALSE,"Q1 03-04"}</definedName>
    <definedName name="gffg" localSheetId="2" hidden="1">{"2",#N/A,FALSE,"Q1 03-04";"1",#N/A,FALSE,"Q1 03-04"}</definedName>
    <definedName name="gffg" hidden="1">{"2",#N/A,FALSE,"Q1 03-04";"1",#N/A,FALSE,"Q1 03-04"}</definedName>
    <definedName name="GFFGF">[3]Projects!#REF!</definedName>
    <definedName name="gfg" localSheetId="0" hidden="1">{"mult96",#N/A,FALSE,"PETCOMP";"est96",#N/A,FALSE,"PETCOMP";"mult95",#N/A,FALSE,"PETCOMP";"est95",#N/A,FALSE,"PETCOMP";"multltm",#N/A,FALSE,"PETCOMP";"resultltm",#N/A,FALSE,"PETCOMP"}</definedName>
    <definedName name="gfg" localSheetId="2" hidden="1">{"mult96",#N/A,FALSE,"PETCOMP";"est96",#N/A,FALSE,"PETCOMP";"mult95",#N/A,FALSE,"PETCOMP";"est95",#N/A,FALSE,"PETCOMP";"multltm",#N/A,FALSE,"PETCOMP";"resultltm",#N/A,FALSE,"PETCOMP"}</definedName>
    <definedName name="gfg" hidden="1">{"mult96",#N/A,FALSE,"PETCOMP";"est96",#N/A,FALSE,"PETCOMP";"mult95",#N/A,FALSE,"PETCOMP";"est95",#N/A,FALSE,"PETCOMP";"multltm",#N/A,FALSE,"PETCOMP";"resultltm",#N/A,FALSE,"PETCOMP"}</definedName>
    <definedName name="gfh" localSheetId="0" hidden="1">{#N/A,#N/A,FALSE,"PMTABB";#N/A,#N/A,FALSE,"PMTABB"}</definedName>
    <definedName name="gfh" localSheetId="2" hidden="1">{#N/A,#N/A,FALSE,"PMTABB";#N/A,#N/A,FALSE,"PMTABB"}</definedName>
    <definedName name="gfh" hidden="1">{#N/A,#N/A,FALSE,"PMTABB";#N/A,#N/A,FALSE,"PMTABB"}</definedName>
    <definedName name="gfhg" localSheetId="0" hidden="1">{"'Directory'!$A$72:$E$91"}</definedName>
    <definedName name="gfhg" localSheetId="2" hidden="1">{"'Directory'!$A$72:$E$91"}</definedName>
    <definedName name="gfhg" hidden="1">{"'Directory'!$A$72:$E$91"}</definedName>
    <definedName name="GFINANCE">[2]Sheet1!$M$287</definedName>
    <definedName name="GFNFGJH" localSheetId="0" hidden="1">{#N/A,#N/A,FALSE,"TOWNSHIP"}</definedName>
    <definedName name="GFNFGJH" localSheetId="2" hidden="1">{#N/A,#N/A,FALSE,"TOWNSHIP"}</definedName>
    <definedName name="GFNFGJH" hidden="1">{#N/A,#N/A,FALSE,"TOWNSHIP"}</definedName>
    <definedName name="GFORECAST">[2]Sheet1!$F$562</definedName>
    <definedName name="GFREE_CASH">[2]Sheet1!$M$182</definedName>
    <definedName name="gfsd" localSheetId="0" hidden="1">{"consolidated",#N/A,FALSE,"Sheet1";"cms",#N/A,FALSE,"Sheet1";"fse",#N/A,FALSE,"Sheet1"}</definedName>
    <definedName name="gfsd" localSheetId="2" hidden="1">{"consolidated",#N/A,FALSE,"Sheet1";"cms",#N/A,FALSE,"Sheet1";"fse",#N/A,FALSE,"Sheet1"}</definedName>
    <definedName name="gfsd" hidden="1">{"consolidated",#N/A,FALSE,"Sheet1";"cms",#N/A,FALSE,"Sheet1";"fse",#N/A,FALSE,"Sheet1"}</definedName>
    <definedName name="GG" hidden="1">#REF!</definedName>
    <definedName name="GGF" localSheetId="0" hidden="1">{#N/A,#N/A,FALSE,"SUMMARY";#N/A,#N/A,FALSE,"SUMMARY"}</definedName>
    <definedName name="GGF" localSheetId="2" hidden="1">{#N/A,#N/A,FALSE,"SUMMARY";#N/A,#N/A,FALSE,"SUMMARY"}</definedName>
    <definedName name="GGF" hidden="1">{#N/A,#N/A,FALSE,"SUMMARY";#N/A,#N/A,FALSE,"SUMMARY"}</definedName>
    <definedName name="ggg" localSheetId="0" hidden="1">{#N/A,#N/A,TRUE,"TMRSAMPLE";#N/A,#N/A,TRUE,"OPS";#N/A,#N/A,TRUE,"TMR"}</definedName>
    <definedName name="ggg" localSheetId="2" hidden="1">{#N/A,#N/A,TRUE,"TMRSAMPLE";#N/A,#N/A,TRUE,"OPS";#N/A,#N/A,TRUE,"TMR"}</definedName>
    <definedName name="ggg" hidden="1">{#N/A,#N/A,TRUE,"TMRSAMPLE";#N/A,#N/A,TRUE,"OPS";#N/A,#N/A,TRUE,"TMR"}</definedName>
    <definedName name="GGGGGG" localSheetId="0" hidden="1">{"'I-1 and I-2'!$A$1:$G$190"}</definedName>
    <definedName name="GGGGGG" localSheetId="2" hidden="1">{"'I-1 and I-2'!$A$1:$G$190"}</definedName>
    <definedName name="GGGGGG" hidden="1">{"'I-1 and I-2'!$A$1:$G$190"}</definedName>
    <definedName name="gggggggggggg" hidden="1">#REF!</definedName>
    <definedName name="ggh" localSheetId="0" hidden="1">{"Graphic",#N/A,TRUE,"Graphic"}</definedName>
    <definedName name="ggh" localSheetId="2" hidden="1">{"Graphic",#N/A,TRUE,"Graphic"}</definedName>
    <definedName name="ggh" hidden="1">{"Graphic",#N/A,TRUE,"Graphic"}</definedName>
    <definedName name="ggr" localSheetId="0" hidden="1">{"Graphic",#N/A,TRUE,"Graphic"}</definedName>
    <definedName name="ggr" localSheetId="2" hidden="1">{"Graphic",#N/A,TRUE,"Graphic"}</definedName>
    <definedName name="ggr" hidden="1">{"Graphic",#N/A,TRUE,"Graphic"}</definedName>
    <definedName name="gh" hidden="1">'[72]F-4'!#REF!</definedName>
    <definedName name="GHDFG" hidden="1">#REF!</definedName>
    <definedName name="ghdh" localSheetId="0" hidden="1">{"'Sheet1'!$A$4386:$N$4591"}</definedName>
    <definedName name="ghdh" localSheetId="2" hidden="1">{"'Sheet1'!$A$4386:$N$4591"}</definedName>
    <definedName name="ghdh" hidden="1">{"'Sheet1'!$A$4386:$N$4591"}</definedName>
    <definedName name="GHGF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F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ＧＨＧＪＧＦＪ" localSheetId="0" hidden="1">{#N/A,#N/A,TRUE,"TMRSAMPLE";#N/A,#N/A,TRUE,"OPS";#N/A,#N/A,TRUE,"TMR"}</definedName>
    <definedName name="ＧＨＧＪＧＦＪ" localSheetId="2" hidden="1">{#N/A,#N/A,TRUE,"TMRSAMPLE";#N/A,#N/A,TRUE,"OPS";#N/A,#N/A,TRUE,"TMR"}</definedName>
    <definedName name="ＧＨＧＪＧＦＪ" hidden="1">{#N/A,#N/A,TRUE,"TMRSAMPLE";#N/A,#N/A,TRUE,"OPS";#N/A,#N/A,TRUE,"TMR"}</definedName>
    <definedName name="ghhg"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ghhg"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ghhg" hidden="1">{#N/A,#N/A,FALSE,"Index";#N/A,#N/A,FALSE,"IncStmt";#N/A,#N/A,FALSE,"Ratios";#N/A,#N/A,FALSE,"CashFlows";#N/A,#N/A,FALSE,"Ins1";#N/A,#N/A,FALSE,"Ins2";#N/A,#N/A,FALSE,"SelfFund";#N/A,#N/A,FALSE,"SGA";#N/A,#N/A,FALSE,"Recon";#N/A,#N/A,FALSE,"Earnings";#N/A,#N/A,FALSE,"Earnings (2)";#N/A,#N/A,FALSE,"Stock";#N/A,#N/A,FALSE,"Stock (2)";#N/A,#N/A,FALSE,"PeerRatios";#N/A,#N/A,FALSE,"PeerRanks"}</definedName>
    <definedName name="ＧＨＪ" localSheetId="0" hidden="1">{#N/A,#N/A,TRUE,"TMRSAMPLE";#N/A,#N/A,TRUE,"OPS";#N/A,#N/A,TRUE,"TMR"}</definedName>
    <definedName name="ＧＨＪ" localSheetId="2" hidden="1">{#N/A,#N/A,TRUE,"TMRSAMPLE";#N/A,#N/A,TRUE,"OPS";#N/A,#N/A,TRUE,"TMR"}</definedName>
    <definedName name="ＧＨＪ" hidden="1">{#N/A,#N/A,TRUE,"TMRSAMPLE";#N/A,#N/A,TRUE,"OPS";#N/A,#N/A,TRUE,"TMR"}</definedName>
    <definedName name="GHJTI" localSheetId="0" hidden="1">{#N/A,#N/A,FALSE,"FREE"}</definedName>
    <definedName name="GHJTI" localSheetId="2" hidden="1">{#N/A,#N/A,FALSE,"FREE"}</definedName>
    <definedName name="GHJTI" hidden="1">{#N/A,#N/A,FALSE,"FREE"}</definedName>
    <definedName name="ghmc">[3]Projects!#REF!</definedName>
    <definedName name="ght" hidden="1">#REF!</definedName>
    <definedName name="GI">[75]Formats!$K$7:$AE$7</definedName>
    <definedName name="GINCOME">[2]Sheet1!$M$8</definedName>
    <definedName name="GINPUT">[2]Sheet1!#REF!</definedName>
    <definedName name="GJT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ygj" localSheetId="0" hidden="1">{#N/A,#N/A,FALSE,"COMP"}</definedName>
    <definedName name="gjygj" localSheetId="2" hidden="1">{#N/A,#N/A,FALSE,"COMP"}</definedName>
    <definedName name="gjygj" hidden="1">{#N/A,#N/A,FALSE,"COMP"}</definedName>
    <definedName name="gjygj_1" localSheetId="0" hidden="1">{#N/A,#N/A,FALSE,"COMP"}</definedName>
    <definedName name="gjygj_1" localSheetId="2" hidden="1">{#N/A,#N/A,FALSE,"COMP"}</definedName>
    <definedName name="gjygj_1" hidden="1">{#N/A,#N/A,FALSE,"COMP"}</definedName>
    <definedName name="gjygj_2" localSheetId="0" hidden="1">{#N/A,#N/A,FALSE,"COMP"}</definedName>
    <definedName name="gjygj_2" localSheetId="2" hidden="1">{#N/A,#N/A,FALSE,"COMP"}</definedName>
    <definedName name="gjygj_2" hidden="1">{#N/A,#N/A,FALSE,"COMP"}</definedName>
    <definedName name="GK_RESULTS">[2]Sheet1!$M$335</definedName>
    <definedName name="gk0901int" localSheetId="0" hidden="1">{#N/A,#N/A,FALSE,"PMTABB";#N/A,#N/A,FALSE,"PMTABB"}</definedName>
    <definedName name="gk0901int" localSheetId="2" hidden="1">{#N/A,#N/A,FALSE,"PMTABB";#N/A,#N/A,FALSE,"PMTABB"}</definedName>
    <definedName name="gk0901int" hidden="1">{#N/A,#N/A,FALSE,"PMTABB";#N/A,#N/A,FALSE,"PMTABB"}</definedName>
    <definedName name="GMI_ANA_START_M">'[68]Process Piping'!#REF!</definedName>
    <definedName name="GMI_ANA_TITRE">'[68]Process Piping'!#REF!</definedName>
    <definedName name="GMI_GRP_ROW">'[68]Process Piping'!#REF!</definedName>
    <definedName name="GMI_QRY_ROW">'[68]Process Piping'!#REF!</definedName>
    <definedName name="GMINI">'[68]Process Piping'!#REF!</definedName>
    <definedName name="GNOPLAT">[2]Sheet1!$W$333</definedName>
    <definedName name="gob"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ack">[116]KLHT!GoBack</definedName>
    <definedName name="gods" localSheetId="0" hidden="1">{"consolidated",#N/A,FALSE,"Sheet1";"cms",#N/A,FALSE,"Sheet1";"fse",#N/A,FALSE,"Sheet1"}</definedName>
    <definedName name="gods" localSheetId="2" hidden="1">{"consolidated",#N/A,FALSE,"Sheet1";"cms",#N/A,FALSE,"Sheet1";"fse",#N/A,FALSE,"Sheet1"}</definedName>
    <definedName name="gods" hidden="1">{"consolidated",#N/A,FALSE,"Sheet1";"cms",#N/A,FALSE,"Sheet1";"fse",#N/A,FALSE,"Sheet1"}</definedName>
    <definedName name="GOPERATING">[2]Sheet1!$M$247</definedName>
    <definedName name="goto" localSheetId="0" hidden="1">{#N/A,#N/A,FALSE,"PRO FORMA FINANCIALS"}</definedName>
    <definedName name="goto" localSheetId="2" hidden="1">{#N/A,#N/A,FALSE,"PRO FORMA FINANCIALS"}</definedName>
    <definedName name="goto" hidden="1">{#N/A,#N/A,FALSE,"PRO FORMA FINANCIALS"}</definedName>
    <definedName name="GPM">#REF!</definedName>
    <definedName name="GPM_10">#REF!</definedName>
    <definedName name="GPM_12">#REF!</definedName>
    <definedName name="GPM_3">#REF!</definedName>
    <definedName name="GPM_4">#REF!</definedName>
    <definedName name="GPM_5">#REF!</definedName>
    <definedName name="GPM_6">#REF!</definedName>
    <definedName name="GPM_7">#REF!</definedName>
    <definedName name="GPM_9">#REF!</definedName>
    <definedName name="gqarefg" localSheetId="0" hidden="1">{#N/A,#N/A,FALSE,"PMTABB";#N/A,#N/A,FALSE,"PMTABB"}</definedName>
    <definedName name="gqarefg" localSheetId="2" hidden="1">{#N/A,#N/A,FALSE,"PMTABB";#N/A,#N/A,FALSE,"PMTABB"}</definedName>
    <definedName name="gqarefg" hidden="1">{#N/A,#N/A,FALSE,"PMTABB";#N/A,#N/A,FALSE,"PMTABB"}</definedName>
    <definedName name="gr" localSheetId="0" hidden="1">{#N/A,#N/A,FALSE,"SUMMARY";#N/A,#N/A,FALSE,"SUMMARY"}</definedName>
    <definedName name="gr" localSheetId="2" hidden="1">{#N/A,#N/A,FALSE,"SUMMARY";#N/A,#N/A,FALSE,"SUMMARY"}</definedName>
    <definedName name="gr" hidden="1">{#N/A,#N/A,FALSE,"SUMMARY";#N/A,#N/A,FALSE,"SUMMARY"}</definedName>
    <definedName name="graph" hidden="1">'[150]S &amp; A'!$A$4:$A$8</definedName>
    <definedName name="graphs" localSheetId="0" hidden="1">{#N/A,#N/A,TRUE,"TMRSAMPLE";#N/A,#N/A,TRUE,"OPS";#N/A,#N/A,TRUE,"TMR"}</definedName>
    <definedName name="graphs" localSheetId="2" hidden="1">{#N/A,#N/A,TRUE,"TMRSAMPLE";#N/A,#N/A,TRUE,"OPS";#N/A,#N/A,TRUE,"TMR"}</definedName>
    <definedName name="graphs" hidden="1">{#N/A,#N/A,TRUE,"TMRSAMPLE";#N/A,#N/A,TRUE,"OPS";#N/A,#N/A,TRUE,"TMR"}</definedName>
    <definedName name="Gravel_incl_transport">#REF!</definedName>
    <definedName name="GRLvl">#REF!</definedName>
    <definedName name="gross">#REF!</definedName>
    <definedName name="GROUP">#REF!</definedName>
    <definedName name="growth" localSheetId="0" hidden="1">{#N/A,#N/A,FALSE,"Hip.Bas";#N/A,#N/A,FALSE,"ventas";#N/A,#N/A,FALSE,"ingre-Año";#N/A,#N/A,FALSE,"ventas-Año";#N/A,#N/A,FALSE,"Costepro";#N/A,#N/A,FALSE,"inversion";#N/A,#N/A,FALSE,"personal";#N/A,#N/A,FALSE,"Gastos-V";#N/A,#N/A,FALSE,"Circulante";#N/A,#N/A,FALSE,"CONSOLI";#N/A,#N/A,FALSE,"Es-Fin";#N/A,#N/A,FALSE,"Margen-P"}</definedName>
    <definedName name="growth" localSheetId="2" hidden="1">{#N/A,#N/A,FALSE,"Hip.Bas";#N/A,#N/A,FALSE,"ventas";#N/A,#N/A,FALSE,"ingre-Año";#N/A,#N/A,FALSE,"ventas-Año";#N/A,#N/A,FALSE,"Costepro";#N/A,#N/A,FALSE,"inversion";#N/A,#N/A,FALSE,"personal";#N/A,#N/A,FALSE,"Gastos-V";#N/A,#N/A,FALSE,"Circulante";#N/A,#N/A,FALSE,"CONSOLI";#N/A,#N/A,FALSE,"Es-Fin";#N/A,#N/A,FALSE,"Margen-P"}</definedName>
    <definedName name="growth" hidden="1">{#N/A,#N/A,FALSE,"Hip.Bas";#N/A,#N/A,FALSE,"ventas";#N/A,#N/A,FALSE,"ingre-Año";#N/A,#N/A,FALSE,"ventas-Año";#N/A,#N/A,FALSE,"Costepro";#N/A,#N/A,FALSE,"inversion";#N/A,#N/A,FALSE,"personal";#N/A,#N/A,FALSE,"Gastos-V";#N/A,#N/A,FALSE,"Circulante";#N/A,#N/A,FALSE,"CONSOLI";#N/A,#N/A,FALSE,"Es-Fin";#N/A,#N/A,FALSE,"Margen-P"}</definedName>
    <definedName name="growth2" localSheetId="0" hidden="1">{#N/A,#N/A,FALSE,"Hip.Bas";#N/A,#N/A,FALSE,"ventas";#N/A,#N/A,FALSE,"ingre-Año";#N/A,#N/A,FALSE,"ventas-Año";#N/A,#N/A,FALSE,"Costepro";#N/A,#N/A,FALSE,"inversion";#N/A,#N/A,FALSE,"personal";#N/A,#N/A,FALSE,"Gastos-V";#N/A,#N/A,FALSE,"Circulante";#N/A,#N/A,FALSE,"CONSOLI";#N/A,#N/A,FALSE,"Es-Fin";#N/A,#N/A,FALSE,"Margen-P"}</definedName>
    <definedName name="growth2" localSheetId="2" hidden="1">{#N/A,#N/A,FALSE,"Hip.Bas";#N/A,#N/A,FALSE,"ventas";#N/A,#N/A,FALSE,"ingre-Año";#N/A,#N/A,FALSE,"ventas-Año";#N/A,#N/A,FALSE,"Costepro";#N/A,#N/A,FALSE,"inversion";#N/A,#N/A,FALSE,"personal";#N/A,#N/A,FALSE,"Gastos-V";#N/A,#N/A,FALSE,"Circulante";#N/A,#N/A,FALSE,"CONSOLI";#N/A,#N/A,FALSE,"Es-Fin";#N/A,#N/A,FALSE,"Margen-P"}</definedName>
    <definedName name="growth2" hidden="1">{#N/A,#N/A,FALSE,"Hip.Bas";#N/A,#N/A,FALSE,"ventas";#N/A,#N/A,FALSE,"ingre-Año";#N/A,#N/A,FALSE,"ventas-Año";#N/A,#N/A,FALSE,"Costepro";#N/A,#N/A,FALSE,"inversion";#N/A,#N/A,FALSE,"personal";#N/A,#N/A,FALSE,"Gastos-V";#N/A,#N/A,FALSE,"Circulante";#N/A,#N/A,FALSE,"CONSOLI";#N/A,#N/A,FALSE,"Es-Fin";#N/A,#N/A,FALSE,"Margen-P"}</definedName>
    <definedName name="growth3" localSheetId="0" hidden="1">{#N/A,#N/A,FALSE,"Hip.Bas";#N/A,#N/A,FALSE,"ventas";#N/A,#N/A,FALSE,"ingre-Año";#N/A,#N/A,FALSE,"ventas-Año";#N/A,#N/A,FALSE,"Costepro";#N/A,#N/A,FALSE,"inversion";#N/A,#N/A,FALSE,"personal";#N/A,#N/A,FALSE,"Gastos-V";#N/A,#N/A,FALSE,"Circulante";#N/A,#N/A,FALSE,"CONSOLI";#N/A,#N/A,FALSE,"Es-Fin";#N/A,#N/A,FALSE,"Margen-P"}</definedName>
    <definedName name="growth3" localSheetId="2" hidden="1">{#N/A,#N/A,FALSE,"Hip.Bas";#N/A,#N/A,FALSE,"ventas";#N/A,#N/A,FALSE,"ingre-Año";#N/A,#N/A,FALSE,"ventas-Año";#N/A,#N/A,FALSE,"Costepro";#N/A,#N/A,FALSE,"inversion";#N/A,#N/A,FALSE,"personal";#N/A,#N/A,FALSE,"Gastos-V";#N/A,#N/A,FALSE,"Circulante";#N/A,#N/A,FALSE,"CONSOLI";#N/A,#N/A,FALSE,"Es-Fin";#N/A,#N/A,FALSE,"Margen-P"}</definedName>
    <definedName name="growth3" hidden="1">{#N/A,#N/A,FALSE,"Hip.Bas";#N/A,#N/A,FALSE,"ventas";#N/A,#N/A,FALSE,"ingre-Año";#N/A,#N/A,FALSE,"ventas-Año";#N/A,#N/A,FALSE,"Costepro";#N/A,#N/A,FALSE,"inversion";#N/A,#N/A,FALSE,"personal";#N/A,#N/A,FALSE,"Gastos-V";#N/A,#N/A,FALSE,"Circulante";#N/A,#N/A,FALSE,"CONSOLI";#N/A,#N/A,FALSE,"Es-Fin";#N/A,#N/A,FALSE,"Margen-P"}</definedName>
    <definedName name="GrPbtIt">[75]Tax!$K$33:$AE$33</definedName>
    <definedName name="grwoth" localSheetId="0" hidden="1">{#N/A,#N/A,FALSE,"Hip.Bas";#N/A,#N/A,FALSE,"ventas";#N/A,#N/A,FALSE,"ingre-Año";#N/A,#N/A,FALSE,"ventas-Año";#N/A,#N/A,FALSE,"Costepro";#N/A,#N/A,FALSE,"inversion";#N/A,#N/A,FALSE,"personal";#N/A,#N/A,FALSE,"Gastos-V";#N/A,#N/A,FALSE,"Circulante";#N/A,#N/A,FALSE,"CONSOLI";#N/A,#N/A,FALSE,"Es-Fin";#N/A,#N/A,FALSE,"Margen-P"}</definedName>
    <definedName name="grwoth" localSheetId="2" hidden="1">{#N/A,#N/A,FALSE,"Hip.Bas";#N/A,#N/A,FALSE,"ventas";#N/A,#N/A,FALSE,"ingre-Año";#N/A,#N/A,FALSE,"ventas-Año";#N/A,#N/A,FALSE,"Costepro";#N/A,#N/A,FALSE,"inversion";#N/A,#N/A,FALSE,"personal";#N/A,#N/A,FALSE,"Gastos-V";#N/A,#N/A,FALSE,"Circulante";#N/A,#N/A,FALSE,"CONSOLI";#N/A,#N/A,FALSE,"Es-Fin";#N/A,#N/A,FALSE,"Margen-P"}</definedName>
    <definedName name="grwoth" hidden="1">{#N/A,#N/A,FALSE,"Hip.Bas";#N/A,#N/A,FALSE,"ventas";#N/A,#N/A,FALSE,"ingre-Año";#N/A,#N/A,FALSE,"ventas-Año";#N/A,#N/A,FALSE,"Costepro";#N/A,#N/A,FALSE,"inversion";#N/A,#N/A,FALSE,"personal";#N/A,#N/A,FALSE,"Gastos-V";#N/A,#N/A,FALSE,"Circulante";#N/A,#N/A,FALSE,"CONSOLI";#N/A,#N/A,FALSE,"Es-Fin";#N/A,#N/A,FALSE,"Margen-P"}</definedName>
    <definedName name="grwoth3" localSheetId="0" hidden="1">{#N/A,#N/A,FALSE,"Hip.Bas";#N/A,#N/A,FALSE,"ventas";#N/A,#N/A,FALSE,"ingre-Año";#N/A,#N/A,FALSE,"ventas-Año";#N/A,#N/A,FALSE,"Costepro";#N/A,#N/A,FALSE,"inversion";#N/A,#N/A,FALSE,"personal";#N/A,#N/A,FALSE,"Gastos-V";#N/A,#N/A,FALSE,"Circulante";#N/A,#N/A,FALSE,"CONSOLI";#N/A,#N/A,FALSE,"Es-Fin";#N/A,#N/A,FALSE,"Margen-P"}</definedName>
    <definedName name="grwoth3" localSheetId="2" hidden="1">{#N/A,#N/A,FALSE,"Hip.Bas";#N/A,#N/A,FALSE,"ventas";#N/A,#N/A,FALSE,"ingre-Año";#N/A,#N/A,FALSE,"ventas-Año";#N/A,#N/A,FALSE,"Costepro";#N/A,#N/A,FALSE,"inversion";#N/A,#N/A,FALSE,"personal";#N/A,#N/A,FALSE,"Gastos-V";#N/A,#N/A,FALSE,"Circulante";#N/A,#N/A,FALSE,"CONSOLI";#N/A,#N/A,FALSE,"Es-Fin";#N/A,#N/A,FALSE,"Margen-P"}</definedName>
    <definedName name="grwoth3" hidden="1">{#N/A,#N/A,FALSE,"Hip.Bas";#N/A,#N/A,FALSE,"ventas";#N/A,#N/A,FALSE,"ingre-Año";#N/A,#N/A,FALSE,"ventas-Año";#N/A,#N/A,FALSE,"Costepro";#N/A,#N/A,FALSE,"inversion";#N/A,#N/A,FALSE,"personal";#N/A,#N/A,FALSE,"Gastos-V";#N/A,#N/A,FALSE,"Circulante";#N/A,#N/A,FALSE,"CONSOLI";#N/A,#N/A,FALSE,"Es-Fin";#N/A,#N/A,FALSE,"Margen-P"}</definedName>
    <definedName name="ＧＲさ" localSheetId="0" hidden="1">{#N/A,#N/A,TRUE,"TMRSAMPLE";#N/A,#N/A,TRUE,"OPS";#N/A,#N/A,TRUE,"TMR"}</definedName>
    <definedName name="ＧＲさ" localSheetId="2" hidden="1">{#N/A,#N/A,TRUE,"TMRSAMPLE";#N/A,#N/A,TRUE,"OPS";#N/A,#N/A,TRUE,"TMR"}</definedName>
    <definedName name="ＧＲさ" hidden="1">{#N/A,#N/A,TRUE,"TMRSAMPLE";#N/A,#N/A,TRUE,"OPS";#N/A,#N/A,TRUE,"TMR"}</definedName>
    <definedName name="GS">[75]Input!$K$299:$AE$299</definedName>
    <definedName name="gsfds"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h" localSheetId="0" hidden="1">{"'Directory'!$A$72:$E$91"}</definedName>
    <definedName name="gsh" localSheetId="2" hidden="1">{"'Directory'!$A$72:$E$91"}</definedName>
    <definedName name="gsh" hidden="1">{"'Directory'!$A$72:$E$91"}</definedName>
    <definedName name="GST" localSheetId="0" hidden="1">{#N/A,#N/A,FALSE,"8516";#N/A,#N/A,FALSE,"9357-9373";#N/A,#N/A,FALSE,"9688";#N/A,#N/A,FALSE,"9779";#N/A,#N/A,FALSE,"9753"}</definedName>
    <definedName name="GST" localSheetId="2" hidden="1">{#N/A,#N/A,FALSE,"8516";#N/A,#N/A,FALSE,"9357-9373";#N/A,#N/A,FALSE,"9688";#N/A,#N/A,FALSE,"9779";#N/A,#N/A,FALSE,"9753"}</definedName>
    <definedName name="GST" hidden="1">{#N/A,#N/A,FALSE,"8516";#N/A,#N/A,FALSE,"9357-9373";#N/A,#N/A,FALSE,"9688";#N/A,#N/A,FALSE,"9779";#N/A,#N/A,FALSE,"9753"}</definedName>
    <definedName name="GST_1" localSheetId="0" hidden="1">{#N/A,#N/A,FALSE,"8516";#N/A,#N/A,FALSE,"9357-9373";#N/A,#N/A,FALSE,"9688";#N/A,#N/A,FALSE,"9779";#N/A,#N/A,FALSE,"9753"}</definedName>
    <definedName name="GST_1" localSheetId="2" hidden="1">{#N/A,#N/A,FALSE,"8516";#N/A,#N/A,FALSE,"9357-9373";#N/A,#N/A,FALSE,"9688";#N/A,#N/A,FALSE,"9779";#N/A,#N/A,FALSE,"9753"}</definedName>
    <definedName name="GST_1" hidden="1">{#N/A,#N/A,FALSE,"8516";#N/A,#N/A,FALSE,"9357-9373";#N/A,#N/A,FALSE,"9688";#N/A,#N/A,FALSE,"9779";#N/A,#N/A,FALSE,"9753"}</definedName>
    <definedName name="GSUP_CALC">[2]Sheet1!$M$380</definedName>
    <definedName name="gt" localSheetId="0" hidden="1">{#N/A,#N/A,TRUE,"Summary";#N/A,#N/A,TRUE,"IS";#N/A,#N/A,TRUE,"Adj";#N/A,#N/A,TRUE,"BS";#N/A,#N/A,TRUE,"CF";#N/A,#N/A,TRUE,"Debt";#N/A,#N/A,TRUE,"IRR"}</definedName>
    <definedName name="gt" localSheetId="2" hidden="1">{#N/A,#N/A,TRUE,"Summary";#N/A,#N/A,TRUE,"IS";#N/A,#N/A,TRUE,"Adj";#N/A,#N/A,TRUE,"BS";#N/A,#N/A,TRUE,"CF";#N/A,#N/A,TRUE,"Debt";#N/A,#N/A,TRUE,"IRR"}</definedName>
    <definedName name="gt" hidden="1">{#N/A,#N/A,TRUE,"Summary";#N/A,#N/A,TRUE,"IS";#N/A,#N/A,TRUE,"Adj";#N/A,#N/A,TRUE,"BS";#N/A,#N/A,TRUE,"CF";#N/A,#N/A,TRUE,"Debt";#N/A,#N/A,TRUE,"IRR"}</definedName>
    <definedName name="gtbrtbrr"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gtbrtbrr"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gtbrtbrr" hidden="1">{#N/A,#N/A,FALSE,"Index";#N/A,#N/A,FALSE,"IncStmt";#N/A,#N/A,FALSE,"Ratios";#N/A,#N/A,FALSE,"CashFlows";#N/A,#N/A,FALSE,"Ins1";#N/A,#N/A,FALSE,"Ins2";#N/A,#N/A,FALSE,"SelfFund";#N/A,#N/A,FALSE,"SGA";#N/A,#N/A,FALSE,"Recon";#N/A,#N/A,FALSE,"Earnings";#N/A,#N/A,FALSE,"Earnings (2)";#N/A,#N/A,FALSE,"Stock";#N/A,#N/A,FALSE,"Stock (2)";#N/A,#N/A,FALSE,"PeerRatios";#N/A,#N/A,FALSE,"PeerRanks"}</definedName>
    <definedName name="gthh" localSheetId="0" hidden="1">{#N/A,#N/A,TRUE,"Front";#N/A,#N/A,TRUE,"Simple Letter";#N/A,#N/A,TRUE,"Inside";#N/A,#N/A,TRUE,"Contents";#N/A,#N/A,TRUE,"Basis";#N/A,#N/A,TRUE,"Inclusions";#N/A,#N/A,TRUE,"Exclusions";#N/A,#N/A,TRUE,"Areas";#N/A,#N/A,TRUE,"Summary";#N/A,#N/A,TRUE,"Detail"}</definedName>
    <definedName name="gthh" localSheetId="2" hidden="1">{#N/A,#N/A,TRUE,"Front";#N/A,#N/A,TRUE,"Simple Letter";#N/A,#N/A,TRUE,"Inside";#N/A,#N/A,TRUE,"Contents";#N/A,#N/A,TRUE,"Basis";#N/A,#N/A,TRUE,"Inclusions";#N/A,#N/A,TRUE,"Exclusions";#N/A,#N/A,TRUE,"Areas";#N/A,#N/A,TRUE,"Summary";#N/A,#N/A,TRUE,"Detail"}</definedName>
    <definedName name="gthh" hidden="1">{#N/A,#N/A,TRUE,"Front";#N/A,#N/A,TRUE,"Simple Letter";#N/A,#N/A,TRUE,"Inside";#N/A,#N/A,TRUE,"Contents";#N/A,#N/A,TRUE,"Basis";#N/A,#N/A,TRUE,"Inclusions";#N/A,#N/A,TRUE,"Exclusions";#N/A,#N/A,TRUE,"Areas";#N/A,#N/A,TRUE,"Summary";#N/A,#N/A,TRUE,"Detail"}</definedName>
    <definedName name="gtr" hidden="1">'[151]sent to HO'!#REF!</definedName>
    <definedName name="GVALUE">[2]Sheet1!$F$574</definedName>
    <definedName name="gvdasskv" localSheetId="0" hidden="1">{#N/A,#N/A,TRUE,"일정"}</definedName>
    <definedName name="gvdasskv" localSheetId="2" hidden="1">{#N/A,#N/A,TRUE,"일정"}</definedName>
    <definedName name="gvdasskv" hidden="1">{#N/A,#N/A,TRUE,"일정"}</definedName>
    <definedName name="gwergwr" localSheetId="0" hidden="1">{#N/A,#N/A,FALSE,"ISBL"}</definedName>
    <definedName name="gwergwr" localSheetId="2" hidden="1">{#N/A,#N/A,FALSE,"ISBL"}</definedName>
    <definedName name="gwergwr" hidden="1">{#N/A,#N/A,FALSE,"ISBL"}</definedName>
    <definedName name="GX" localSheetId="0" hidden="1">{#N/A,#N/A,TRUE,"TMRSAMPLE";#N/A,#N/A,TRUE,"OPS";#N/A,#N/A,TRUE,"TMR"}</definedName>
    <definedName name="GX" localSheetId="2" hidden="1">{#N/A,#N/A,TRUE,"TMRSAMPLE";#N/A,#N/A,TRUE,"OPS";#N/A,#N/A,TRUE,"TMR"}</definedName>
    <definedName name="GX" hidden="1">{#N/A,#N/A,TRUE,"TMRSAMPLE";#N/A,#N/A,TRUE,"OPS";#N/A,#N/A,TRUE,"TMR"}</definedName>
    <definedName name="gy" localSheetId="0" hidden="1">{#N/A,#N/A,TRUE,"Summary";#N/A,#N/A,TRUE,"IS";#N/A,#N/A,TRUE,"Adj";#N/A,#N/A,TRUE,"BS";#N/A,#N/A,TRUE,"CF";#N/A,#N/A,TRUE,"Debt";#N/A,#N/A,TRUE,"IRR"}</definedName>
    <definedName name="gy" localSheetId="2" hidden="1">{#N/A,#N/A,TRUE,"Summary";#N/A,#N/A,TRUE,"IS";#N/A,#N/A,TRUE,"Adj";#N/A,#N/A,TRUE,"BS";#N/A,#N/A,TRUE,"CF";#N/A,#N/A,TRUE,"Debt";#N/A,#N/A,TRUE,"IRR"}</definedName>
    <definedName name="gy" hidden="1">{#N/A,#N/A,TRUE,"Summary";#N/A,#N/A,TRUE,"IS";#N/A,#N/A,TRUE,"Adj";#N/A,#N/A,TRUE,"BS";#N/A,#N/A,TRUE,"CF";#N/A,#N/A,TRUE,"Debt";#N/A,#N/A,TRUE,"IRR"}</definedName>
    <definedName name="gyt" localSheetId="0" hidden="1">{#N/A,#N/A,TRUE,"Front";#N/A,#N/A,TRUE,"Simple Letter";#N/A,#N/A,TRUE,"Inside";#N/A,#N/A,TRUE,"Contents";#N/A,#N/A,TRUE,"Basis";#N/A,#N/A,TRUE,"Inclusions";#N/A,#N/A,TRUE,"Exclusions";#N/A,#N/A,TRUE,"Areas";#N/A,#N/A,TRUE,"Summary";#N/A,#N/A,TRUE,"Detail"}</definedName>
    <definedName name="gyt" localSheetId="2" hidden="1">{#N/A,#N/A,TRUE,"Front";#N/A,#N/A,TRUE,"Simple Letter";#N/A,#N/A,TRUE,"Inside";#N/A,#N/A,TRUE,"Contents";#N/A,#N/A,TRUE,"Basis";#N/A,#N/A,TRUE,"Inclusions";#N/A,#N/A,TRUE,"Exclusions";#N/A,#N/A,TRUE,"Areas";#N/A,#N/A,TRUE,"Summary";#N/A,#N/A,TRUE,"Detail"}</definedName>
    <definedName name="gyt" hidden="1">{#N/A,#N/A,TRUE,"Front";#N/A,#N/A,TRUE,"Simple Letter";#N/A,#N/A,TRUE,"Inside";#N/A,#N/A,TRUE,"Contents";#N/A,#N/A,TRUE,"Basis";#N/A,#N/A,TRUE,"Inclusions";#N/A,#N/A,TRUE,"Exclusions";#N/A,#N/A,TRUE,"Areas";#N/A,#N/A,TRUE,"Summary";#N/A,#N/A,TRUE,"Detail"}</definedName>
    <definedName name="H">#REF!</definedName>
    <definedName name="h_1" localSheetId="0" hidden="1">{"20 Years",#N/A,FALSE,"P&amp;Ls";"2001",#N/A,FALSE,"P&amp;Ls"}</definedName>
    <definedName name="h_1" localSheetId="2" hidden="1">{"20 Years",#N/A,FALSE,"P&amp;Ls";"2001",#N/A,FALSE,"P&amp;Ls"}</definedName>
    <definedName name="h_1" hidden="1">{"20 Years",#N/A,FALSE,"P&amp;Ls";"2001",#N/A,FALSE,"P&amp;Ls"}</definedName>
    <definedName name="h_1_1" localSheetId="0" hidden="1">{"20 Years",#N/A,FALSE,"P&amp;Ls";"2001",#N/A,FALSE,"P&amp;Ls"}</definedName>
    <definedName name="h_1_1" localSheetId="2" hidden="1">{"20 Years",#N/A,FALSE,"P&amp;Ls";"2001",#N/A,FALSE,"P&amp;Ls"}</definedName>
    <definedName name="h_1_1" hidden="1">{"20 Years",#N/A,FALSE,"P&amp;Ls";"2001",#N/A,FALSE,"P&amp;Ls"}</definedName>
    <definedName name="H_1_10">#REF!</definedName>
    <definedName name="H_1_12">#REF!</definedName>
    <definedName name="h_1_2" localSheetId="0" hidden="1">{"20 Years",#N/A,FALSE,"P&amp;Ls";"2001",#N/A,FALSE,"P&amp;Ls"}</definedName>
    <definedName name="h_1_2" localSheetId="2" hidden="1">{"20 Years",#N/A,FALSE,"P&amp;Ls";"2001",#N/A,FALSE,"P&amp;Ls"}</definedName>
    <definedName name="h_1_2" hidden="1">{"20 Years",#N/A,FALSE,"P&amp;Ls";"2001",#N/A,FALSE,"P&amp;Ls"}</definedName>
    <definedName name="h_1_3" localSheetId="0" hidden="1">{"20 Years",#N/A,FALSE,"P&amp;Ls";"2001",#N/A,FALSE,"P&amp;Ls"}</definedName>
    <definedName name="h_1_3" localSheetId="2" hidden="1">{"20 Years",#N/A,FALSE,"P&amp;Ls";"2001",#N/A,FALSE,"P&amp;Ls"}</definedName>
    <definedName name="h_1_3" hidden="1">{"20 Years",#N/A,FALSE,"P&amp;Ls";"2001",#N/A,FALSE,"P&amp;Ls"}</definedName>
    <definedName name="h_1_4" localSheetId="0" hidden="1">{"20 Years",#N/A,FALSE,"P&amp;Ls";"2001",#N/A,FALSE,"P&amp;Ls"}</definedName>
    <definedName name="h_1_4" localSheetId="2" hidden="1">{"20 Years",#N/A,FALSE,"P&amp;Ls";"2001",#N/A,FALSE,"P&amp;Ls"}</definedName>
    <definedName name="h_1_4" hidden="1">{"20 Years",#N/A,FALSE,"P&amp;Ls";"2001",#N/A,FALSE,"P&amp;Ls"}</definedName>
    <definedName name="h_1_5" localSheetId="0" hidden="1">{"20 Years",#N/A,FALSE,"P&amp;Ls";"2001",#N/A,FALSE,"P&amp;Ls"}</definedName>
    <definedName name="h_1_5" localSheetId="2" hidden="1">{"20 Years",#N/A,FALSE,"P&amp;Ls";"2001",#N/A,FALSE,"P&amp;Ls"}</definedName>
    <definedName name="h_1_5" hidden="1">{"20 Years",#N/A,FALSE,"P&amp;Ls";"2001",#N/A,FALSE,"P&amp;Ls"}</definedName>
    <definedName name="H_1_6">#REF!</definedName>
    <definedName name="H_1_7">#REF!</definedName>
    <definedName name="H_10">#REF!</definedName>
    <definedName name="H_12">#REF!</definedName>
    <definedName name="H_2">#REF!</definedName>
    <definedName name="H_3">#REF!</definedName>
    <definedName name="H_3000_Crusher">[48]CITICORP!#REF!</definedName>
    <definedName name="H_9">#REF!</definedName>
    <definedName name="H_INCOME">[2]Sheet1!$C$8</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BALANCE">[2]Sheet1!$C$52</definedName>
    <definedName name="hbrh8">#REF!</definedName>
    <definedName name="hbrh8_10">#REF!</definedName>
    <definedName name="hbrh8_12">#REF!</definedName>
    <definedName name="hbrh8_3">#REF!</definedName>
    <definedName name="hbrh8_4">#REF!</definedName>
    <definedName name="hbrh8_5">#REF!</definedName>
    <definedName name="hbrh8_6">#REF!</definedName>
    <definedName name="hbrh8_7">#REF!</definedName>
    <definedName name="HCAP_INVEST">[2]Sheet1!$C$148</definedName>
    <definedName name="ＨＤＦＨＴＪＴＲ" localSheetId="0" hidden="1">{#N/A,#N/A,TRUE,"TMRSAMPLE";#N/A,#N/A,TRUE,"OPS";#N/A,#N/A,TRUE,"TMR"}</definedName>
    <definedName name="ＨＤＦＨＴＪＴＲ" localSheetId="2" hidden="1">{#N/A,#N/A,TRUE,"TMRSAMPLE";#N/A,#N/A,TRUE,"OPS";#N/A,#N/A,TRUE,"TMR"}</definedName>
    <definedName name="ＨＤＦＨＴＪＴＲ" hidden="1">{#N/A,#N/A,TRUE,"TMRSAMPLE";#N/A,#N/A,TRUE,"OPS";#N/A,#N/A,TRUE,"TMR"}</definedName>
    <definedName name="hdoihd\" hidden="1">[79]EXPENSES!#REF!</definedName>
    <definedName name="hdr2WorksheetNames">[77]Control!$D$21</definedName>
    <definedName name="hdrWorksheetNames">[77]Control!$B$21</definedName>
    <definedName name="ＨＤＳＨＤＳＨＨＦＤＳ" localSheetId="0" hidden="1">{#N/A,#N/A,TRUE,"TMRSAMPLE";#N/A,#N/A,TRUE,"OPS";#N/A,#N/A,TRUE,"TMR"}</definedName>
    <definedName name="ＨＤＳＨＤＳＨＨＦＤＳ" localSheetId="2" hidden="1">{#N/A,#N/A,TRUE,"TMRSAMPLE";#N/A,#N/A,TRUE,"OPS";#N/A,#N/A,TRUE,"TMR"}</definedName>
    <definedName name="ＨＤＳＨＤＳＨＨＦＤＳ" hidden="1">{#N/A,#N/A,TRUE,"TMRSAMPLE";#N/A,#N/A,TRUE,"OPS";#N/A,#N/A,TRUE,"TMR"}</definedName>
    <definedName name="ＨＤＳＨＨＨＤＳ" localSheetId="0" hidden="1">{#N/A,#N/A,TRUE,"TMRSAMPLE";#N/A,#N/A,TRUE,"OPS";#N/A,#N/A,TRUE,"TMR"}</definedName>
    <definedName name="ＨＤＳＨＨＨＤＳ" localSheetId="2" hidden="1">{#N/A,#N/A,TRUE,"TMRSAMPLE";#N/A,#N/A,TRUE,"OPS";#N/A,#N/A,TRUE,"TMR"}</definedName>
    <definedName name="ＨＤＳＨＨＨＤＳ" hidden="1">{#N/A,#N/A,TRUE,"TMRSAMPLE";#N/A,#N/A,TRUE,"OPS";#N/A,#N/A,TRUE,"TMR"}</definedName>
    <definedName name="ＨＤＳＨＳＨＳＨＤＳ" localSheetId="0" hidden="1">{#N/A,#N/A,TRUE,"TMRSAMPLE";#N/A,#N/A,TRUE,"OPS";#N/A,#N/A,TRUE,"TMR"}</definedName>
    <definedName name="ＨＤＳＨＳＨＳＨＤＳ" localSheetId="2" hidden="1">{#N/A,#N/A,TRUE,"TMRSAMPLE";#N/A,#N/A,TRUE,"OPS";#N/A,#N/A,TRUE,"TMR"}</definedName>
    <definedName name="ＨＤＳＨＳＨＳＨＤＳ" hidden="1">{#N/A,#N/A,TRUE,"TMRSAMPLE";#N/A,#N/A,TRUE,"OPS";#N/A,#N/A,TRUE,"TMR"}</definedName>
    <definedName name="Header_Row">ROW(#REF!)</definedName>
    <definedName name="Header1" hidden="1">IF(COUNTA(#REF!)=0,0,INDEX(#REF!,MATCH(ROW(#REF!),#REF!,TRUE)))+1</definedName>
    <definedName name="hemanth" localSheetId="0" hidden="1">{"SchN1",#N/A,FALSE,"Schedules"}</definedName>
    <definedName name="hemanth" localSheetId="2" hidden="1">{"SchN1",#N/A,FALSE,"Schedules"}</definedName>
    <definedName name="hemanth" hidden="1">{"SchN1",#N/A,FALSE,"Schedules"}</definedName>
    <definedName name="herher"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#REF!</definedName>
    <definedName name="HFGJM" localSheetId="0" hidden="1">{#N/A,#N/A,FALSE,"PGW"}</definedName>
    <definedName name="HFGJM" localSheetId="2" hidden="1">{#N/A,#N/A,FALSE,"PGW"}</definedName>
    <definedName name="HFGJM" hidden="1">{#N/A,#N/A,FALSE,"PGW"}</definedName>
    <definedName name="hfhgfgh" hidden="1">#REF!</definedName>
    <definedName name="HFINANCE">[2]Sheet1!$C$287</definedName>
    <definedName name="HFREE_CASH">[2]Sheet1!$D$182</definedName>
    <definedName name="HFUJYT" localSheetId="0" hidden="1">{#N/A,#N/A,FALSE,"PMTABB";#N/A,#N/A,FALSE,"PMTABB"}</definedName>
    <definedName name="HFUJYT" localSheetId="2" hidden="1">{#N/A,#N/A,FALSE,"PMTABB";#N/A,#N/A,FALSE,"PMTABB"}</definedName>
    <definedName name="HFUJYT" hidden="1">{#N/A,#N/A,FALSE,"PMTABB";#N/A,#N/A,FALSE,"PMTABB"}</definedName>
    <definedName name="ＨＧＤＳＨＨＨＳＧ" localSheetId="0" hidden="1">{#N/A,#N/A,TRUE,"TMRSAMPLE";#N/A,#N/A,TRUE,"OPS";#N/A,#N/A,TRUE,"TMR"}</definedName>
    <definedName name="ＨＧＤＳＨＨＨＳＧ" localSheetId="2" hidden="1">{#N/A,#N/A,TRUE,"TMRSAMPLE";#N/A,#N/A,TRUE,"OPS";#N/A,#N/A,TRUE,"TMR"}</definedName>
    <definedName name="ＨＧＤＳＨＨＨＳＧ" hidden="1">{#N/A,#N/A,TRUE,"TMRSAMPLE";#N/A,#N/A,TRUE,"OPS";#N/A,#N/A,TRUE,"TMR"}</definedName>
    <definedName name="hgf" localSheetId="0" hidden="1">{#N/A,#N/A,TRUE,"GRING"}</definedName>
    <definedName name="hgf" localSheetId="2" hidden="1">{#N/A,#N/A,TRUE,"GRING"}</definedName>
    <definedName name="hgf" hidden="1">{#N/A,#N/A,TRUE,"GRING"}</definedName>
    <definedName name="hgfshg" localSheetId="0" hidden="1">{#N/A,#N/A,TRUE,"일정"}</definedName>
    <definedName name="hgfshg" localSheetId="2" hidden="1">{#N/A,#N/A,TRUE,"일정"}</definedName>
    <definedName name="hgfshg" hidden="1">{#N/A,#N/A,TRUE,"일정"}</definedName>
    <definedName name="hgfxd" localSheetId="0" hidden="1">{#N/A,#N/A,TRUE,"일정"}</definedName>
    <definedName name="hgfxd" localSheetId="2" hidden="1">{#N/A,#N/A,TRUE,"일정"}</definedName>
    <definedName name="hgfxd" hidden="1">{#N/A,#N/A,TRUE,"일정"}</definedName>
    <definedName name="HGMYGJ" localSheetId="0" hidden="1">{#N/A,#N/A,FALSE,"OSBL"}</definedName>
    <definedName name="HGMYGJ" localSheetId="2" hidden="1">{#N/A,#N/A,FALSE,"OSBL"}</definedName>
    <definedName name="HGMYGJ" hidden="1">{#N/A,#N/A,FALSE,"OSBL"}</definedName>
    <definedName name="hgwr" localSheetId="0" hidden="1">{#N/A,#N/A,FALSE,"PGW"}</definedName>
    <definedName name="hgwr" localSheetId="2" hidden="1">{#N/A,#N/A,FALSE,"PGW"}</definedName>
    <definedName name="hgwr" hidden="1">{#N/A,#N/A,FALSE,"PGW"}</definedName>
    <definedName name="hh"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h" localSheetId="0" hidden="1">{#N/A,#N/A,FALSE,"PRO FORMA FINANCIALS"}</definedName>
    <definedName name="hhh" localSheetId="2" hidden="1">{#N/A,#N/A,FALSE,"PRO FORMA FINANCIALS"}</definedName>
    <definedName name="hhh" hidden="1">{#N/A,#N/A,FALSE,"PRO FORMA FINANCIALS"}</definedName>
    <definedName name="hhhhh"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hhhhh"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hhhhh" hidden="1">{#N/A,#N/A,FALSE,"Index";#N/A,#N/A,FALSE,"IncStmt";#N/A,#N/A,FALSE,"Ratios";#N/A,#N/A,FALSE,"CashFlows";#N/A,#N/A,FALSE,"Ins1";#N/A,#N/A,FALSE,"Ins2";#N/A,#N/A,FALSE,"SelfFund";#N/A,#N/A,FALSE,"SGA";#N/A,#N/A,FALSE,"Recon";#N/A,#N/A,FALSE,"Earnings";#N/A,#N/A,FALSE,"Earnings (2)";#N/A,#N/A,FALSE,"Stock";#N/A,#N/A,FALSE,"Stock (2)";#N/A,#N/A,FALSE,"PeerRatios";#N/A,#N/A,FALSE,"PeerRanks"}</definedName>
    <definedName name="HiddenRows" hidden="1">#REF!</definedName>
    <definedName name="hihi" localSheetId="0" hidden="1">{#N/A,#N/A,FALSE,"Staffnos &amp; cost"}</definedName>
    <definedName name="hihi" localSheetId="2" hidden="1">{#N/A,#N/A,FALSE,"Staffnos &amp; cost"}</definedName>
    <definedName name="hihi" hidden="1">{#N/A,#N/A,FALSE,"Staffnos &amp; cost"}</definedName>
    <definedName name="HINDI">#REF!</definedName>
    <definedName name="HING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ra" localSheetId="0" hidden="1">{"2",#N/A,FALSE,"Q1 03-04";"1",#N/A,FALSE,"Q1 03-04"}</definedName>
    <definedName name="hira" localSheetId="2" hidden="1">{"2",#N/A,FALSE,"Q1 03-04";"1",#N/A,FALSE,"Q1 03-04"}</definedName>
    <definedName name="hira" hidden="1">{"2",#N/A,FALSE,"Q1 03-04";"1",#N/A,FALSE,"Q1 03-04"}</definedName>
    <definedName name="hira1" localSheetId="0" hidden="1">{"2",#N/A,FALSE,"Q1 03-04";"1",#N/A,FALSE,"Q1 03-04"}</definedName>
    <definedName name="hira1" localSheetId="2" hidden="1">{"2",#N/A,FALSE,"Q1 03-04";"1",#N/A,FALSE,"Q1 03-04"}</definedName>
    <definedName name="hira1" hidden="1">{"2",#N/A,FALSE,"Q1 03-04";"1",#N/A,FALSE,"Q1 03-04"}</definedName>
    <definedName name="hiral" localSheetId="0" hidden="1">{"2",#N/A,FALSE,"Q1 03-04";"1",#N/A,FALSE,"Q1 03-04"}</definedName>
    <definedName name="hiral" localSheetId="2" hidden="1">{"2",#N/A,FALSE,"Q1 03-04";"1",#N/A,FALSE,"Q1 03-04"}</definedName>
    <definedName name="hiral" hidden="1">{"2",#N/A,FALSE,"Q1 03-04";"1",#N/A,FALSE,"Q1 03-04"}</definedName>
    <definedName name="HIST_ALL">[2]Sheet1!$C$8:$L$412</definedName>
    <definedName name="hj"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DKS" localSheetId="0" hidden="1">{#N/A,#N/A,TRUE,"TMRSAMPLE";#N/A,#N/A,TRUE,"OPS";#N/A,#N/A,TRUE,"TMR"}</definedName>
    <definedName name="HJDKS" localSheetId="2" hidden="1">{#N/A,#N/A,TRUE,"TMRSAMPLE";#N/A,#N/A,TRUE,"OPS";#N/A,#N/A,TRUE,"TMR"}</definedName>
    <definedName name="HJDKS" hidden="1">{#N/A,#N/A,TRUE,"TMRSAMPLE";#N/A,#N/A,TRUE,"OPS";#N/A,#N/A,TRUE,"TMR"}</definedName>
    <definedName name="hjflj" hidden="1">#REF!</definedName>
    <definedName name="HJUY" localSheetId="0" hidden="1">{#N/A,#N/A,TRUE,"TMRSAMPLE";#N/A,#N/A,TRUE,"OPS";#N/A,#N/A,TRUE,"TMR"}</definedName>
    <definedName name="HJUY" localSheetId="2" hidden="1">{#N/A,#N/A,TRUE,"TMRSAMPLE";#N/A,#N/A,TRUE,"OPS";#N/A,#N/A,TRUE,"TMR"}</definedName>
    <definedName name="HJUY" hidden="1">{#N/A,#N/A,TRUE,"TMRSAMPLE";#N/A,#N/A,TRUE,"OPS";#N/A,#N/A,TRUE,"TMR"}</definedName>
    <definedName name="hjyyrt" localSheetId="0">City&amp;" "&amp;State</definedName>
    <definedName name="hjyyrt" localSheetId="2">City&amp;" "&amp;State</definedName>
    <definedName name="hjyyrt">City&amp;" "&amp;State</definedName>
    <definedName name="HK_RESULT">[2]Sheet1!$C$335</definedName>
    <definedName name="hlh" hidden="1">[152]EXPENSES!#REF!</definedName>
    <definedName name="HLREC">#REF!</definedName>
    <definedName name="hn.ExtDb" hidden="1">FALSE</definedName>
    <definedName name="hn.ModelType" hidden="1">"DEAL"</definedName>
    <definedName name="hn.ModelVersion" hidden="1">1</definedName>
    <definedName name="hn.NoUpload" hidden="1">0</definedName>
    <definedName name="HNOPLAT">[2]Sheet1!$C$100</definedName>
    <definedName name="homePlate">'[77]403'!$H$5</definedName>
    <definedName name="HOPERATING">[2]Sheet1!$C$247</definedName>
    <definedName name="HOPIP" localSheetId="0" hidden="1">{#N/A,#N/A,FALSE,"PMTABB";#N/A,#N/A,FALSE,"PMTABB"}</definedName>
    <definedName name="HOPIP" localSheetId="2" hidden="1">{#N/A,#N/A,FALSE,"PMTABB";#N/A,#N/A,FALSE,"PMTABB"}</definedName>
    <definedName name="HOPIP" hidden="1">{#N/A,#N/A,FALSE,"PMTABB";#N/A,#N/A,FALSE,"PMTABB"}</definedName>
    <definedName name="hre" localSheetId="0" hidden="1">{#N/A,#N/A,FALSE,"TOWNSHIP"}</definedName>
    <definedName name="hre" localSheetId="2" hidden="1">{#N/A,#N/A,FALSE,"TOWNSHIP"}</definedName>
    <definedName name="hre" hidden="1">{#N/A,#N/A,FALSE,"TOWNSHIP"}</definedName>
    <definedName name="hsh" hidden="1">#REF!</definedName>
    <definedName name="hshhr" localSheetId="0" hidden="1">{#N/A,#N/A,TRUE,"Staffnos &amp; cost"}</definedName>
    <definedName name="hshhr" localSheetId="2" hidden="1">{#N/A,#N/A,TRUE,"Staffnos &amp; cost"}</definedName>
    <definedName name="hshhr" hidden="1">{#N/A,#N/A,TRUE,"Staffnos &amp; cost"}</definedName>
    <definedName name="hshhr_1" localSheetId="0" hidden="1">{#N/A,#N/A,TRUE,"Staffnos &amp; cost"}</definedName>
    <definedName name="hshhr_1" localSheetId="2" hidden="1">{#N/A,#N/A,TRUE,"Staffnos &amp; cost"}</definedName>
    <definedName name="hshhr_1" hidden="1">{#N/A,#N/A,TRUE,"Staffnos &amp; cost"}</definedName>
    <definedName name="HSUP_CALC">[2]Sheet1!$C$380</definedName>
    <definedName name="ＨＳじぇうＲＹＮ" localSheetId="0" hidden="1">{#N/A,#N/A,TRUE,"TMRSAMPLE";#N/A,#N/A,TRUE,"OPS";#N/A,#N/A,TRUE,"TMR"}</definedName>
    <definedName name="ＨＳじぇうＲＹＮ" localSheetId="2" hidden="1">{#N/A,#N/A,TRUE,"TMRSAMPLE";#N/A,#N/A,TRUE,"OPS";#N/A,#N/A,TRUE,"TMR"}</definedName>
    <definedName name="ＨＳじぇうＲＹＮ" hidden="1">{#N/A,#N/A,TRUE,"TMRSAMPLE";#N/A,#N/A,TRUE,"OPS";#N/A,#N/A,TRUE,"TMR"}</definedName>
    <definedName name="ＨＴＨＴＨＴＨＴ" localSheetId="0" hidden="1">{#N/A,#N/A,TRUE,"TMRSAMPLE";#N/A,#N/A,TRUE,"OPS";#N/A,#N/A,TRUE,"TMR"}</definedName>
    <definedName name="ＨＴＨＴＨＴＨＴ" localSheetId="2" hidden="1">{#N/A,#N/A,TRUE,"TMRSAMPLE";#N/A,#N/A,TRUE,"OPS";#N/A,#N/A,TRUE,"TMR"}</definedName>
    <definedName name="ＨＴＨＴＨＴＨＴ" hidden="1">{#N/A,#N/A,TRUE,"TMRSAMPLE";#N/A,#N/A,TRUE,"OPS";#N/A,#N/A,TRUE,"TMR"}</definedName>
    <definedName name="ＨＴＨＴＨＴＨＴＲ" localSheetId="0" hidden="1">{#N/A,#N/A,TRUE,"TMRSAMPLE";#N/A,#N/A,TRUE,"OPS";#N/A,#N/A,TRUE,"TMR"}</definedName>
    <definedName name="ＨＴＨＴＨＴＨＴＲ" localSheetId="2" hidden="1">{#N/A,#N/A,TRUE,"TMRSAMPLE";#N/A,#N/A,TRUE,"OPS";#N/A,#N/A,TRUE,"TMR"}</definedName>
    <definedName name="ＨＴＨＴＨＴＨＴＲ" hidden="1">{#N/A,#N/A,TRUE,"TMRSAMPLE";#N/A,#N/A,TRUE,"OPS";#N/A,#N/A,TRUE,"TMR"}</definedName>
    <definedName name="ＨＴＨＴＨＴＲＨＴＲ" localSheetId="0" hidden="1">{#N/A,#N/A,TRUE,"TMRSAMPLE";#N/A,#N/A,TRUE,"OPS";#N/A,#N/A,TRUE,"TMR"}</definedName>
    <definedName name="ＨＴＨＴＨＴＲＨＴＲ" localSheetId="2" hidden="1">{#N/A,#N/A,TRUE,"TMRSAMPLE";#N/A,#N/A,TRUE,"OPS";#N/A,#N/A,TRUE,"TMR"}</definedName>
    <definedName name="ＨＴＨＴＨＴＲＨＴＲ" hidden="1">{#N/A,#N/A,TRUE,"TMRSAMPLE";#N/A,#N/A,TRUE,"OPS";#N/A,#N/A,TRUE,"TMR"}</definedName>
    <definedName name="html" localSheetId="0" hidden="1">{"'kpi2-1'!$E$4"}</definedName>
    <definedName name="html" localSheetId="2" hidden="1">{"'kpi2-1'!$E$4"}</definedName>
    <definedName name="html" hidden="1">{"'kpi2-1'!$E$4"}</definedName>
    <definedName name="HTML_CodePage" hidden="1">1252</definedName>
    <definedName name="HTML_Control" localSheetId="0" hidden="1">{"'FY98 BP2'!$A$1:$K$27","'FY98 BP2'!$A$3:$K$27"}</definedName>
    <definedName name="HTML_Control" localSheetId="2" hidden="1">{"'FY98 BP2'!$A$1:$K$27","'FY98 BP2'!$A$3:$K$27"}</definedName>
    <definedName name="HTML_Control" hidden="1">{"'FY98 BP2'!$A$1:$K$27","'FY98 BP2'!$A$3:$K$27"}</definedName>
    <definedName name="HTML_Control_1" localSheetId="0" hidden="1">{"'DAB - IP Addresses '!$A$1:$U$329"}</definedName>
    <definedName name="HTML_Control_1" localSheetId="2" hidden="1">{"'DAB - IP Addresses '!$A$1:$U$329"}</definedName>
    <definedName name="HTML_Control_1" hidden="1">{"'DAB - IP Addresses '!$A$1:$U$329"}</definedName>
    <definedName name="HTML_Control_2" localSheetId="0" hidden="1">{"'DAB - IP Addresses '!$A$1:$U$329"}</definedName>
    <definedName name="HTML_Control_2" localSheetId="2" hidden="1">{"'DAB - IP Addresses '!$A$1:$U$329"}</definedName>
    <definedName name="HTML_Control_2" hidden="1">{"'DAB - IP Addresses '!$A$1:$U$329"}</definedName>
    <definedName name="HTML_Control_3" localSheetId="0" hidden="1">{"'DAB - IP Addresses '!$A$1:$U$329"}</definedName>
    <definedName name="HTML_Control_3" localSheetId="2" hidden="1">{"'DAB - IP Addresses '!$A$1:$U$329"}</definedName>
    <definedName name="HTML_Control_3" hidden="1">{"'DAB - IP Addresses '!$A$1:$U$329"}</definedName>
    <definedName name="HTML_Control_4" localSheetId="0" hidden="1">{"'DAB - IP Addresses '!$A$1:$U$329"}</definedName>
    <definedName name="HTML_Control_4" localSheetId="2" hidden="1">{"'DAB - IP Addresses '!$A$1:$U$329"}</definedName>
    <definedName name="HTML_Control_4" hidden="1">{"'DAB - IP Addresses '!$A$1:$U$329"}</definedName>
    <definedName name="HTML_Control_5" localSheetId="0" hidden="1">{"'DAB - IP Addresses '!$A$1:$U$329"}</definedName>
    <definedName name="HTML_Control_5" localSheetId="2" hidden="1">{"'DAB - IP Addresses '!$A$1:$U$329"}</definedName>
    <definedName name="HTML_Control_5" hidden="1">{"'DAB - IP Addresses '!$A$1:$U$329"}</definedName>
    <definedName name="Html_control1" localSheetId="0" hidden="1">{"'Perf 96'!$A$1:$P$98"}</definedName>
    <definedName name="Html_control1" localSheetId="2" hidden="1">{"'Perf 96'!$A$1:$P$98"}</definedName>
    <definedName name="Html_control1" hidden="1">{"'Perf 96'!$A$1:$P$98"}</definedName>
    <definedName name="HTML_Control2" localSheetId="0" hidden="1">{"'Sheet1'!$A$1:$H$15"}</definedName>
    <definedName name="HTML_Control2" localSheetId="2" hidden="1">{"'Sheet1'!$A$1:$H$15"}</definedName>
    <definedName name="HTML_Control2" hidden="1">{"'Sheet1'!$A$1:$H$15"}</definedName>
    <definedName name="HTML_Description" hidden="1">""</definedName>
    <definedName name="HTML_Email" hidden="1">""</definedName>
    <definedName name="HTML_Header" hidden="1">"FY98 BP2"</definedName>
    <definedName name="HTML_LastUpdate" hidden="1">"10/2/98"</definedName>
    <definedName name="HTML_LineAfter" hidden="1">TRUE</definedName>
    <definedName name="HTML_LineBefore" hidden="1">TRUE</definedName>
    <definedName name="HTML_Name" hidden="1">"Matt Verhalen"</definedName>
    <definedName name="HTML_OBDlg2" hidden="1">TRUE</definedName>
    <definedName name="HTML_OBDlg3" hidden="1">TRUE</definedName>
    <definedName name="HTML_OBDlg4" hidden="1">TRUE</definedName>
    <definedName name="HTML_OS" hidden="1">0</definedName>
    <definedName name="HTML_PathFile" hidden="1">"K:\financial\Budget\summary.htm"</definedName>
    <definedName name="HTML_PathFileMac" hidden="1">"Macintosh HD:HomePageStuff:New_Home_Page:datafile:ctryprem.html"</definedName>
    <definedName name="HTML_PathTemplate" hidden="1">"C:\infac\pricewth\Aug99\Page06e.htm"</definedName>
    <definedName name="HTML_Title" hidden="1">"summary 98bp2"</definedName>
    <definedName name="HTML1_1" hidden="1">"'[BSC-MTX Tool 4.04.02.xls]Materials List'!$A$1:$E$72"</definedName>
    <definedName name="HTML1_10" hidden="1">""</definedName>
    <definedName name="HTML1_11" hidden="1">1</definedName>
    <definedName name="HTML1_12" hidden="1">"C:\WINDOWS\DESKTOP\dallas.htm"</definedName>
    <definedName name="HTML1_2" hidden="1">1</definedName>
    <definedName name="HTML1_3" hidden="1">"BSC-MTX Equipment"</definedName>
    <definedName name="HTML1_4" hidden="1">"Materials List - Dallas Switch"</definedName>
    <definedName name="HTML1_5" hidden="1">""</definedName>
    <definedName name="HTML1_6" hidden="1">1</definedName>
    <definedName name="HTML1_7" hidden="1">1</definedName>
    <definedName name="HTML1_8" hidden="1">"2/10/97"</definedName>
    <definedName name="HTML1_9" hidden="1">"Nortel - CDMA Network Planning"</definedName>
    <definedName name="HTML2_1" hidden="1">"'[BSC-MTX Tool 4.04.02.xls]Materials List'!$A$1:$E$72,$F$1:$I$8"</definedName>
    <definedName name="HTML2_10" hidden="1">""</definedName>
    <definedName name="HTML2_11" hidden="1">1</definedName>
    <definedName name="HTML2_12" hidden="1">"C:\WINDOWS\DESKTOP\dallas.htm"</definedName>
    <definedName name="HTML2_2" hidden="1">1</definedName>
    <definedName name="HTML2_3" hidden="1">"BSC-MTX Tool 4"</definedName>
    <definedName name="HTML2_4" hidden="1">"Materials List"</definedName>
    <definedName name="HTML2_5" hidden="1">""</definedName>
    <definedName name="HTML2_6" hidden="1">-4146</definedName>
    <definedName name="HTML2_7" hidden="1">-4146</definedName>
    <definedName name="HTML2_8" hidden="1">"2/10/97"</definedName>
    <definedName name="HTML2_9" hidden="1">"Nortel"</definedName>
    <definedName name="HTML2_control" localSheetId="0" hidden="1">{"'Sheet1'!$A$1:$H$145"}</definedName>
    <definedName name="HTML2_control" localSheetId="2" hidden="1">{"'Sheet1'!$A$1:$H$145"}</definedName>
    <definedName name="HTML2_control" hidden="1">{"'Sheet1'!$A$1:$H$145"}</definedName>
    <definedName name="HTML3_1" hidden="1">"'[BSC-MTX Tool 4.04.02.xls]Materials List'!$A$1:$E$73"</definedName>
    <definedName name="HTML3_10" hidden="1">""</definedName>
    <definedName name="HTML3_11" hidden="1">1</definedName>
    <definedName name="HTML3_12" hidden="1">"C:\WINDOWS\DESKTOP\MyHTML.htm"</definedName>
    <definedName name="HTML3_2" hidden="1">1</definedName>
    <definedName name="HTML3_3" hidden="1">"BSC-MTX Tool 4"</definedName>
    <definedName name="HTML3_4" hidden="1">"Materials List"</definedName>
    <definedName name="HTML3_5" hidden="1">""</definedName>
    <definedName name="HTML3_6" hidden="1">1</definedName>
    <definedName name="HTML3_7" hidden="1">1</definedName>
    <definedName name="HTML3_8" hidden="1">"2/10/97"</definedName>
    <definedName name="HTML3_9" hidden="1">"Nortel"</definedName>
    <definedName name="HTML4_1" hidden="1">"'[BSC-MTX Tool 4.04.03.xls]BSC Order Tool'!$B$10:$E$31"</definedName>
    <definedName name="HTML4_10" hidden="1">""</definedName>
    <definedName name="HTML4_11" hidden="1">1</definedName>
    <definedName name="HTML4_12" hidden="1">"C:\My Documents\MyHTML.htm"</definedName>
    <definedName name="HTML4_2" hidden="1">1</definedName>
    <definedName name="HTML4_3" hidden="1">"BSC-MTX Tool 4"</definedName>
    <definedName name="HTML4_4" hidden="1">"BSC Order Tool"</definedName>
    <definedName name="HTML4_5" hidden="1">""</definedName>
    <definedName name="HTML4_6" hidden="1">-4146</definedName>
    <definedName name="HTML4_7" hidden="1">-4146</definedName>
    <definedName name="HTML4_8" hidden="1">"2/10/97"</definedName>
    <definedName name="HTML4_9" hidden="1">"Nortel"</definedName>
    <definedName name="HTML5_1" hidden="1">"'[BSC-MTX Tool 4.04.03.xls]Materials List'!$A$1:$E$72"</definedName>
    <definedName name="HTML5_10" hidden="1">""</definedName>
    <definedName name="HTML5_11" hidden="1">1</definedName>
    <definedName name="HTML5_12" hidden="1">"C:\My Documents\MyHTML.htm"</definedName>
    <definedName name="HTML5_2" hidden="1">1</definedName>
    <definedName name="HTML5_3" hidden="1">"BSC-MTX Tool 4"</definedName>
    <definedName name="HTML5_4" hidden="1">"Materials List"</definedName>
    <definedName name="HTML5_5" hidden="1">""</definedName>
    <definedName name="HTML5_6" hidden="1">1</definedName>
    <definedName name="HTML5_7" hidden="1">1</definedName>
    <definedName name="HTML5_8" hidden="1">"2/10/97"</definedName>
    <definedName name="HTML5_9" hidden="1">"Nortel"</definedName>
    <definedName name="HTML6_1" hidden="1">"'[BSC-MTX Tool 4.04.03.xls]Results'!$A$1:$E$73"</definedName>
    <definedName name="HTML6_10" hidden="1">""</definedName>
    <definedName name="HTML6_11" hidden="1">1</definedName>
    <definedName name="HTML6_12" hidden="1">"C:\WINDOWS\DESKTOP\NetDesigns\KSCY02.htm"</definedName>
    <definedName name="HTML6_2" hidden="1">1</definedName>
    <definedName name="HTML6_3" hidden="1">"BSC-MTX Tool 4"</definedName>
    <definedName name="HTML6_4" hidden="1">"Materials List"</definedName>
    <definedName name="HTML6_5" hidden="1">""</definedName>
    <definedName name="HTML6_6" hidden="1">1</definedName>
    <definedName name="HTML6_7" hidden="1">1</definedName>
    <definedName name="HTML6_8" hidden="1">"2/11/97"</definedName>
    <definedName name="HTML6_9" hidden="1">"Nortel - CDMA Network Planning"</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6</definedName>
    <definedName name="ＨＴＲＨＴＲＨＴＲ" localSheetId="0" hidden="1">{#N/A,#N/A,TRUE,"TMRSAMPLE";#N/A,#N/A,TRUE,"OPS";#N/A,#N/A,TRUE,"TMR"}</definedName>
    <definedName name="ＨＴＲＨＴＲＨＴＲ" localSheetId="2" hidden="1">{#N/A,#N/A,TRUE,"TMRSAMPLE";#N/A,#N/A,TRUE,"OPS";#N/A,#N/A,TRUE,"TMR"}</definedName>
    <definedName name="ＨＴＲＨＴＲＨＴＲ" hidden="1">{#N/A,#N/A,TRUE,"TMRSAMPLE";#N/A,#N/A,TRUE,"OPS";#N/A,#N/A,TRUE,"TMR"}</definedName>
    <definedName name="ＨＴＲＨＴＲＨＴＲＨＴＲ" localSheetId="0" hidden="1">{#N/A,#N/A,TRUE,"TMRSAMPLE";#N/A,#N/A,TRUE,"OPS";#N/A,#N/A,TRUE,"TMR"}</definedName>
    <definedName name="ＨＴＲＨＴＲＨＴＲＨＴＲ" localSheetId="2" hidden="1">{#N/A,#N/A,TRUE,"TMRSAMPLE";#N/A,#N/A,TRUE,"OPS";#N/A,#N/A,TRUE,"TMR"}</definedName>
    <definedName name="ＨＴＲＨＴＲＨＴＲＨＴＲ" hidden="1">{#N/A,#N/A,TRUE,"TMRSAMPLE";#N/A,#N/A,TRUE,"OPS";#N/A,#N/A,TRUE,"TMR"}</definedName>
    <definedName name="huy" localSheetId="0" hidden="1">{"'Sheet1'!$L$16"}</definedName>
    <definedName name="huy" localSheetId="2" hidden="1">{"'Sheet1'!$L$16"}</definedName>
    <definedName name="huy" hidden="1">{"'Sheet1'!$L$16"}</definedName>
    <definedName name="hw" localSheetId="0" hidden="1">{#N/A,#N/A,FALSE,"SUMMARY";#N/A,#N/A,FALSE,"SUMMARY"}</definedName>
    <definedName name="hw" localSheetId="2" hidden="1">{#N/A,#N/A,FALSE,"SUMMARY";#N/A,#N/A,FALSE,"SUMMARY"}</definedName>
    <definedName name="hw" hidden="1">{#N/A,#N/A,FALSE,"SUMMARY";#N/A,#N/A,FALSE,"SUMMARY"}</definedName>
    <definedName name="hyd">#REF!</definedName>
    <definedName name="HYSD">'[153]LOCAL RATES'!$H$14</definedName>
    <definedName name="i" localSheetId="0" hidden="1">{"Qtr Op Mgd Q3",#N/A,FALSE,"Qtr-Op (Mng)";"Qtr Op Rpt Q3",#N/A,FALSE,"Qtr-Op (Rpt)";"Operating Vs Reported",#N/A,FALSE,"Rpt-Op Inc"}</definedName>
    <definedName name="i" localSheetId="2" hidden="1">{"Qtr Op Mgd Q3",#N/A,FALSE,"Qtr-Op (Mng)";"Qtr Op Rpt Q3",#N/A,FALSE,"Qtr-Op (Rpt)";"Operating Vs Reported",#N/A,FALSE,"Rpt-Op Inc"}</definedName>
    <definedName name="i" hidden="1">{"Qtr Op Mgd Q3",#N/A,FALSE,"Qtr-Op (Mng)";"Qtr Op Rpt Q3",#N/A,FALSE,"Qtr-Op (Rpt)";"Operating Vs Reported",#N/A,FALSE,"Rpt-Op Inc"}</definedName>
    <definedName name="i_1" localSheetId="0" hidden="1">{"20 Years",#N/A,FALSE,"P&amp;Ls";"2001",#N/A,FALSE,"P&amp;Ls"}</definedName>
    <definedName name="i_1" localSheetId="2" hidden="1">{"20 Years",#N/A,FALSE,"P&amp;Ls";"2001",#N/A,FALSE,"P&amp;Ls"}</definedName>
    <definedName name="i_1" hidden="1">{"20 Years",#N/A,FALSE,"P&amp;Ls";"2001",#N/A,FALSE,"P&amp;Ls"}</definedName>
    <definedName name="i_2" localSheetId="0" hidden="1">{"20 Years",#N/A,FALSE,"P&amp;Ls";"2001",#N/A,FALSE,"P&amp;Ls"}</definedName>
    <definedName name="i_2" localSheetId="2" hidden="1">{"20 Years",#N/A,FALSE,"P&amp;Ls";"2001",#N/A,FALSE,"P&amp;Ls"}</definedName>
    <definedName name="i_2" hidden="1">{"20 Years",#N/A,FALSE,"P&amp;Ls";"2001",#N/A,FALSE,"P&amp;Ls"}</definedName>
    <definedName name="i_3" localSheetId="0" hidden="1">{"20 Years",#N/A,FALSE,"P&amp;Ls";"2001",#N/A,FALSE,"P&amp;Ls"}</definedName>
    <definedName name="i_3" localSheetId="2" hidden="1">{"20 Years",#N/A,FALSE,"P&amp;Ls";"2001",#N/A,FALSE,"P&amp;Ls"}</definedName>
    <definedName name="i_3" hidden="1">{"20 Years",#N/A,FALSE,"P&amp;Ls";"2001",#N/A,FALSE,"P&amp;Ls"}</definedName>
    <definedName name="i_4" localSheetId="0" hidden="1">{"20 Years",#N/A,FALSE,"P&amp;Ls";"2001",#N/A,FALSE,"P&amp;Ls"}</definedName>
    <definedName name="i_4" localSheetId="2" hidden="1">{"20 Years",#N/A,FALSE,"P&amp;Ls";"2001",#N/A,FALSE,"P&amp;Ls"}</definedName>
    <definedName name="i_4" hidden="1">{"20 Years",#N/A,FALSE,"P&amp;Ls";"2001",#N/A,FALSE,"P&amp;Ls"}</definedName>
    <definedName name="i_5" localSheetId="0" hidden="1">{"20 Years",#N/A,FALSE,"P&amp;Ls";"2001",#N/A,FALSE,"P&amp;Ls"}</definedName>
    <definedName name="i_5" localSheetId="2" hidden="1">{"20 Years",#N/A,FALSE,"P&amp;Ls";"2001",#N/A,FALSE,"P&amp;Ls"}</definedName>
    <definedName name="i_5" hidden="1">{"20 Years",#N/A,FALSE,"P&amp;Ls";"2001",#N/A,FALSE,"P&amp;Ls"}</definedName>
    <definedName name="IC">[2]Sheet1!$B$148</definedName>
    <definedName name="IC4D" localSheetId="0">City&amp;" "&amp;State</definedName>
    <definedName name="IC4D" localSheetId="2">City&amp;" "&amp;State</definedName>
    <definedName name="IC4D">City&amp;" "&amp;State</definedName>
    <definedName name="ICD">[75]Debt!$K$146:$AE$146</definedName>
    <definedName name="ICDInv">[75]Input!$K$54:$AE$54</definedName>
    <definedName name="ICRA">#REF!</definedName>
    <definedName name="ICTEAS">#REF!</definedName>
    <definedName name="ictsymbol">"Rs"</definedName>
    <definedName name="icusymbol">"Rs"</definedName>
    <definedName name="idcgh" localSheetId="0">City&amp;" "&amp;State</definedName>
    <definedName name="idcgh" localSheetId="2">City&amp;" "&amp;State</definedName>
    <definedName name="idcgh">City&amp;" "&amp;State</definedName>
    <definedName name="idcghjj" localSheetId="0">City&amp;" "&amp;State</definedName>
    <definedName name="idcghjj" localSheetId="2">City&amp;" "&amp;State</definedName>
    <definedName name="idcghjj">City&amp;" "&amp;State</definedName>
    <definedName name="IDCGK" localSheetId="0">City&amp;" "&amp;State</definedName>
    <definedName name="IDCGK" localSheetId="2">City&amp;" "&amp;State</definedName>
    <definedName name="IDCGK">City&amp;" "&amp;State</definedName>
    <definedName name="idch" localSheetId="0">City&amp;" "&amp;State</definedName>
    <definedName name="idch" localSheetId="2">City&amp;" "&amp;State</definedName>
    <definedName name="idch">City&amp;" "&amp;State</definedName>
    <definedName name="idcjc" localSheetId="0">City&amp;" "&amp;State</definedName>
    <definedName name="idcjc" localSheetId="2">City&amp;" "&amp;State</definedName>
    <definedName name="idcjc">City&amp;" "&amp;State</definedName>
    <definedName name="idctb" localSheetId="0">City&amp;" "&amp;State</definedName>
    <definedName name="idctb" localSheetId="2">City&amp;" "&amp;State</definedName>
    <definedName name="idctb">City&amp;" "&amp;State</definedName>
    <definedName name="idctb1" localSheetId="0">City&amp;" "&amp;State</definedName>
    <definedName name="idctb1" localSheetId="2">City&amp;" "&amp;State</definedName>
    <definedName name="idctb1">City&amp;" "&amp;State</definedName>
    <definedName name="IDD_90">'[47]5 - CITICORP'!$A$512</definedName>
    <definedName name="IDGK" localSheetId="0">City&amp;" "&amp;State</definedName>
    <definedName name="IDGK" localSheetId="2">City&amp;" "&amp;State</definedName>
    <definedName name="IDGK">City&amp;" "&amp;State</definedName>
    <definedName name="IDReference" hidden="1">"A1"</definedName>
    <definedName name="IGP_M">#REF!</definedName>
    <definedName name="IHGRHJA" localSheetId="0" hidden="1">{#N/A,#N/A,TRUE,"TMRSAMPLE";#N/A,#N/A,TRUE,"OPS";#N/A,#N/A,TRUE,"TMR"}</definedName>
    <definedName name="IHGRHJA" localSheetId="2" hidden="1">{#N/A,#N/A,TRUE,"TMRSAMPLE";#N/A,#N/A,TRUE,"OPS";#N/A,#N/A,TRUE,"TMR"}</definedName>
    <definedName name="IHGRHJA" hidden="1">{#N/A,#N/A,TRUE,"TMRSAMPLE";#N/A,#N/A,TRUE,"OPS";#N/A,#N/A,TRUE,"TMR"}</definedName>
    <definedName name="ii"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D" localSheetId="0" hidden="1">{"qchm_dcf",#N/A,FALSE,"QCHMDCF2";"qchm_terminal",#N/A,FALSE,"QCHMDCF2"}</definedName>
    <definedName name="IID" localSheetId="2" hidden="1">{"qchm_dcf",#N/A,FALSE,"QCHMDCF2";"qchm_terminal",#N/A,FALSE,"QCHMDCF2"}</definedName>
    <definedName name="IID" hidden="1">{"qchm_dcf",#N/A,FALSE,"QCHMDCF2";"qchm_terminal",#N/A,FALSE,"QCHMDCF2"}</definedName>
    <definedName name="IIGI" localSheetId="0" hidden="1">{"mult96",#N/A,FALSE,"PETCOMP";"est96",#N/A,FALSE,"PETCOMP";"mult95",#N/A,FALSE,"PETCOMP";"est95",#N/A,FALSE,"PETCOMP";"multltm",#N/A,FALSE,"PETCOMP";"resultltm",#N/A,FALSE,"PETCOMP"}</definedName>
    <definedName name="IIGI" localSheetId="2" hidden="1">{"mult96",#N/A,FALSE,"PETCOMP";"est96",#N/A,FALSE,"PETCOMP";"mult95",#N/A,FALSE,"PETCOMP";"est95",#N/A,FALSE,"PETCOMP";"multltm",#N/A,FALSE,"PETCOMP";"resultltm",#N/A,FALSE,"PETCOMP"}</definedName>
    <definedName name="IIGI" hidden="1">{"mult96",#N/A,FALSE,"PETCOMP";"est96",#N/A,FALSE,"PETCOMP";"mult95",#N/A,FALSE,"PETCOMP";"est95",#N/A,FALSE,"PETCOMP";"multltm",#N/A,FALSE,"PETCOMP";"resultltm",#N/A,FALSE,"PETCOMP"}</definedName>
    <definedName name="iii"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i" localSheetId="0" hidden="1">{#N/A,#N/A,FALSE,"SUMMARY";#N/A,#N/A,FALSE,"TECHNOLOGY";#N/A,#N/A,FALSE,"YEAR2000";#N/A,#N/A,FALSE,"GENERAL SERVICES";#N/A,#N/A,FALSE,"PROD MANAGE";#N/A,#N/A,FALSE,"BOG";#N/A,#N/A,FALSE,"PROT CONT";#N/A,#N/A,FALSE,"INVEST COMP"}</definedName>
    <definedName name="iiii" localSheetId="2" hidden="1">{#N/A,#N/A,FALSE,"SUMMARY";#N/A,#N/A,FALSE,"TECHNOLOGY";#N/A,#N/A,FALSE,"YEAR2000";#N/A,#N/A,FALSE,"GENERAL SERVICES";#N/A,#N/A,FALSE,"PROD MANAGE";#N/A,#N/A,FALSE,"BOG";#N/A,#N/A,FALSE,"PROT CONT";#N/A,#N/A,FALSE,"INVEST COMP"}</definedName>
    <definedName name="iiii" hidden="1">{#N/A,#N/A,FALSE,"SUMMARY";#N/A,#N/A,FALSE,"TECHNOLOGY";#N/A,#N/A,FALSE,"YEAR2000";#N/A,#N/A,FALSE,"GENERAL SERVICES";#N/A,#N/A,FALSE,"PROD MANAGE";#N/A,#N/A,FALSE,"BOG";#N/A,#N/A,FALSE,"PROT CONT";#N/A,#N/A,FALSE,"INVEST COMP"}</definedName>
    <definedName name="IIIIF" localSheetId="0" hidden="1">{#N/A,#N/A,TRUE,"TITLE";#N/A,#N/A,TRUE,"MKT Cellular Subs";#N/A,#N/A,TRUE,"Cellular sub ";#N/A,#N/A,TRUE,"P&amp;L - Cell";#N/A,#N/A,TRUE,"Rev &amp; Usage assump - Cell";#N/A,#N/A,TRUE,"Cost -  Cellular";"cellular",#N/A,TRUE,"Capex "}</definedName>
    <definedName name="IIIIF" localSheetId="2" hidden="1">{#N/A,#N/A,TRUE,"TITLE";#N/A,#N/A,TRUE,"MKT Cellular Subs";#N/A,#N/A,TRUE,"Cellular sub ";#N/A,#N/A,TRUE,"P&amp;L - Cell";#N/A,#N/A,TRUE,"Rev &amp; Usage assump - Cell";#N/A,#N/A,TRUE,"Cost -  Cellular";"cellular",#N/A,TRUE,"Capex "}</definedName>
    <definedName name="IIIIF" hidden="1">{#N/A,#N/A,TRUE,"TITLE";#N/A,#N/A,TRUE,"MKT Cellular Subs";#N/A,#N/A,TRUE,"Cellular sub ";#N/A,#N/A,TRUE,"P&amp;L - Cell";#N/A,#N/A,TRUE,"Rev &amp; Usage assump - Cell";#N/A,#N/A,TRUE,"Cost -  Cellular";"cellular",#N/A,TRUE,"Capex "}</definedName>
    <definedName name="iiiii" localSheetId="0" hidden="1">{#N/A,#N/A,FALSE,"Calc";#N/A,#N/A,FALSE,"Sensitivity";#N/A,#N/A,FALSE,"LT Earn.Dil.";#N/A,#N/A,FALSE,"Dil. AVP"}</definedName>
    <definedName name="iiiii" localSheetId="2" hidden="1">{#N/A,#N/A,FALSE,"Calc";#N/A,#N/A,FALSE,"Sensitivity";#N/A,#N/A,FALSE,"LT Earn.Dil.";#N/A,#N/A,FALSE,"Dil. AVP"}</definedName>
    <definedName name="iiiii" hidden="1">{#N/A,#N/A,FALSE,"Calc";#N/A,#N/A,FALSE,"Sensitivity";#N/A,#N/A,FALSE,"LT Earn.Dil.";#N/A,#N/A,FALSE,"Dil. AVP"}</definedName>
    <definedName name="IINNSS" localSheetId="0" hidden="1">{"'bar'!$A$1:$AQ$33","'bar'!$A$10:$B$10"}</definedName>
    <definedName name="IINNSS" localSheetId="2" hidden="1">{"'bar'!$A$1:$AQ$33","'bar'!$A$10:$B$10"}</definedName>
    <definedName name="IINNSS" hidden="1">{"'bar'!$A$1:$AQ$33","'bar'!$A$10:$B$10"}</definedName>
    <definedName name="ik" localSheetId="0" hidden="1">{#N/A,#N/A,FALSE,"Calc";#N/A,#N/A,FALSE,"Sensitivity";#N/A,#N/A,FALSE,"LT Earn.Dil.";#N/A,#N/A,FALSE,"Dil. AVP"}</definedName>
    <definedName name="ik" localSheetId="2" hidden="1">{#N/A,#N/A,FALSE,"Calc";#N/A,#N/A,FALSE,"Sensitivity";#N/A,#N/A,FALSE,"LT Earn.Dil.";#N/A,#N/A,FALSE,"Dil. AVP"}</definedName>
    <definedName name="ik" hidden="1">{#N/A,#N/A,FALSE,"Calc";#N/A,#N/A,FALSE,"Sensitivity";#N/A,#N/A,FALSE,"LT Earn.Dil.";#N/A,#N/A,FALSE,"Dil. AVP"}</definedName>
    <definedName name="IMaCS">#REF!</definedName>
    <definedName name="Img_ML_2d2r9j7a" hidden="1">"IMG_11"</definedName>
    <definedName name="Img_ML_3c7g1a7g" hidden="1">"IMG_52"</definedName>
    <definedName name="Img_ML_5e7g5e5e" hidden="1">"IMG_11"</definedName>
    <definedName name="Img_ML_5g9y2u4m" hidden="1">"IMG_11"</definedName>
    <definedName name="Img_ML_7g5e5e2b" hidden="1">"IMG_6"</definedName>
    <definedName name="Img_ML_8h5e9i3c" hidden="1">"IMG_11"</definedName>
    <definedName name="Img_ML_8h7g3c9i" hidden="1">"IMG_18"</definedName>
    <definedName name="Img_ML_8h7g4d4d" hidden="1">"IMG_52"</definedName>
    <definedName name="Img_ML_8k8v5t9j" hidden="1">"IMG_6"</definedName>
    <definedName name="Img_ML_9s7y2o2w" hidden="1">"IMG_6"</definedName>
    <definedName name="IMP">#REF!</definedName>
    <definedName name="IMP04_A10">[74]Curves!$G$13</definedName>
    <definedName name="IMP04_A11">[74]Curves!$G$14</definedName>
    <definedName name="IMP04_A12">[74]Curves!$G$15</definedName>
    <definedName name="IMP04_A2">[74]Curves!$G$5</definedName>
    <definedName name="IMP04_A3">[74]Curves!$G$6</definedName>
    <definedName name="IMP04_A4">[74]Curves!$G$7</definedName>
    <definedName name="IMP04_A5">[74]Curves!$G$8</definedName>
    <definedName name="IMP04_A6">[74]Curves!$G$9</definedName>
    <definedName name="IMP04_A7">[74]Curves!$G$10</definedName>
    <definedName name="IMP04_A8">[74]Curves!$G$11</definedName>
    <definedName name="IMP04_A9">[74]Curves!$G$12</definedName>
    <definedName name="IMP04_B1">[74]Curves!$H$4</definedName>
    <definedName name="IMP04_B10">[74]Curves!$H$13</definedName>
    <definedName name="IMP04_B11">[74]Curves!$H$14</definedName>
    <definedName name="IMP04_B12">[74]Curves!$H$15</definedName>
    <definedName name="IMP04_B2">[74]Curves!$H$5</definedName>
    <definedName name="IMP04_B3">[74]Curves!$H$6</definedName>
    <definedName name="IMP04_B4">[74]Curves!$H$7</definedName>
    <definedName name="IMP04_B5">[74]Curves!$H$8</definedName>
    <definedName name="IMP04_B6">[74]Curves!$H$9</definedName>
    <definedName name="IMP04_B7">[74]Curves!$H$10</definedName>
    <definedName name="IMP04_B8">[74]Curves!$H$11</definedName>
    <definedName name="IMP04_B9">[74]Curves!$H$12</definedName>
    <definedName name="IMP04_C1">[74]Curves!$I$4</definedName>
    <definedName name="IMP04_C10">[74]Curves!$I$13</definedName>
    <definedName name="IMP04_C11">[74]Curves!$I$14</definedName>
    <definedName name="IMP04_C12">[74]Curves!$I$15</definedName>
    <definedName name="IMP04_C2">[74]Curves!$I$5</definedName>
    <definedName name="IMP04_C3">[74]Curves!$I$6</definedName>
    <definedName name="IMP04_C4">[74]Curves!$I$7</definedName>
    <definedName name="IMP04_C5">[74]Curves!$I$8</definedName>
    <definedName name="IMP04_C6">[74]Curves!$I$9</definedName>
    <definedName name="IMP04_C7">[74]Curves!$I$10</definedName>
    <definedName name="IMP04_C8">[74]Curves!$I$11</definedName>
    <definedName name="IMP04_C9">[74]Curves!$I$12</definedName>
    <definedName name="IMP04_D1">[74]Curves!$D$4</definedName>
    <definedName name="IMP04_D10">[74]Curves!$D$13</definedName>
    <definedName name="IMP04_D11">[74]Curves!$D$14</definedName>
    <definedName name="IMP04_D12">[74]Curves!$D$15</definedName>
    <definedName name="IMP04_D2">[74]Curves!$D$5</definedName>
    <definedName name="IMP04_D3">[74]Curves!$D$6</definedName>
    <definedName name="IMP04_D4">[74]Curves!$D$7</definedName>
    <definedName name="IMP04_D5">[74]Curves!$D$8</definedName>
    <definedName name="IMP04_D6">[74]Curves!$D$9</definedName>
    <definedName name="IMP04_D7">[74]Curves!$D$10</definedName>
    <definedName name="IMP04_D8">[74]Curves!$D$11</definedName>
    <definedName name="IMP04_D9">[74]Curves!$D$12</definedName>
    <definedName name="IMP04_F1">[74]Curves!$A$17</definedName>
    <definedName name="IMP04_F10">[74]Curves!$A$35</definedName>
    <definedName name="IMP04_F11">[74]Curves!$A$37</definedName>
    <definedName name="IMP04_F12">[74]Curves!$A$39</definedName>
    <definedName name="IMP04_F2">[74]Curves!$A$19</definedName>
    <definedName name="IMP04_F3">[74]Curves!$A$21</definedName>
    <definedName name="IMP04_F4">[74]Curves!$A$23</definedName>
    <definedName name="IMP04_F5">[74]Curves!$A$25</definedName>
    <definedName name="IMP04_F6">[74]Curves!$A$27</definedName>
    <definedName name="IMP04_F7">[74]Curves!$A$29</definedName>
    <definedName name="IMP04_F8">[74]Curves!$A$31</definedName>
    <definedName name="IMP04_F9">[74]Curves!$A$33</definedName>
    <definedName name="IMP07_A1">[74]Curves!$G$58</definedName>
    <definedName name="IMP07_A10">[74]Curves!$G$67</definedName>
    <definedName name="IMP07_A11">[74]Curves!$G$68</definedName>
    <definedName name="IMP07_A12">[74]Curves!$G$69</definedName>
    <definedName name="IMP07_A2">[74]Curves!$G$59</definedName>
    <definedName name="IMP07_A3">[74]Curves!$G$60</definedName>
    <definedName name="IMP07_A4">[74]Curves!$G$61</definedName>
    <definedName name="IMP07_A5">[74]Curves!$G$62</definedName>
    <definedName name="IMP07_A6">[74]Curves!$G$63</definedName>
    <definedName name="IMP07_A7">[74]Curves!$G$64</definedName>
    <definedName name="IMP07_A8">[74]Curves!$G$65</definedName>
    <definedName name="IMP07_A9">[74]Curves!$G$66</definedName>
    <definedName name="IMP07_B1">[74]Curves!$H$58</definedName>
    <definedName name="IMP07_B10">[74]Curves!$H$67</definedName>
    <definedName name="IMP07_B11">[74]Curves!$H$68</definedName>
    <definedName name="IMP07_B12">[74]Curves!$H$69</definedName>
    <definedName name="IMP07_B2">[74]Curves!$H$59</definedName>
    <definedName name="IMP07_B3">[74]Curves!$H$60</definedName>
    <definedName name="IMP07_B4">[74]Curves!$H$61</definedName>
    <definedName name="IMP07_B5">[74]Curves!$H$62</definedName>
    <definedName name="IMP07_B6">[74]Curves!$H$63</definedName>
    <definedName name="IMP07_B7">[74]Curves!$H$64</definedName>
    <definedName name="IMP07_B8">[74]Curves!$H$65</definedName>
    <definedName name="IMP07_B9">[74]Curves!$H$66</definedName>
    <definedName name="IMP07_C1">[74]Curves!$I$58</definedName>
    <definedName name="IMP07_C10">[74]Curves!$I$67</definedName>
    <definedName name="IMP07_C11">[74]Curves!$I$68</definedName>
    <definedName name="IMP07_C12">[74]Curves!$I$69</definedName>
    <definedName name="IMP07_C2">[74]Curves!$I$59</definedName>
    <definedName name="IMP07_C3">[74]Curves!$I$60</definedName>
    <definedName name="IMP07_C4">[74]Curves!$I$61</definedName>
    <definedName name="IMP07_C5">[74]Curves!$I$62</definedName>
    <definedName name="IMP07_C6">[74]Curves!$I$63</definedName>
    <definedName name="IMP07_C7">[74]Curves!$I$64</definedName>
    <definedName name="IMP07_C8">[74]Curves!$I$65</definedName>
    <definedName name="IMP07_C9">[74]Curves!$I$66</definedName>
    <definedName name="IMP07_D1">[74]Curves!$D$58</definedName>
    <definedName name="IMP07_D10">[74]Curves!$D$67</definedName>
    <definedName name="IMP07_D11">[74]Curves!$D$68</definedName>
    <definedName name="IMP07_D12">[74]Curves!$D$69</definedName>
    <definedName name="IMP07_D2">[74]Curves!$D$59</definedName>
    <definedName name="IMP07_D3">[74]Curves!$D$60</definedName>
    <definedName name="IMP07_D4">[74]Curves!$D$61</definedName>
    <definedName name="IMP07_D5">[74]Curves!$D$62</definedName>
    <definedName name="IMP07_D6">[74]Curves!$D$63</definedName>
    <definedName name="IMP07_D7">[74]Curves!$D$64</definedName>
    <definedName name="IMP07_D8">[74]Curves!$D$65</definedName>
    <definedName name="IMP07_D9">[74]Curves!$D$66</definedName>
    <definedName name="IMP07_F1">[74]Curves!$A$71</definedName>
    <definedName name="IMP07_F10">[74]Curves!$A$89</definedName>
    <definedName name="IMP07_F11">[74]Curves!$A$91</definedName>
    <definedName name="IMP07_F12">[74]Curves!$A$93</definedName>
    <definedName name="IMP07_F2">[74]Curves!$A$73</definedName>
    <definedName name="IMP07_F3">[74]Curves!$A$75</definedName>
    <definedName name="IMP07_F4">[74]Curves!$A$77</definedName>
    <definedName name="IMP07_F5">[74]Curves!$A$79</definedName>
    <definedName name="IMP07_F6">[74]Curves!$A$81</definedName>
    <definedName name="IMP07_F7">[74]Curves!$A$83</definedName>
    <definedName name="IMP07_F8">[74]Curves!$A$85</definedName>
    <definedName name="IMP07_F9">[74]Curves!$A$87</definedName>
    <definedName name="IMP09_A1">[74]Curves!$I$112</definedName>
    <definedName name="IMP09_A10">[74]Curves!$I$121</definedName>
    <definedName name="IMP09_A11">[74]Curves!$I$122</definedName>
    <definedName name="IMP09_A12">[74]Curves!$I$123</definedName>
    <definedName name="IMP09_A2">[74]Curves!$I$113</definedName>
    <definedName name="IMP09_A3">[74]Curves!$I$114</definedName>
    <definedName name="IMP09_A4">[74]Curves!$I$115</definedName>
    <definedName name="IMP09_A5">[74]Curves!$I$116</definedName>
    <definedName name="IMP09_A6">[74]Curves!$I$117</definedName>
    <definedName name="IMP09_A7">[74]Curves!$I$118</definedName>
    <definedName name="IMP09_A8">[74]Curves!$I$119</definedName>
    <definedName name="IMP09_A9">[74]Curves!$I$120</definedName>
    <definedName name="IMP09_B1">[74]Curves!$J$112</definedName>
    <definedName name="IMP09_B10">[74]Curves!$J$121</definedName>
    <definedName name="IMP09_B11">[74]Curves!$J$122</definedName>
    <definedName name="IMP09_B12">[74]Curves!$J$123</definedName>
    <definedName name="IMP09_B2">[74]Curves!$J$113</definedName>
    <definedName name="IMP09_B3">[74]Curves!$J$114</definedName>
    <definedName name="IMP09_B4">[74]Curves!$J$115</definedName>
    <definedName name="IMP09_B5">[74]Curves!$J$116</definedName>
    <definedName name="IMP09_B6">[74]Curves!$J$117</definedName>
    <definedName name="IMP09_B7">[74]Curves!$J$118</definedName>
    <definedName name="IMP09_B8">[74]Curves!$J$119</definedName>
    <definedName name="IMP09_B9">[74]Curves!$J$120</definedName>
    <definedName name="IMP09_C1">[74]Curves!$K$112</definedName>
    <definedName name="IMP09_C10">[74]Curves!$K$121</definedName>
    <definedName name="IMP09_C11">[74]Curves!$K$122</definedName>
    <definedName name="IMP09_C12">[74]Curves!$K$123</definedName>
    <definedName name="IMP09_C2">[74]Curves!$K$113</definedName>
    <definedName name="IMP09_C3">[74]Curves!$K$114</definedName>
    <definedName name="IMP09_C4">[74]Curves!$K$115</definedName>
    <definedName name="IMP09_C5">[74]Curves!$K$116</definedName>
    <definedName name="IMP09_C6">[74]Curves!$K$117</definedName>
    <definedName name="IMP09_C7">[74]Curves!$K$118</definedName>
    <definedName name="IMP09_C8">[74]Curves!$K$119</definedName>
    <definedName name="IMP09_C9">[74]Curves!$K$120</definedName>
    <definedName name="IMP09_D1">[74]Curves!$F$112</definedName>
    <definedName name="IMP09_D10">[74]Curves!$F$121</definedName>
    <definedName name="IMP09_D11">[74]Curves!$F$122</definedName>
    <definedName name="IMP09_D12">[74]Curves!$F$123</definedName>
    <definedName name="IMP09_D2">[74]Curves!$F$113</definedName>
    <definedName name="IMP09_D3">[74]Curves!$F$114</definedName>
    <definedName name="IMP09_D4">[74]Curves!$F$115</definedName>
    <definedName name="IMP09_D5">[74]Curves!$F$116</definedName>
    <definedName name="IMP09_D6">[74]Curves!$F$117</definedName>
    <definedName name="IMP09_D7">[74]Curves!$F$118</definedName>
    <definedName name="IMP09_D8">[74]Curves!$F$119</definedName>
    <definedName name="IMP09_D9">[74]Curves!$F$120</definedName>
    <definedName name="IMP09_F1">[74]Curves!$A$125</definedName>
    <definedName name="IMP09_F10">[74]Curves!$A$143</definedName>
    <definedName name="IMP09_F11">[74]Curves!$A$145</definedName>
    <definedName name="IMP09_F12">[74]Curves!$A$147</definedName>
    <definedName name="IMP09_F2">[74]Curves!$A$127</definedName>
    <definedName name="IMP09_F3">[74]Curves!$A$129</definedName>
    <definedName name="IMP09_F4">[74]Curves!$A$131</definedName>
    <definedName name="IMP09_F5">[74]Curves!$A$133</definedName>
    <definedName name="IMP09_F6">[74]Curves!$A$135</definedName>
    <definedName name="IMP09_F7">[74]Curves!$A$137</definedName>
    <definedName name="IMP09_F8">[74]Curves!$A$139</definedName>
    <definedName name="IMP09_F9">[74]Curves!$A$141</definedName>
    <definedName name="IMP11_A1">[74]Curves!$G$166</definedName>
    <definedName name="IMP11_A10">[74]Curves!$G$175</definedName>
    <definedName name="IMP11_A11">[74]Curves!$G$176</definedName>
    <definedName name="IMP11_A12">[74]Curves!$G$177</definedName>
    <definedName name="IMP11_A2">[74]Curves!$G$167</definedName>
    <definedName name="IMP11_A3">[74]Curves!$G$168</definedName>
    <definedName name="IMP11_A4">[74]Curves!$G$169</definedName>
    <definedName name="IMP11_A5">[74]Curves!$G$170</definedName>
    <definedName name="IMP11_A6">[74]Curves!$G$171</definedName>
    <definedName name="IMP11_A7">[74]Curves!$G$172</definedName>
    <definedName name="IMP11_A8">[74]Curves!$G$173</definedName>
    <definedName name="IMP11_A9">[74]Curves!$G$174</definedName>
    <definedName name="IMP11_B1">[74]Curves!$H$166</definedName>
    <definedName name="IMP11_B10">[74]Curves!$H$175</definedName>
    <definedName name="IMP11_B11">[74]Curves!$H$176</definedName>
    <definedName name="IMP11_B12">[74]Curves!$H$177</definedName>
    <definedName name="IMP11_B2">[74]Curves!$H$167</definedName>
    <definedName name="IMP11_B3">[74]Curves!$H$168</definedName>
    <definedName name="IMP11_B4">[74]Curves!$H$169</definedName>
    <definedName name="IMP11_B5">[74]Curves!$H$170</definedName>
    <definedName name="IMP11_B6">[74]Curves!$H$171</definedName>
    <definedName name="IMP11_B7">[74]Curves!$H$172</definedName>
    <definedName name="IMP11_B8">[74]Curves!$H$173</definedName>
    <definedName name="IMP11_B9">[74]Curves!$H$174</definedName>
    <definedName name="IMP11_C1">[74]Curves!$I$166</definedName>
    <definedName name="IMP11_C10">[74]Curves!$I$175</definedName>
    <definedName name="IMP11_C11">[74]Curves!$I$176</definedName>
    <definedName name="IMP11_C12">[74]Curves!$I$177</definedName>
    <definedName name="IMP11_C2">[74]Curves!$I$167</definedName>
    <definedName name="IMP11_C3">[74]Curves!$I$168</definedName>
    <definedName name="IMP11_C4">[74]Curves!$I$169</definedName>
    <definedName name="IMP11_C5">[74]Curves!$I$170</definedName>
    <definedName name="IMP11_C6">[74]Curves!$I$171</definedName>
    <definedName name="IMP11_C7">[74]Curves!$I$172</definedName>
    <definedName name="IMP11_C8">[74]Curves!$I$173</definedName>
    <definedName name="IMP11_C9">[74]Curves!$I$174</definedName>
    <definedName name="IMP11_D1">[74]Curves!$D$166</definedName>
    <definedName name="IMP11_D10">[74]Curves!$D$175</definedName>
    <definedName name="IMP11_D11">[74]Curves!$D$176</definedName>
    <definedName name="IMP11_D12">[74]Curves!$D$177</definedName>
    <definedName name="IMP11_D2">[74]Curves!$D$167</definedName>
    <definedName name="IMP11_D3">[74]Curves!$D$168</definedName>
    <definedName name="IMP11_D4">[74]Curves!$D$169</definedName>
    <definedName name="IMP11_D5">[74]Curves!$D$170</definedName>
    <definedName name="IMP11_D6">[74]Curves!$D$171</definedName>
    <definedName name="IMP11_D7">[74]Curves!$D$172</definedName>
    <definedName name="IMP11_D8">[74]Curves!$D$173</definedName>
    <definedName name="IMP11_D9">[74]Curves!$D$174</definedName>
    <definedName name="IMP11_F1">[74]Curves!$A$179</definedName>
    <definedName name="IMP11_F10">[74]Curves!$A$197</definedName>
    <definedName name="IMP11_F11">[74]Curves!$A$199</definedName>
    <definedName name="IMP11_F12">[74]Curves!$A$201</definedName>
    <definedName name="IMP11_F2">[74]Curves!$A$181</definedName>
    <definedName name="IMP11_F3">[74]Curves!$A$183</definedName>
    <definedName name="IMP11_F4">[74]Curves!$A$185</definedName>
    <definedName name="IMP11_F5">[74]Curves!$A$187</definedName>
    <definedName name="IMP11_F6">[74]Curves!$A$189</definedName>
    <definedName name="IMP11_F7">[74]Curves!$A$191</definedName>
    <definedName name="IMP11_F8">[74]Curves!$A$193</definedName>
    <definedName name="IMP11_F9">[74]Curves!$A$195</definedName>
    <definedName name="IMPORT">'[68]Process Piping'!#REF!</definedName>
    <definedName name="INCOME">[2]Sheet1!$C$8:$L$42</definedName>
    <definedName name="INCREASED">[2]Sheet1!#REF!</definedName>
    <definedName name="IndAs" localSheetId="0" hidden="1">{#N/A,#N/A,TRUE,"Front";#N/A,#N/A,TRUE,"Simple Letter";#N/A,#N/A,TRUE,"Inside";#N/A,#N/A,TRUE,"Contents";#N/A,#N/A,TRUE,"Basis";#N/A,#N/A,TRUE,"Inclusions";#N/A,#N/A,TRUE,"Exclusions";#N/A,#N/A,TRUE,"Areas";#N/A,#N/A,TRUE,"Summary";#N/A,#N/A,TRUE,"Detail"}</definedName>
    <definedName name="IndAs" localSheetId="2" hidden="1">{#N/A,#N/A,TRUE,"Front";#N/A,#N/A,TRUE,"Simple Letter";#N/A,#N/A,TRUE,"Inside";#N/A,#N/A,TRUE,"Contents";#N/A,#N/A,TRUE,"Basis";#N/A,#N/A,TRUE,"Inclusions";#N/A,#N/A,TRUE,"Exclusions";#N/A,#N/A,TRUE,"Areas";#N/A,#N/A,TRUE,"Summary";#N/A,#N/A,TRUE,"Detail"}</definedName>
    <definedName name="IndAs" hidden="1">{#N/A,#N/A,TRUE,"Front";#N/A,#N/A,TRUE,"Simple Letter";#N/A,#N/A,TRUE,"Inside";#N/A,#N/A,TRUE,"Contents";#N/A,#N/A,TRUE,"Basis";#N/A,#N/A,TRUE,"Inclusions";#N/A,#N/A,TRUE,"Exclusions";#N/A,#N/A,TRUE,"Areas";#N/A,#N/A,TRUE,"Summary";#N/A,#N/A,TRUE,"Detail"}</definedName>
    <definedName name="INDO_COUNT_INDUSTRIES_LIMITED">#REF!</definedName>
    <definedName name="INETOTHER">[2]Sheet1!#REF!</definedName>
    <definedName name="INETPPE">[2]Sheet1!#REF!</definedName>
    <definedName name="info9198" hidden="1">[114]A91_97!$G$1116:$G$1331</definedName>
    <definedName name="InfoDialog">"Dialogfeldrahmen 1"</definedName>
    <definedName name="INPUT_07">[74]Curves!$A$55</definedName>
    <definedName name="INPUT_09">[74]Curves!$A$109</definedName>
    <definedName name="INPUT_11">[74]Curves!$A$163</definedName>
    <definedName name="inputdata">[105]Input!$F$48:$F$55,[105]Input!$H$48,[105]Input!$H$48:$K$55</definedName>
    <definedName name="insertplate_and_exp_joint">#REF!</definedName>
    <definedName name="Inst">#REF!</definedName>
    <definedName name="InstCap" hidden="1">[75]Input!$K$149:$Y$149,[75]Input!$K$167:$Y$167,[75]Input!$K$185:$Y$185,[75]Input!$K$203:$Y$203,[75]Input!$K$221:$Y$221,[75]Input!$K$239:$Y$239,[75]Input!$K$257:$Y$257,[75]Input!$K$275:$Y$275</definedName>
    <definedName name="Insurance"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localSheetId="0" hidden="1">{#N/A,#N/A,FALSE,"COMP"}</definedName>
    <definedName name="INT" localSheetId="2" hidden="1">{#N/A,#N/A,FALSE,"COMP"}</definedName>
    <definedName name="INT" hidden="1">{#N/A,#N/A,FALSE,"COMP"}</definedName>
    <definedName name="int_1" localSheetId="0" hidden="1">{#N/A,#N/A,FALSE,"COMP"}</definedName>
    <definedName name="int_1" localSheetId="2" hidden="1">{#N/A,#N/A,FALSE,"COMP"}</definedName>
    <definedName name="int_1" hidden="1">{#N/A,#N/A,FALSE,"COMP"}</definedName>
    <definedName name="int_2" localSheetId="0" hidden="1">{#N/A,#N/A,FALSE,"COMP"}</definedName>
    <definedName name="int_2" localSheetId="2" hidden="1">{#N/A,#N/A,FALSE,"COMP"}</definedName>
    <definedName name="int_2" hidden="1">{#N/A,#N/A,FALSE,"COMP"}</definedName>
    <definedName name="IntCap">[75]Debt!$K$246:$AE$246</definedName>
    <definedName name="IntCost">[75]Input!$K$130:$AE$130</definedName>
    <definedName name="IntDivTrf">[75]Input!$K$559:$AE$559</definedName>
    <definedName name="INTEGRATION"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GRATION"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GRATI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rest_Rate">#REF!</definedName>
    <definedName name="Interior">#REF!</definedName>
    <definedName name="INTT_EXP">#REF!</definedName>
    <definedName name="Inv" localSheetId="0" hidden="1">{#N/A,#N/A,FALSE,"Status of Projects";#N/A,#N/A,FALSE,"CEA-TEC";#N/A,#N/A,FALSE,"U-Constr.";#N/A,#N/A,FALSE,"summary";#N/A,#N/A,FALSE,"PPP-3 yrs"}</definedName>
    <definedName name="Inv" localSheetId="2" hidden="1">{#N/A,#N/A,FALSE,"Status of Projects";#N/A,#N/A,FALSE,"CEA-TEC";#N/A,#N/A,FALSE,"U-Constr.";#N/A,#N/A,FALSE,"summary";#N/A,#N/A,FALSE,"PPP-3 yrs"}</definedName>
    <definedName name="Inv" hidden="1">{#N/A,#N/A,FALSE,"Status of Projects";#N/A,#N/A,FALSE,"CEA-TEC";#N/A,#N/A,FALSE,"U-Constr.";#N/A,#N/A,FALSE,"summary";#N/A,#N/A,FALSE,"PPP-3 yrs"}</definedName>
    <definedName name="InvChg" hidden="1">[75]Input!$K$99:$AE$99</definedName>
    <definedName name="INVEST">[2]Sheet1!$C$148:$L$168</definedName>
    <definedName name="Invt">[75]Formats!$W$76</definedName>
    <definedName name="iop" localSheetId="0" hidden="1">{#N/A,#N/A,TRUE,"Summary";#N/A,#N/A,TRUE,"IS";#N/A,#N/A,TRUE,"Adj";#N/A,#N/A,TRUE,"BS";#N/A,#N/A,TRUE,"CF";#N/A,#N/A,TRUE,"Debt";#N/A,#N/A,TRUE,"IRR"}</definedName>
    <definedName name="iop" localSheetId="2" hidden="1">{#N/A,#N/A,TRUE,"Summary";#N/A,#N/A,TRUE,"IS";#N/A,#N/A,TRUE,"Adj";#N/A,#N/A,TRUE,"BS";#N/A,#N/A,TRUE,"CF";#N/A,#N/A,TRUE,"Debt";#N/A,#N/A,TRUE,"IRR"}</definedName>
    <definedName name="iop" hidden="1">{#N/A,#N/A,TRUE,"Summary";#N/A,#N/A,TRUE,"IS";#N/A,#N/A,TRUE,"Adj";#N/A,#N/A,TRUE,"BS";#N/A,#N/A,TRUE,"CF";#N/A,#N/A,TRUE,"Debt";#N/A,#N/A,TRUE,"IRR"}</definedName>
    <definedName name="ip">#REF!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PRIMARY" hidden="1">"c2232"</definedName>
    <definedName name="IQ_EST_ACT_EPS_REPORTED" hidden="1">"c1750"</definedName>
    <definedName name="IQ_EST_ACT_EPS_REPORTED_REUT" hidden="1">"c5402"</definedName>
    <definedName name="IQ_EST_ACT_FFO" hidden="1">"c1666"</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 hidden="1">"c1870"</definedName>
    <definedName name="IQ_EST_FFO_SURPRISE_PERCENT_REUT" hidden="1">"c3891"</definedName>
    <definedName name="IQ_EST_FFO_SURPRISE_PERCENT_THOM" hidden="1">"c5187"</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"ZZ : 1 - Gen Research"</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"c3668"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"c419"</definedName>
    <definedName name="IQ_FFO_HIGH_EST_CIQ" hidden="1">"c3670"</definedName>
    <definedName name="IQ_FFO_HIGH_EST_REUT" hidden="1">"c3839"</definedName>
    <definedName name="IQ_FFO_HIGH_EST_THOM" hidden="1">"c4001"</definedName>
    <definedName name="IQ_FFO_LOW_EST" hidden="1">"c420"</definedName>
    <definedName name="IQ_FFO_LOW_EST_CIQ" hidden="1">"c3671"</definedName>
    <definedName name="IQ_FFO_LOW_EST_REUT" hidden="1">"c3840"</definedName>
    <definedName name="IQ_FFO_LOW_EST_THOM" hidden="1">"c4002"</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SHARE_ACT_OR_EST" hidden="1">"c4446"</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 hidden="1">"c422"</definedName>
    <definedName name="IQ_FFO_STDDEV_EST_CIQ" hidden="1">"c3673"</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41985.6728935185</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38824.4830787037</definedName>
    <definedName name="IQ_REVISION_DATE__1" hidden="1">39384.6306134259</definedName>
    <definedName name="IQ_REVOLVING_SECURED_1_4_NON_ACCRUAL_FFIEC" hidden="1">"c13314"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A1" hidden="1">"$A$2:$A$528"</definedName>
    <definedName name="IQRA7" hidden="1">"$A$8:$A$259"</definedName>
    <definedName name="IQRAA4" hidden="1">"$AA$5:$AA$18"</definedName>
    <definedName name="IQRAB4" hidden="1">"$AB$5:$AB$25"</definedName>
    <definedName name="IQRAC4" hidden="1">"$AC$5:$AC$11"</definedName>
    <definedName name="IQRAD4" hidden="1">"$AD$5:$AD$14"</definedName>
    <definedName name="IQRAE4" hidden="1">"$AE$5:$AE$14"</definedName>
    <definedName name="IQRAF4" hidden="1">"$AF$5:$AF$12"</definedName>
    <definedName name="IQRAG4" hidden="1">"$AG$5:$AG$12"</definedName>
    <definedName name="IQRAH4" hidden="1">"$AH$5:$AH$6"</definedName>
    <definedName name="IQRAI4" hidden="1">"$AI$5:$AI$6"</definedName>
    <definedName name="IQRAJ4" hidden="1">"$AJ$5:$AJ$6"</definedName>
    <definedName name="IQRAK4" hidden="1">"$AK$5:$AK$6"</definedName>
    <definedName name="IQRAL4" hidden="1">"$AL$5:$AL$10"</definedName>
    <definedName name="IQRAM4" hidden="1">"$AM$5:$AM$10"</definedName>
    <definedName name="IQRAN4" hidden="1">"$AN$5:$AN$6"</definedName>
    <definedName name="IQRAP4" hidden="1">"$AP$5:$AP$6"</definedName>
    <definedName name="IQRAQ4" hidden="1">"$AQ$5:$AQ$6"</definedName>
    <definedName name="IQRAS4" hidden="1">"$AS$5:$AS$8"</definedName>
    <definedName name="IQRAT4" hidden="1">"$AT$5:$AT$8"</definedName>
    <definedName name="IQRAU4" hidden="1">"$AU$5:$AU$14"</definedName>
    <definedName name="IQRAW4" hidden="1">"$AW$5:$AW$13"</definedName>
    <definedName name="IQRAX4" hidden="1">"$AX$5:$AX$14"</definedName>
    <definedName name="IQRAY4" hidden="1">"$AY$5:$AY$14"</definedName>
    <definedName name="IQRAZ4" hidden="1">"$AZ$5:$AZ$7"</definedName>
    <definedName name="IQRB1" hidden="1">"$B$2:$B$528"</definedName>
    <definedName name="IQRB101" hidden="1">"$B$102:$B$107"</definedName>
    <definedName name="IQRB110" hidden="1">"$B$111:$B$118"</definedName>
    <definedName name="IQRB121" hidden="1">"$B$122:$B$127"</definedName>
    <definedName name="IQRB130" hidden="1">"$B$131"</definedName>
    <definedName name="IQRB134" hidden="1">"$B$135:$B$141"</definedName>
    <definedName name="IQRB144" hidden="1">"$B$145:$B$146"</definedName>
    <definedName name="IQRB149" hidden="1">"$B$150:$B$151"</definedName>
    <definedName name="IQRB154" hidden="1">"$B$155:$B$159"</definedName>
    <definedName name="IQRB162" hidden="1">"$B$163"</definedName>
    <definedName name="IQRB17" hidden="1">"$B$18:$B$79"</definedName>
    <definedName name="IQRB173" hidden="1">"$B$174"</definedName>
    <definedName name="IQRB177" hidden="1">"$B$178"</definedName>
    <definedName name="IQRB181" hidden="1">"$B$182"</definedName>
    <definedName name="IQRB185" hidden="1">"$B$186:$B$192"</definedName>
    <definedName name="IQRB194" hidden="1">"$B$195"</definedName>
    <definedName name="IQRB198" hidden="1">"$B$199:$B$200"</definedName>
    <definedName name="IQRB203" hidden="1">"$B$204:$B$209"</definedName>
    <definedName name="IQRB21" hidden="1">"$B$22:$B$28"</definedName>
    <definedName name="IQRB212" hidden="1">"$B$213:$B$219"</definedName>
    <definedName name="IQRB222" hidden="1">"$B$223:$B$225"</definedName>
    <definedName name="IQRB228" hidden="1">"$B$229:$B$232"</definedName>
    <definedName name="IQRB235" hidden="1">"$B$236:$B$237"</definedName>
    <definedName name="IQRB240" hidden="1">"$B$241:$B$252"</definedName>
    <definedName name="IQRB255" hidden="1">"$B$256"</definedName>
    <definedName name="IQRB259" hidden="1">"$B$260:$B$272"</definedName>
    <definedName name="IQRB275" hidden="1">"$B$276:$B$283"</definedName>
    <definedName name="IQRB286" hidden="1">"$B$287:$B$293"</definedName>
    <definedName name="IQRB296" hidden="1">"$B$297"</definedName>
    <definedName name="IQRB300" hidden="1">"$B$301:$B$305"</definedName>
    <definedName name="IQRB308" hidden="1">"$B$309:$B$316"</definedName>
    <definedName name="IQRB31" hidden="1">"$B$32"</definedName>
    <definedName name="IQRB319" hidden="1">"$B$320:$B$326"</definedName>
    <definedName name="IQRB329" hidden="1">"$B$330:$B$345"</definedName>
    <definedName name="IQRB348" hidden="1">"$B$349:$B$358"</definedName>
    <definedName name="IQRB35" hidden="1">"$B$36"</definedName>
    <definedName name="IQRB361" hidden="1">"$B$362:$B$367"</definedName>
    <definedName name="IQRB39" hidden="1">"$B$40"</definedName>
    <definedName name="IQRB4" hidden="1">"$B$5:$B$12"</definedName>
    <definedName name="IQRB43" hidden="1">"$B$44:$B$51"</definedName>
    <definedName name="IQRB54" hidden="1">"$B$55:$B$58"</definedName>
    <definedName name="IQRB61" hidden="1">"$B$62"</definedName>
    <definedName name="IQRB65" hidden="1">"$B$66"</definedName>
    <definedName name="IQRB69" hidden="1">"$B$70:$B$77"</definedName>
    <definedName name="IQRB80" hidden="1">"$B$81"</definedName>
    <definedName name="IQRB84" hidden="1">"$B$85:$B$90"</definedName>
    <definedName name="IQRB9" hidden="1">"$B$10:$B$18"</definedName>
    <definedName name="IQRB93" hidden="1">"$B$94"</definedName>
    <definedName name="IQRB97" hidden="1">"$B$98"</definedName>
    <definedName name="IQRBA4" hidden="1">"$BA$5:$BA$7"</definedName>
    <definedName name="IQRBB4" hidden="1">"$BB$5:$BB$11"</definedName>
    <definedName name="IQRBC4" hidden="1">"$BC$5:$BC$11"</definedName>
    <definedName name="IQRBD4" hidden="1">"$BD$5"</definedName>
    <definedName name="IQRBF4" hidden="1">"$BF$5:$BF$15"</definedName>
    <definedName name="IQRBG4" hidden="1">"$BG$5"</definedName>
    <definedName name="IQRBH4" hidden="1">"$BH$5"</definedName>
    <definedName name="IQRBJ4" hidden="1">"$BJ$5"</definedName>
    <definedName name="IQRBK4" hidden="1">"$BK$5"</definedName>
    <definedName name="IQRBM4" hidden="1">"$BM$5"</definedName>
    <definedName name="IQRBN4" hidden="1">"$BN$5"</definedName>
    <definedName name="IQRBO4" hidden="1">"$BO$5:$BO$13"</definedName>
    <definedName name="IQRBP4" hidden="1">"$BP$5:$BP$9"</definedName>
    <definedName name="IQRBQ4" hidden="1">"$BQ$5:$BQ$9"</definedName>
    <definedName name="IQRBR4" hidden="1">"$BR$5:$BR$8"</definedName>
    <definedName name="IQRBS4" hidden="1">"$BS$5:$BS$8"</definedName>
    <definedName name="IQRBT4" hidden="1">"$BT$5"</definedName>
    <definedName name="IQRBU4" hidden="1">"$BU$5:$BU$12"</definedName>
    <definedName name="IQRBV4" hidden="1">"$BV$5:$BV$12"</definedName>
    <definedName name="IQRBW4" hidden="1">"$BW$5:$BW$11"</definedName>
    <definedName name="IQRBX4" hidden="1">"$BX$5:$BX$14"</definedName>
    <definedName name="IQRBY4" hidden="1">"$BY$5:$BY$14"</definedName>
    <definedName name="IQRC1" hidden="1">"$C$2:$C$528"</definedName>
    <definedName name="IQRC12" hidden="1">"$C$13"</definedName>
    <definedName name="IQRC4" hidden="1">"$C$5:$C$12"</definedName>
    <definedName name="IQRCA4" hidden="1">"$CA$5"</definedName>
    <definedName name="IQRCB4" hidden="1">"$CB$5"</definedName>
    <definedName name="IQRCD4" hidden="1">"$CD$5"</definedName>
    <definedName name="IQRCE4" hidden="1">"$CE$5"</definedName>
    <definedName name="IQRCG4" hidden="1">"$CG$5"</definedName>
    <definedName name="IQRCH4" hidden="1">"$CH$5"</definedName>
    <definedName name="IQRCocoSPAD1916" hidden="1">'[154]Coco SP'!$AD$1917:$AD$3155</definedName>
    <definedName name="IQRCocoSPAE1916" hidden="1">#REF!</definedName>
    <definedName name="IQRCocoSPAO1916" hidden="1">'[154]Coco SP'!$AO$1917:$AO$3155</definedName>
    <definedName name="IQRCocoSPAZ1916" hidden="1">'[154]Coco SP'!$AZ$1917:$AZ$3155</definedName>
    <definedName name="IQRCocoSPB72" hidden="1">#REF!</definedName>
    <definedName name="IQRCocoSPBK1916" hidden="1">'[154]Coco SP'!$BK$1917:$BK$3155</definedName>
    <definedName name="IQRCocoSPBV1916" hidden="1">'[154]Coco SP'!$BV$1917:$BV$3155</definedName>
    <definedName name="IQRCocoSPCG1916" hidden="1">'[154]Coco SP'!$CG$1917:$CG$3155</definedName>
    <definedName name="IQRCocoSPCR1916" hidden="1">'[154]Coco SP'!$CR$1917:$CR$3155</definedName>
    <definedName name="IQRCocoSPDC1916" hidden="1">'[154]Coco SP'!$DC$1917:$DC$3155</definedName>
    <definedName name="IQRCocoSPDN1916" hidden="1">'[154]Coco SP'!$DN$1917:$DN$3175</definedName>
    <definedName name="IQRCocoSPG1908" hidden="1">#REF!</definedName>
    <definedName name="IQRCocoSPG1910" hidden="1">#REF!</definedName>
    <definedName name="IQRCocoSPG1916" hidden="1">#REF!</definedName>
    <definedName name="IQRCocoSPH1916" hidden="1">'[154]Coco SP'!$H$1917:$H$3155</definedName>
    <definedName name="IQRCocoSPI1916" hidden="1">#REF!</definedName>
    <definedName name="IQRCocoSPS1916" hidden="1">'[154]Coco SP'!$S$1917:$S$3155</definedName>
    <definedName name="IQRCocoSPT1916" hidden="1">#REF!</definedName>
    <definedName name="IQRF4" hidden="1">"$F$5:$F$8"</definedName>
    <definedName name="IQRG12" hidden="1">"$H$12:$L$12"</definedName>
    <definedName name="IQRG4" hidden="1">"$G$5:$G$8"</definedName>
    <definedName name="IQRH100" hidden="1">"$I$100"</definedName>
    <definedName name="IQRH101" hidden="1">"$I$101"</definedName>
    <definedName name="IQRH102" hidden="1">"$I$102"</definedName>
    <definedName name="IQRH103" hidden="1">"$I$103"</definedName>
    <definedName name="IQRH104" hidden="1">"$I$104"</definedName>
    <definedName name="IQRH105" hidden="1">"$I$105"</definedName>
    <definedName name="IQRH106" hidden="1">"$I$106"</definedName>
    <definedName name="IQRH107" hidden="1">"$I$107"</definedName>
    <definedName name="IQRH108" hidden="1">"$I$108"</definedName>
    <definedName name="IQRH109" hidden="1">"$I$109"</definedName>
    <definedName name="IQRH110" hidden="1">"$I$110"</definedName>
    <definedName name="IQRH111" hidden="1">"$I$111"</definedName>
    <definedName name="IQRH112" hidden="1">"$I$112"</definedName>
    <definedName name="IQRH113" hidden="1">"$I$113"</definedName>
    <definedName name="IQRH114" hidden="1">"$I$114"</definedName>
    <definedName name="IQRH115" hidden="1">"$I$115"</definedName>
    <definedName name="IQRH116" hidden="1">"$I$116"</definedName>
    <definedName name="IQRH117" hidden="1">"$I$117"</definedName>
    <definedName name="IQRH118" hidden="1">"$I$118"</definedName>
    <definedName name="IQRH119" hidden="1">"$I$119"</definedName>
    <definedName name="IQRH12" hidden="1">"$I$12:$M$12"</definedName>
    <definedName name="IQRH120" hidden="1">"$I$120"</definedName>
    <definedName name="IQRH121" hidden="1">"$I$121"</definedName>
    <definedName name="IQRH122" hidden="1">"$I$122"</definedName>
    <definedName name="IQRH123" hidden="1">"$I$123"</definedName>
    <definedName name="IQRH124" hidden="1">"$I$124"</definedName>
    <definedName name="IQRH125" hidden="1">"$I$125"</definedName>
    <definedName name="IQRH126" hidden="1">"$I$126"</definedName>
    <definedName name="IQRH127" hidden="1">"$I$127"</definedName>
    <definedName name="IQRH128" hidden="1">"$I$128"</definedName>
    <definedName name="IQRH129" hidden="1">"$I$129"</definedName>
    <definedName name="IQRH13" hidden="1">"$I$13:$M$13"</definedName>
    <definedName name="IQRH130" hidden="1">"$I$130"</definedName>
    <definedName name="IQRH131" hidden="1">"$I$131"</definedName>
    <definedName name="IQRH132" hidden="1">"$I$132"</definedName>
    <definedName name="IQRH133" hidden="1">"$I$133"</definedName>
    <definedName name="IQRH134" hidden="1">"$I$134"</definedName>
    <definedName name="IQRH135" hidden="1">"$I$135"</definedName>
    <definedName name="IQRH136" hidden="1">"$I$136"</definedName>
    <definedName name="IQRH137" hidden="1">"$I$137"</definedName>
    <definedName name="IQRH138" hidden="1">"$I$138"</definedName>
    <definedName name="IQRH139" hidden="1">"$I$139"</definedName>
    <definedName name="IQRH14" hidden="1">"$I$14"</definedName>
    <definedName name="IQRH140" hidden="1">"$I$140"</definedName>
    <definedName name="IQRH141" hidden="1">"$I$141"</definedName>
    <definedName name="IQRH142" hidden="1">"$I$142"</definedName>
    <definedName name="IQRH143" hidden="1">"$I$143"</definedName>
    <definedName name="IQRH144" hidden="1">"$I$144"</definedName>
    <definedName name="IQRH145" hidden="1">"$I$145"</definedName>
    <definedName name="IQRH146" hidden="1">"$I$146"</definedName>
    <definedName name="IQRH147" hidden="1">"$I$147"</definedName>
    <definedName name="IQRH148" hidden="1">"$I$148"</definedName>
    <definedName name="IQRH149" hidden="1">"$I$149"</definedName>
    <definedName name="IQRH15" hidden="1">"$I$15:$M$15"</definedName>
    <definedName name="IQRH150" hidden="1">"$I$150"</definedName>
    <definedName name="IQRH151" hidden="1">"$I$151"</definedName>
    <definedName name="IQRH152" hidden="1">"$I$152"</definedName>
    <definedName name="IQRH153" hidden="1">"$I$153"</definedName>
    <definedName name="IQRH154" hidden="1">"$I$154"</definedName>
    <definedName name="IQRH155" hidden="1">"$I$155"</definedName>
    <definedName name="IQRH156" hidden="1">"$I$156"</definedName>
    <definedName name="IQRH157" hidden="1">"$I$157"</definedName>
    <definedName name="IQRH158" hidden="1">"$I$158"</definedName>
    <definedName name="IQRH159" hidden="1">"$I$159"</definedName>
    <definedName name="IQRH16" hidden="1">"$I$16:$M$16"</definedName>
    <definedName name="IQRH160" hidden="1">"$I$160"</definedName>
    <definedName name="IQRH161" hidden="1">"$I$161"</definedName>
    <definedName name="IQRH162" hidden="1">"$I$162"</definedName>
    <definedName name="IQRH17" hidden="1">"$I$17:$M$17"</definedName>
    <definedName name="IQRH18" hidden="1">"$I$18:$J$18"</definedName>
    <definedName name="IQRH19" hidden="1">"$I$19"</definedName>
    <definedName name="IQRH20" hidden="1">"$I$20"</definedName>
    <definedName name="IQRH21" hidden="1">"$I$21:$M$21"</definedName>
    <definedName name="IQRH22" hidden="1">"$I$22"</definedName>
    <definedName name="IQRH23" hidden="1">"$I$23:$J$23"</definedName>
    <definedName name="IQRH24" hidden="1">"$I$24"</definedName>
    <definedName name="IQRH25" hidden="1">"$I$25:$M$25"</definedName>
    <definedName name="IQRH26" hidden="1">"$I$26:$J$26"</definedName>
    <definedName name="IQRH27" hidden="1">"$I$27:$J$27"</definedName>
    <definedName name="IQRH28" hidden="1">"$I$28:$J$28"</definedName>
    <definedName name="IQRH29" hidden="1">"$I$29"</definedName>
    <definedName name="IQRH30" hidden="1">"$I$30:$K$30"</definedName>
    <definedName name="IQRH31" hidden="1">"$I$31"</definedName>
    <definedName name="IQRH32" hidden="1">"$I$32:$K$32"</definedName>
    <definedName name="IQRH33" hidden="1">"$I$33:$J$33"</definedName>
    <definedName name="IQRH34" hidden="1">"$I$34:$J$34"</definedName>
    <definedName name="IQRH35" hidden="1">"$I$35"</definedName>
    <definedName name="IQRH36" hidden="1">"$I$36:$J$36"</definedName>
    <definedName name="IQRH37" hidden="1">"$I$37"</definedName>
    <definedName name="IQRH38" hidden="1">"$I$38:$J$38"</definedName>
    <definedName name="IQRH39" hidden="1">"$I$39"</definedName>
    <definedName name="IQRH40" hidden="1">"$I$40:$M$40"</definedName>
    <definedName name="IQRH41" hidden="1">"$I$41:$M$41"</definedName>
    <definedName name="IQRH42" hidden="1">"$I$42"</definedName>
    <definedName name="IQRH43" hidden="1">"$I$43:$J$43"</definedName>
    <definedName name="IQRH44" hidden="1">"$I$44"</definedName>
    <definedName name="IQRH45" hidden="1">"$I$45:$J$45"</definedName>
    <definedName name="IQRH46" hidden="1">"$I$46"</definedName>
    <definedName name="IQRH47" hidden="1">"$I$47:$J$47"</definedName>
    <definedName name="IQRH48" hidden="1">"$I$48"</definedName>
    <definedName name="IQRH49" hidden="1">"$I$49:$L$49"</definedName>
    <definedName name="IQRH50" hidden="1">"$I$50:$K$50"</definedName>
    <definedName name="IQRH51" hidden="1">"$I$51:$L$51"</definedName>
    <definedName name="IQRH52" hidden="1">"$I$52"</definedName>
    <definedName name="IQRH53" hidden="1">"$I$53"</definedName>
    <definedName name="IQRH54" hidden="1">"$I$54:$M$54"</definedName>
    <definedName name="IQRH55" hidden="1">"$I$55"</definedName>
    <definedName name="IQRH56" hidden="1">"$I$56"</definedName>
    <definedName name="IQRH57" hidden="1">"$I$57:$M$57"</definedName>
    <definedName name="IQRH58" hidden="1">"$I$58:$K$58"</definedName>
    <definedName name="IQRH59" hidden="1">"$I$59:$M$59"</definedName>
    <definedName name="IQRH60" hidden="1">"$I$60:$M$60"</definedName>
    <definedName name="IQRH61" hidden="1">"$I$61:$J$61"</definedName>
    <definedName name="IQRH62" hidden="1">"$I$62"</definedName>
    <definedName name="IQRH63" hidden="1">"$I$63:$M$63"</definedName>
    <definedName name="IQRH64" hidden="1">"$I$64:$M$64"</definedName>
    <definedName name="IQRH65" hidden="1">"$I$65:$J$65"</definedName>
    <definedName name="IQRH66" hidden="1">"$I$66:$J$66"</definedName>
    <definedName name="IQRH67" hidden="1">"$I$67:$J$67"</definedName>
    <definedName name="IQRH68" hidden="1">"$I$68:$K$68"</definedName>
    <definedName name="IQRH69" hidden="1">"$I$69"</definedName>
    <definedName name="IQRH70" hidden="1">"$I$70"</definedName>
    <definedName name="IQRH71" hidden="1">"$I$71"</definedName>
    <definedName name="IQRH72" hidden="1">"$I$72:$M$72"</definedName>
    <definedName name="IQRH73" hidden="1">"$I$73:$M$73"</definedName>
    <definedName name="IQRH74" hidden="1">"$I$74"</definedName>
    <definedName name="IQRH75" hidden="1">"$I$75:$K$75"</definedName>
    <definedName name="IQRH76" hidden="1">"$I$76"</definedName>
    <definedName name="IQRH77" hidden="1">"$I$77"</definedName>
    <definedName name="IQRH78" hidden="1">"$I$78"</definedName>
    <definedName name="IQRH79" hidden="1">"$I$79"</definedName>
    <definedName name="IQRH80" hidden="1">"$I$80"</definedName>
    <definedName name="IQRH81" hidden="1">"$I$81"</definedName>
    <definedName name="IQRH82" hidden="1">"$I$82"</definedName>
    <definedName name="IQRH83" hidden="1">"$I$83"</definedName>
    <definedName name="IQRH84" hidden="1">"$I$84"</definedName>
    <definedName name="IQRH85" hidden="1">"$I$85"</definedName>
    <definedName name="IQRH86" hidden="1">"$I$86"</definedName>
    <definedName name="IQRH87" hidden="1">"$I$87"</definedName>
    <definedName name="IQRH88" hidden="1">"$I$88"</definedName>
    <definedName name="IQRH89" hidden="1">"$I$89"</definedName>
    <definedName name="IQRH90" hidden="1">"$I$90"</definedName>
    <definedName name="IQRH91" hidden="1">"$I$91"</definedName>
    <definedName name="IQRH92" hidden="1">"$I$92"</definedName>
    <definedName name="IQRH93" hidden="1">"$I$93"</definedName>
    <definedName name="IQRH94" hidden="1">"$I$94"</definedName>
    <definedName name="IQRH95" hidden="1">"$I$95"</definedName>
    <definedName name="IQRH96" hidden="1">"$I$96"</definedName>
    <definedName name="IQRH97" hidden="1">"$I$97"</definedName>
    <definedName name="IQRH98" hidden="1">"$I$98"</definedName>
    <definedName name="IQRH99" hidden="1">"$I$99"</definedName>
    <definedName name="IQRJ100" hidden="1">"$J$101:$J$121"</definedName>
    <definedName name="IQRJ101" hidden="1">"$J$102:$J$122"</definedName>
    <definedName name="IQRJ102" hidden="1">"$J$103:$J$123"</definedName>
    <definedName name="IQRJ103" hidden="1">"$J$104:$J$124"</definedName>
    <definedName name="IQRJ106" hidden="1">"$J$107:$J$127"</definedName>
    <definedName name="IQRJ108" hidden="1">"$J$109:$J$116"</definedName>
    <definedName name="IQRJ109" hidden="1">"$J$110"</definedName>
    <definedName name="IQRJ11" hidden="1">"$J$12:$J$13"</definedName>
    <definedName name="IQRJ112" hidden="1">"$J$113"</definedName>
    <definedName name="IQRJ114" hidden="1">"$J$115"</definedName>
    <definedName name="IQRJ115" hidden="1">"$J$116:$J$117"</definedName>
    <definedName name="IQRJ117" hidden="1">"$J$118"</definedName>
    <definedName name="IQRJ119" hidden="1">"$J$120:$J$138"</definedName>
    <definedName name="IQRJ12" hidden="1">"$J$13:$J$20"</definedName>
    <definedName name="IQRJ120" hidden="1">"$J$121:$J$139"</definedName>
    <definedName name="IQRJ124" hidden="1">"$J$125:$J$127"</definedName>
    <definedName name="IQRJ125" hidden="1">"$J$126:$J$133"</definedName>
    <definedName name="IQRJ126" hidden="1">"$J$127:$J$130"</definedName>
    <definedName name="IQRJ127" hidden="1">"$J$128:$J$131"</definedName>
    <definedName name="IQRJ129" hidden="1">"$J$130"</definedName>
    <definedName name="IQRJ130" hidden="1">"$J$131:$J$138"</definedName>
    <definedName name="IQRJ132" hidden="1">"$J$133:$J$140"</definedName>
    <definedName name="IQRJ133" hidden="1">"$J$134"</definedName>
    <definedName name="IQRJ134" hidden="1">"$J$135:$J$144"</definedName>
    <definedName name="IQRJ137" hidden="1">"$J$138:$J$141"</definedName>
    <definedName name="IQRJ139" hidden="1">"$J$140:$J$147"</definedName>
    <definedName name="IQRJ140" hidden="1">"$J$141:$J$144"</definedName>
    <definedName name="IQRJ142" hidden="1">"$J$143:$J$146"</definedName>
    <definedName name="IQRJ143" hidden="1">"$J$144:$J$147"</definedName>
    <definedName name="IQRJ144" hidden="1">"$J$145:$J$148"</definedName>
    <definedName name="IQRJ145" hidden="1">"$J$146:$J$147"</definedName>
    <definedName name="IQRJ146" hidden="1">"$J$147:$J$148"</definedName>
    <definedName name="IQRJ148" hidden="1">"$J$149"</definedName>
    <definedName name="IQRJ149" hidden="1">"$J$150"</definedName>
    <definedName name="IQRJ150" hidden="1">"$J$151"</definedName>
    <definedName name="IQRJ151" hidden="1">"$J$152"</definedName>
    <definedName name="IQRJ152" hidden="1">"$J$153"</definedName>
    <definedName name="IQRJ153" hidden="1">"$J$154"</definedName>
    <definedName name="IQRJ155" hidden="1">"$J$156"</definedName>
    <definedName name="IQRJ156" hidden="1">"$J$157"</definedName>
    <definedName name="IQRJ157" hidden="1">"$J$158:$J$161"</definedName>
    <definedName name="IQRJ158" hidden="1">"$J$159"</definedName>
    <definedName name="IQRJ159" hidden="1">"$J$160"</definedName>
    <definedName name="IQRJ16" hidden="1">"$J$17:$J$36"</definedName>
    <definedName name="IQRJ160" hidden="1">"$J$161"</definedName>
    <definedName name="IQRJ161" hidden="1">"$J$162"</definedName>
    <definedName name="IQRJ162" hidden="1">"$J$163"</definedName>
    <definedName name="IQRJ163" hidden="1">"$J$164:$J$165"</definedName>
    <definedName name="IQRJ164" hidden="1">"$J$165:$J$166"</definedName>
    <definedName name="IQRJ165" hidden="1">"$J$166:$J$167"</definedName>
    <definedName name="IQRJ167" hidden="1">"$J$168:$J$169"</definedName>
    <definedName name="IQRJ168" hidden="1">"$J$169"</definedName>
    <definedName name="IQRJ169" hidden="1">"$J$170:$J$181"</definedName>
    <definedName name="IQRJ170" hidden="1">"$J$171:$J$182"</definedName>
    <definedName name="IQRJ171" hidden="1">"$J$172:$J$183"</definedName>
    <definedName name="IQRJ172" hidden="1">"$J$173:$J$184"</definedName>
    <definedName name="IQRJ173" hidden="1">"$J$174"</definedName>
    <definedName name="IQRJ176" hidden="1">"$J$177"</definedName>
    <definedName name="IQRJ179" hidden="1">"$J$180:$J$181"</definedName>
    <definedName name="IQRJ181" hidden="1">"$J$182:$J$185"</definedName>
    <definedName name="IQRJ183" hidden="1">"$J$184:$J$201"</definedName>
    <definedName name="IQRJ184" hidden="1">"$J$185:$J$200"</definedName>
    <definedName name="IQRJ185" hidden="1">"$J$186:$J$189"</definedName>
    <definedName name="IQRJ186" hidden="1">"$J$187:$J$190"</definedName>
    <definedName name="IQRJ187" hidden="1">"$J$188:$J$191"</definedName>
    <definedName name="IQRJ191" hidden="1">"$J$192:$J$207"</definedName>
    <definedName name="IQRJ192" hidden="1">"$J$193:$J$208"</definedName>
    <definedName name="IQRJ200" hidden="1">"$J$201:$J$204"</definedName>
    <definedName name="IQRJ206" hidden="1">"$J$207:$J$222"</definedName>
    <definedName name="IQRJ207" hidden="1">"$J$208:$J$219"</definedName>
    <definedName name="IQRJ208" hidden="1">"$J$209:$J$220"</definedName>
    <definedName name="IQRJ209" hidden="1">"$J$210:$J$221"</definedName>
    <definedName name="IQRJ211" hidden="1">"$J$212"</definedName>
    <definedName name="IQRJ214" hidden="1">"$J$215:$J$226"</definedName>
    <definedName name="IQRJ215" hidden="1">"$J$216:$J$227"</definedName>
    <definedName name="IQRJ218" hidden="1">"$J$219:$J$236"</definedName>
    <definedName name="IQRJ219" hidden="1">"$J$220:$J$235"</definedName>
    <definedName name="IQRJ228" hidden="1">"$J$229:$J$244"</definedName>
    <definedName name="IQRJ229" hidden="1">"$J$230:$J$241"</definedName>
    <definedName name="IQRJ243" hidden="1">"$J$244:$J$259"</definedName>
    <definedName name="IQRJ25" hidden="1">"$J$26:$J$33"</definedName>
    <definedName name="IQRJ35" hidden="1">"$J$36"</definedName>
    <definedName name="IQRJ38" hidden="1">"$J$39:$J$58"</definedName>
    <definedName name="IQRJ39" hidden="1">"$J$40:$J$86"</definedName>
    <definedName name="IQRJ4" hidden="1">"$J$5:$J$13"</definedName>
    <definedName name="IQRJ40" hidden="1">"$J$41:$J$87"</definedName>
    <definedName name="IQRJ41" hidden="1">"$J$42:$J$61"</definedName>
    <definedName name="IQRJ51" hidden="1">"$J$52:$J$71"</definedName>
    <definedName name="IQRJ64" hidden="1">"$J$65"</definedName>
    <definedName name="IQRJ67" hidden="1">"$J$68:$J$69"</definedName>
    <definedName name="IQRJ70" hidden="1">"$J$71"</definedName>
    <definedName name="IQRJ71" hidden="1">"$J$72:$J$73"</definedName>
    <definedName name="IQRJ72" hidden="1">"$J$73:$J$82"</definedName>
    <definedName name="IQRJ73" hidden="1">"$J$74:$J$83"</definedName>
    <definedName name="IQRJ74" hidden="1">"$J$75:$J$76"</definedName>
    <definedName name="IQRJ79" hidden="1">"$J$80"</definedName>
    <definedName name="IQRJ8" hidden="1">"$J$9"</definedName>
    <definedName name="IQRJ80" hidden="1">"$J$81:$J$82"</definedName>
    <definedName name="IQRJ82" hidden="1">"$J$83"</definedName>
    <definedName name="IQRJ84" hidden="1">"$J$85:$J$86"</definedName>
    <definedName name="IQRJ85" hidden="1">"$J$86:$J$106"</definedName>
    <definedName name="IQRJ86" hidden="1">"$J$87:$J$107"</definedName>
    <definedName name="IQRJ88" hidden="1">"$J$89:$J$90"</definedName>
    <definedName name="IQRJ89" hidden="1">"$J$90:$J$99"</definedName>
    <definedName name="IQRJ9" hidden="1">"$J$10:$J$11"</definedName>
    <definedName name="IQRJ90" hidden="1">"$J$91:$J$100"</definedName>
    <definedName name="IQRJ91" hidden="1">"$J$92:$J$101"</definedName>
    <definedName name="IQRJ94" hidden="1">"$J$95:$J$104"</definedName>
    <definedName name="IQRK4" hidden="1">"$K$5:$K$13"</definedName>
    <definedName name="IQRM12" hidden="1">"$N$12:$R$12"</definedName>
    <definedName name="IQRM4" hidden="1">"$M$5:$M$9"</definedName>
    <definedName name="IQRN100" hidden="1">"$O$100"</definedName>
    <definedName name="IQRN101" hidden="1">"$O$101"</definedName>
    <definedName name="IQRN102" hidden="1">"$O$102"</definedName>
    <definedName name="IQRN103" hidden="1">"$O$103"</definedName>
    <definedName name="IQRN104" hidden="1">"$O$104"</definedName>
    <definedName name="IQRN105" hidden="1">"$O$105"</definedName>
    <definedName name="IQRN106" hidden="1">"$O$106"</definedName>
    <definedName name="IQRN107" hidden="1">"$O$107"</definedName>
    <definedName name="IQRN108" hidden="1">"$O$108"</definedName>
    <definedName name="IQRN109" hidden="1">"$O$109"</definedName>
    <definedName name="IQRN110" hidden="1">"$O$110"</definedName>
    <definedName name="IQRN111" hidden="1">"$O$111"</definedName>
    <definedName name="IQRN112" hidden="1">"$O$112"</definedName>
    <definedName name="IQRN113" hidden="1">"$O$113"</definedName>
    <definedName name="IQRN114" hidden="1">"$O$114"</definedName>
    <definedName name="IQRN115" hidden="1">"$O$115"</definedName>
    <definedName name="IQRN116" hidden="1">"$O$116"</definedName>
    <definedName name="IQRN117" hidden="1">"$O$117"</definedName>
    <definedName name="IQRN118" hidden="1">"$O$118"</definedName>
    <definedName name="IQRN119" hidden="1">"$O$119"</definedName>
    <definedName name="IQRN12" hidden="1">"$O$12:$S$12"</definedName>
    <definedName name="IQRN120" hidden="1">"$O$120"</definedName>
    <definedName name="IQRN121" hidden="1">"$O$121"</definedName>
    <definedName name="IQRN122" hidden="1">"$O$122"</definedName>
    <definedName name="IQRN123" hidden="1">"$O$123"</definedName>
    <definedName name="IQRN124" hidden="1">"$O$124"</definedName>
    <definedName name="IQRN125" hidden="1">"$O$125"</definedName>
    <definedName name="IQRN126" hidden="1">"$O$126"</definedName>
    <definedName name="IQRN127" hidden="1">"$O$127"</definedName>
    <definedName name="IQRN128" hidden="1">"$O$128"</definedName>
    <definedName name="IQRN129" hidden="1">"$O$129"</definedName>
    <definedName name="IQRN13" hidden="1">"$O$13:$S$13"</definedName>
    <definedName name="IQRN130" hidden="1">"$O$130"</definedName>
    <definedName name="IQRN131" hidden="1">"$O$131"</definedName>
    <definedName name="IQRN132" hidden="1">"$O$132"</definedName>
    <definedName name="IQRN133" hidden="1">"$O$133"</definedName>
    <definedName name="IQRN134" hidden="1">"$O$134"</definedName>
    <definedName name="IQRN135" hidden="1">"$O$135"</definedName>
    <definedName name="IQRN136" hidden="1">"$O$136"</definedName>
    <definedName name="IQRN137" hidden="1">"$O$137"</definedName>
    <definedName name="IQRN138" hidden="1">"$O$138"</definedName>
    <definedName name="IQRN139" hidden="1">"$O$139"</definedName>
    <definedName name="IQRN14" hidden="1">"$O$14"</definedName>
    <definedName name="IQRN140" hidden="1">"$O$140"</definedName>
    <definedName name="IQRN141" hidden="1">"$O$141"</definedName>
    <definedName name="IQRN142" hidden="1">"$O$142"</definedName>
    <definedName name="IQRN143" hidden="1">"$O$143"</definedName>
    <definedName name="IQRN144" hidden="1">"$O$144"</definedName>
    <definedName name="IQRN145" hidden="1">"$O$145"</definedName>
    <definedName name="IQRN146" hidden="1">"$O$146"</definedName>
    <definedName name="IQRN147" hidden="1">"$O$147"</definedName>
    <definedName name="IQRN148" hidden="1">"$O$148"</definedName>
    <definedName name="IQRN149" hidden="1">"$O$149"</definedName>
    <definedName name="IQRN15" hidden="1">"$O$15:$S$15"</definedName>
    <definedName name="IQRN150" hidden="1">"$O$150"</definedName>
    <definedName name="IQRN151" hidden="1">"$O$151"</definedName>
    <definedName name="IQRN152" hidden="1">"$O$152"</definedName>
    <definedName name="IQRN153" hidden="1">"$O$153"</definedName>
    <definedName name="IQRN154" hidden="1">"$O$154"</definedName>
    <definedName name="IQRN155" hidden="1">"$O$155"</definedName>
    <definedName name="IQRN156" hidden="1">"$O$156"</definedName>
    <definedName name="IQRN157" hidden="1">"$O$157"</definedName>
    <definedName name="IQRN158" hidden="1">"$O$158"</definedName>
    <definedName name="IQRN159" hidden="1">"$O$159"</definedName>
    <definedName name="IQRN16" hidden="1">"$O$16:$S$16"</definedName>
    <definedName name="IQRN160" hidden="1">"$O$160"</definedName>
    <definedName name="IQRN161" hidden="1">"$O$161"</definedName>
    <definedName name="IQRN162" hidden="1">"$O$162"</definedName>
    <definedName name="IQRN17" hidden="1">"$O$17:$S$17"</definedName>
    <definedName name="IQRN18" hidden="1">"$O$18:$P$18"</definedName>
    <definedName name="IQRN19" hidden="1">"$O$19"</definedName>
    <definedName name="IQRN20" hidden="1">"$O$20"</definedName>
    <definedName name="IQRN21" hidden="1">"$O$21:$S$21"</definedName>
    <definedName name="IQRN22" hidden="1">"$O$22"</definedName>
    <definedName name="IQRN23" hidden="1">"$O$23:$P$23"</definedName>
    <definedName name="IQRN24" hidden="1">"$O$24"</definedName>
    <definedName name="IQRN25" hidden="1">"$O$25:$S$25"</definedName>
    <definedName name="IQRN26" hidden="1">"$O$26:$P$26"</definedName>
    <definedName name="IQRN27" hidden="1">"$O$27:$P$27"</definedName>
    <definedName name="IQRN28" hidden="1">"$O$28:$P$28"</definedName>
    <definedName name="IQRN29" hidden="1">"$O$29"</definedName>
    <definedName name="IQRN30" hidden="1">"$O$30:$Q$30"</definedName>
    <definedName name="IQRN31" hidden="1">"$O$31"</definedName>
    <definedName name="IQRN32" hidden="1">"$O$32:$Q$32"</definedName>
    <definedName name="IQRN33" hidden="1">"$O$33:$P$33"</definedName>
    <definedName name="IQRN34" hidden="1">"$O$34:$P$34"</definedName>
    <definedName name="IQRN35" hidden="1">"$O$35"</definedName>
    <definedName name="IQRN36" hidden="1">"$O$36:$P$36"</definedName>
    <definedName name="IQRN37" hidden="1">"$O$37"</definedName>
    <definedName name="IQRN38" hidden="1">"$O$38:$P$38"</definedName>
    <definedName name="IQRN39" hidden="1">"$O$39"</definedName>
    <definedName name="IQRN4" hidden="1">"$N$5:$N$11"</definedName>
    <definedName name="IQRN40" hidden="1">"$O$40:$S$40"</definedName>
    <definedName name="IQRN41" hidden="1">"$O$41:$S$41"</definedName>
    <definedName name="IQRN42" hidden="1">"$O$42"</definedName>
    <definedName name="IQRN43" hidden="1">"$O$43:$P$43"</definedName>
    <definedName name="IQRN44" hidden="1">"$O$44"</definedName>
    <definedName name="IQRN45" hidden="1">"$O$45:$P$45"</definedName>
    <definedName name="IQRN46" hidden="1">"$O$46"</definedName>
    <definedName name="IQRN47" hidden="1">"$O$47:$P$47"</definedName>
    <definedName name="IQRN48" hidden="1">"$O$48"</definedName>
    <definedName name="IQRN49" hidden="1">"$O$49:$R$49"</definedName>
    <definedName name="IQRN50" hidden="1">"$O$50:$Q$50"</definedName>
    <definedName name="IQRN51" hidden="1">"$O$51:$R$51"</definedName>
    <definedName name="IQRN52" hidden="1">"$O$52"</definedName>
    <definedName name="IQRN53" hidden="1">"$O$53"</definedName>
    <definedName name="IQRN54" hidden="1">"$O$54:$S$54"</definedName>
    <definedName name="IQRN55" hidden="1">"$O$55"</definedName>
    <definedName name="IQRN56" hidden="1">"$O$56"</definedName>
    <definedName name="IQRN57" hidden="1">"$O$57:$S$57"</definedName>
    <definedName name="IQRN58" hidden="1">"$O$58:$Q$58"</definedName>
    <definedName name="IQRN59" hidden="1">"$O$59:$S$59"</definedName>
    <definedName name="IQRN60" hidden="1">"$O$60:$S$60"</definedName>
    <definedName name="IQRN61" hidden="1">"$O$61:$P$61"</definedName>
    <definedName name="IQRN62" hidden="1">"$O$62"</definedName>
    <definedName name="IQRN63" hidden="1">"$O$63:$S$63"</definedName>
    <definedName name="IQRN64" hidden="1">"$O$64:$S$64"</definedName>
    <definedName name="IQRN65" hidden="1">"$O$65:$P$65"</definedName>
    <definedName name="IQRN66" hidden="1">"$O$66:$P$66"</definedName>
    <definedName name="IQRN67" hidden="1">"$O$67:$P$67"</definedName>
    <definedName name="IQRN68" hidden="1">"$O$68:$Q$68"</definedName>
    <definedName name="IQRN69" hidden="1">"$O$69"</definedName>
    <definedName name="IQRN70" hidden="1">"$O$70"</definedName>
    <definedName name="IQRN71" hidden="1">"$O$71"</definedName>
    <definedName name="IQRN72" hidden="1">"$O$72:$S$72"</definedName>
    <definedName name="IQRN73" hidden="1">"$O$73:$S$73"</definedName>
    <definedName name="IQRN74" hidden="1">"$O$74"</definedName>
    <definedName name="IQRN75" hidden="1">"$O$75:$Q$75"</definedName>
    <definedName name="IQRN76" hidden="1">"$O$76"</definedName>
    <definedName name="IQRN77" hidden="1">"$O$77"</definedName>
    <definedName name="IQRN78" hidden="1">"$O$78"</definedName>
    <definedName name="IQRN79" hidden="1">"$O$79"</definedName>
    <definedName name="IQRN80" hidden="1">"$O$80"</definedName>
    <definedName name="IQRN81" hidden="1">"$O$81"</definedName>
    <definedName name="IQRN82" hidden="1">"$O$82"</definedName>
    <definedName name="IQRN83" hidden="1">"$O$83"</definedName>
    <definedName name="IQRN84" hidden="1">"$O$84"</definedName>
    <definedName name="IQRN85" hidden="1">"$O$85"</definedName>
    <definedName name="IQRN86" hidden="1">"$O$86"</definedName>
    <definedName name="IQRN87" hidden="1">"$O$87"</definedName>
    <definedName name="IQRN88" hidden="1">"$O$88"</definedName>
    <definedName name="IQRN89" hidden="1">"$O$89"</definedName>
    <definedName name="IQRN90" hidden="1">"$O$90"</definedName>
    <definedName name="IQRN91" hidden="1">"$O$91"</definedName>
    <definedName name="IQRN92" hidden="1">"$O$92"</definedName>
    <definedName name="IQRN93" hidden="1">"$O$93"</definedName>
    <definedName name="IQRN94" hidden="1">"$O$94"</definedName>
    <definedName name="IQRN95" hidden="1">"$O$95"</definedName>
    <definedName name="IQRN96" hidden="1">"$O$96"</definedName>
    <definedName name="IQRN97" hidden="1">"$O$97"</definedName>
    <definedName name="IQRN98" hidden="1">"$O$98"</definedName>
    <definedName name="IQRN99" hidden="1">"$O$99"</definedName>
    <definedName name="IQRO4" hidden="1">"$O$5:$O$11"</definedName>
    <definedName name="IQRP4" hidden="1">"$P$5:$P$7"</definedName>
    <definedName name="IQRQ4" hidden="1">"$Q$5:$Q$7"</definedName>
    <definedName name="IQRR4" hidden="1">"$R$5:$R$16"</definedName>
    <definedName name="IQRS4" hidden="1">"$S$5:$S$16"</definedName>
    <definedName name="IQRSheet22B11" hidden="1">#REF!</definedName>
    <definedName name="IQRSheet22C11" hidden="1">#REF!</definedName>
    <definedName name="IQRSheet22D11" hidden="1">#REF!</definedName>
    <definedName name="IQRSheet22K11" hidden="1">#REF!</definedName>
    <definedName name="IQRSheet22L11" hidden="1">#REF!</definedName>
    <definedName name="IQRSheet22M11" hidden="1">#REF!</definedName>
    <definedName name="IQRSheet22T11" hidden="1">#REF!</definedName>
    <definedName name="IQRSheet22U11" hidden="1">#REF!</definedName>
    <definedName name="IQRSheet22V11" hidden="1">#REF!</definedName>
    <definedName name="IQRSheet2AB11" hidden="1">[155]Sheet2!#REF!</definedName>
    <definedName name="IQRSheet2B12" hidden="1">[155]Sheet2!#REF!</definedName>
    <definedName name="IQRSheet2BC11" hidden="1">[155]Sheet2!#REF!</definedName>
    <definedName name="IQRSheet2C12" hidden="1">[155]Sheet2!#REF!</definedName>
    <definedName name="IQRSheet2D12" hidden="1">[155]Sheet2!#REF!</definedName>
    <definedName name="IQRSheet2DC11" hidden="1">[155]Sheet2!#REF!</definedName>
    <definedName name="IQRSheet2DD11" hidden="1">[155]Sheet2!#REF!</definedName>
    <definedName name="IQRSheet2DE11" hidden="1">[155]Sheet2!#REF!</definedName>
    <definedName name="IQRSheet2DF11" hidden="1">[155]Sheet2!#REF!</definedName>
    <definedName name="IQRSheet2DG11" hidden="1">[155]Sheet2!#REF!</definedName>
    <definedName name="IQRSheet2DH11" hidden="1">[155]Sheet2!#REF!</definedName>
    <definedName name="IQRSheet2DI11" hidden="1">[155]Sheet2!#REF!</definedName>
    <definedName name="IQRSheet2DJ11" hidden="1">[155]Sheet2!#REF!</definedName>
    <definedName name="IQRSheet2DK11" hidden="1">[155]Sheet2!#REF!</definedName>
    <definedName name="IQRSheet2DL11" hidden="1">[155]Sheet2!#REF!</definedName>
    <definedName name="IQRSheet2DM11" hidden="1">[155]Sheet2!#REF!</definedName>
    <definedName name="IQRSheet2DN11" hidden="1">[155]Sheet2!#REF!</definedName>
    <definedName name="IQRSheet2DO11" hidden="1">[155]Sheet2!#REF!</definedName>
    <definedName name="IQRSheet2DP11" hidden="1">[155]Sheet2!#REF!</definedName>
    <definedName name="IQRSheet2DQ11" hidden="1">[155]Sheet2!#REF!</definedName>
    <definedName name="IQRSheet2DR11" hidden="1">[155]Sheet2!#REF!</definedName>
    <definedName name="IQRSheet2DS11" hidden="1">[155]Sheet2!#REF!</definedName>
    <definedName name="IQRSheet2DT11" hidden="1">[155]Sheet2!#REF!</definedName>
    <definedName name="IQRSheet2DU11" hidden="1">[155]Sheet2!#REF!</definedName>
    <definedName name="IQRSheet2DV11" hidden="1">[155]Sheet2!#REF!</definedName>
    <definedName name="IQRSheet2DW11" hidden="1">[155]Sheet2!#REF!</definedName>
    <definedName name="IQRSheet2DX11" hidden="1">[155]Sheet2!#REF!</definedName>
    <definedName name="IQRSheet2DY11" hidden="1">[155]Sheet2!#REF!</definedName>
    <definedName name="IQRSheet2DZ11" hidden="1">[155]Sheet2!#REF!</definedName>
    <definedName name="IQRSheet2EA11" hidden="1">[155]Sheet2!#REF!</definedName>
    <definedName name="IQRSheet2EB11" hidden="1">[155]Sheet2!#REF!</definedName>
    <definedName name="IQRSheet2EC11" hidden="1">[155]Sheet2!#REF!</definedName>
    <definedName name="IQRSheet2ED11" hidden="1">[155]Sheet2!#REF!</definedName>
    <definedName name="IQRSheet2EE11" hidden="1">[155]Sheet2!#REF!</definedName>
    <definedName name="IQRSheet2EF11" hidden="1">[155]Sheet2!#REF!</definedName>
    <definedName name="IQRSheet2EG11" hidden="1">[155]Sheet2!#REF!</definedName>
    <definedName name="IQRSheet2EH11" hidden="1">[155]Sheet2!#REF!</definedName>
    <definedName name="IQRSheet2EI11" hidden="1">[155]Sheet2!#REF!</definedName>
    <definedName name="IQRSheet2EJ11" hidden="1">[155]Sheet2!#REF!</definedName>
    <definedName name="IQRSheet2EK11" hidden="1">[155]Sheet2!#REF!</definedName>
    <definedName name="IQRSheet2EL11" hidden="1">[155]Sheet2!#REF!</definedName>
    <definedName name="IQRSheet2EM11" hidden="1">[155]Sheet2!#REF!</definedName>
    <definedName name="IQRSheet2EN11" hidden="1">[155]Sheet2!#REF!</definedName>
    <definedName name="IQRSheet2EO11" hidden="1">[155]Sheet2!#REF!</definedName>
    <definedName name="IQRSheet2EP11" hidden="1">[155]Sheet2!#REF!</definedName>
    <definedName name="IQRSheet2EQ11" hidden="1">[155]Sheet2!#REF!</definedName>
    <definedName name="IQRSheet2ER11" hidden="1">[155]Sheet2!#REF!</definedName>
    <definedName name="IQRSheet2ES11" hidden="1">[155]Sheet2!#REF!</definedName>
    <definedName name="IQRSheet2ET11" hidden="1">[155]Sheet2!#REF!</definedName>
    <definedName name="IQRSheet2EU11" hidden="1">[155]Sheet2!#REF!</definedName>
    <definedName name="IQRSheet2EV11" hidden="1">[155]Sheet2!#REF!</definedName>
    <definedName name="IQRSheet2EY11" hidden="1">[155]Sheet2!#REF!</definedName>
    <definedName name="IQRSheet2EZ11" hidden="1">[155]Sheet2!#REF!</definedName>
    <definedName name="IQRSheet2FA11" hidden="1">[155]Sheet2!#REF!</definedName>
    <definedName name="IQRSheet2FH11" hidden="1">[155]Sheet2!#REF!</definedName>
    <definedName name="IQRSheet2FI11" hidden="1">[155]Sheet2!#REF!</definedName>
    <definedName name="IQRSheet2FJ11" hidden="1">[155]Sheet2!#REF!</definedName>
    <definedName name="IQRSheet2FQ11" hidden="1">[155]Sheet2!#REF!</definedName>
    <definedName name="IQRSheet2FR11" hidden="1">[155]Sheet2!#REF!</definedName>
    <definedName name="IQRSheet2FS11" hidden="1">[155]Sheet2!#REF!</definedName>
    <definedName name="IQRSheet2FZ11" hidden="1">[155]Sheet2!#REF!</definedName>
    <definedName name="IQRSheet2GA11" hidden="1">[155]Sheet2!#REF!</definedName>
    <definedName name="IQRSheet2GB11" hidden="1">[155]Sheet2!#REF!</definedName>
    <definedName name="IQRSheet2GI11" hidden="1">[155]Sheet2!#REF!</definedName>
    <definedName name="IQRSheet2GJ11" hidden="1">[155]Sheet2!#REF!</definedName>
    <definedName name="IQRSheet2GK11" hidden="1">[155]Sheet2!#REF!</definedName>
    <definedName name="IQRSheet2GR11" hidden="1">[155]Sheet2!#REF!</definedName>
    <definedName name="IQRSheet2GS11" hidden="1">[155]Sheet2!#REF!</definedName>
    <definedName name="IQRSheet2GT11" hidden="1">[155]Sheet2!#REF!</definedName>
    <definedName name="IQRSheet2HA11" hidden="1">[155]Sheet2!#REF!</definedName>
    <definedName name="IQRSheet2HB11" hidden="1">[155]Sheet2!#REF!</definedName>
    <definedName name="IQRSheet2HC11" hidden="1">[155]Sheet2!#REF!</definedName>
    <definedName name="IQRSheet2HJ11" hidden="1">[155]Sheet2!#REF!</definedName>
    <definedName name="IQRSheet2HK11" hidden="1">[155]Sheet2!#REF!</definedName>
    <definedName name="IQRSheet2HL11" hidden="1">[155]Sheet2!#REF!</definedName>
    <definedName name="IQRSheet2HS11" hidden="1">[155]Sheet2!#REF!</definedName>
    <definedName name="IQRSheet2HT11" hidden="1">[155]Sheet2!#REF!</definedName>
    <definedName name="IQRSheet2HU11" hidden="1">[155]Sheet2!#REF!</definedName>
    <definedName name="IQRSheet2IB11" hidden="1">[155]Sheet2!#REF!</definedName>
    <definedName name="IQRSheet2IC11" hidden="1">[155]Sheet2!#REF!</definedName>
    <definedName name="IQRSheet2ID11" hidden="1">[155]Sheet2!#REF!</definedName>
    <definedName name="IQRSheet2IK11" hidden="1">[155]Sheet2!#REF!</definedName>
    <definedName name="IQRSheet2IL11" hidden="1">[155]Sheet2!#REF!</definedName>
    <definedName name="IQRSheet2IM11" hidden="1">[155]Sheet2!#REF!</definedName>
    <definedName name="IQRSheet2IT11" hidden="1">[155]Sheet2!#REF!</definedName>
    <definedName name="IQRSheet2IU11" hidden="1">[155]Sheet2!#REF!</definedName>
    <definedName name="IQRSheet2IV11" hidden="1">[155]Sheet2!#REF!</definedName>
    <definedName name="IQRSheet2JC11" hidden="1">[155]Sheet2!#REF!</definedName>
    <definedName name="IQRSheet2JD11" hidden="1">[155]Sheet2!#REF!</definedName>
    <definedName name="IQRSheet2JE11" hidden="1">[155]Sheet2!#REF!</definedName>
    <definedName name="IQRSheet2JL11" hidden="1">[155]Sheet2!#REF!</definedName>
    <definedName name="IQRSheet2JM11" hidden="1">[155]Sheet2!#REF!</definedName>
    <definedName name="IQRSheet2JN11" hidden="1">[155]Sheet2!#REF!</definedName>
    <definedName name="IQRSheet2JU11" hidden="1">[155]Sheet2!#REF!</definedName>
    <definedName name="IQRSheet2JV11" hidden="1">[155]Sheet2!#REF!</definedName>
    <definedName name="IQRSheet2JW11" hidden="1">[155]Sheet2!#REF!</definedName>
    <definedName name="IQRSheet2KD11" hidden="1">[155]Sheet2!#REF!</definedName>
    <definedName name="IQRSheet2KE11" hidden="1">[155]Sheet2!#REF!</definedName>
    <definedName name="IQRSheet2KF11" hidden="1">[155]Sheet2!#REF!</definedName>
    <definedName name="IQRSheet2KM11" hidden="1">[155]Sheet2!#REF!</definedName>
    <definedName name="IQRSheet2KN11" hidden="1">[155]Sheet2!#REF!</definedName>
    <definedName name="IQRSheet2KO11" hidden="1">[155]Sheet2!#REF!</definedName>
    <definedName name="IQRSheet2KV11" hidden="1">[155]Sheet2!#REF!</definedName>
    <definedName name="IQRSheet2KW11" hidden="1">[155]Sheet2!#REF!</definedName>
    <definedName name="IQRSheet2KX11" hidden="1">[155]Sheet2!#REF!</definedName>
    <definedName name="IQRSheet2LE11" hidden="1">[155]Sheet2!#REF!</definedName>
    <definedName name="IQRSheet2LF11" hidden="1">[155]Sheet2!#REF!</definedName>
    <definedName name="IQRSheet2LG11" hidden="1">[155]Sheet2!#REF!</definedName>
    <definedName name="IQRSheet2LN11" hidden="1">[155]Sheet2!#REF!</definedName>
    <definedName name="IQRSheet2LO11" hidden="1">[155]Sheet2!#REF!</definedName>
    <definedName name="IQRSheet2LP11" hidden="1">[155]Sheet2!#REF!</definedName>
    <definedName name="IQRSheet2LW11" hidden="1">[155]Sheet2!#REF!</definedName>
    <definedName name="IQRSheet2LX11" hidden="1">[155]Sheet2!#REF!</definedName>
    <definedName name="IQRSheet2LY11" hidden="1">[155]Sheet2!#REF!</definedName>
    <definedName name="IQRSheet2MF11" hidden="1">[155]Sheet2!#REF!</definedName>
    <definedName name="IQRSheet2MG11" hidden="1">[155]Sheet2!#REF!</definedName>
    <definedName name="IQRSheet2MH11" hidden="1">[155]Sheet2!#REF!</definedName>
    <definedName name="IQRSheet2MO11" hidden="1">[155]Sheet2!#REF!</definedName>
    <definedName name="IQRSheet2MP11" hidden="1">[155]Sheet2!#REF!</definedName>
    <definedName name="IQRSheet2MQ11" hidden="1">[155]Sheet2!#REF!</definedName>
    <definedName name="IQRSheet2MX11" hidden="1">[155]Sheet2!#REF!</definedName>
    <definedName name="IQRSheet2MY11" hidden="1">[155]Sheet2!#REF!</definedName>
    <definedName name="IQRSheet2MZ11" hidden="1">[155]Sheet2!#REF!</definedName>
    <definedName name="IQRSheet2NG11" hidden="1">[155]Sheet2!#REF!</definedName>
    <definedName name="IQRSheet2NH11" hidden="1">[155]Sheet2!#REF!</definedName>
    <definedName name="IQRSheet2NI11" hidden="1">[155]Sheet2!#REF!</definedName>
    <definedName name="IQRSheet2NP11" hidden="1">[155]Sheet2!#REF!</definedName>
    <definedName name="IQRSheet2NQ11" hidden="1">[155]Sheet2!#REF!</definedName>
    <definedName name="IQRSheet2NR11" hidden="1">[155]Sheet2!#REF!</definedName>
    <definedName name="IQRSheet2NY11" hidden="1">[155]Sheet2!#REF!</definedName>
    <definedName name="IQRSheet2NZ11" hidden="1">[155]Sheet2!#REF!</definedName>
    <definedName name="IQRSheet2OA11" hidden="1">[155]Sheet2!#REF!</definedName>
    <definedName name="IQRSheet2OH11" hidden="1">[155]Sheet2!#REF!</definedName>
    <definedName name="IQRSheet2OI11" hidden="1">[155]Sheet2!#REF!</definedName>
    <definedName name="IQRSheet2OJ11" hidden="1">[155]Sheet2!#REF!</definedName>
    <definedName name="IQRSheet2OQ11" hidden="1">[155]Sheet2!#REF!</definedName>
    <definedName name="IQRSheet2OR11" hidden="1">[155]Sheet2!#REF!</definedName>
    <definedName name="IQRSheet2OS11" hidden="1">[155]Sheet2!#REF!</definedName>
    <definedName name="IQRSheet2OZ11" hidden="1">[155]Sheet2!#REF!</definedName>
    <definedName name="IQRSheet2PA11" hidden="1">[155]Sheet2!#REF!</definedName>
    <definedName name="IQRSheet2PB11" hidden="1">[155]Sheet2!#REF!</definedName>
    <definedName name="IQRSheet2PI11" hidden="1">[155]Sheet2!#REF!</definedName>
    <definedName name="IQRSheet2PJ11" hidden="1">[155]Sheet2!#REF!</definedName>
    <definedName name="IQRSheet2PK11" hidden="1">[155]Sheet2!#REF!</definedName>
    <definedName name="IQRSheet2PR11" hidden="1">[155]Sheet2!#REF!</definedName>
    <definedName name="IQRSheet2PS11" hidden="1">[155]Sheet2!#REF!</definedName>
    <definedName name="IQRSheet2PT11" hidden="1">[155]Sheet2!#REF!</definedName>
    <definedName name="IQRSheet2QA11" hidden="1">[155]Sheet2!#REF!</definedName>
    <definedName name="IQRSheet2QB11" hidden="1">[155]Sheet2!#REF!</definedName>
    <definedName name="IQRSheet2QC11" hidden="1">[155]Sheet2!#REF!</definedName>
    <definedName name="IQRSheet2QJ11" hidden="1">[155]Sheet2!#REF!</definedName>
    <definedName name="IQRSheet2QK11" hidden="1">[155]Sheet2!#REF!</definedName>
    <definedName name="IQRSheet2QL11" hidden="1">[155]Sheet2!#REF!</definedName>
    <definedName name="IQRSheet3AC12" hidden="1">[155]Sheet3!#REF!</definedName>
    <definedName name="IQRSheet3AD12" hidden="1">[155]Sheet3!#REF!</definedName>
    <definedName name="IQRSheet3AE12" hidden="1">[155]Sheet3!#REF!</definedName>
    <definedName name="IQRSheet3AF12" hidden="1">[155]Sheet3!#REF!</definedName>
    <definedName name="IQRSheet3AG12" hidden="1">[155]Sheet3!#REF!</definedName>
    <definedName name="IQRSheet3AH12" hidden="1">[155]Sheet3!#REF!</definedName>
    <definedName name="IQRSheet3AJ12" hidden="1">[155]Sheet3!#REF!</definedName>
    <definedName name="IQRSheet3AK12" hidden="1">[155]Sheet3!#REF!</definedName>
    <definedName name="IQRSheet3AL12" hidden="1">[155]Sheet3!#REF!</definedName>
    <definedName name="IQRSheet3AM12" hidden="1">[155]Sheet3!#REF!</definedName>
    <definedName name="IQRSheet3AN12" hidden="1">[155]Sheet3!#REF!</definedName>
    <definedName name="IQRSheet3AO12" hidden="1">[155]Sheet3!#REF!</definedName>
    <definedName name="IQRSheet3AP12" hidden="1">[155]Sheet3!#REF!</definedName>
    <definedName name="IQRSheet3AQ12" hidden="1">[155]Sheet3!#REF!</definedName>
    <definedName name="IQRSheet3AR12" hidden="1">[155]Sheet3!#REF!</definedName>
    <definedName name="IQRSheet3AS12" hidden="1">[155]Sheet3!#REF!</definedName>
    <definedName name="IQRSheet3AT12" hidden="1">[155]Sheet3!#REF!</definedName>
    <definedName name="IQRSheet3AU12" hidden="1">[155]Sheet3!#REF!</definedName>
    <definedName name="IQRSheet3AV12" hidden="1">[155]Sheet3!#REF!</definedName>
    <definedName name="IQRSheet3AW12" hidden="1">[155]Sheet3!#REF!</definedName>
    <definedName name="IQRSheet3AX12" hidden="1">[155]Sheet3!#REF!</definedName>
    <definedName name="IQRSheet3AY12" hidden="1">[155]Sheet3!#REF!</definedName>
    <definedName name="IQRSheet3AZ12" hidden="1">[155]Sheet3!#REF!</definedName>
    <definedName name="IQRSheet3C11" hidden="1">[155]Sheet3!#REF!</definedName>
    <definedName name="IQRSheet3D11" hidden="1">[155]Sheet3!#REF!</definedName>
    <definedName name="IQRT4" hidden="1">"$T$5:$T$16"</definedName>
    <definedName name="IQRU4" hidden="1">"$U$5:$U$16"</definedName>
    <definedName name="IQRV4" hidden="1">"$V$5:$V$13"</definedName>
    <definedName name="IQRVIL_MarketprA8" hidden="1">#REF!</definedName>
    <definedName name="IQRW4" hidden="1">"$W$5:$W$13"</definedName>
    <definedName name="IQRX4" hidden="1">"$X$5:$X$16"</definedName>
    <definedName name="IQRY24" hidden="1">"$Y$25:$Y$27"</definedName>
    <definedName name="IQRY4" hidden="1">"$Y$5:$Y$16"</definedName>
    <definedName name="IQRZ24" hidden="1">"$Z$25:$Z$27"</definedName>
    <definedName name="IQRZ4" hidden="1">"$Z$5:$Z$18"</definedName>
    <definedName name="iQShowHideColumns" hidden="1">"iQShowAll"</definedName>
    <definedName name="IR_Compactor">'[47]5 - CITICORP'!$A$135</definedName>
    <definedName name="IR_IDD_90_2">[48]CITICORP!#REF!</definedName>
    <definedName name="IR_IDD_90_Compactor">'[47]5 - CITICORP'!$A$555</definedName>
    <definedName name="IR_ISD_100_2">[48]CITICORP!#REF!</definedName>
    <definedName name="IRRR" localSheetId="0" hidden="1">{#N/A,#N/A,FALSE,"Cash Flows";#N/A,#N/A,FALSE,"Fixed Assets";#N/A,#N/A,FALSE,"Balance Sheet";#N/A,#N/A,FALSE,"P &amp; L"}</definedName>
    <definedName name="IRRR" localSheetId="2" hidden="1">{#N/A,#N/A,FALSE,"Cash Flows";#N/A,#N/A,FALSE,"Fixed Assets";#N/A,#N/A,FALSE,"Balance Sheet";#N/A,#N/A,FALSE,"P &amp; L"}</definedName>
    <definedName name="IRRR" hidden="1">{#N/A,#N/A,FALSE,"Cash Flows";#N/A,#N/A,FALSE,"Fixed Assets";#N/A,#N/A,FALSE,"Balance Sheet";#N/A,#N/A,FALSE,"P &amp; L"}</definedName>
    <definedName name="IsColHidden" hidden="1">FALSE</definedName>
    <definedName name="IsLTMColHidden" hidden="1">FALSE</definedName>
    <definedName name="it" localSheetId="0" hidden="1">{"'Sheet1'!$A$5:$E$42"}</definedName>
    <definedName name="it" localSheetId="2" hidden="1">{"'Sheet1'!$A$5:$E$42"}</definedName>
    <definedName name="it" hidden="1">{"'Sheet1'!$A$5:$E$42"}</definedName>
    <definedName name="itdep" localSheetId="0" hidden="1">{"'Sheet1'!$A$5:$E$42"}</definedName>
    <definedName name="itdep" localSheetId="2" hidden="1">{"'Sheet1'!$A$5:$E$42"}</definedName>
    <definedName name="itdep" hidden="1">{"'Sheet1'!$A$5:$E$42"}</definedName>
    <definedName name="ITDepr">[75]Tax!$K$22:$AE$22</definedName>
    <definedName name="ITDepRt">[75]Profile!$K$16:$AE$16</definedName>
    <definedName name="ITREE">[2]Sheet1!$X$591:$AY$599</definedName>
    <definedName name="iue">1</definedName>
    <definedName name="iuesymbol">"Rs"</definedName>
    <definedName name="iuisuhfdfshlfsohfo" localSheetId="0" hidden="1">{"adj95mult",#N/A,FALSE,"COMPCO";"adj95est",#N/A,FALSE,"COMPCO"}</definedName>
    <definedName name="iuisuhfdfshlfsohfo" localSheetId="2" hidden="1">{"adj95mult",#N/A,FALSE,"COMPCO";"adj95est",#N/A,FALSE,"COMPCO"}</definedName>
    <definedName name="iuisuhfdfshlfsohfo" hidden="1">{"adj95mult",#N/A,FALSE,"COMPCO";"adj95est",#N/A,FALSE,"COMPCO"}</definedName>
    <definedName name="iun">1000000</definedName>
    <definedName name="iunsymbol">"Rsm"</definedName>
    <definedName name="ius">1000000</definedName>
    <definedName name="IV66335_1">#REF!</definedName>
    <definedName name="IV66335_1_10">#REF!</definedName>
    <definedName name="IV66335_1_12">#REF!</definedName>
    <definedName name="IV66335_1_3">#REF!</definedName>
    <definedName name="IV66335_1_4">#REF!</definedName>
    <definedName name="IV66335_1_5">#REF!</definedName>
    <definedName name="IV66335_1_6">#REF!</definedName>
    <definedName name="IV66335_1_7">#REF!</definedName>
    <definedName name="Ivnt">[75]Input!$K$63:$AE$63</definedName>
    <definedName name="IvntDays">[75]Input!$K$64:$AE$64</definedName>
    <definedName name="IWORKING">[2]Sheet1!$AT$594</definedName>
    <definedName name="J" localSheetId="0" hidden="1">{#N/A,#N/A,FALSE,"COMP"}</definedName>
    <definedName name="J" localSheetId="2" hidden="1">{#N/A,#N/A,FALSE,"COMP"}</definedName>
    <definedName name="J" hidden="1">{#N/A,#N/A,FALSE,"COMP"}</definedName>
    <definedName name="j_1" localSheetId="0" hidden="1">{#N/A,#N/A,TRUE,"Summary";#N/A,"1",TRUE,"Summary";#N/A,"2",TRUE,"Summary";#N/A,"3",TRUE,"Summary";#N/A,"4",TRUE,"Summary";#N/A,"5",TRUE,"Summary";#N/A,"6",TRUE,"Summary";#N/A,"7",TRUE,"Summary";#N/A,"8",TRUE,"Summary";#N/A,"9",TRUE,"Summary";#N/A,"10",TRUE,"Summary";#N/A,"11",TRUE,"Summary"}</definedName>
    <definedName name="j_1" localSheetId="2" hidden="1">{#N/A,#N/A,TRUE,"Summary";#N/A,"1",TRUE,"Summary";#N/A,"2",TRUE,"Summary";#N/A,"3",TRUE,"Summary";#N/A,"4",TRUE,"Summary";#N/A,"5",TRUE,"Summary";#N/A,"6",TRUE,"Summary";#N/A,"7",TRUE,"Summary";#N/A,"8",TRUE,"Summary";#N/A,"9",TRUE,"Summary";#N/A,"10",TRUE,"Summary";#N/A,"11",TRUE,"Summary"}</definedName>
    <definedName name="j_1" hidden="1">{#N/A,#N/A,TRUE,"Summary";#N/A,"1",TRUE,"Summary";#N/A,"2",TRUE,"Summary";#N/A,"3",TRUE,"Summary";#N/A,"4",TRUE,"Summary";#N/A,"5",TRUE,"Summary";#N/A,"6",TRUE,"Summary";#N/A,"7",TRUE,"Summary";#N/A,"8",TRUE,"Summary";#N/A,"9",TRUE,"Summary";#N/A,"10",TRUE,"Summary";#N/A,"11",TRUE,"Summary"}</definedName>
    <definedName name="j_10a" localSheetId="0" hidden="1">{#N/A,#N/A,FALSE,"Aging Summary";#N/A,#N/A,FALSE,"Ratio Analysis";#N/A,#N/A,FALSE,"Test 120 Day Accts";#N/A,#N/A,FALSE,"Tickmarks"}</definedName>
    <definedName name="j_10a" localSheetId="2" hidden="1">{#N/A,#N/A,FALSE,"Aging Summary";#N/A,#N/A,FALSE,"Ratio Analysis";#N/A,#N/A,FALSE,"Test 120 Day Accts";#N/A,#N/A,FALSE,"Tickmarks"}</definedName>
    <definedName name="j_10a" hidden="1">{#N/A,#N/A,FALSE,"Aging Summary";#N/A,#N/A,FALSE,"Ratio Analysis";#N/A,#N/A,FALSE,"Test 120 Day Accts";#N/A,#N/A,FALSE,"Tickmarks"}</definedName>
    <definedName name="j_10a_2" localSheetId="0" hidden="1">{#N/A,#N/A,FALSE,"Aging Summary";#N/A,#N/A,FALSE,"Ratio Analysis";#N/A,#N/A,FALSE,"Test 120 Day Accts";#N/A,#N/A,FALSE,"Tickmarks"}</definedName>
    <definedName name="j_10a_2" localSheetId="2" hidden="1">{#N/A,#N/A,FALSE,"Aging Summary";#N/A,#N/A,FALSE,"Ratio Analysis";#N/A,#N/A,FALSE,"Test 120 Day Accts";#N/A,#N/A,FALSE,"Tickmarks"}</definedName>
    <definedName name="j_10a_2" hidden="1">{#N/A,#N/A,FALSE,"Aging Summary";#N/A,#N/A,FALSE,"Ratio Analysis";#N/A,#N/A,FALSE,"Test 120 Day Accts";#N/A,#N/A,FALSE,"Tickmarks"}</definedName>
    <definedName name="j_10a1" localSheetId="0" hidden="1">{#N/A,#N/A,FALSE,"Aging Summary";#N/A,#N/A,FALSE,"Ratio Analysis";#N/A,#N/A,FALSE,"Test 120 Day Accts";#N/A,#N/A,FALSE,"Tickmarks"}</definedName>
    <definedName name="j_10a1" localSheetId="2" hidden="1">{#N/A,#N/A,FALSE,"Aging Summary";#N/A,#N/A,FALSE,"Ratio Analysis";#N/A,#N/A,FALSE,"Test 120 Day Accts";#N/A,#N/A,FALSE,"Tickmarks"}</definedName>
    <definedName name="j_10a1" hidden="1">{#N/A,#N/A,FALSE,"Aging Summary";#N/A,#N/A,FALSE,"Ratio Analysis";#N/A,#N/A,FALSE,"Test 120 Day Accts";#N/A,#N/A,FALSE,"Tickmarks"}</definedName>
    <definedName name="j_11a" localSheetId="0" hidden="1">{#N/A,#N/A,FALSE,"Aging Summary";#N/A,#N/A,FALSE,"Ratio Analysis";#N/A,#N/A,FALSE,"Test 120 Day Accts";#N/A,#N/A,FALSE,"Tickmarks"}</definedName>
    <definedName name="j_11a" localSheetId="2" hidden="1">{#N/A,#N/A,FALSE,"Aging Summary";#N/A,#N/A,FALSE,"Ratio Analysis";#N/A,#N/A,FALSE,"Test 120 Day Accts";#N/A,#N/A,FALSE,"Tickmarks"}</definedName>
    <definedName name="j_11a" hidden="1">{#N/A,#N/A,FALSE,"Aging Summary";#N/A,#N/A,FALSE,"Ratio Analysis";#N/A,#N/A,FALSE,"Test 120 Day Accts";#N/A,#N/A,FALSE,"Tickmarks"}</definedName>
    <definedName name="j_12a" localSheetId="0" hidden="1">{#N/A,#N/A,FALSE,"Aging Summary";#N/A,#N/A,FALSE,"Ratio Analysis";#N/A,#N/A,FALSE,"Test 120 Day Accts";#N/A,#N/A,FALSE,"Tickmarks"}</definedName>
    <definedName name="j_12a" localSheetId="2" hidden="1">{#N/A,#N/A,FALSE,"Aging Summary";#N/A,#N/A,FALSE,"Ratio Analysis";#N/A,#N/A,FALSE,"Test 120 Day Accts";#N/A,#N/A,FALSE,"Tickmarks"}</definedName>
    <definedName name="j_12a" hidden="1">{#N/A,#N/A,FALSE,"Aging Summary";#N/A,#N/A,FALSE,"Ratio Analysis";#N/A,#N/A,FALSE,"Test 120 Day Accts";#N/A,#N/A,FALSE,"Tickmarks"}</definedName>
    <definedName name="j_12a_2" localSheetId="0" hidden="1">{#N/A,#N/A,FALSE,"Aging Summary";#N/A,#N/A,FALSE,"Ratio Analysis";#N/A,#N/A,FALSE,"Test 120 Day Accts";#N/A,#N/A,FALSE,"Tickmarks"}</definedName>
    <definedName name="j_12a_2" localSheetId="2" hidden="1">{#N/A,#N/A,FALSE,"Aging Summary";#N/A,#N/A,FALSE,"Ratio Analysis";#N/A,#N/A,FALSE,"Test 120 Day Accts";#N/A,#N/A,FALSE,"Tickmarks"}</definedName>
    <definedName name="j_12a_2" hidden="1">{#N/A,#N/A,FALSE,"Aging Summary";#N/A,#N/A,FALSE,"Ratio Analysis";#N/A,#N/A,FALSE,"Test 120 Day Accts";#N/A,#N/A,FALSE,"Tickmarks"}</definedName>
    <definedName name="j_12p" localSheetId="0" hidden="1">{#N/A,#N/A,FALSE,"Aging Summary";#N/A,#N/A,FALSE,"Ratio Analysis";#N/A,#N/A,FALSE,"Test 120 Day Accts";#N/A,#N/A,FALSE,"Tickmarks"}</definedName>
    <definedName name="j_12p" localSheetId="2" hidden="1">{#N/A,#N/A,FALSE,"Aging Summary";#N/A,#N/A,FALSE,"Ratio Analysis";#N/A,#N/A,FALSE,"Test 120 Day Accts";#N/A,#N/A,FALSE,"Tickmarks"}</definedName>
    <definedName name="j_12p" hidden="1">{#N/A,#N/A,FALSE,"Aging Summary";#N/A,#N/A,FALSE,"Ratio Analysis";#N/A,#N/A,FALSE,"Test 120 Day Accts";#N/A,#N/A,FALSE,"Tickmarks"}</definedName>
    <definedName name="j_16a" localSheetId="0" hidden="1">{#N/A,#N/A,FALSE,"Aging Summary";#N/A,#N/A,FALSE,"Ratio Analysis";#N/A,#N/A,FALSE,"Test 120 Day Accts";#N/A,#N/A,FALSE,"Tickmarks"}</definedName>
    <definedName name="j_16a" localSheetId="2" hidden="1">{#N/A,#N/A,FALSE,"Aging Summary";#N/A,#N/A,FALSE,"Ratio Analysis";#N/A,#N/A,FALSE,"Test 120 Day Accts";#N/A,#N/A,FALSE,"Tickmarks"}</definedName>
    <definedName name="j_16a" hidden="1">{#N/A,#N/A,FALSE,"Aging Summary";#N/A,#N/A,FALSE,"Ratio Analysis";#N/A,#N/A,FALSE,"Test 120 Day Accts";#N/A,#N/A,FALSE,"Tickmarks"}</definedName>
    <definedName name="j_17p" localSheetId="0" hidden="1">{#N/A,#N/A,FALSE,"Aging Summary";#N/A,#N/A,FALSE,"Ratio Analysis";#N/A,#N/A,FALSE,"Test 120 Day Accts";#N/A,#N/A,FALSE,"Tickmarks"}</definedName>
    <definedName name="j_17p" localSheetId="2" hidden="1">{#N/A,#N/A,FALSE,"Aging Summary";#N/A,#N/A,FALSE,"Ratio Analysis";#N/A,#N/A,FALSE,"Test 120 Day Accts";#N/A,#N/A,FALSE,"Tickmarks"}</definedName>
    <definedName name="j_17p" hidden="1">{#N/A,#N/A,FALSE,"Aging Summary";#N/A,#N/A,FALSE,"Ratio Analysis";#N/A,#N/A,FALSE,"Test 120 Day Accts";#N/A,#N/A,FALSE,"Tickmarks"}</definedName>
    <definedName name="j_18a" localSheetId="0" hidden="1">{#N/A,#N/A,FALSE,"Aging Summary";#N/A,#N/A,FALSE,"Ratio Analysis";#N/A,#N/A,FALSE,"Test 120 Day Accts";#N/A,#N/A,FALSE,"Tickmarks"}</definedName>
    <definedName name="j_18a" localSheetId="2" hidden="1">{#N/A,#N/A,FALSE,"Aging Summary";#N/A,#N/A,FALSE,"Ratio Analysis";#N/A,#N/A,FALSE,"Test 120 Day Accts";#N/A,#N/A,FALSE,"Tickmarks"}</definedName>
    <definedName name="j_18a" hidden="1">{#N/A,#N/A,FALSE,"Aging Summary";#N/A,#N/A,FALSE,"Ratio Analysis";#N/A,#N/A,FALSE,"Test 120 Day Accts";#N/A,#N/A,FALSE,"Tickmarks"}</definedName>
    <definedName name="j_19A" localSheetId="0" hidden="1">{#N/A,#N/A,FALSE,"Aging Summary";#N/A,#N/A,FALSE,"Ratio Analysis";#N/A,#N/A,FALSE,"Test 120 Day Accts";#N/A,#N/A,FALSE,"Tickmarks"}</definedName>
    <definedName name="j_19A" localSheetId="2" hidden="1">{#N/A,#N/A,FALSE,"Aging Summary";#N/A,#N/A,FALSE,"Ratio Analysis";#N/A,#N/A,FALSE,"Test 120 Day Accts";#N/A,#N/A,FALSE,"Tickmarks"}</definedName>
    <definedName name="j_19A" hidden="1">{#N/A,#N/A,FALSE,"Aging Summary";#N/A,#N/A,FALSE,"Ratio Analysis";#N/A,#N/A,FALSE,"Test 120 Day Accts";#N/A,#N/A,FALSE,"Tickmarks"}</definedName>
    <definedName name="j_19a_1" localSheetId="0" hidden="1">{#N/A,#N/A,FALSE,"Aging Summary";#N/A,#N/A,FALSE,"Ratio Analysis";#N/A,#N/A,FALSE,"Test 120 Day Accts";#N/A,#N/A,FALSE,"Tickmarks"}</definedName>
    <definedName name="j_19a_1" localSheetId="2" hidden="1">{#N/A,#N/A,FALSE,"Aging Summary";#N/A,#N/A,FALSE,"Ratio Analysis";#N/A,#N/A,FALSE,"Test 120 Day Accts";#N/A,#N/A,FALSE,"Tickmarks"}</definedName>
    <definedName name="j_19a_1" hidden="1">{#N/A,#N/A,FALSE,"Aging Summary";#N/A,#N/A,FALSE,"Ratio Analysis";#N/A,#N/A,FALSE,"Test 120 Day Accts";#N/A,#N/A,FALSE,"Tickmarks"}</definedName>
    <definedName name="j_2" localSheetId="0" hidden="1">{#N/A,#N/A,TRUE,"Summary";#N/A,"1",TRUE,"Summary";#N/A,"2",TRUE,"Summary";#N/A,"3",TRUE,"Summary";#N/A,"4",TRUE,"Summary";#N/A,"5",TRUE,"Summary";#N/A,"6",TRUE,"Summary";#N/A,"7",TRUE,"Summary";#N/A,"8",TRUE,"Summary";#N/A,"9",TRUE,"Summary";#N/A,"10",TRUE,"Summary";#N/A,"11",TRUE,"Summary"}</definedName>
    <definedName name="j_2" localSheetId="2" hidden="1">{#N/A,#N/A,TRUE,"Summary";#N/A,"1",TRUE,"Summary";#N/A,"2",TRUE,"Summary";#N/A,"3",TRUE,"Summary";#N/A,"4",TRUE,"Summary";#N/A,"5",TRUE,"Summary";#N/A,"6",TRUE,"Summary";#N/A,"7",TRUE,"Summary";#N/A,"8",TRUE,"Summary";#N/A,"9",TRUE,"Summary";#N/A,"10",TRUE,"Summary";#N/A,"11",TRUE,"Summary"}</definedName>
    <definedName name="j_2" hidden="1">{#N/A,#N/A,TRUE,"Summary";#N/A,"1",TRUE,"Summary";#N/A,"2",TRUE,"Summary";#N/A,"3",TRUE,"Summary";#N/A,"4",TRUE,"Summary";#N/A,"5",TRUE,"Summary";#N/A,"6",TRUE,"Summary";#N/A,"7",TRUE,"Summary";#N/A,"8",TRUE,"Summary";#N/A,"9",TRUE,"Summary";#N/A,"10",TRUE,"Summary";#N/A,"11",TRUE,"Summary"}</definedName>
    <definedName name="j_2009a" localSheetId="0" hidden="1">{#N/A,#N/A,FALSE,"Aging Summary";#N/A,#N/A,FALSE,"Ratio Analysis";#N/A,#N/A,FALSE,"Test 120 Day Accts";#N/A,#N/A,FALSE,"Tickmarks"}</definedName>
    <definedName name="j_2009a" localSheetId="2" hidden="1">{#N/A,#N/A,FALSE,"Aging Summary";#N/A,#N/A,FALSE,"Ratio Analysis";#N/A,#N/A,FALSE,"Test 120 Day Accts";#N/A,#N/A,FALSE,"Tickmarks"}</definedName>
    <definedName name="j_2009a" hidden="1">{#N/A,#N/A,FALSE,"Aging Summary";#N/A,#N/A,FALSE,"Ratio Analysis";#N/A,#N/A,FALSE,"Test 120 Day Accts";#N/A,#N/A,FALSE,"Tickmarks"}</definedName>
    <definedName name="j_21a" localSheetId="0" hidden="1">{#N/A,#N/A,FALSE,"Aging Summary";#N/A,#N/A,FALSE,"Ratio Analysis";#N/A,#N/A,FALSE,"Test 120 Day Accts";#N/A,#N/A,FALSE,"Tickmarks"}</definedName>
    <definedName name="j_21a" localSheetId="2" hidden="1">{#N/A,#N/A,FALSE,"Aging Summary";#N/A,#N/A,FALSE,"Ratio Analysis";#N/A,#N/A,FALSE,"Test 120 Day Accts";#N/A,#N/A,FALSE,"Tickmarks"}</definedName>
    <definedName name="j_21a" hidden="1">{#N/A,#N/A,FALSE,"Aging Summary";#N/A,#N/A,FALSE,"Ratio Analysis";#N/A,#N/A,FALSE,"Test 120 Day Accts";#N/A,#N/A,FALSE,"Tickmarks"}</definedName>
    <definedName name="j_28A" localSheetId="0" hidden="1">{#N/A,#N/A,FALSE,"Aging Summary";#N/A,#N/A,FALSE,"Ratio Analysis";#N/A,#N/A,FALSE,"Test 120 Day Accts";#N/A,#N/A,FALSE,"Tickmarks"}</definedName>
    <definedName name="j_28A" localSheetId="2" hidden="1">{#N/A,#N/A,FALSE,"Aging Summary";#N/A,#N/A,FALSE,"Ratio Analysis";#N/A,#N/A,FALSE,"Test 120 Day Accts";#N/A,#N/A,FALSE,"Tickmarks"}</definedName>
    <definedName name="j_28A" hidden="1">{#N/A,#N/A,FALSE,"Aging Summary";#N/A,#N/A,FALSE,"Ratio Analysis";#N/A,#N/A,FALSE,"Test 120 Day Accts";#N/A,#N/A,FALSE,"Tickmarks"}</definedName>
    <definedName name="j_29a" localSheetId="0" hidden="1">{#N/A,#N/A,FALSE,"Aging Summary";#N/A,#N/A,FALSE,"Ratio Analysis";#N/A,#N/A,FALSE,"Test 120 Day Accts";#N/A,#N/A,FALSE,"Tickmarks"}</definedName>
    <definedName name="j_29a" localSheetId="2" hidden="1">{#N/A,#N/A,FALSE,"Aging Summary";#N/A,#N/A,FALSE,"Ratio Analysis";#N/A,#N/A,FALSE,"Test 120 Day Accts";#N/A,#N/A,FALSE,"Tickmarks"}</definedName>
    <definedName name="j_29a" hidden="1">{#N/A,#N/A,FALSE,"Aging Summary";#N/A,#N/A,FALSE,"Ratio Analysis";#N/A,#N/A,FALSE,"Test 120 Day Accts";#N/A,#N/A,FALSE,"Tickmarks"}</definedName>
    <definedName name="j_2a" localSheetId="0" hidden="1">{#N/A,#N/A,FALSE,"Aging Summary";#N/A,#N/A,FALSE,"Ratio Analysis";#N/A,#N/A,FALSE,"Test 120 Day Accts";#N/A,#N/A,FALSE,"Tickmarks"}</definedName>
    <definedName name="j_2a" localSheetId="2" hidden="1">{#N/A,#N/A,FALSE,"Aging Summary";#N/A,#N/A,FALSE,"Ratio Analysis";#N/A,#N/A,FALSE,"Test 120 Day Accts";#N/A,#N/A,FALSE,"Tickmarks"}</definedName>
    <definedName name="j_2a" hidden="1">{#N/A,#N/A,FALSE,"Aging Summary";#N/A,#N/A,FALSE,"Ratio Analysis";#N/A,#N/A,FALSE,"Test 120 Day Accts";#N/A,#N/A,FALSE,"Tickmarks"}</definedName>
    <definedName name="j_2a1" localSheetId="0" hidden="1">{#N/A,#N/A,FALSE,"Aging Summary";#N/A,#N/A,FALSE,"Ratio Analysis";#N/A,#N/A,FALSE,"Test 120 Day Accts";#N/A,#N/A,FALSE,"Tickmarks"}</definedName>
    <definedName name="j_2a1" localSheetId="2" hidden="1">{#N/A,#N/A,FALSE,"Aging Summary";#N/A,#N/A,FALSE,"Ratio Analysis";#N/A,#N/A,FALSE,"Test 120 Day Accts";#N/A,#N/A,FALSE,"Tickmarks"}</definedName>
    <definedName name="j_2a1" hidden="1">{#N/A,#N/A,FALSE,"Aging Summary";#N/A,#N/A,FALSE,"Ratio Analysis";#N/A,#N/A,FALSE,"Test 120 Day Accts";#N/A,#N/A,FALSE,"Tickmarks"}</definedName>
    <definedName name="j_3" localSheetId="0" hidden="1">{#N/A,#N/A,TRUE,"Summary";#N/A,"1",TRUE,"Summary";#N/A,"2",TRUE,"Summary";#N/A,"3",TRUE,"Summary";#N/A,"4",TRUE,"Summary";#N/A,"5",TRUE,"Summary";#N/A,"6",TRUE,"Summary";#N/A,"7",TRUE,"Summary";#N/A,"8",TRUE,"Summary";#N/A,"9",TRUE,"Summary";#N/A,"10",TRUE,"Summary";#N/A,"11",TRUE,"Summary"}</definedName>
    <definedName name="j_3" localSheetId="2" hidden="1">{#N/A,#N/A,TRUE,"Summary";#N/A,"1",TRUE,"Summary";#N/A,"2",TRUE,"Summary";#N/A,"3",TRUE,"Summary";#N/A,"4",TRUE,"Summary";#N/A,"5",TRUE,"Summary";#N/A,"6",TRUE,"Summary";#N/A,"7",TRUE,"Summary";#N/A,"8",TRUE,"Summary";#N/A,"9",TRUE,"Summary";#N/A,"10",TRUE,"Summary";#N/A,"11",TRUE,"Summary"}</definedName>
    <definedName name="j_3" hidden="1">{#N/A,#N/A,TRUE,"Summary";#N/A,"1",TRUE,"Summary";#N/A,"2",TRUE,"Summary";#N/A,"3",TRUE,"Summary";#N/A,"4",TRUE,"Summary";#N/A,"5",TRUE,"Summary";#N/A,"6",TRUE,"Summary";#N/A,"7",TRUE,"Summary";#N/A,"8",TRUE,"Summary";#N/A,"9",TRUE,"Summary";#N/A,"10",TRUE,"Summary";#N/A,"11",TRUE,"Summary"}</definedName>
    <definedName name="j_32p" localSheetId="0" hidden="1">{#N/A,#N/A,FALSE,"Aging Summary";#N/A,#N/A,FALSE,"Ratio Analysis";#N/A,#N/A,FALSE,"Test 120 Day Accts";#N/A,#N/A,FALSE,"Tickmarks"}</definedName>
    <definedName name="j_32p" localSheetId="2" hidden="1">{#N/A,#N/A,FALSE,"Aging Summary";#N/A,#N/A,FALSE,"Ratio Analysis";#N/A,#N/A,FALSE,"Test 120 Day Accts";#N/A,#N/A,FALSE,"Tickmarks"}</definedName>
    <definedName name="j_32p" hidden="1">{#N/A,#N/A,FALSE,"Aging Summary";#N/A,#N/A,FALSE,"Ratio Analysis";#N/A,#N/A,FALSE,"Test 120 Day Accts";#N/A,#N/A,FALSE,"Tickmarks"}</definedName>
    <definedName name="j_33a" localSheetId="0" hidden="1">{#N/A,#N/A,FALSE,"Aging Summary";#N/A,#N/A,FALSE,"Ratio Analysis";#N/A,#N/A,FALSE,"Test 120 Day Accts";#N/A,#N/A,FALSE,"Tickmarks"}</definedName>
    <definedName name="j_33a" localSheetId="2" hidden="1">{#N/A,#N/A,FALSE,"Aging Summary";#N/A,#N/A,FALSE,"Ratio Analysis";#N/A,#N/A,FALSE,"Test 120 Day Accts";#N/A,#N/A,FALSE,"Tickmarks"}</definedName>
    <definedName name="j_33a" hidden="1">{#N/A,#N/A,FALSE,"Aging Summary";#N/A,#N/A,FALSE,"Ratio Analysis";#N/A,#N/A,FALSE,"Test 120 Day Accts";#N/A,#N/A,FALSE,"Tickmarks"}</definedName>
    <definedName name="j_36a" localSheetId="0" hidden="1">{#N/A,#N/A,FALSE,"Aging Summary";#N/A,#N/A,FALSE,"Ratio Analysis";#N/A,#N/A,FALSE,"Test 120 Day Accts";#N/A,#N/A,FALSE,"Tickmarks"}</definedName>
    <definedName name="j_36a" localSheetId="2" hidden="1">{#N/A,#N/A,FALSE,"Aging Summary";#N/A,#N/A,FALSE,"Ratio Analysis";#N/A,#N/A,FALSE,"Test 120 Day Accts";#N/A,#N/A,FALSE,"Tickmarks"}</definedName>
    <definedName name="j_36a" hidden="1">{#N/A,#N/A,FALSE,"Aging Summary";#N/A,#N/A,FALSE,"Ratio Analysis";#N/A,#N/A,FALSE,"Test 120 Day Accts";#N/A,#N/A,FALSE,"Tickmarks"}</definedName>
    <definedName name="j_36p" localSheetId="0" hidden="1">{#N/A,#N/A,FALSE,"Aging Summary";#N/A,#N/A,FALSE,"Ratio Analysis";#N/A,#N/A,FALSE,"Test 120 Day Accts";#N/A,#N/A,FALSE,"Tickmarks"}</definedName>
    <definedName name="j_36p" localSheetId="2" hidden="1">{#N/A,#N/A,FALSE,"Aging Summary";#N/A,#N/A,FALSE,"Ratio Analysis";#N/A,#N/A,FALSE,"Test 120 Day Accts";#N/A,#N/A,FALSE,"Tickmarks"}</definedName>
    <definedName name="j_36p" hidden="1">{#N/A,#N/A,FALSE,"Aging Summary";#N/A,#N/A,FALSE,"Ratio Analysis";#N/A,#N/A,FALSE,"Test 120 Day Accts";#N/A,#N/A,FALSE,"Tickmarks"}</definedName>
    <definedName name="j_38a" localSheetId="0" hidden="1">{#N/A,#N/A,FALSE,"Aging Summary";#N/A,#N/A,FALSE,"Ratio Analysis";#N/A,#N/A,FALSE,"Test 120 Day Accts";#N/A,#N/A,FALSE,"Tickmarks"}</definedName>
    <definedName name="j_38a" localSheetId="2" hidden="1">{#N/A,#N/A,FALSE,"Aging Summary";#N/A,#N/A,FALSE,"Ratio Analysis";#N/A,#N/A,FALSE,"Test 120 Day Accts";#N/A,#N/A,FALSE,"Tickmarks"}</definedName>
    <definedName name="j_38a" hidden="1">{#N/A,#N/A,FALSE,"Aging Summary";#N/A,#N/A,FALSE,"Ratio Analysis";#N/A,#N/A,FALSE,"Test 120 Day Accts";#N/A,#N/A,FALSE,"Tickmarks"}</definedName>
    <definedName name="j_39a" localSheetId="0" hidden="1">{#N/A,#N/A,FALSE,"Aging Summary";#N/A,#N/A,FALSE,"Ratio Analysis";#N/A,#N/A,FALSE,"Test 120 Day Accts";#N/A,#N/A,FALSE,"Tickmarks"}</definedName>
    <definedName name="j_39a" localSheetId="2" hidden="1">{#N/A,#N/A,FALSE,"Aging Summary";#N/A,#N/A,FALSE,"Ratio Analysis";#N/A,#N/A,FALSE,"Test 120 Day Accts";#N/A,#N/A,FALSE,"Tickmarks"}</definedName>
    <definedName name="j_39a" hidden="1">{#N/A,#N/A,FALSE,"Aging Summary";#N/A,#N/A,FALSE,"Ratio Analysis";#N/A,#N/A,FALSE,"Test 120 Day Accts";#N/A,#N/A,FALSE,"Tickmarks"}</definedName>
    <definedName name="j_3p_1" localSheetId="0" hidden="1">{#N/A,#N/A,FALSE,"Aging Summary";#N/A,#N/A,FALSE,"Ratio Analysis";#N/A,#N/A,FALSE,"Test 120 Day Accts";#N/A,#N/A,FALSE,"Tickmarks"}</definedName>
    <definedName name="j_3p_1" localSheetId="2" hidden="1">{#N/A,#N/A,FALSE,"Aging Summary";#N/A,#N/A,FALSE,"Ratio Analysis";#N/A,#N/A,FALSE,"Test 120 Day Accts";#N/A,#N/A,FALSE,"Tickmarks"}</definedName>
    <definedName name="j_3p_1" hidden="1">{#N/A,#N/A,FALSE,"Aging Summary";#N/A,#N/A,FALSE,"Ratio Analysis";#N/A,#N/A,FALSE,"Test 120 Day Accts";#N/A,#N/A,FALSE,"Tickmarks"}</definedName>
    <definedName name="j_4" localSheetId="0" hidden="1">{#N/A,#N/A,TRUE,"Summary";#N/A,"1",TRUE,"Summary";#N/A,"2",TRUE,"Summary";#N/A,"3",TRUE,"Summary";#N/A,"4",TRUE,"Summary";#N/A,"5",TRUE,"Summary";#N/A,"6",TRUE,"Summary";#N/A,"7",TRUE,"Summary";#N/A,"8",TRUE,"Summary";#N/A,"9",TRUE,"Summary";#N/A,"10",TRUE,"Summary";#N/A,"11",TRUE,"Summary"}</definedName>
    <definedName name="j_4" localSheetId="2" hidden="1">{#N/A,#N/A,TRUE,"Summary";#N/A,"1",TRUE,"Summary";#N/A,"2",TRUE,"Summary";#N/A,"3",TRUE,"Summary";#N/A,"4",TRUE,"Summary";#N/A,"5",TRUE,"Summary";#N/A,"6",TRUE,"Summary";#N/A,"7",TRUE,"Summary";#N/A,"8",TRUE,"Summary";#N/A,"9",TRUE,"Summary";#N/A,"10",TRUE,"Summary";#N/A,"11",TRUE,"Summary"}</definedName>
    <definedName name="j_4" hidden="1">{#N/A,#N/A,TRUE,"Summary";#N/A,"1",TRUE,"Summary";#N/A,"2",TRUE,"Summary";#N/A,"3",TRUE,"Summary";#N/A,"4",TRUE,"Summary";#N/A,"5",TRUE,"Summary";#N/A,"6",TRUE,"Summary";#N/A,"7",TRUE,"Summary";#N/A,"8",TRUE,"Summary";#N/A,"9",TRUE,"Summary";#N/A,"10",TRUE,"Summary";#N/A,"11",TRUE,"Summary"}</definedName>
    <definedName name="j_4a1" localSheetId="0" hidden="1">{#N/A,#N/A,FALSE,"Aging Summary";#N/A,#N/A,FALSE,"Ratio Analysis";#N/A,#N/A,FALSE,"Test 120 Day Accts";#N/A,#N/A,FALSE,"Tickmarks"}</definedName>
    <definedName name="j_4a1" localSheetId="2" hidden="1">{#N/A,#N/A,FALSE,"Aging Summary";#N/A,#N/A,FALSE,"Ratio Analysis";#N/A,#N/A,FALSE,"Test 120 Day Accts";#N/A,#N/A,FALSE,"Tickmarks"}</definedName>
    <definedName name="j_4a1" hidden="1">{#N/A,#N/A,FALSE,"Aging Summary";#N/A,#N/A,FALSE,"Ratio Analysis";#N/A,#N/A,FALSE,"Test 120 Day Accts";#N/A,#N/A,FALSE,"Tickmarks"}</definedName>
    <definedName name="j_5" localSheetId="0" hidden="1">{#N/A,#N/A,TRUE,"Summary";#N/A,"1",TRUE,"Summary";#N/A,"2",TRUE,"Summary";#N/A,"3",TRUE,"Summary";#N/A,"4",TRUE,"Summary";#N/A,"5",TRUE,"Summary";#N/A,"6",TRUE,"Summary";#N/A,"7",TRUE,"Summary";#N/A,"8",TRUE,"Summary";#N/A,"9",TRUE,"Summary";#N/A,"10",TRUE,"Summary";#N/A,"11",TRUE,"Summary"}</definedName>
    <definedName name="j_5" localSheetId="2" hidden="1">{#N/A,#N/A,TRUE,"Summary";#N/A,"1",TRUE,"Summary";#N/A,"2",TRUE,"Summary";#N/A,"3",TRUE,"Summary";#N/A,"4",TRUE,"Summary";#N/A,"5",TRUE,"Summary";#N/A,"6",TRUE,"Summary";#N/A,"7",TRUE,"Summary";#N/A,"8",TRUE,"Summary";#N/A,"9",TRUE,"Summary";#N/A,"10",TRUE,"Summary";#N/A,"11",TRUE,"Summary"}</definedName>
    <definedName name="j_5" hidden="1">{#N/A,#N/A,TRUE,"Summary";#N/A,"1",TRUE,"Summary";#N/A,"2",TRUE,"Summary";#N/A,"3",TRUE,"Summary";#N/A,"4",TRUE,"Summary";#N/A,"5",TRUE,"Summary";#N/A,"6",TRUE,"Summary";#N/A,"7",TRUE,"Summary";#N/A,"8",TRUE,"Summary";#N/A,"9",TRUE,"Summary";#N/A,"10",TRUE,"Summary";#N/A,"11",TRUE,"Summary"}</definedName>
    <definedName name="j_7p" localSheetId="0" hidden="1">{#N/A,#N/A,FALSE,"Aging Summary";#N/A,#N/A,FALSE,"Ratio Analysis";#N/A,#N/A,FALSE,"Test 120 Day Accts";#N/A,#N/A,FALSE,"Tickmarks"}</definedName>
    <definedName name="j_7p" localSheetId="2" hidden="1">{#N/A,#N/A,FALSE,"Aging Summary";#N/A,#N/A,FALSE,"Ratio Analysis";#N/A,#N/A,FALSE,"Test 120 Day Accts";#N/A,#N/A,FALSE,"Tickmarks"}</definedName>
    <definedName name="j_7p" hidden="1">{#N/A,#N/A,FALSE,"Aging Summary";#N/A,#N/A,FALSE,"Ratio Analysis";#N/A,#N/A,FALSE,"Test 120 Day Accts";#N/A,#N/A,FALSE,"Tickmarks"}</definedName>
    <definedName name="j_7pA" localSheetId="0" hidden="1">{#N/A,#N/A,FALSE,"Aging Summary";#N/A,#N/A,FALSE,"Ratio Analysis";#N/A,#N/A,FALSE,"Test 120 Day Accts";#N/A,#N/A,FALSE,"Tickmarks"}</definedName>
    <definedName name="j_7pA" localSheetId="2" hidden="1">{#N/A,#N/A,FALSE,"Aging Summary";#N/A,#N/A,FALSE,"Ratio Analysis";#N/A,#N/A,FALSE,"Test 120 Day Accts";#N/A,#N/A,FALSE,"Tickmarks"}</definedName>
    <definedName name="j_7pA" hidden="1">{#N/A,#N/A,FALSE,"Aging Summary";#N/A,#N/A,FALSE,"Ratio Analysis";#N/A,#N/A,FALSE,"Test 120 Day Accts";#N/A,#N/A,FALSE,"Tickmarks"}</definedName>
    <definedName name="j_8a" localSheetId="0" hidden="1">{#N/A,#N/A,FALSE,"Aging Summary";#N/A,#N/A,FALSE,"Ratio Analysis";#N/A,#N/A,FALSE,"Test 120 Day Accts";#N/A,#N/A,FALSE,"Tickmarks"}</definedName>
    <definedName name="j_8a" localSheetId="2" hidden="1">{#N/A,#N/A,FALSE,"Aging Summary";#N/A,#N/A,FALSE,"Ratio Analysis";#N/A,#N/A,FALSE,"Test 120 Day Accts";#N/A,#N/A,FALSE,"Tickmarks"}</definedName>
    <definedName name="j_8a" hidden="1">{#N/A,#N/A,FALSE,"Aging Summary";#N/A,#N/A,FALSE,"Ratio Analysis";#N/A,#N/A,FALSE,"Test 120 Day Accts";#N/A,#N/A,FALSE,"Tickmarks"}</definedName>
    <definedName name="j_ammeded" localSheetId="0" hidden="1">{#N/A,#N/A,FALSE,"Aging Summary";#N/A,#N/A,FALSE,"Ratio Analysis";#N/A,#N/A,FALSE,"Test 120 Day Accts";#N/A,#N/A,FALSE,"Tickmarks"}</definedName>
    <definedName name="j_ammeded" localSheetId="2" hidden="1">{#N/A,#N/A,FALSE,"Aging Summary";#N/A,#N/A,FALSE,"Ratio Analysis";#N/A,#N/A,FALSE,"Test 120 Day Accts";#N/A,#N/A,FALSE,"Tickmarks"}</definedName>
    <definedName name="j_ammeded" hidden="1">{#N/A,#N/A,FALSE,"Aging Summary";#N/A,#N/A,FALSE,"Ratio Analysis";#N/A,#N/A,FALSE,"Test 120 Day Accts";#N/A,#N/A,FALSE,"Tickmarks"}</definedName>
    <definedName name="Jaw_Crusher_6240">'[48]Lakshmi GF'!#REF!</definedName>
    <definedName name="Jaw_Crusher_8013">'[48]Lakshmi GF'!#REF!</definedName>
    <definedName name="JB" localSheetId="0" hidden="1">{#N/A,#N/A,FALSE,"COMP"}</definedName>
    <definedName name="JB" localSheetId="2" hidden="1">{#N/A,#N/A,FALSE,"COMP"}</definedName>
    <definedName name="JB" hidden="1">{#N/A,#N/A,FALSE,"COMP"}</definedName>
    <definedName name="JB_1" localSheetId="0" hidden="1">{#N/A,#N/A,FALSE,"COMP"}</definedName>
    <definedName name="JB_1" localSheetId="2" hidden="1">{#N/A,#N/A,FALSE,"COMP"}</definedName>
    <definedName name="JB_1" hidden="1">{#N/A,#N/A,FALSE,"COMP"}</definedName>
    <definedName name="JB_2" localSheetId="0" hidden="1">{#N/A,#N/A,FALSE,"COMP"}</definedName>
    <definedName name="JB_2" localSheetId="2" hidden="1">{#N/A,#N/A,FALSE,"COMP"}</definedName>
    <definedName name="JB_2" hidden="1">{#N/A,#N/A,FALSE,"COMP"}</definedName>
    <definedName name="JDIEK" localSheetId="0" hidden="1">{#N/A,#N/A,TRUE,"TMRSAMPLE";#N/A,#N/A,TRUE,"OPS";#N/A,#N/A,TRUE,"TMR"}</definedName>
    <definedName name="JDIEK" localSheetId="2" hidden="1">{#N/A,#N/A,TRUE,"TMRSAMPLE";#N/A,#N/A,TRUE,"OPS";#N/A,#N/A,TRUE,"TMR"}</definedName>
    <definedName name="JDIEK" hidden="1">{#N/A,#N/A,TRUE,"TMRSAMPLE";#N/A,#N/A,TRUE,"OPS";#N/A,#N/A,TRUE,"TMR"}</definedName>
    <definedName name="JDIKSNDJDSK" localSheetId="0" hidden="1">{#N/A,#N/A,TRUE,"TMRSAMPLE";#N/A,#N/A,TRUE,"OPS";#N/A,#N/A,TRUE,"TMR"}</definedName>
    <definedName name="JDIKSNDJDSK" localSheetId="2" hidden="1">{#N/A,#N/A,TRUE,"TMRSAMPLE";#N/A,#N/A,TRUE,"OPS";#N/A,#N/A,TRUE,"TMR"}</definedName>
    <definedName name="JDIKSNDJDSK" hidden="1">{#N/A,#N/A,TRUE,"TMRSAMPLE";#N/A,#N/A,TRUE,"OPS";#N/A,#N/A,TRUE,"TMR"}</definedName>
    <definedName name="jdj" localSheetId="0" hidden="1">{#N/A,#N/A,FALSE,"5"}</definedName>
    <definedName name="jdj" localSheetId="2" hidden="1">{#N/A,#N/A,FALSE,"5"}</definedName>
    <definedName name="jdj" hidden="1">{#N/A,#N/A,FALSE,"5"}</definedName>
    <definedName name="JDKS" localSheetId="0" hidden="1">{#N/A,#N/A,TRUE,"TMRSAMPLE";#N/A,#N/A,TRUE,"OPS";#N/A,#N/A,TRUE,"TMR"}</definedName>
    <definedName name="JDKS" localSheetId="2" hidden="1">{#N/A,#N/A,TRUE,"TMRSAMPLE";#N/A,#N/A,TRUE,"OPS";#N/A,#N/A,TRUE,"TMR"}</definedName>
    <definedName name="JDKS" hidden="1">{#N/A,#N/A,TRUE,"TMRSAMPLE";#N/A,#N/A,TRUE,"OPS";#N/A,#N/A,TRUE,"TMR"}</definedName>
    <definedName name="JDSHJ" localSheetId="0" hidden="1">{#N/A,#N/A,TRUE,"TMRSAMPLE";#N/A,#N/A,TRUE,"OPS";#N/A,#N/A,TRUE,"TMR"}</definedName>
    <definedName name="JDSHJ" localSheetId="2" hidden="1">{#N/A,#N/A,TRUE,"TMRSAMPLE";#N/A,#N/A,TRUE,"OPS";#N/A,#N/A,TRUE,"TMR"}</definedName>
    <definedName name="JDSHJ" hidden="1">{#N/A,#N/A,TRUE,"TMRSAMPLE";#N/A,#N/A,TRUE,"OPS";#N/A,#N/A,TRUE,"TMR"}</definedName>
    <definedName name="ＪＤＳけい" localSheetId="0" hidden="1">{#N/A,#N/A,TRUE,"TMRSAMPLE";#N/A,#N/A,TRUE,"OPS";#N/A,#N/A,TRUE,"TMR"}</definedName>
    <definedName name="ＪＤＳけい" localSheetId="2" hidden="1">{#N/A,#N/A,TRUE,"TMRSAMPLE";#N/A,#N/A,TRUE,"OPS";#N/A,#N/A,TRUE,"TMR"}</definedName>
    <definedName name="ＪＤＳけい" hidden="1">{#N/A,#N/A,TRUE,"TMRSAMPLE";#N/A,#N/A,TRUE,"OPS";#N/A,#N/A,TRUE,"TMR"}</definedName>
    <definedName name="JEERATE">[92]Jeerat!$E$10:$Y$310</definedName>
    <definedName name="jen"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jen"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dfs_1a1" localSheetId="0" hidden="1">{#N/A,#N/A,FALSE,"Aging Summary";#N/A,#N/A,FALSE,"Ratio Analysis";#N/A,#N/A,FALSE,"Test 120 Day Accts";#N/A,#N/A,FALSE,"Tickmarks"}</definedName>
    <definedName name="jfdfs_1a1" localSheetId="2" hidden="1">{#N/A,#N/A,FALSE,"Aging Summary";#N/A,#N/A,FALSE,"Ratio Analysis";#N/A,#N/A,FALSE,"Test 120 Day Accts";#N/A,#N/A,FALSE,"Tickmarks"}</definedName>
    <definedName name="jfdfs_1a1" hidden="1">{#N/A,#N/A,FALSE,"Aging Summary";#N/A,#N/A,FALSE,"Ratio Analysis";#N/A,#N/A,FALSE,"Test 120 Day Accts";#N/A,#N/A,FALSE,"Tickmarks"}</definedName>
    <definedName name="jfdjfs_1" localSheetId="0" hidden="1">{#N/A,#N/A,FALSE,"Aging Summary";#N/A,#N/A,FALSE,"Ratio Analysis";#N/A,#N/A,FALSE,"Test 120 Day Accts";#N/A,#N/A,FALSE,"Tickmarks"}</definedName>
    <definedName name="jfdjfs_1" localSheetId="2" hidden="1">{#N/A,#N/A,FALSE,"Aging Summary";#N/A,#N/A,FALSE,"Ratio Analysis";#N/A,#N/A,FALSE,"Test 120 Day Accts";#N/A,#N/A,FALSE,"Tickmarks"}</definedName>
    <definedName name="jfdjfs_1" hidden="1">{#N/A,#N/A,FALSE,"Aging Summary";#N/A,#N/A,FALSE,"Ratio Analysis";#N/A,#N/A,FALSE,"Test 120 Day Accts";#N/A,#N/A,FALSE,"Tickmarks"}</definedName>
    <definedName name="jfldfs" localSheetId="0" hidden="1">{#N/A,#N/A,FALSE,"Aging Summary";#N/A,#N/A,FALSE,"Ratio Analysis";#N/A,#N/A,FALSE,"Test 120 Day Accts";#N/A,#N/A,FALSE,"Tickmarks"}</definedName>
    <definedName name="jfldfs" localSheetId="2" hidden="1">{#N/A,#N/A,FALSE,"Aging Summary";#N/A,#N/A,FALSE,"Ratio Analysis";#N/A,#N/A,FALSE,"Test 120 Day Accts";#N/A,#N/A,FALSE,"Tickmarks"}</definedName>
    <definedName name="jfldfs" hidden="1">{#N/A,#N/A,FALSE,"Aging Summary";#N/A,#N/A,FALSE,"Ratio Analysis";#N/A,#N/A,FALSE,"Test 120 Day Accts";#N/A,#N/A,FALSE,"Tickmarks"}</definedName>
    <definedName name="jfldfs_1" localSheetId="0" hidden="1">{#N/A,#N/A,FALSE,"Aging Summary";#N/A,#N/A,FALSE,"Ratio Analysis";#N/A,#N/A,FALSE,"Test 120 Day Accts";#N/A,#N/A,FALSE,"Tickmarks"}</definedName>
    <definedName name="jfldfs_1" localSheetId="2" hidden="1">{#N/A,#N/A,FALSE,"Aging Summary";#N/A,#N/A,FALSE,"Ratio Analysis";#N/A,#N/A,FALSE,"Test 120 Day Accts";#N/A,#N/A,FALSE,"Tickmarks"}</definedName>
    <definedName name="jfldfs_1" hidden="1">{#N/A,#N/A,FALSE,"Aging Summary";#N/A,#N/A,FALSE,"Ratio Analysis";#N/A,#N/A,FALSE,"Test 120 Day Accts";#N/A,#N/A,FALSE,"Tickmarks"}</definedName>
    <definedName name="jfldfs_12" localSheetId="0" hidden="1">{#N/A,#N/A,FALSE,"Aging Summary";#N/A,#N/A,FALSE,"Ratio Analysis";#N/A,#N/A,FALSE,"Test 120 Day Accts";#N/A,#N/A,FALSE,"Tickmarks"}</definedName>
    <definedName name="jfldfs_12" localSheetId="2" hidden="1">{#N/A,#N/A,FALSE,"Aging Summary";#N/A,#N/A,FALSE,"Ratio Analysis";#N/A,#N/A,FALSE,"Test 120 Day Accts";#N/A,#N/A,FALSE,"Tickmarks"}</definedName>
    <definedName name="jfldfs_12" hidden="1">{#N/A,#N/A,FALSE,"Aging Summary";#N/A,#N/A,FALSE,"Ratio Analysis";#N/A,#N/A,FALSE,"Test 120 Day Accts";#N/A,#N/A,FALSE,"Tickmarks"}</definedName>
    <definedName name="jfldfs_12p" localSheetId="0" hidden="1">{#N/A,#N/A,FALSE,"Aging Summary";#N/A,#N/A,FALSE,"Ratio Analysis";#N/A,#N/A,FALSE,"Test 120 Day Accts";#N/A,#N/A,FALSE,"Tickmarks"}</definedName>
    <definedName name="jfldfs_12p" localSheetId="2" hidden="1">{#N/A,#N/A,FALSE,"Aging Summary";#N/A,#N/A,FALSE,"Ratio Analysis";#N/A,#N/A,FALSE,"Test 120 Day Accts";#N/A,#N/A,FALSE,"Tickmarks"}</definedName>
    <definedName name="jfldfs_12p" hidden="1">{#N/A,#N/A,FALSE,"Aging Summary";#N/A,#N/A,FALSE,"Ratio Analysis";#N/A,#N/A,FALSE,"Test 120 Day Accts";#N/A,#N/A,FALSE,"Tickmarks"}</definedName>
    <definedName name="jfldfs_16p" localSheetId="0" hidden="1">{#N/A,#N/A,FALSE,"Aging Summary";#N/A,#N/A,FALSE,"Ratio Analysis";#N/A,#N/A,FALSE,"Test 120 Day Accts";#N/A,#N/A,FALSE,"Tickmarks"}</definedName>
    <definedName name="jfldfs_16p" localSheetId="2" hidden="1">{#N/A,#N/A,FALSE,"Aging Summary";#N/A,#N/A,FALSE,"Ratio Analysis";#N/A,#N/A,FALSE,"Test 120 Day Accts";#N/A,#N/A,FALSE,"Tickmarks"}</definedName>
    <definedName name="jfldfs_16p" hidden="1">{#N/A,#N/A,FALSE,"Aging Summary";#N/A,#N/A,FALSE,"Ratio Analysis";#N/A,#N/A,FALSE,"Test 120 Day Accts";#N/A,#N/A,FALSE,"Tickmarks"}</definedName>
    <definedName name="jfldfs_1A" localSheetId="0" hidden="1">{#N/A,#N/A,FALSE,"Aging Summary";#N/A,#N/A,FALSE,"Ratio Analysis";#N/A,#N/A,FALSE,"Test 120 Day Accts";#N/A,#N/A,FALSE,"Tickmarks"}</definedName>
    <definedName name="jfldfs_1A" localSheetId="2" hidden="1">{#N/A,#N/A,FALSE,"Aging Summary";#N/A,#N/A,FALSE,"Ratio Analysis";#N/A,#N/A,FALSE,"Test 120 Day Accts";#N/A,#N/A,FALSE,"Tickmarks"}</definedName>
    <definedName name="jfldfs_1A" hidden="1">{#N/A,#N/A,FALSE,"Aging Summary";#N/A,#N/A,FALSE,"Ratio Analysis";#N/A,#N/A,FALSE,"Test 120 Day Accts";#N/A,#N/A,FALSE,"Tickmarks"}</definedName>
    <definedName name="jfldfs_1P" localSheetId="0" hidden="1">{#N/A,#N/A,FALSE,"Aging Summary";#N/A,#N/A,FALSE,"Ratio Analysis";#N/A,#N/A,FALSE,"Test 120 Day Accts";#N/A,#N/A,FALSE,"Tickmarks"}</definedName>
    <definedName name="jfldfs_1P" localSheetId="2" hidden="1">{#N/A,#N/A,FALSE,"Aging Summary";#N/A,#N/A,FALSE,"Ratio Analysis";#N/A,#N/A,FALSE,"Test 120 Day Accts";#N/A,#N/A,FALSE,"Tickmarks"}</definedName>
    <definedName name="jfldfs_1P" hidden="1">{#N/A,#N/A,FALSE,"Aging Summary";#N/A,#N/A,FALSE,"Ratio Analysis";#N/A,#N/A,FALSE,"Test 120 Day Accts";#N/A,#N/A,FALSE,"Tickmarks"}</definedName>
    <definedName name="jfldfs_201" localSheetId="0" hidden="1">{#N/A,#N/A,FALSE,"Aging Summary";#N/A,#N/A,FALSE,"Ratio Analysis";#N/A,#N/A,FALSE,"Test 120 Day Accts";#N/A,#N/A,FALSE,"Tickmarks"}</definedName>
    <definedName name="jfldfs_201" localSheetId="2" hidden="1">{#N/A,#N/A,FALSE,"Aging Summary";#N/A,#N/A,FALSE,"Ratio Analysis";#N/A,#N/A,FALSE,"Test 120 Day Accts";#N/A,#N/A,FALSE,"Tickmarks"}</definedName>
    <definedName name="jfldfs_201" hidden="1">{#N/A,#N/A,FALSE,"Aging Summary";#N/A,#N/A,FALSE,"Ratio Analysis";#N/A,#N/A,FALSE,"Test 120 Day Accts";#N/A,#N/A,FALSE,"Tickmarks"}</definedName>
    <definedName name="jfldfs_2010a" localSheetId="0" hidden="1">{#N/A,#N/A,FALSE,"Aging Summary";#N/A,#N/A,FALSE,"Ratio Analysis";#N/A,#N/A,FALSE,"Test 120 Day Accts";#N/A,#N/A,FALSE,"Tickmarks"}</definedName>
    <definedName name="jfldfs_2010a" localSheetId="2" hidden="1">{#N/A,#N/A,FALSE,"Aging Summary";#N/A,#N/A,FALSE,"Ratio Analysis";#N/A,#N/A,FALSE,"Test 120 Day Accts";#N/A,#N/A,FALSE,"Tickmarks"}</definedName>
    <definedName name="jfldfs_2010a" hidden="1">{#N/A,#N/A,FALSE,"Aging Summary";#N/A,#N/A,FALSE,"Ratio Analysis";#N/A,#N/A,FALSE,"Test 120 Day Accts";#N/A,#N/A,FALSE,"Tickmarks"}</definedName>
    <definedName name="jfldfs_20a" localSheetId="0" hidden="1">{#N/A,#N/A,FALSE,"Aging Summary";#N/A,#N/A,FALSE,"Ratio Analysis";#N/A,#N/A,FALSE,"Test 120 Day Accts";#N/A,#N/A,FALSE,"Tickmarks"}</definedName>
    <definedName name="jfldfs_20a" localSheetId="2" hidden="1">{#N/A,#N/A,FALSE,"Aging Summary";#N/A,#N/A,FALSE,"Ratio Analysis";#N/A,#N/A,FALSE,"Test 120 Day Accts";#N/A,#N/A,FALSE,"Tickmarks"}</definedName>
    <definedName name="jfldfs_20a" hidden="1">{#N/A,#N/A,FALSE,"Aging Summary";#N/A,#N/A,FALSE,"Ratio Analysis";#N/A,#N/A,FALSE,"Test 120 Day Accts";#N/A,#N/A,FALSE,"Tickmarks"}</definedName>
    <definedName name="jfldfs_23a" localSheetId="0" hidden="1">{#N/A,#N/A,FALSE,"Aging Summary";#N/A,#N/A,FALSE,"Ratio Analysis";#N/A,#N/A,FALSE,"Test 120 Day Accts";#N/A,#N/A,FALSE,"Tickmarks"}</definedName>
    <definedName name="jfldfs_23a" localSheetId="2" hidden="1">{#N/A,#N/A,FALSE,"Aging Summary";#N/A,#N/A,FALSE,"Ratio Analysis";#N/A,#N/A,FALSE,"Test 120 Day Accts";#N/A,#N/A,FALSE,"Tickmarks"}</definedName>
    <definedName name="jfldfs_23a" hidden="1">{#N/A,#N/A,FALSE,"Aging Summary";#N/A,#N/A,FALSE,"Ratio Analysis";#N/A,#N/A,FALSE,"Test 120 Day Accts";#N/A,#N/A,FALSE,"Tickmarks"}</definedName>
    <definedName name="jfldfs_24a" localSheetId="0" hidden="1">{#N/A,#N/A,FALSE,"Aging Summary";#N/A,#N/A,FALSE,"Ratio Analysis";#N/A,#N/A,FALSE,"Test 120 Day Accts";#N/A,#N/A,FALSE,"Tickmarks"}</definedName>
    <definedName name="jfldfs_24a" localSheetId="2" hidden="1">{#N/A,#N/A,FALSE,"Aging Summary";#N/A,#N/A,FALSE,"Ratio Analysis";#N/A,#N/A,FALSE,"Test 120 Day Accts";#N/A,#N/A,FALSE,"Tickmarks"}</definedName>
    <definedName name="jfldfs_24a" hidden="1">{#N/A,#N/A,FALSE,"Aging Summary";#N/A,#N/A,FALSE,"Ratio Analysis";#N/A,#N/A,FALSE,"Test 120 Day Accts";#N/A,#N/A,FALSE,"Tickmarks"}</definedName>
    <definedName name="jfldfs_2a" localSheetId="0" hidden="1">{#N/A,#N/A,FALSE,"Aging Summary";#N/A,#N/A,FALSE,"Ratio Analysis";#N/A,#N/A,FALSE,"Test 120 Day Accts";#N/A,#N/A,FALSE,"Tickmarks"}</definedName>
    <definedName name="jfldfs_2a" localSheetId="2" hidden="1">{#N/A,#N/A,FALSE,"Aging Summary";#N/A,#N/A,FALSE,"Ratio Analysis";#N/A,#N/A,FALSE,"Test 120 Day Accts";#N/A,#N/A,FALSE,"Tickmarks"}</definedName>
    <definedName name="jfldfs_2a" hidden="1">{#N/A,#N/A,FALSE,"Aging Summary";#N/A,#N/A,FALSE,"Ratio Analysis";#N/A,#N/A,FALSE,"Test 120 Day Accts";#N/A,#N/A,FALSE,"Tickmarks"}</definedName>
    <definedName name="jfldfs_34p" localSheetId="0" hidden="1">{#N/A,#N/A,FALSE,"Aging Summary";#N/A,#N/A,FALSE,"Ratio Analysis";#N/A,#N/A,FALSE,"Test 120 Day Accts";#N/A,#N/A,FALSE,"Tickmarks"}</definedName>
    <definedName name="jfldfs_34p" localSheetId="2" hidden="1">{#N/A,#N/A,FALSE,"Aging Summary";#N/A,#N/A,FALSE,"Ratio Analysis";#N/A,#N/A,FALSE,"Test 120 Day Accts";#N/A,#N/A,FALSE,"Tickmarks"}</definedName>
    <definedName name="jfldfs_34p" hidden="1">{#N/A,#N/A,FALSE,"Aging Summary";#N/A,#N/A,FALSE,"Ratio Analysis";#N/A,#N/A,FALSE,"Test 120 Day Accts";#N/A,#N/A,FALSE,"Tickmarks"}</definedName>
    <definedName name="jfldfs_3a_1" localSheetId="0" hidden="1">{#N/A,#N/A,FALSE,"Aging Summary";#N/A,#N/A,FALSE,"Ratio Analysis";#N/A,#N/A,FALSE,"Test 120 Day Accts";#N/A,#N/A,FALSE,"Tickmarks"}</definedName>
    <definedName name="jfldfs_3a_1" localSheetId="2" hidden="1">{#N/A,#N/A,FALSE,"Aging Summary";#N/A,#N/A,FALSE,"Ratio Analysis";#N/A,#N/A,FALSE,"Test 120 Day Accts";#N/A,#N/A,FALSE,"Tickmarks"}</definedName>
    <definedName name="jfldfs_3a_1" hidden="1">{#N/A,#N/A,FALSE,"Aging Summary";#N/A,#N/A,FALSE,"Ratio Analysis";#N/A,#N/A,FALSE,"Test 120 Day Accts";#N/A,#N/A,FALSE,"Tickmarks"}</definedName>
    <definedName name="jfldfs_40a" localSheetId="0" hidden="1">{#N/A,#N/A,FALSE,"Aging Summary";#N/A,#N/A,FALSE,"Ratio Analysis";#N/A,#N/A,FALSE,"Test 120 Day Accts";#N/A,#N/A,FALSE,"Tickmarks"}</definedName>
    <definedName name="jfldfs_40a" localSheetId="2" hidden="1">{#N/A,#N/A,FALSE,"Aging Summary";#N/A,#N/A,FALSE,"Ratio Analysis";#N/A,#N/A,FALSE,"Test 120 Day Accts";#N/A,#N/A,FALSE,"Tickmarks"}</definedName>
    <definedName name="jfldfs_40a" hidden="1">{#N/A,#N/A,FALSE,"Aging Summary";#N/A,#N/A,FALSE,"Ratio Analysis";#N/A,#N/A,FALSE,"Test 120 Day Accts";#N/A,#N/A,FALSE,"Tickmarks"}</definedName>
    <definedName name="jfldfs_41A" localSheetId="0" hidden="1">{#N/A,#N/A,FALSE,"Aging Summary";#N/A,#N/A,FALSE,"Ratio Analysis";#N/A,#N/A,FALSE,"Test 120 Day Accts";#N/A,#N/A,FALSE,"Tickmarks"}</definedName>
    <definedName name="jfldfs_41A" localSheetId="2" hidden="1">{#N/A,#N/A,FALSE,"Aging Summary";#N/A,#N/A,FALSE,"Ratio Analysis";#N/A,#N/A,FALSE,"Test 120 Day Accts";#N/A,#N/A,FALSE,"Tickmarks"}</definedName>
    <definedName name="jfldfs_41A" hidden="1">{#N/A,#N/A,FALSE,"Aging Summary";#N/A,#N/A,FALSE,"Ratio Analysis";#N/A,#N/A,FALSE,"Test 120 Day Accts";#N/A,#N/A,FALSE,"Tickmarks"}</definedName>
    <definedName name="jfldfs_41P" localSheetId="0" hidden="1">{#N/A,#N/A,FALSE,"Aging Summary";#N/A,#N/A,FALSE,"Ratio Analysis";#N/A,#N/A,FALSE,"Test 120 Day Accts";#N/A,#N/A,FALSE,"Tickmarks"}</definedName>
    <definedName name="jfldfs_41P" localSheetId="2" hidden="1">{#N/A,#N/A,FALSE,"Aging Summary";#N/A,#N/A,FALSE,"Ratio Analysis";#N/A,#N/A,FALSE,"Test 120 Day Accts";#N/A,#N/A,FALSE,"Tickmarks"}</definedName>
    <definedName name="jfldfs_41P" hidden="1">{#N/A,#N/A,FALSE,"Aging Summary";#N/A,#N/A,FALSE,"Ratio Analysis";#N/A,#N/A,FALSE,"Test 120 Day Accts";#N/A,#N/A,FALSE,"Tickmarks"}</definedName>
    <definedName name="jfldfs_4a1" localSheetId="0" hidden="1">{#N/A,#N/A,FALSE,"Aging Summary";#N/A,#N/A,FALSE,"Ratio Analysis";#N/A,#N/A,FALSE,"Test 120 Day Accts";#N/A,#N/A,FALSE,"Tickmarks"}</definedName>
    <definedName name="jfldfs_4a1" localSheetId="2" hidden="1">{#N/A,#N/A,FALSE,"Aging Summary";#N/A,#N/A,FALSE,"Ratio Analysis";#N/A,#N/A,FALSE,"Test 120 Day Accts";#N/A,#N/A,FALSE,"Tickmarks"}</definedName>
    <definedName name="jfldfs_4a1" hidden="1">{#N/A,#N/A,FALSE,"Aging Summary";#N/A,#N/A,FALSE,"Ratio Analysis";#N/A,#N/A,FALSE,"Test 120 Day Accts";#N/A,#N/A,FALSE,"Tickmarks"}</definedName>
    <definedName name="jfldfs_5p_1" localSheetId="0" hidden="1">{#N/A,#N/A,FALSE,"Aging Summary";#N/A,#N/A,FALSE,"Ratio Analysis";#N/A,#N/A,FALSE,"Test 120 Day Accts";#N/A,#N/A,FALSE,"Tickmarks"}</definedName>
    <definedName name="jfldfs_5p_1" localSheetId="2" hidden="1">{#N/A,#N/A,FALSE,"Aging Summary";#N/A,#N/A,FALSE,"Ratio Analysis";#N/A,#N/A,FALSE,"Test 120 Day Accts";#N/A,#N/A,FALSE,"Tickmarks"}</definedName>
    <definedName name="jfldfs_5p_1" hidden="1">{#N/A,#N/A,FALSE,"Aging Summary";#N/A,#N/A,FALSE,"Ratio Analysis";#N/A,#N/A,FALSE,"Test 120 Day Accts";#N/A,#N/A,FALSE,"Tickmarks"}</definedName>
    <definedName name="jfldfs_6a1" localSheetId="0" hidden="1">{#N/A,#N/A,FALSE,"Aging Summary";#N/A,#N/A,FALSE,"Ratio Analysis";#N/A,#N/A,FALSE,"Test 120 Day Accts";#N/A,#N/A,FALSE,"Tickmarks"}</definedName>
    <definedName name="jfldfs_6a1" localSheetId="2" hidden="1">{#N/A,#N/A,FALSE,"Aging Summary";#N/A,#N/A,FALSE,"Ratio Analysis";#N/A,#N/A,FALSE,"Test 120 Day Accts";#N/A,#N/A,FALSE,"Tickmarks"}</definedName>
    <definedName name="jfldfs_6a1" hidden="1">{#N/A,#N/A,FALSE,"Aging Summary";#N/A,#N/A,FALSE,"Ratio Analysis";#N/A,#N/A,FALSE,"Test 120 Day Accts";#N/A,#N/A,FALSE,"Tickmarks"}</definedName>
    <definedName name="jfldfs_7p" localSheetId="0" hidden="1">{#N/A,#N/A,FALSE,"Aging Summary";#N/A,#N/A,FALSE,"Ratio Analysis";#N/A,#N/A,FALSE,"Test 120 Day Accts";#N/A,#N/A,FALSE,"Tickmarks"}</definedName>
    <definedName name="jfldfs_7p" localSheetId="2" hidden="1">{#N/A,#N/A,FALSE,"Aging Summary";#N/A,#N/A,FALSE,"Ratio Analysis";#N/A,#N/A,FALSE,"Test 120 Day Accts";#N/A,#N/A,FALSE,"Tickmarks"}</definedName>
    <definedName name="jfldfs_7p" hidden="1">{#N/A,#N/A,FALSE,"Aging Summary";#N/A,#N/A,FALSE,"Ratio Analysis";#N/A,#N/A,FALSE,"Test 120 Day Accts";#N/A,#N/A,FALSE,"Tickmarks"}</definedName>
    <definedName name="jfldfs_7p1" localSheetId="0" hidden="1">{#N/A,#N/A,FALSE,"Aging Summary";#N/A,#N/A,FALSE,"Ratio Analysis";#N/A,#N/A,FALSE,"Test 120 Day Accts";#N/A,#N/A,FALSE,"Tickmarks"}</definedName>
    <definedName name="jfldfs_7p1" localSheetId="2" hidden="1">{#N/A,#N/A,FALSE,"Aging Summary";#N/A,#N/A,FALSE,"Ratio Analysis";#N/A,#N/A,FALSE,"Test 120 Day Accts";#N/A,#N/A,FALSE,"Tickmarks"}</definedName>
    <definedName name="jfldfs_7p1" hidden="1">{#N/A,#N/A,FALSE,"Aging Summary";#N/A,#N/A,FALSE,"Ratio Analysis";#N/A,#N/A,FALSE,"Test 120 Day Accts";#N/A,#N/A,FALSE,"Tickmarks"}</definedName>
    <definedName name="jfldfs_8a" localSheetId="0" hidden="1">{#N/A,#N/A,FALSE,"Aging Summary";#N/A,#N/A,FALSE,"Ratio Analysis";#N/A,#N/A,FALSE,"Test 120 Day Accts";#N/A,#N/A,FALSE,"Tickmarks"}</definedName>
    <definedName name="jfldfs_8a" localSheetId="2" hidden="1">{#N/A,#N/A,FALSE,"Aging Summary";#N/A,#N/A,FALSE,"Ratio Analysis";#N/A,#N/A,FALSE,"Test 120 Day Accts";#N/A,#N/A,FALSE,"Tickmarks"}</definedName>
    <definedName name="jfldfs_8a" hidden="1">{#N/A,#N/A,FALSE,"Aging Summary";#N/A,#N/A,FALSE,"Ratio Analysis";#N/A,#N/A,FALSE,"Test 120 Day Accts";#N/A,#N/A,FALSE,"Tickmarks"}</definedName>
    <definedName name="jfldfs_8p" localSheetId="0" hidden="1">{#N/A,#N/A,FALSE,"Aging Summary";#N/A,#N/A,FALSE,"Ratio Analysis";#N/A,#N/A,FALSE,"Test 120 Day Accts";#N/A,#N/A,FALSE,"Tickmarks"}</definedName>
    <definedName name="jfldfs_8p" localSheetId="2" hidden="1">{#N/A,#N/A,FALSE,"Aging Summary";#N/A,#N/A,FALSE,"Ratio Analysis";#N/A,#N/A,FALSE,"Test 120 Day Accts";#N/A,#N/A,FALSE,"Tickmarks"}</definedName>
    <definedName name="jfldfs_8p" hidden="1">{#N/A,#N/A,FALSE,"Aging Summary";#N/A,#N/A,FALSE,"Ratio Analysis";#N/A,#N/A,FALSE,"Test 120 Day Accts";#N/A,#N/A,FALSE,"Tickmarks"}</definedName>
    <definedName name="jfldfs_8p_v" localSheetId="0" hidden="1">{#N/A,#N/A,FALSE,"Aging Summary";#N/A,#N/A,FALSE,"Ratio Analysis";#N/A,#N/A,FALSE,"Test 120 Day Accts";#N/A,#N/A,FALSE,"Tickmarks"}</definedName>
    <definedName name="jfldfs_8p_v" localSheetId="2" hidden="1">{#N/A,#N/A,FALSE,"Aging Summary";#N/A,#N/A,FALSE,"Ratio Analysis";#N/A,#N/A,FALSE,"Test 120 Day Accts";#N/A,#N/A,FALSE,"Tickmarks"}</definedName>
    <definedName name="jfldfs_8p_v" hidden="1">{#N/A,#N/A,FALSE,"Aging Summary";#N/A,#N/A,FALSE,"Ratio Analysis";#N/A,#N/A,FALSE,"Test 120 Day Accts";#N/A,#N/A,FALSE,"Tickmarks"}</definedName>
    <definedName name="jfldfs_8p11" localSheetId="0" hidden="1">{#N/A,#N/A,FALSE,"Aging Summary";#N/A,#N/A,FALSE,"Ratio Analysis";#N/A,#N/A,FALSE,"Test 120 Day Accts";#N/A,#N/A,FALSE,"Tickmarks"}</definedName>
    <definedName name="jfldfs_8p11" localSheetId="2" hidden="1">{#N/A,#N/A,FALSE,"Aging Summary";#N/A,#N/A,FALSE,"Ratio Analysis";#N/A,#N/A,FALSE,"Test 120 Day Accts";#N/A,#N/A,FALSE,"Tickmarks"}</definedName>
    <definedName name="jfldfs_8p11" hidden="1">{#N/A,#N/A,FALSE,"Aging Summary";#N/A,#N/A,FALSE,"Ratio Analysis";#N/A,#N/A,FALSE,"Test 120 Day Accts";#N/A,#N/A,FALSE,"Tickmarks"}</definedName>
    <definedName name="jfldfs_9a" localSheetId="0" hidden="1">{#N/A,#N/A,FALSE,"Aging Summary";#N/A,#N/A,FALSE,"Ratio Analysis";#N/A,#N/A,FALSE,"Test 120 Day Accts";#N/A,#N/A,FALSE,"Tickmarks"}</definedName>
    <definedName name="jfldfs_9a" localSheetId="2" hidden="1">{#N/A,#N/A,FALSE,"Aging Summary";#N/A,#N/A,FALSE,"Ratio Analysis";#N/A,#N/A,FALSE,"Test 120 Day Accts";#N/A,#N/A,FALSE,"Tickmarks"}</definedName>
    <definedName name="jfldfs_9a" hidden="1">{#N/A,#N/A,FALSE,"Aging Summary";#N/A,#N/A,FALSE,"Ratio Analysis";#N/A,#N/A,FALSE,"Test 120 Day Accts";#N/A,#N/A,FALSE,"Tickmarks"}</definedName>
    <definedName name="jfldfs_9p" localSheetId="0" hidden="1">{#N/A,#N/A,FALSE,"Aging Summary";#N/A,#N/A,FALSE,"Ratio Analysis";#N/A,#N/A,FALSE,"Test 120 Day Accts";#N/A,#N/A,FALSE,"Tickmarks"}</definedName>
    <definedName name="jfldfs_9p" localSheetId="2" hidden="1">{#N/A,#N/A,FALSE,"Aging Summary";#N/A,#N/A,FALSE,"Ratio Analysis";#N/A,#N/A,FALSE,"Test 120 Day Accts";#N/A,#N/A,FALSE,"Tickmarks"}</definedName>
    <definedName name="jfldfs_9p" hidden="1">{#N/A,#N/A,FALSE,"Aging Summary";#N/A,#N/A,FALSE,"Ratio Analysis";#N/A,#N/A,FALSE,"Test 120 Day Accts";#N/A,#N/A,FALSE,"Tickmarks"}</definedName>
    <definedName name="jfldjfs" localSheetId="0" hidden="1">{#N/A,#N/A,FALSE,"Aging Summary";#N/A,#N/A,FALSE,"Ratio Analysis";#N/A,#N/A,FALSE,"Test 120 Day Accts";#N/A,#N/A,FALSE,"Tickmarks"}</definedName>
    <definedName name="jfldjfs" localSheetId="2" hidden="1">{#N/A,#N/A,FALSE,"Aging Summary";#N/A,#N/A,FALSE,"Ratio Analysis";#N/A,#N/A,FALSE,"Test 120 Day Accts";#N/A,#N/A,FALSE,"Tickmarks"}</definedName>
    <definedName name="jfldjfs" hidden="1">{#N/A,#N/A,FALSE,"Aging Summary";#N/A,#N/A,FALSE,"Ratio Analysis";#N/A,#N/A,FALSE,"Test 120 Day Accts";#N/A,#N/A,FALSE,"Tickmarks"}</definedName>
    <definedName name="jfldjfs_1" localSheetId="0" hidden="1">{#N/A,#N/A,FALSE,"Aging Summary";#N/A,#N/A,FALSE,"Ratio Analysis";#N/A,#N/A,FALSE,"Test 120 Day Accts";#N/A,#N/A,FALSE,"Tickmarks"}</definedName>
    <definedName name="jfldjfs_1" localSheetId="2" hidden="1">{#N/A,#N/A,FALSE,"Aging Summary";#N/A,#N/A,FALSE,"Ratio Analysis";#N/A,#N/A,FALSE,"Test 120 Day Accts";#N/A,#N/A,FALSE,"Tickmarks"}</definedName>
    <definedName name="jfldjfs_1" hidden="1">{#N/A,#N/A,FALSE,"Aging Summary";#N/A,#N/A,FALSE,"Ratio Analysis";#N/A,#N/A,FALSE,"Test 120 Day Accts";#N/A,#N/A,FALSE,"Tickmarks"}</definedName>
    <definedName name="jfldjfs_11" localSheetId="0" hidden="1">{#N/A,#N/A,FALSE,"Aging Summary";#N/A,#N/A,FALSE,"Ratio Analysis";#N/A,#N/A,FALSE,"Test 120 Day Accts";#N/A,#N/A,FALSE,"Tickmarks"}</definedName>
    <definedName name="jfldjfs_11" localSheetId="2" hidden="1">{#N/A,#N/A,FALSE,"Aging Summary";#N/A,#N/A,FALSE,"Ratio Analysis";#N/A,#N/A,FALSE,"Test 120 Day Accts";#N/A,#N/A,FALSE,"Tickmarks"}</definedName>
    <definedName name="jfldjfs_11" hidden="1">{#N/A,#N/A,FALSE,"Aging Summary";#N/A,#N/A,FALSE,"Ratio Analysis";#N/A,#N/A,FALSE,"Test 120 Day Accts";#N/A,#N/A,FALSE,"Tickmarks"}</definedName>
    <definedName name="jfldjfs_2" localSheetId="0" hidden="1">{#N/A,#N/A,FALSE,"Aging Summary";#N/A,#N/A,FALSE,"Ratio Analysis";#N/A,#N/A,FALSE,"Test 120 Day Accts";#N/A,#N/A,FALSE,"Tickmarks"}</definedName>
    <definedName name="jfldjfs_2" localSheetId="2" hidden="1">{#N/A,#N/A,FALSE,"Aging Summary";#N/A,#N/A,FALSE,"Ratio Analysis";#N/A,#N/A,FALSE,"Test 120 Day Accts";#N/A,#N/A,FALSE,"Tickmarks"}</definedName>
    <definedName name="jfldjfs_2" hidden="1">{#N/A,#N/A,FALSE,"Aging Summary";#N/A,#N/A,FALSE,"Ratio Analysis";#N/A,#N/A,FALSE,"Test 120 Day Accts";#N/A,#N/A,FALSE,"Tickmarks"}</definedName>
    <definedName name="jfldjfs_40P" localSheetId="0" hidden="1">{#N/A,#N/A,FALSE,"Aging Summary";#N/A,#N/A,FALSE,"Ratio Analysis";#N/A,#N/A,FALSE,"Test 120 Day Accts";#N/A,#N/A,FALSE,"Tickmarks"}</definedName>
    <definedName name="jfldjfs_40P" localSheetId="2" hidden="1">{#N/A,#N/A,FALSE,"Aging Summary";#N/A,#N/A,FALSE,"Ratio Analysis";#N/A,#N/A,FALSE,"Test 120 Day Accts";#N/A,#N/A,FALSE,"Tickmarks"}</definedName>
    <definedName name="jfldjfs_40P" hidden="1">{#N/A,#N/A,FALSE,"Aging Summary";#N/A,#N/A,FALSE,"Ratio Analysis";#N/A,#N/A,FALSE,"Test 120 Day Accts";#N/A,#N/A,FALSE,"Tickmarks"}</definedName>
    <definedName name="ＪＦＳＫＪＤＳ" localSheetId="0" hidden="1">{#N/A,#N/A,TRUE,"TMRSAMPLE";#N/A,#N/A,TRUE,"OPS";#N/A,#N/A,TRUE,"TMR"}</definedName>
    <definedName name="ＪＦＳＫＪＤＳ" localSheetId="2" hidden="1">{#N/A,#N/A,TRUE,"TMRSAMPLE";#N/A,#N/A,TRUE,"OPS";#N/A,#N/A,TRUE,"TMR"}</definedName>
    <definedName name="ＪＦＳＫＪＤＳ" hidden="1">{#N/A,#N/A,TRUE,"TMRSAMPLE";#N/A,#N/A,TRUE,"OPS";#N/A,#N/A,TRUE,"TMR"}</definedName>
    <definedName name="jgfsjhgfsjhgfsdjhgfds" localSheetId="0" hidden="1">{#N/A,#N/A,TRUE,"일정"}</definedName>
    <definedName name="jgfsjhgfsjhgfsdjhgfds" localSheetId="2" hidden="1">{#N/A,#N/A,TRUE,"일정"}</definedName>
    <definedName name="jgfsjhgfsjhgfsdjhgfds" hidden="1">{#N/A,#N/A,TRUE,"일정"}</definedName>
    <definedName name="jghj" localSheetId="0" hidden="1">{#N/A,#N/A,FALSE,"Graphs 1";#N/A,#N/A,FALSE,"Graphs 2"}</definedName>
    <definedName name="jghj" localSheetId="2" hidden="1">{#N/A,#N/A,FALSE,"Graphs 1";#N/A,#N/A,FALSE,"Graphs 2"}</definedName>
    <definedName name="jghj" hidden="1">{#N/A,#N/A,FALSE,"Graphs 1";#N/A,#N/A,FALSE,"Graphs 2"}</definedName>
    <definedName name="jgjdljkgdfklj" localSheetId="0" hidden="1">{#N/A,#N/A,FALSE,"Staffnos &amp; cost"}</definedName>
    <definedName name="jgjdljkgdfklj" localSheetId="2" hidden="1">{#N/A,#N/A,FALSE,"Staffnos &amp; cost"}</definedName>
    <definedName name="jgjdljkgdfklj" hidden="1">{#N/A,#N/A,FALSE,"Staffnos &amp; cost"}</definedName>
    <definedName name="jhdjhd" localSheetId="0" hidden="1">{"Bsheet",#N/A,FALSE,"Details";"P&amp;l",#N/A,FALSE,"Details";"Schedule",#N/A,FALSE,"Details";"Details",#N/A,FALSE,"Details";"Annexue II",#N/A,FALSE,"Details";"Branch Bs",#N/A,FALSE,"Details";"Branch PL",#N/A,FALSE,"Details"}</definedName>
    <definedName name="jhdjhd" localSheetId="2" hidden="1">{"Bsheet",#N/A,FALSE,"Details";"P&amp;l",#N/A,FALSE,"Details";"Schedule",#N/A,FALSE,"Details";"Details",#N/A,FALSE,"Details";"Annexue II",#N/A,FALSE,"Details";"Branch Bs",#N/A,FALSE,"Details";"Branch PL",#N/A,FALSE,"Details"}</definedName>
    <definedName name="jhdjhd" hidden="1">{"Bsheet",#N/A,FALSE,"Details";"P&amp;l",#N/A,FALSE,"Details";"Schedule",#N/A,FALSE,"Details";"Details",#N/A,FALSE,"Details";"Annexue II",#N/A,FALSE,"Details";"Branch Bs",#N/A,FALSE,"Details";"Branch PL",#N/A,FALSE,"Details"}</definedName>
    <definedName name="jhfdnjkfd" localSheetId="0" hidden="1">{#N/A,#N/A,TRUE,"Summary";#N/A,#N/A,TRUE,"IS";#N/A,#N/A,TRUE,"Adj";#N/A,#N/A,TRUE,"BS";#N/A,#N/A,TRUE,"CF";#N/A,#N/A,TRUE,"Debt";#N/A,#N/A,TRUE,"IRR"}</definedName>
    <definedName name="jhfdnjkfd" localSheetId="2" hidden="1">{#N/A,#N/A,TRUE,"Summary";#N/A,#N/A,TRUE,"IS";#N/A,#N/A,TRUE,"Adj";#N/A,#N/A,TRUE,"BS";#N/A,#N/A,TRUE,"CF";#N/A,#N/A,TRUE,"Debt";#N/A,#N/A,TRUE,"IRR"}</definedName>
    <definedName name="jhfdnjkfd" hidden="1">{#N/A,#N/A,TRUE,"Summary";#N/A,#N/A,TRUE,"IS";#N/A,#N/A,TRUE,"Adj";#N/A,#N/A,TRUE,"BS";#N/A,#N/A,TRUE,"CF";#N/A,#N/A,TRUE,"Debt";#N/A,#N/A,TRUE,"IRR"}</definedName>
    <definedName name="jhfjhdsfh" localSheetId="0" hidden="1">{"Output",#N/A,FALSE,"US_FL";"Output",#N/A,FALSE,"EUROPE_FL";"Output",#N/A,FALSE,"ASIA_FL"}</definedName>
    <definedName name="jhfjhdsfh" localSheetId="2" hidden="1">{"Output",#N/A,FALSE,"US_FL";"Output",#N/A,FALSE,"EUROPE_FL";"Output",#N/A,FALSE,"ASIA_FL"}</definedName>
    <definedName name="jhfjhdsfh" hidden="1">{"Output",#N/A,FALSE,"US_FL";"Output",#N/A,FALSE,"EUROPE_FL";"Output",#N/A,FALSE,"ASIA_FL"}</definedName>
    <definedName name="jhfjhfhjf" localSheetId="0" hidden="1">{#N/A,#N/A,FALSE,"PMTABB";#N/A,#N/A,FALSE,"PMTABB"}</definedName>
    <definedName name="jhfjhfhjf" localSheetId="2" hidden="1">{#N/A,#N/A,FALSE,"PMTABB";#N/A,#N/A,FALSE,"PMTABB"}</definedName>
    <definedName name="jhfjhfhjf" hidden="1">{#N/A,#N/A,FALSE,"PMTABB";#N/A,#N/A,FALSE,"PMTABB"}</definedName>
    <definedName name="jhnhgg" localSheetId="0" hidden="1">{#N/A,#N/A,FALSE,"Aging Summary";#N/A,#N/A,FALSE,"Ratio Analysis";#N/A,#N/A,FALSE,"Test 120 Day Accts";#N/A,#N/A,FALSE,"Tickmarks"}</definedName>
    <definedName name="jhnhgg" localSheetId="2" hidden="1">{#N/A,#N/A,FALSE,"Aging Summary";#N/A,#N/A,FALSE,"Ratio Analysis";#N/A,#N/A,FALSE,"Test 120 Day Accts";#N/A,#N/A,FALSE,"Tickmarks"}</definedName>
    <definedName name="jhnhgg" hidden="1">{#N/A,#N/A,FALSE,"Aging Summary";#N/A,#N/A,FALSE,"Ratio Analysis";#N/A,#N/A,FALSE,"Test 120 Day Accts";#N/A,#N/A,FALSE,"Tickmarks"}</definedName>
    <definedName name="JIKNJJUUK" localSheetId="0" hidden="1">{#N/A,#N/A,TRUE,"TMRSAMPLE";#N/A,#N/A,TRUE,"OPS";#N/A,#N/A,TRUE,"TMR"}</definedName>
    <definedName name="JIKNJJUUK" localSheetId="2" hidden="1">{#N/A,#N/A,TRUE,"TMRSAMPLE";#N/A,#N/A,TRUE,"OPS";#N/A,#N/A,TRUE,"TMR"}</definedName>
    <definedName name="JIKNJJUUK" hidden="1">{#N/A,#N/A,TRUE,"TMRSAMPLE";#N/A,#N/A,TRUE,"OPS";#N/A,#N/A,TRUE,"TMR"}</definedName>
    <definedName name="JIKS" localSheetId="0" hidden="1">{#N/A,#N/A,TRUE,"TMRSAMPLE";#N/A,#N/A,TRUE,"OPS";#N/A,#N/A,TRUE,"TMR"}</definedName>
    <definedName name="JIKS" localSheetId="2" hidden="1">{#N/A,#N/A,TRUE,"TMRSAMPLE";#N/A,#N/A,TRUE,"OPS";#N/A,#N/A,TRUE,"TMR"}</definedName>
    <definedName name="JIKS" hidden="1">{#N/A,#N/A,TRUE,"TMRSAMPLE";#N/A,#N/A,TRUE,"OPS";#N/A,#N/A,TRUE,"TMR"}</definedName>
    <definedName name="JIKSI" localSheetId="0" hidden="1">{#N/A,#N/A,TRUE,"TMRSAMPLE";#N/A,#N/A,TRUE,"OPS";#N/A,#N/A,TRUE,"TMR"}</definedName>
    <definedName name="JIKSI" localSheetId="2" hidden="1">{#N/A,#N/A,TRUE,"TMRSAMPLE";#N/A,#N/A,TRUE,"OPS";#N/A,#N/A,TRUE,"TMR"}</definedName>
    <definedName name="JIKSI" hidden="1">{#N/A,#N/A,TRUE,"TMRSAMPLE";#N/A,#N/A,TRUE,"OPS";#N/A,#N/A,TRUE,"TMR"}</definedName>
    <definedName name="JIKSNDJI" localSheetId="0" hidden="1">{#N/A,#N/A,TRUE,"TMRSAMPLE";#N/A,#N/A,TRUE,"OPS";#N/A,#N/A,TRUE,"TMR"}</definedName>
    <definedName name="JIKSNDJI" localSheetId="2" hidden="1">{#N/A,#N/A,TRUE,"TMRSAMPLE";#N/A,#N/A,TRUE,"OPS";#N/A,#N/A,TRUE,"TMR"}</definedName>
    <definedName name="JIKSNDJI" hidden="1">{#N/A,#N/A,TRUE,"TMRSAMPLE";#N/A,#N/A,TRUE,"OPS";#N/A,#N/A,TRUE,"TMR"}</definedName>
    <definedName name="jim" localSheetId="0" hidden="1">{#N/A,#N/A,TRUE,"CONTENTS";#N/A,#N/A,TRUE,"M2";#N/A,#N/A,TRUE,"M2a";#N/A,#N/A,TRUE,"M2b";#N/A,#N/A,TRUE,"M3";#N/A,#N/A,TRUE,"M3a";#N/A,#N/A,TRUE,"M4-H";#N/A,#N/A,TRUE,"M4-P";#N/A,#N/A,TRUE,"M4a";#N/A,#N/A,TRUE,"M4b";#N/A,#N/A,TRUE,"M4c";#N/A,#N/A,TRUE,"M5";#N/A,#N/A,TRUE,"M6";#N/A,#N/A,TRUE,"M7";#N/A,#N/A,TRUE,"M8";#N/A,#N/A,TRUE,"M9";#N/A,#N/A,TRUE,"M10";#N/A,#N/A,TRUE,"M11";#N/A,#N/A,TRUE,"M13";#N/A,#N/A,TRUE,"M14";#N/A,#N/A,TRUE,"M15";#N/A,#N/A,TRUE,"K1"}</definedName>
    <definedName name="jim" localSheetId="2" hidden="1">{#N/A,#N/A,TRUE,"CONTENTS";#N/A,#N/A,TRUE,"M2";#N/A,#N/A,TRUE,"M2a";#N/A,#N/A,TRUE,"M2b";#N/A,#N/A,TRUE,"M3";#N/A,#N/A,TRUE,"M3a";#N/A,#N/A,TRUE,"M4-H";#N/A,#N/A,TRUE,"M4-P";#N/A,#N/A,TRUE,"M4a";#N/A,#N/A,TRUE,"M4b";#N/A,#N/A,TRUE,"M4c";#N/A,#N/A,TRUE,"M5";#N/A,#N/A,TRUE,"M6";#N/A,#N/A,TRUE,"M7";#N/A,#N/A,TRUE,"M8";#N/A,#N/A,TRUE,"M9";#N/A,#N/A,TRUE,"M10";#N/A,#N/A,TRUE,"M11";#N/A,#N/A,TRUE,"M13";#N/A,#N/A,TRUE,"M14";#N/A,#N/A,TRUE,"M15";#N/A,#N/A,TRUE,"K1"}</definedName>
    <definedName name="jim" hidden="1">{#N/A,#N/A,TRUE,"CONTENTS";#N/A,#N/A,TRUE,"M2";#N/A,#N/A,TRUE,"M2a";#N/A,#N/A,TRUE,"M2b";#N/A,#N/A,TRUE,"M3";#N/A,#N/A,TRUE,"M3a";#N/A,#N/A,TRUE,"M4-H";#N/A,#N/A,TRUE,"M4-P";#N/A,#N/A,TRUE,"M4a";#N/A,#N/A,TRUE,"M4b";#N/A,#N/A,TRUE,"M4c";#N/A,#N/A,TRUE,"M5";#N/A,#N/A,TRUE,"M6";#N/A,#N/A,TRUE,"M7";#N/A,#N/A,TRUE,"M8";#N/A,#N/A,TRUE,"M9";#N/A,#N/A,TRUE,"M10";#N/A,#N/A,TRUE,"M11";#N/A,#N/A,TRUE,"M13";#N/A,#N/A,TRUE,"M14";#N/A,#N/A,TRUE,"M15";#N/A,#N/A,TRUE,"K1"}</definedName>
    <definedName name="jimm" localSheetId="0" hidden="1">{"'Directory'!$A$72:$E$91"}</definedName>
    <definedName name="jimm" localSheetId="2" hidden="1">{"'Directory'!$A$72:$E$91"}</definedName>
    <definedName name="jimm" hidden="1">{"'Directory'!$A$72:$E$91"}</definedName>
    <definedName name="jit_gsm" hidden="1">#REF!</definedName>
    <definedName name="jj"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ffj" localSheetId="0" hidden="1">{#N/A,#N/A,TRUE,"CONTENTS";#N/A,#N/A,TRUE,"M2";#N/A,#N/A,TRUE,"M2a";#N/A,#N/A,TRUE,"M2b";#N/A,#N/A,TRUE,"M3";#N/A,#N/A,TRUE,"M3a";#N/A,#N/A,TRUE,"M4-P";#N/A,#N/A,TRUE,"M5";#N/A,#N/A,TRUE,"M6";#N/A,#N/A,TRUE,"M7";#N/A,#N/A,TRUE,"M8";#N/A,#N/A,TRUE,"M9";#N/A,#N/A,TRUE,"M10";#N/A,#N/A,TRUE,"M11";#N/A,#N/A,TRUE,"M13";#N/A,#N/A,TRUE,"M14";#N/A,#N/A,TRUE,"M15";#N/A,#N/A,TRUE,"K1"}</definedName>
    <definedName name="jjffj" localSheetId="2" hidden="1">{#N/A,#N/A,TRUE,"CONTENTS";#N/A,#N/A,TRUE,"M2";#N/A,#N/A,TRUE,"M2a";#N/A,#N/A,TRUE,"M2b";#N/A,#N/A,TRUE,"M3";#N/A,#N/A,TRUE,"M3a";#N/A,#N/A,TRUE,"M4-P";#N/A,#N/A,TRUE,"M5";#N/A,#N/A,TRUE,"M6";#N/A,#N/A,TRUE,"M7";#N/A,#N/A,TRUE,"M8";#N/A,#N/A,TRUE,"M9";#N/A,#N/A,TRUE,"M10";#N/A,#N/A,TRUE,"M11";#N/A,#N/A,TRUE,"M13";#N/A,#N/A,TRUE,"M14";#N/A,#N/A,TRUE,"M15";#N/A,#N/A,TRUE,"K1"}</definedName>
    <definedName name="jjffj" hidden="1">{#N/A,#N/A,TRUE,"CONTENTS";#N/A,#N/A,TRUE,"M2";#N/A,#N/A,TRUE,"M2a";#N/A,#N/A,TRUE,"M2b";#N/A,#N/A,TRUE,"M3";#N/A,#N/A,TRUE,"M3a";#N/A,#N/A,TRUE,"M4-P";#N/A,#N/A,TRUE,"M5";#N/A,#N/A,TRUE,"M6";#N/A,#N/A,TRUE,"M7";#N/A,#N/A,TRUE,"M8";#N/A,#N/A,TRUE,"M9";#N/A,#N/A,TRUE,"M10";#N/A,#N/A,TRUE,"M11";#N/A,#N/A,TRUE,"M13";#N/A,#N/A,TRUE,"M14";#N/A,#N/A,TRUE,"M15";#N/A,#N/A,TRUE,"K1"}</definedName>
    <definedName name="jjh"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localSheetId="0" hidden="1">{#N/A,#N/A,FALSE,"SUMMARY";#N/A,#N/A,FALSE,"TECHNOLOGY";#N/A,#N/A,FALSE,"YEAR2000";#N/A,#N/A,FALSE,"GENERAL SERVICES";#N/A,#N/A,FALSE,"PROD MANAGE";#N/A,#N/A,FALSE,"BOG";#N/A,#N/A,FALSE,"PROT CONT";#N/A,#N/A,FALSE,"INVEST COMP"}</definedName>
    <definedName name="jjj" localSheetId="2" hidden="1">{#N/A,#N/A,FALSE,"SUMMARY";#N/A,#N/A,FALSE,"TECHNOLOGY";#N/A,#N/A,FALSE,"YEAR2000";#N/A,#N/A,FALSE,"GENERAL SERVICES";#N/A,#N/A,FALSE,"PROD MANAGE";#N/A,#N/A,FALSE,"BOG";#N/A,#N/A,FALSE,"PROT CONT";#N/A,#N/A,FALSE,"INVEST COMP"}</definedName>
    <definedName name="jjj" hidden="1">{#N/A,#N/A,FALSE,"SUMMARY";#N/A,#N/A,FALSE,"TECHNOLOGY";#N/A,#N/A,FALSE,"YEAR2000";#N/A,#N/A,FALSE,"GENERAL SERVICES";#N/A,#N/A,FALSE,"PROD MANAGE";#N/A,#N/A,FALSE,"BOG";#N/A,#N/A,FALSE,"PROT CONT";#N/A,#N/A,FALSE,"INVEST COMP"}</definedName>
    <definedName name="jjjj" localSheetId="0" hidden="1">{#N/A,#N/A,FALSE,"Staffnos &amp; cost"}</definedName>
    <definedName name="jjjj" localSheetId="2" hidden="1">{#N/A,#N/A,FALSE,"Staffnos &amp; cost"}</definedName>
    <definedName name="jjjj" hidden="1">{#N/A,#N/A,FALSE,"Staffnos &amp; cost"}</definedName>
    <definedName name="jjjj_1" localSheetId="0" hidden="1">{#N/A,#N/A,FALSE,"Staffnos &amp; cost"}</definedName>
    <definedName name="jjjj_1" localSheetId="2" hidden="1">{#N/A,#N/A,FALSE,"Staffnos &amp; cost"}</definedName>
    <definedName name="jjjj_1" hidden="1">{#N/A,#N/A,FALSE,"Staffnos &amp; cost"}</definedName>
    <definedName name="jjjjjjjjj" localSheetId="0" hidden="1">{"'I-1 and I-2'!$A$1:$G$190"}</definedName>
    <definedName name="jjjjjjjjj" localSheetId="2" hidden="1">{"'I-1 and I-2'!$A$1:$G$190"}</definedName>
    <definedName name="jjjjjjjjj" hidden="1">{"'I-1 and I-2'!$A$1:$G$190"}</definedName>
    <definedName name="jk" localSheetId="0" hidden="1">{#N/A,#N/A,FALSE,"FY97";#N/A,#N/A,FALSE,"FY98";#N/A,#N/A,FALSE,"FY99";#N/A,#N/A,FALSE,"FY00";#N/A,#N/A,FALSE,"FY01"}</definedName>
    <definedName name="jk" localSheetId="2" hidden="1">{#N/A,#N/A,FALSE,"FY97";#N/A,#N/A,FALSE,"FY98";#N/A,#N/A,FALSE,"FY99";#N/A,#N/A,FALSE,"FY00";#N/A,#N/A,FALSE,"FY01"}</definedName>
    <definedName name="jk" hidden="1">{#N/A,#N/A,FALSE,"FY97";#N/A,#N/A,FALSE,"FY98";#N/A,#N/A,FALSE,"FY99";#N/A,#N/A,FALSE,"FY00";#N/A,#N/A,FALSE,"FY01"}</definedName>
    <definedName name="JKIJ" localSheetId="0" hidden="1">{#N/A,#N/A,TRUE,"TMRSAMPLE";#N/A,#N/A,TRUE,"OPS";#N/A,#N/A,TRUE,"TMR"}</definedName>
    <definedName name="JKIJ" localSheetId="2" hidden="1">{#N/A,#N/A,TRUE,"TMRSAMPLE";#N/A,#N/A,TRUE,"OPS";#N/A,#N/A,TRUE,"TMR"}</definedName>
    <definedName name="JKIJ" hidden="1">{#N/A,#N/A,TRUE,"TMRSAMPLE";#N/A,#N/A,TRUE,"OPS";#N/A,#N/A,TRUE,"TMR"}</definedName>
    <definedName name="JKIJYUHGH" localSheetId="0" hidden="1">{#N/A,#N/A,TRUE,"TMRSAMPLE";#N/A,#N/A,TRUE,"OPS";#N/A,#N/A,TRUE,"TMR"}</definedName>
    <definedName name="JKIJYUHGH" localSheetId="2" hidden="1">{#N/A,#N/A,TRUE,"TMRSAMPLE";#N/A,#N/A,TRUE,"OPS";#N/A,#N/A,TRUE,"TMR"}</definedName>
    <definedName name="JKIJYUHGH" hidden="1">{#N/A,#N/A,TRUE,"TMRSAMPLE";#N/A,#N/A,TRUE,"OPS";#N/A,#N/A,TRUE,"TMR"}</definedName>
    <definedName name="jkj" localSheetId="0" hidden="1">{"mult96",#N/A,FALSE,"PETCOMP";"est96",#N/A,FALSE,"PETCOMP";"mult95",#N/A,FALSE,"PETCOMP";"est95",#N/A,FALSE,"PETCOMP";"multltm",#N/A,FALSE,"PETCOMP";"resultltm",#N/A,FALSE,"PETCOMP"}</definedName>
    <definedName name="jkj" localSheetId="2" hidden="1">{"mult96",#N/A,FALSE,"PETCOMP";"est96",#N/A,FALSE,"PETCOMP";"mult95",#N/A,FALSE,"PETCOMP";"est95",#N/A,FALSE,"PETCOMP";"multltm",#N/A,FALSE,"PETCOMP";"resultltm",#N/A,FALSE,"PETCOMP"}</definedName>
    <definedName name="jkj" hidden="1">{"mult96",#N/A,FALSE,"PETCOMP";"est96",#N/A,FALSE,"PETCOMP";"mult95",#N/A,FALSE,"PETCOMP";"est95",#N/A,FALSE,"PETCOMP";"multltm",#N/A,FALSE,"PETCOMP";"resultltm",#N/A,FALSE,"PETCOMP"}</definedName>
    <definedName name="jkjkjkjkj" localSheetId="0" hidden="1">{"LVA Safety%",#N/A,FALSE,"IR Basic Disc. I%";"LVA Procurement Eng.%",#N/A,FALSE,"IR Basic Disc. II%"}</definedName>
    <definedName name="jkjkjkjkj" localSheetId="2" hidden="1">{"LVA Safety%",#N/A,FALSE,"IR Basic Disc. I%";"LVA Procurement Eng.%",#N/A,FALSE,"IR Basic Disc. II%"}</definedName>
    <definedName name="jkjkjkjkj" hidden="1">{"LVA Safety%",#N/A,FALSE,"IR Basic Disc. I%";"LVA Procurement Eng.%",#N/A,FALSE,"IR Basic Disc. II%"}</definedName>
    <definedName name="jku" localSheetId="0">City&amp;" "&amp;State</definedName>
    <definedName name="jku" localSheetId="2">City&amp;" "&amp;State</definedName>
    <definedName name="jku">City&amp;" "&amp;State</definedName>
    <definedName name="jl" localSheetId="0" hidden="1">{#N/A,#N/A,TRUE,"A-site";#N/A,#N/A,TRUE,"B-Buildings";#N/A,#N/A,TRUE,"c-out-of-fence";#N/A,#N/A,TRUE,"d-proj.infr.";#N/A,#N/A,TRUE,"e- land"}</definedName>
    <definedName name="jl" localSheetId="2" hidden="1">{#N/A,#N/A,TRUE,"A-site";#N/A,#N/A,TRUE,"B-Buildings";#N/A,#N/A,TRUE,"c-out-of-fence";#N/A,#N/A,TRUE,"d-proj.infr.";#N/A,#N/A,TRUE,"e- land"}</definedName>
    <definedName name="jl" hidden="1">{#N/A,#N/A,TRUE,"A-site";#N/A,#N/A,TRUE,"B-Buildings";#N/A,#N/A,TRUE,"c-out-of-fence";#N/A,#N/A,TRUE,"d-proj.infr.";#N/A,#N/A,TRUE,"e- land"}</definedName>
    <definedName name="jlklkj" hidden="1">'[156]January Actual'!#REF!</definedName>
    <definedName name="JM_1312_Crusher">[48]CITICORP!#REF!</definedName>
    <definedName name="jmgkdjgkdfjgkf" localSheetId="0" hidden="1">{#N/A,#N/A,FALSE,"Cash Flows";#N/A,#N/A,FALSE,"Fixed Assets";#N/A,#N/A,FALSE,"Balance Sheet";#N/A,#N/A,FALSE,"P &amp; L"}</definedName>
    <definedName name="jmgkdjgkdfjgkf" localSheetId="2" hidden="1">{#N/A,#N/A,FALSE,"Cash Flows";#N/A,#N/A,FALSE,"Fixed Assets";#N/A,#N/A,FALSE,"Balance Sheet";#N/A,#N/A,FALSE,"P &amp; L"}</definedName>
    <definedName name="jmgkdjgkdfjgkf" hidden="1">{#N/A,#N/A,FALSE,"Cash Flows";#N/A,#N/A,FALSE,"Fixed Assets";#N/A,#N/A,FALSE,"Balance Sheet";#N/A,#N/A,FALSE,"P &amp; L"}</definedName>
    <definedName name="JobID">#REF!</definedName>
    <definedName name="Jobtypes">[157]FORM7!$R$3:$S$7</definedName>
    <definedName name="Jobtypes_3">[158]FORM7!$R$3:$S$7</definedName>
    <definedName name="jsdhsj" localSheetId="0" hidden="1">{#N/A,#N/A,TRUE,"constb"}</definedName>
    <definedName name="jsdhsj" localSheetId="2" hidden="1">{#N/A,#N/A,TRUE,"constb"}</definedName>
    <definedName name="jsdhsj" hidden="1">{#N/A,#N/A,TRUE,"constb"}</definedName>
    <definedName name="jsdkalfjas">OFFSET([105]Codes!$A$2,0,0,COUNTA([105]Codes!$A:$A),2)</definedName>
    <definedName name="JSIKDJEU" localSheetId="0" hidden="1">{#N/A,#N/A,TRUE,"TMRSAMPLE";#N/A,#N/A,TRUE,"OPS";#N/A,#N/A,TRUE,"TMR"}</definedName>
    <definedName name="JSIKDJEU" localSheetId="2" hidden="1">{#N/A,#N/A,TRUE,"TMRSAMPLE";#N/A,#N/A,TRUE,"OPS";#N/A,#N/A,TRUE,"TMR"}</definedName>
    <definedName name="JSIKDJEU" hidden="1">{#N/A,#N/A,TRUE,"TMRSAMPLE";#N/A,#N/A,TRUE,"OPS";#N/A,#N/A,TRUE,"TMR"}</definedName>
    <definedName name="ＪＳＫＤＪＤＬＫ" localSheetId="0" hidden="1">{#N/A,#N/A,TRUE,"TMRSAMPLE";#N/A,#N/A,TRUE,"OPS";#N/A,#N/A,TRUE,"TMR"}</definedName>
    <definedName name="ＪＳＫＤＪＤＬＫ" localSheetId="2" hidden="1">{#N/A,#N/A,TRUE,"TMRSAMPLE";#N/A,#N/A,TRUE,"OPS";#N/A,#N/A,TRUE,"TMR"}</definedName>
    <definedName name="ＪＳＫＤＪＤＬＫ" hidden="1">{#N/A,#N/A,TRUE,"TMRSAMPLE";#N/A,#N/A,TRUE,"OPS";#N/A,#N/A,TRUE,"TMR"}</definedName>
    <definedName name="JSKEI" localSheetId="0" hidden="1">{#N/A,#N/A,TRUE,"TMRSAMPLE";#N/A,#N/A,TRUE,"OPS";#N/A,#N/A,TRUE,"TMR"}</definedName>
    <definedName name="JSKEI" localSheetId="2" hidden="1">{#N/A,#N/A,TRUE,"TMRSAMPLE";#N/A,#N/A,TRUE,"OPS";#N/A,#N/A,TRUE,"TMR"}</definedName>
    <definedName name="JSKEI" hidden="1">{#N/A,#N/A,TRUE,"TMRSAMPLE";#N/A,#N/A,TRUE,"OPS";#N/A,#N/A,TRUE,"TMR"}</definedName>
    <definedName name="JSKIE" localSheetId="0" hidden="1">{#N/A,#N/A,TRUE,"TMRSAMPLE";#N/A,#N/A,TRUE,"OPS";#N/A,#N/A,TRUE,"TMR"}</definedName>
    <definedName name="JSKIE" localSheetId="2" hidden="1">{#N/A,#N/A,TRUE,"TMRSAMPLE";#N/A,#N/A,TRUE,"OPS";#N/A,#N/A,TRUE,"TMR"}</definedName>
    <definedName name="JSKIE" hidden="1">{#N/A,#N/A,TRUE,"TMRSAMPLE";#N/A,#N/A,TRUE,"OPS";#N/A,#N/A,TRUE,"TMR"}</definedName>
    <definedName name="JSKTUHFA" localSheetId="0" hidden="1">{#N/A,#N/A,TRUE,"TMRSAMPLE";#N/A,#N/A,TRUE,"OPS";#N/A,#N/A,TRUE,"TMR"}</definedName>
    <definedName name="JSKTUHFA" localSheetId="2" hidden="1">{#N/A,#N/A,TRUE,"TMRSAMPLE";#N/A,#N/A,TRUE,"OPS";#N/A,#N/A,TRUE,"TMR"}</definedName>
    <definedName name="JSKTUHFA" hidden="1">{#N/A,#N/A,TRUE,"TMRSAMPLE";#N/A,#N/A,TRUE,"OPS";#N/A,#N/A,TRUE,"TMR"}</definedName>
    <definedName name="ＪＳけいＪ" localSheetId="0" hidden="1">{#N/A,#N/A,TRUE,"TMRSAMPLE";#N/A,#N/A,TRUE,"OPS";#N/A,#N/A,TRUE,"TMR"}</definedName>
    <definedName name="ＪＳけいＪ" localSheetId="2" hidden="1">{#N/A,#N/A,TRUE,"TMRSAMPLE";#N/A,#N/A,TRUE,"OPS";#N/A,#N/A,TRUE,"TMR"}</definedName>
    <definedName name="ＪＳけいＪ" hidden="1">{#N/A,#N/A,TRUE,"TMRSAMPLE";#N/A,#N/A,TRUE,"OPS";#N/A,#N/A,TRUE,"TMR"}</definedName>
    <definedName name="ＪＳけう" localSheetId="0" hidden="1">{#N/A,#N/A,TRUE,"TMRSAMPLE";#N/A,#N/A,TRUE,"OPS";#N/A,#N/A,TRUE,"TMR"}</definedName>
    <definedName name="ＪＳけう" localSheetId="2" hidden="1">{#N/A,#N/A,TRUE,"TMRSAMPLE";#N/A,#N/A,TRUE,"OPS";#N/A,#N/A,TRUE,"TMR"}</definedName>
    <definedName name="ＪＳけう" hidden="1">{#N/A,#N/A,TRUE,"TMRSAMPLE";#N/A,#N/A,TRUE,"OPS";#N/A,#N/A,TRUE,"TMR"}</definedName>
    <definedName name="JUEIR" localSheetId="0" hidden="1">{#N/A,#N/A,TRUE,"TMRSAMPLE";#N/A,#N/A,TRUE,"OPS";#N/A,#N/A,TRUE,"TMR"}</definedName>
    <definedName name="JUEIR" localSheetId="2" hidden="1">{#N/A,#N/A,TRUE,"TMRSAMPLE";#N/A,#N/A,TRUE,"OPS";#N/A,#N/A,TRUE,"TMR"}</definedName>
    <definedName name="JUEIR" hidden="1">{#N/A,#N/A,TRUE,"TMRSAMPLE";#N/A,#N/A,TRUE,"OPS";#N/A,#N/A,TRUE,"TMR"}</definedName>
    <definedName name="JUIKO" localSheetId="0" hidden="1">{#N/A,#N/A,TRUE,"TMRSAMPLE";#N/A,#N/A,TRUE,"OPS";#N/A,#N/A,TRUE,"TMR"}</definedName>
    <definedName name="JUIKO" localSheetId="2" hidden="1">{#N/A,#N/A,TRUE,"TMRSAMPLE";#N/A,#N/A,TRUE,"OPS";#N/A,#N/A,TRUE,"TMR"}</definedName>
    <definedName name="JUIKO" hidden="1">{#N/A,#N/A,TRUE,"TMRSAMPLE";#N/A,#N/A,TRUE,"OPS";#N/A,#N/A,TRUE,"TMR"}</definedName>
    <definedName name="JUKENDSI" localSheetId="0" hidden="1">{#N/A,#N/A,TRUE,"TMRSAMPLE";#N/A,#N/A,TRUE,"OPS";#N/A,#N/A,TRUE,"TMR"}</definedName>
    <definedName name="JUKENDSI" localSheetId="2" hidden="1">{#N/A,#N/A,TRUE,"TMRSAMPLE";#N/A,#N/A,TRUE,"OPS";#N/A,#N/A,TRUE,"TMR"}</definedName>
    <definedName name="JUKENDSI" hidden="1">{#N/A,#N/A,TRUE,"TMRSAMPLE";#N/A,#N/A,TRUE,"OPS";#N/A,#N/A,TRUE,"TMR"}</definedName>
    <definedName name="JUKSI" localSheetId="0" hidden="1">{#N/A,#N/A,TRUE,"TMRSAMPLE";#N/A,#N/A,TRUE,"OPS";#N/A,#N/A,TRUE,"TMR"}</definedName>
    <definedName name="JUKSI" localSheetId="2" hidden="1">{#N/A,#N/A,TRUE,"TMRSAMPLE";#N/A,#N/A,TRUE,"OPS";#N/A,#N/A,TRUE,"TMR"}</definedName>
    <definedName name="JUKSI" hidden="1">{#N/A,#N/A,TRUE,"TMRSAMPLE";#N/A,#N/A,TRUE,"OPS";#N/A,#N/A,TRUE,"TMR"}</definedName>
    <definedName name="june">#REF!</definedName>
    <definedName name="June04" hidden="1">#REF!</definedName>
    <definedName name="jvdate">[105]Input!$J$109</definedName>
    <definedName name="jvinput">[105]Input!$F$114:$F$121,[105]Input!$H$114:$J$121,[105]Input!$J$109</definedName>
    <definedName name="jvnarration">[105]Input!$G$124</definedName>
    <definedName name="jvno">[105]Input!$J$108</definedName>
    <definedName name="jvreco">[105]Input!$H$122</definedName>
    <definedName name="jythjftddfgsd" localSheetId="0" hidden="1">{"'Sheet1'!$A$1:$O$40"}</definedName>
    <definedName name="jythjftddfgsd" localSheetId="2" hidden="1">{"'Sheet1'!$A$1:$O$40"}</definedName>
    <definedName name="jythjftddfgsd" hidden="1">{"'Sheet1'!$A$1:$O$40"}</definedName>
    <definedName name="ＪすえＫどＰ" localSheetId="0" hidden="1">{#N/A,#N/A,TRUE,"TMRSAMPLE";#N/A,#N/A,TRUE,"OPS";#N/A,#N/A,TRUE,"TMR"}</definedName>
    <definedName name="ＪすえＫどＰ" localSheetId="2" hidden="1">{#N/A,#N/A,TRUE,"TMRSAMPLE";#N/A,#N/A,TRUE,"OPS";#N/A,#N/A,TRUE,"TMR"}</definedName>
    <definedName name="ＪすえＫどＰ" hidden="1">{#N/A,#N/A,TRUE,"TMRSAMPLE";#N/A,#N/A,TRUE,"OPS";#N/A,#N/A,TRUE,"TMR"}</definedName>
    <definedName name="ＪづれＫ" localSheetId="0" hidden="1">{#N/A,#N/A,TRUE,"TMRSAMPLE";#N/A,#N/A,TRUE,"OPS";#N/A,#N/A,TRUE,"TMR"}</definedName>
    <definedName name="ＪづれＫ" localSheetId="2" hidden="1">{#N/A,#N/A,TRUE,"TMRSAMPLE";#N/A,#N/A,TRUE,"OPS";#N/A,#N/A,TRUE,"TMR"}</definedName>
    <definedName name="ＪづれＫ" hidden="1">{#N/A,#N/A,TRUE,"TMRSAMPLE";#N/A,#N/A,TRUE,"OPS";#N/A,#N/A,TRUE,"TMR"}</definedName>
    <definedName name="k" localSheetId="0" hidden="1">{#N/A,#N/A,TRUE,"Summary";#N/A,#N/A,TRUE,"IS";#N/A,#N/A,TRUE,"Adj";#N/A,#N/A,TRUE,"BS";#N/A,#N/A,TRUE,"CF";#N/A,#N/A,TRUE,"Debt";#N/A,#N/A,TRUE,"IRR"}</definedName>
    <definedName name="k" localSheetId="2" hidden="1">{#N/A,#N/A,TRUE,"Summary";#N/A,#N/A,TRUE,"IS";#N/A,#N/A,TRUE,"Adj";#N/A,#N/A,TRUE,"BS";#N/A,#N/A,TRUE,"CF";#N/A,#N/A,TRUE,"Debt";#N/A,#N/A,TRUE,"IRR"}</definedName>
    <definedName name="k" hidden="1">{#N/A,#N/A,TRUE,"Summary";#N/A,#N/A,TRUE,"IS";#N/A,#N/A,TRUE,"Adj";#N/A,#N/A,TRUE,"BS";#N/A,#N/A,TRUE,"CF";#N/A,#N/A,TRUE,"Debt";#N/A,#N/A,TRUE,"IRR"}</definedName>
    <definedName name="K_1">#REF!</definedName>
    <definedName name="K_10">#REF!</definedName>
    <definedName name="K_12">#REF!</definedName>
    <definedName name="K_3">#REF!</definedName>
    <definedName name="K_9">#REF!</definedName>
    <definedName name="k1_table">#REF!</definedName>
    <definedName name="k1x">#REF!</definedName>
    <definedName name="k1y">#REF!</definedName>
    <definedName name="K2_WBEVMODE" hidden="1">0</definedName>
    <definedName name="k2x">#REF!</definedName>
    <definedName name="k2y">#REF!</definedName>
    <definedName name="kadi" localSheetId="0" hidden="1">{#N/A,#N/A,FALSE,"CIF APR'03-SEP'03 (2)"}</definedName>
    <definedName name="kadi" localSheetId="2" hidden="1">{#N/A,#N/A,FALSE,"CIF APR'03-SEP'03 (2)"}</definedName>
    <definedName name="kadi" hidden="1">{#N/A,#N/A,FALSE,"CIF APR'03-SEP'03 (2)"}</definedName>
    <definedName name="KAKKA" localSheetId="0" hidden="1">{#N/A,#N/A,TRUE,"GRING"}</definedName>
    <definedName name="KAKKA" localSheetId="2" hidden="1">{#N/A,#N/A,TRUE,"GRING"}</definedName>
    <definedName name="KAKKA" hidden="1">{#N/A,#N/A,TRUE,"GRING"}</definedName>
    <definedName name="kamal" localSheetId="0"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mal" localSheetId="2"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mal"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vi" localSheetId="0" hidden="1">{#N/A,#N/A,FALSE,"12"}</definedName>
    <definedName name="kavi" localSheetId="2" hidden="1">{#N/A,#N/A,FALSE,"12"}</definedName>
    <definedName name="kavi" hidden="1">{#N/A,#N/A,FALSE,"12"}</definedName>
    <definedName name="kay" hidden="1">'[159]Cash Flow Working'!#REF!</definedName>
    <definedName name="kbavl">'[160]Av.G Level'!$Q$8:$T$681</definedName>
    <definedName name="kcuf" localSheetId="0" hidden="1">{"SUMMARY",#N/A,TRUE,"SUMMARY";"compare",#N/A,TRUE,"Vs. Bus Plan";"ratios",#N/A,TRUE,"Ratios";"REVENUE",#N/A,TRUE,"Revenue";"expenses",#N/A,TRUE,"1996 budget";"payroll",#N/A,TRUE,"Payroll"}</definedName>
    <definedName name="kcuf" localSheetId="2" hidden="1">{"SUMMARY",#N/A,TRUE,"SUMMARY";"compare",#N/A,TRUE,"Vs. Bus Plan";"ratios",#N/A,TRUE,"Ratios";"REVENUE",#N/A,TRUE,"Revenue";"expenses",#N/A,TRUE,"1996 budget";"payroll",#N/A,TRUE,"Payroll"}</definedName>
    <definedName name="kcuf" hidden="1">{"SUMMARY",#N/A,TRUE,"SUMMARY";"compare",#N/A,TRUE,"Vs. Bus Plan";"ratios",#N/A,TRUE,"Ratios";"REVENUE",#N/A,TRUE,"Revenue";"expenses",#N/A,TRUE,"1996 budget";"payroll",#N/A,TRUE,"Payroll"}</definedName>
    <definedName name="KDISKSUD" localSheetId="0" hidden="1">{#N/A,#N/A,TRUE,"TMRSAMPLE";#N/A,#N/A,TRUE,"OPS";#N/A,#N/A,TRUE,"TMR"}</definedName>
    <definedName name="KDISKSUD" localSheetId="2" hidden="1">{#N/A,#N/A,TRUE,"TMRSAMPLE";#N/A,#N/A,TRUE,"OPS";#N/A,#N/A,TRUE,"TMR"}</definedName>
    <definedName name="KDISKSUD" hidden="1">{#N/A,#N/A,TRUE,"TMRSAMPLE";#N/A,#N/A,TRUE,"OPS";#N/A,#N/A,TRUE,"TMR"}</definedName>
    <definedName name="ＫＤＫＨＪＪがＬ" localSheetId="0" hidden="1">{#N/A,#N/A,TRUE,"TMRSAMPLE";#N/A,#N/A,TRUE,"OPS";#N/A,#N/A,TRUE,"TMR"}</definedName>
    <definedName name="ＫＤＫＨＪＪがＬ" localSheetId="2" hidden="1">{#N/A,#N/A,TRUE,"TMRSAMPLE";#N/A,#N/A,TRUE,"OPS";#N/A,#N/A,TRUE,"TMR"}</definedName>
    <definedName name="ＫＤＫＨＪＪがＬ" hidden="1">{#N/A,#N/A,TRUE,"TMRSAMPLE";#N/A,#N/A,TRUE,"OPS";#N/A,#N/A,TRUE,"TMR"}</definedName>
    <definedName name="ＫＤＳＨ" localSheetId="0" hidden="1">{#N/A,#N/A,TRUE,"TMRSAMPLE";#N/A,#N/A,TRUE,"OPS";#N/A,#N/A,TRUE,"TMR"}</definedName>
    <definedName name="ＫＤＳＨ" localSheetId="2" hidden="1">{#N/A,#N/A,TRUE,"TMRSAMPLE";#N/A,#N/A,TRUE,"OPS";#N/A,#N/A,TRUE,"TMR"}</definedName>
    <definedName name="ＫＤＳＨ" hidden="1">{#N/A,#N/A,TRUE,"TMRSAMPLE";#N/A,#N/A,TRUE,"OPS";#N/A,#N/A,TRUE,"TMR"}</definedName>
    <definedName name="KDSIDJUJEN" localSheetId="0" hidden="1">{#N/A,#N/A,TRUE,"TMRSAMPLE";#N/A,#N/A,TRUE,"OPS";#N/A,#N/A,TRUE,"TMR"}</definedName>
    <definedName name="KDSIDJUJEN" localSheetId="2" hidden="1">{#N/A,#N/A,TRUE,"TMRSAMPLE";#N/A,#N/A,TRUE,"OPS";#N/A,#N/A,TRUE,"TMR"}</definedName>
    <definedName name="KDSIDJUJEN" hidden="1">{#N/A,#N/A,TRUE,"TMRSAMPLE";#N/A,#N/A,TRUE,"OPS";#N/A,#N/A,TRUE,"TMR"}</definedName>
    <definedName name="KDSIOEKDI" localSheetId="0" hidden="1">{#N/A,#N/A,TRUE,"TMRSAMPLE";#N/A,#N/A,TRUE,"OPS";#N/A,#N/A,TRUE,"TMR"}</definedName>
    <definedName name="KDSIOEKDI" localSheetId="2" hidden="1">{#N/A,#N/A,TRUE,"TMRSAMPLE";#N/A,#N/A,TRUE,"OPS";#N/A,#N/A,TRUE,"TMR"}</definedName>
    <definedName name="KDSIOEKDI" hidden="1">{#N/A,#N/A,TRUE,"TMRSAMPLE";#N/A,#N/A,TRUE,"OPS";#N/A,#N/A,TRUE,"TMR"}</definedName>
    <definedName name="KEIRK" localSheetId="0" hidden="1">{#N/A,#N/A,TRUE,"TMRSAMPLE";#N/A,#N/A,TRUE,"OPS";#N/A,#N/A,TRUE,"TMR"}</definedName>
    <definedName name="KEIRK" localSheetId="2" hidden="1">{#N/A,#N/A,TRUE,"TMRSAMPLE";#N/A,#N/A,TRUE,"OPS";#N/A,#N/A,TRUE,"TMR"}</definedName>
    <definedName name="KEIRK" hidden="1">{#N/A,#N/A,TRUE,"TMRSAMPLE";#N/A,#N/A,TRUE,"OPS";#N/A,#N/A,TRUE,"TMR"}</definedName>
    <definedName name="KEISHJ" localSheetId="0" hidden="1">{#N/A,#N/A,TRUE,"TMRSAMPLE";#N/A,#N/A,TRUE,"OPS";#N/A,#N/A,TRUE,"TMR"}</definedName>
    <definedName name="KEISHJ" localSheetId="2" hidden="1">{#N/A,#N/A,TRUE,"TMRSAMPLE";#N/A,#N/A,TRUE,"OPS";#N/A,#N/A,TRUE,"TMR"}</definedName>
    <definedName name="KEISHJ" hidden="1">{#N/A,#N/A,TRUE,"TMRSAMPLE";#N/A,#N/A,TRUE,"OPS";#N/A,#N/A,TRUE,"TMR"}</definedName>
    <definedName name="Kerber">'[47]5 - CITICORP'!$A$763</definedName>
    <definedName name="ＫＨＤさＧＨＨＬＧさ" localSheetId="0" hidden="1">{#N/A,#N/A,TRUE,"TMRSAMPLE";#N/A,#N/A,TRUE,"OPS";#N/A,#N/A,TRUE,"TMR"}</definedName>
    <definedName name="ＫＨＤさＧＨＨＬＧさ" localSheetId="2" hidden="1">{#N/A,#N/A,TRUE,"TMRSAMPLE";#N/A,#N/A,TRUE,"OPS";#N/A,#N/A,TRUE,"TMR"}</definedName>
    <definedName name="ＫＨＤさＧＨＨＬＧさ" hidden="1">{#N/A,#N/A,TRUE,"TMRSAMPLE";#N/A,#N/A,TRUE,"OPS";#N/A,#N/A,TRUE,"TMR"}</definedName>
    <definedName name="khkh" hidden="1">[152]EXPENSES!#REF!</definedName>
    <definedName name="KICKOF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CKOF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EIEN" localSheetId="0" hidden="1">{#N/A,#N/A,TRUE,"TMRSAMPLE";#N/A,#N/A,TRUE,"OPS";#N/A,#N/A,TRUE,"TMR"}</definedName>
    <definedName name="KIEIEN" localSheetId="2" hidden="1">{#N/A,#N/A,TRUE,"TMRSAMPLE";#N/A,#N/A,TRUE,"OPS";#N/A,#N/A,TRUE,"TMR"}</definedName>
    <definedName name="KIEIEN" hidden="1">{#N/A,#N/A,TRUE,"TMRSAMPLE";#N/A,#N/A,TRUE,"OPS";#N/A,#N/A,TRUE,"TMR"}</definedName>
    <definedName name="KIJJKIJ" localSheetId="0" hidden="1">{#N/A,#N/A,TRUE,"TMRSAMPLE";#N/A,#N/A,TRUE,"OPS";#N/A,#N/A,TRUE,"TMR"}</definedName>
    <definedName name="KIJJKIJ" localSheetId="2" hidden="1">{#N/A,#N/A,TRUE,"TMRSAMPLE";#N/A,#N/A,TRUE,"OPS";#N/A,#N/A,TRUE,"TMR"}</definedName>
    <definedName name="KIJJKIJ" hidden="1">{#N/A,#N/A,TRUE,"TMRSAMPLE";#N/A,#N/A,TRUE,"OPS";#N/A,#N/A,TRUE,"TMR"}</definedName>
    <definedName name="KIJKIJ" localSheetId="0" hidden="1">{#N/A,#N/A,TRUE,"TMRSAMPLE";#N/A,#N/A,TRUE,"OPS";#N/A,#N/A,TRUE,"TMR"}</definedName>
    <definedName name="KIJKIJ" localSheetId="2" hidden="1">{#N/A,#N/A,TRUE,"TMRSAMPLE";#N/A,#N/A,TRUE,"OPS";#N/A,#N/A,TRUE,"TMR"}</definedName>
    <definedName name="KIJKIJ" hidden="1">{#N/A,#N/A,TRUE,"TMRSAMPLE";#N/A,#N/A,TRUE,"OPS";#N/A,#N/A,TRUE,"TMR"}</definedName>
    <definedName name="KIJNHJU" localSheetId="0" hidden="1">{#N/A,#N/A,TRUE,"TMRSAMPLE";#N/A,#N/A,TRUE,"OPS";#N/A,#N/A,TRUE,"TMR"}</definedName>
    <definedName name="KIJNHJU" localSheetId="2" hidden="1">{#N/A,#N/A,TRUE,"TMRSAMPLE";#N/A,#N/A,TRUE,"OPS";#N/A,#N/A,TRUE,"TMR"}</definedName>
    <definedName name="KIJNHJU" hidden="1">{#N/A,#N/A,TRUE,"TMRSAMPLE";#N/A,#N/A,TRUE,"OPS";#N/A,#N/A,TRUE,"TMR"}</definedName>
    <definedName name="KINJUHK" localSheetId="0" hidden="1">{#N/A,#N/A,TRUE,"TMRSAMPLE";#N/A,#N/A,TRUE,"OPS";#N/A,#N/A,TRUE,"TMR"}</definedName>
    <definedName name="KINJUHK" localSheetId="2" hidden="1">{#N/A,#N/A,TRUE,"TMRSAMPLE";#N/A,#N/A,TRUE,"OPS";#N/A,#N/A,TRUE,"TMR"}</definedName>
    <definedName name="KINJUHK" hidden="1">{#N/A,#N/A,TRUE,"TMRSAMPLE";#N/A,#N/A,TRUE,"OPS";#N/A,#N/A,TRUE,"TMR"}</definedName>
    <definedName name="KIRJFH" localSheetId="0" hidden="1">{#N/A,#N/A,TRUE,"TMRSAMPLE";#N/A,#N/A,TRUE,"OPS";#N/A,#N/A,TRUE,"TMR"}</definedName>
    <definedName name="KIRJFH" localSheetId="2" hidden="1">{#N/A,#N/A,TRUE,"TMRSAMPLE";#N/A,#N/A,TRUE,"OPS";#N/A,#N/A,TRUE,"TMR"}</definedName>
    <definedName name="KIRJFH" hidden="1">{#N/A,#N/A,TRUE,"TMRSAMPLE";#N/A,#N/A,TRUE,"OPS";#N/A,#N/A,TRUE,"TMR"}</definedName>
    <definedName name="KISJDHRU" localSheetId="0" hidden="1">{#N/A,#N/A,TRUE,"TMRSAMPLE";#N/A,#N/A,TRUE,"OPS";#N/A,#N/A,TRUE,"TMR"}</definedName>
    <definedName name="KISJDHRU" localSheetId="2" hidden="1">{#N/A,#N/A,TRUE,"TMRSAMPLE";#N/A,#N/A,TRUE,"OPS";#N/A,#N/A,TRUE,"TMR"}</definedName>
    <definedName name="KISJDHRU" hidden="1">{#N/A,#N/A,TRUE,"TMRSAMPLE";#N/A,#N/A,TRUE,"OPS";#N/A,#N/A,TRUE,"TMR"}</definedName>
    <definedName name="KISKS" localSheetId="0" hidden="1">{#N/A,#N/A,TRUE,"TMRSAMPLE";#N/A,#N/A,TRUE,"OPS";#N/A,#N/A,TRUE,"TMR"}</definedName>
    <definedName name="KISKS" localSheetId="2" hidden="1">{#N/A,#N/A,TRUE,"TMRSAMPLE";#N/A,#N/A,TRUE,"OPS";#N/A,#N/A,TRUE,"TMR"}</definedName>
    <definedName name="KISKS" hidden="1">{#N/A,#N/A,TRUE,"TMRSAMPLE";#N/A,#N/A,TRUE,"OPS";#N/A,#N/A,TRUE,"TMR"}</definedName>
    <definedName name="KISKSJDU" localSheetId="0" hidden="1">{#N/A,#N/A,TRUE,"TMRSAMPLE";#N/A,#N/A,TRUE,"OPS";#N/A,#N/A,TRUE,"TMR"}</definedName>
    <definedName name="KISKSJDU" localSheetId="2" hidden="1">{#N/A,#N/A,TRUE,"TMRSAMPLE";#N/A,#N/A,TRUE,"OPS";#N/A,#N/A,TRUE,"TMR"}</definedName>
    <definedName name="KISKSJDU" hidden="1">{#N/A,#N/A,TRUE,"TMRSAMPLE";#N/A,#N/A,TRUE,"OPS";#N/A,#N/A,TRUE,"TMR"}</definedName>
    <definedName name="KISKSUJR" localSheetId="0" hidden="1">{#N/A,#N/A,TRUE,"TMRSAMPLE";#N/A,#N/A,TRUE,"OPS";#N/A,#N/A,TRUE,"TMR"}</definedName>
    <definedName name="KISKSUJR" localSheetId="2" hidden="1">{#N/A,#N/A,TRUE,"TMRSAMPLE";#N/A,#N/A,TRUE,"OPS";#N/A,#N/A,TRUE,"TMR"}</definedName>
    <definedName name="KISKSUJR" hidden="1">{#N/A,#N/A,TRUE,"TMRSAMPLE";#N/A,#N/A,TRUE,"OPS";#N/A,#N/A,TRUE,"TMR"}</definedName>
    <definedName name="KISMDJFDK" localSheetId="0" hidden="1">{#N/A,#N/A,TRUE,"TMRSAMPLE";#N/A,#N/A,TRUE,"OPS";#N/A,#N/A,TRUE,"TMR"}</definedName>
    <definedName name="KISMDJFDK" localSheetId="2" hidden="1">{#N/A,#N/A,TRUE,"TMRSAMPLE";#N/A,#N/A,TRUE,"OPS";#N/A,#N/A,TRUE,"TMR"}</definedName>
    <definedName name="KISMDJFDK" hidden="1">{#N/A,#N/A,TRUE,"TMRSAMPLE";#N/A,#N/A,TRUE,"OPS";#N/A,#N/A,TRUE,"TMR"}</definedName>
    <definedName name="KJDJDSKSI" localSheetId="0" hidden="1">{#N/A,#N/A,TRUE,"TMRSAMPLE";#N/A,#N/A,TRUE,"OPS";#N/A,#N/A,TRUE,"TMR"}</definedName>
    <definedName name="KJDJDSKSI" localSheetId="2" hidden="1">{#N/A,#N/A,TRUE,"TMRSAMPLE";#N/A,#N/A,TRUE,"OPS";#N/A,#N/A,TRUE,"TMR"}</definedName>
    <definedName name="KJDJDSKSI" hidden="1">{#N/A,#N/A,TRUE,"TMRSAMPLE";#N/A,#N/A,TRUE,"OPS";#N/A,#N/A,TRUE,"TMR"}</definedName>
    <definedName name="KJIJ" localSheetId="0" hidden="1">{#N/A,#N/A,TRUE,"TMRSAMPLE";#N/A,#N/A,TRUE,"OPS";#N/A,#N/A,TRUE,"TMR"}</definedName>
    <definedName name="KJIJ" localSheetId="2" hidden="1">{#N/A,#N/A,TRUE,"TMRSAMPLE";#N/A,#N/A,TRUE,"OPS";#N/A,#N/A,TRUE,"TMR"}</definedName>
    <definedName name="KJIJ" hidden="1">{#N/A,#N/A,TRUE,"TMRSAMPLE";#N/A,#N/A,TRUE,"OPS";#N/A,#N/A,TRUE,"TMR"}</definedName>
    <definedName name="kjksdjfjdhfd" localSheetId="0" hidden="1">{#N/A,#N/A,TRUE,"TITLE";#N/A,#N/A,TRUE,"MKT Cellular Subs";#N/A,#N/A,TRUE,"Cellular sub ";#N/A,#N/A,TRUE,"P&amp;L - Cell";#N/A,#N/A,TRUE,"Rev &amp; Usage assump - Cell";#N/A,#N/A,TRUE,"Cost -  Cellular";"cellular",#N/A,TRUE,"Capex "}</definedName>
    <definedName name="kjksdjfjdhfd" localSheetId="2" hidden="1">{#N/A,#N/A,TRUE,"TITLE";#N/A,#N/A,TRUE,"MKT Cellular Subs";#N/A,#N/A,TRUE,"Cellular sub ";#N/A,#N/A,TRUE,"P&amp;L - Cell";#N/A,#N/A,TRUE,"Rev &amp; Usage assump - Cell";#N/A,#N/A,TRUE,"Cost -  Cellular";"cellular",#N/A,TRUE,"Capex "}</definedName>
    <definedName name="kjksdjfjdhfd" hidden="1">{#N/A,#N/A,TRUE,"TITLE";#N/A,#N/A,TRUE,"MKT Cellular Subs";#N/A,#N/A,TRUE,"Cellular sub ";#N/A,#N/A,TRUE,"P&amp;L - Cell";#N/A,#N/A,TRUE,"Rev &amp; Usage assump - Cell";#N/A,#N/A,TRUE,"Cost -  Cellular";"cellular",#N/A,TRUE,"Capex "}</definedName>
    <definedName name="KJUHK" localSheetId="0" hidden="1">{#N/A,#N/A,TRUE,"TMRSAMPLE";#N/A,#N/A,TRUE,"OPS";#N/A,#N/A,TRUE,"TMR"}</definedName>
    <definedName name="KJUHK" localSheetId="2" hidden="1">{#N/A,#N/A,TRUE,"TMRSAMPLE";#N/A,#N/A,TRUE,"OPS";#N/A,#N/A,TRUE,"TMR"}</definedName>
    <definedName name="KJUHK" hidden="1">{#N/A,#N/A,TRUE,"TMRSAMPLE";#N/A,#N/A,TRUE,"OPS";#N/A,#N/A,TRUE,"TMR"}</definedName>
    <definedName name="KK" localSheetId="0" hidden="1">{#N/A,#N/A,TRUE,"GRING"}</definedName>
    <definedName name="KK" localSheetId="2" hidden="1">{#N/A,#N/A,TRUE,"GRING"}</definedName>
    <definedName name="KK" hidden="1">{#N/A,#N/A,TRUE,"GRING"}</definedName>
    <definedName name="KKI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{#N/A,#N/A,FALSE,"SUMMARY";#N/A,#N/A,FALSE,"TECHNOLOGY";#N/A,#N/A,FALSE,"YEAR2000";#N/A,#N/A,FALSE,"GENERAL SERVICES";#N/A,#N/A,FALSE,"PROD MANAGE";#N/A,#N/A,FALSE,"BOG";#N/A,#N/A,FALSE,"PROT CONT";#N/A,#N/A,FALSE,"INVEST COMP"}</definedName>
    <definedName name="kkk" localSheetId="2" hidden="1">{#N/A,#N/A,FALSE,"SUMMARY";#N/A,#N/A,FALSE,"TECHNOLOGY";#N/A,#N/A,FALSE,"YEAR2000";#N/A,#N/A,FALSE,"GENERAL SERVICES";#N/A,#N/A,FALSE,"PROD MANAGE";#N/A,#N/A,FALSE,"BOG";#N/A,#N/A,FALSE,"PROT CONT";#N/A,#N/A,FALSE,"INVEST COMP"}</definedName>
    <definedName name="kkk" hidden="1">{#N/A,#N/A,FALSE,"SUMMARY";#N/A,#N/A,FALSE,"TECHNOLOGY";#N/A,#N/A,FALSE,"YEAR2000";#N/A,#N/A,FALSE,"GENERAL SERVICES";#N/A,#N/A,FALSE,"PROD MANAGE";#N/A,#N/A,FALSE,"BOG";#N/A,#N/A,FALSE,"PROT CONT";#N/A,#N/A,FALSE,"INVEST COMP"}</definedName>
    <definedName name="kkk_1" localSheetId="0" hidden="1">{#N/A,#N/A,FALSE,"Staffnos &amp; cost"}</definedName>
    <definedName name="kkk_1" localSheetId="2" hidden="1">{#N/A,#N/A,FALSE,"Staffnos &amp; cost"}</definedName>
    <definedName name="kkk_1" hidden="1">{#N/A,#N/A,FALSE,"Staffnos &amp; cost"}</definedName>
    <definedName name="kkkkkkkkkkkkkkkkkk" localSheetId="0" hidden="1">{#N/A,#N/A,TRUE,"TMRSAMPLE";#N/A,#N/A,TRUE,"OPS";#N/A,#N/A,TRUE,"TMR"}</definedName>
    <definedName name="kkkkkkkkkkkkkkkkkk" localSheetId="2" hidden="1">{#N/A,#N/A,TRUE,"TMRSAMPLE";#N/A,#N/A,TRUE,"OPS";#N/A,#N/A,TRUE,"TMR"}</definedName>
    <definedName name="kkkkkkkkkkkkkkkkkk" hidden="1">{#N/A,#N/A,TRUE,"TMRSAMPLE";#N/A,#N/A,TRUE,"OPS";#N/A,#N/A,TRUE,"TMR"}</definedName>
    <definedName name="kkkkllllll" localSheetId="0" hidden="1">{#N/A,#N/A,TRUE,"MR OVERALL Curve";#N/A,#N/A,TRUE,"MR LVA Basic Curve";#N/A,#N/A,TRUE,"MR Detail total";#N/A,#N/A,TRUE,"MR Proc. total Curve";#N/A,#N/A,TRUE,"MR Constr.Comm"}</definedName>
    <definedName name="kkkkllllll" localSheetId="2" hidden="1">{#N/A,#N/A,TRUE,"MR OVERALL Curve";#N/A,#N/A,TRUE,"MR LVA Basic Curve";#N/A,#N/A,TRUE,"MR Detail total";#N/A,#N/A,TRUE,"MR Proc. total Curve";#N/A,#N/A,TRUE,"MR Constr.Comm"}</definedName>
    <definedName name="kkkkllllll" hidden="1">{#N/A,#N/A,TRUE,"MR OVERALL Curve";#N/A,#N/A,TRUE,"MR LVA Basic Curve";#N/A,#N/A,TRUE,"MR Detail total";#N/A,#N/A,TRUE,"MR Proc. total Curve";#N/A,#N/A,TRUE,"MR Constr.Comm"}</definedName>
    <definedName name="kks" localSheetId="0" hidden="1">{#N/A,#N/A,FALSE,"17"}</definedName>
    <definedName name="kks" localSheetId="2" hidden="1">{#N/A,#N/A,FALSE,"17"}</definedName>
    <definedName name="kks" hidden="1">{#N/A,#N/A,FALSE,"17"}</definedName>
    <definedName name="KL" localSheetId="0" hidden="1">{#N/A,#N/A,FALSE,"Status of Projects";#N/A,#N/A,FALSE,"CEA-TEC";#N/A,#N/A,FALSE,"U-Constr.";#N/A,#N/A,FALSE,"summary";#N/A,#N/A,FALSE,"PPP-3 yrs"}</definedName>
    <definedName name="KL" localSheetId="2" hidden="1">{#N/A,#N/A,FALSE,"Status of Projects";#N/A,#N/A,FALSE,"CEA-TEC";#N/A,#N/A,FALSE,"U-Constr.";#N/A,#N/A,FALSE,"summary";#N/A,#N/A,FALSE,"PPP-3 yrs"}</definedName>
    <definedName name="KL" hidden="1">{#N/A,#N/A,FALSE,"Status of Projects";#N/A,#N/A,FALSE,"CEA-TEC";#N/A,#N/A,FALSE,"U-Constr.";#N/A,#N/A,FALSE,"summary";#N/A,#N/A,FALSE,"PPP-3 yrs"}</definedName>
    <definedName name="KLKDSI" localSheetId="0" hidden="1">{#N/A,#N/A,TRUE,"TMRSAMPLE";#N/A,#N/A,TRUE,"OPS";#N/A,#N/A,TRUE,"TMR"}</definedName>
    <definedName name="KLKDSI" localSheetId="2" hidden="1">{#N/A,#N/A,TRUE,"TMRSAMPLE";#N/A,#N/A,TRUE,"OPS";#N/A,#N/A,TRUE,"TMR"}</definedName>
    <definedName name="KLKDSI" hidden="1">{#N/A,#N/A,TRUE,"TMRSAMPLE";#N/A,#N/A,TRUE,"OPS";#N/A,#N/A,TRUE,"TMR"}</definedName>
    <definedName name="KLKK" localSheetId="0" hidden="1">{#N/A,#N/A,FALSE,"OSBL"}</definedName>
    <definedName name="KLKK" localSheetId="2" hidden="1">{#N/A,#N/A,FALSE,"OSBL"}</definedName>
    <definedName name="KLKK" hidden="1">{#N/A,#N/A,FALSE,"OSBL"}</definedName>
    <definedName name="kn" localSheetId="0" hidden="1">{#N/A,#N/A,TRUE,"A-site";#N/A,#N/A,TRUE,"B-Buildings";#N/A,#N/A,TRUE,"c-out-of-fence";#N/A,#N/A,TRUE,"d-proj.infr.";#N/A,#N/A,TRUE,"e- land"}</definedName>
    <definedName name="kn" localSheetId="2" hidden="1">{#N/A,#N/A,TRUE,"A-site";#N/A,#N/A,TRUE,"B-Buildings";#N/A,#N/A,TRUE,"c-out-of-fence";#N/A,#N/A,TRUE,"d-proj.infr.";#N/A,#N/A,TRUE,"e- land"}</definedName>
    <definedName name="kn" hidden="1">{#N/A,#N/A,TRUE,"A-site";#N/A,#N/A,TRUE,"B-Buildings";#N/A,#N/A,TRUE,"c-out-of-fence";#N/A,#N/A,TRUE,"d-proj.infr.";#N/A,#N/A,TRUE,"e- land"}</definedName>
    <definedName name="ko" localSheetId="0" hidden="1">{#N/A,#N/A,FALSE,"Proj.Cost &amp; Means of Fin."}</definedName>
    <definedName name="ko" localSheetId="2" hidden="1">{#N/A,#N/A,FALSE,"Proj.Cost &amp; Means of Fin."}</definedName>
    <definedName name="ko" hidden="1">{#N/A,#N/A,FALSE,"Proj.Cost &amp; Means of Fin."}</definedName>
    <definedName name="koena">'[75]#REF'!$B$2:$BB$21</definedName>
    <definedName name="kok" hidden="1">#REF!</definedName>
    <definedName name="Konsortialanteil">#REF!</definedName>
    <definedName name="Konsortialanteil_1">#REF!</definedName>
    <definedName name="Konsortialanteil_1_10">#REF!</definedName>
    <definedName name="Konsortialanteil_1_12">#REF!</definedName>
    <definedName name="Konsortialanteil_1_3">#REF!</definedName>
    <definedName name="Konsortialanteil_1_4">#REF!</definedName>
    <definedName name="Konsortialanteil_1_5">#REF!</definedName>
    <definedName name="Konsortialanteil_1_6">#REF!</definedName>
    <definedName name="Konsortialanteil_1_7">#REF!</definedName>
    <definedName name="Konsortialanteil_10">#REF!</definedName>
    <definedName name="Konsortialanteil_12">#REF!</definedName>
    <definedName name="Konsortialanteil_3">#REF!</definedName>
    <definedName name="Konsortialanteil_9">#REF!</definedName>
    <definedName name="Kontierung">#REF!</definedName>
    <definedName name="kp" localSheetId="0" hidden="1">{#N/A,#N/A,FALSE,"Apr'01"}</definedName>
    <definedName name="kp" localSheetId="2" hidden="1">{#N/A,#N/A,FALSE,"Apr'01"}</definedName>
    <definedName name="kp" hidden="1">{#N/A,#N/A,FALSE,"Apr'01"}</definedName>
    <definedName name="KPDAMS2" localSheetId="0" hidden="1">{"'bar'!$A$1:$AQ$33","'bar'!$A$10:$B$10"}</definedName>
    <definedName name="KPDAMS2" localSheetId="2" hidden="1">{"'bar'!$A$1:$AQ$33","'bar'!$A$10:$B$10"}</definedName>
    <definedName name="KPDAMS2" hidden="1">{"'bar'!$A$1:$AQ$33","'bar'!$A$10:$B$10"}</definedName>
    <definedName name="kpmg" localSheetId="0" hidden="1">{#N/A,#N/A,TRUE,"10 Yr Hold";#N/A,#N/A,TRUE,"7 Yr Hold";#N/A,#N/A,TRUE,"5 Yr Hold";#N/A,#N/A,TRUE,"3 Yr Hold"}</definedName>
    <definedName name="kpmg" localSheetId="2" hidden="1">{#N/A,#N/A,TRUE,"10 Yr Hold";#N/A,#N/A,TRUE,"7 Yr Hold";#N/A,#N/A,TRUE,"5 Yr Hold";#N/A,#N/A,TRUE,"3 Yr Hold"}</definedName>
    <definedName name="kpmg" hidden="1">{#N/A,#N/A,TRUE,"10 Yr Hold";#N/A,#N/A,TRUE,"7 Yr Hold";#N/A,#N/A,TRUE,"5 Yr Hold";#N/A,#N/A,TRUE,"3 Yr Hold"}</definedName>
    <definedName name="kpmh" localSheetId="0" hidden="1">{"'Sheet1'!$A$4386:$N$4591"}</definedName>
    <definedName name="kpmh" localSheetId="2" hidden="1">{"'Sheet1'!$A$4386:$N$4591"}</definedName>
    <definedName name="kpmh" hidden="1">{"'Sheet1'!$A$4386:$N$4591"}</definedName>
    <definedName name="Kraft" localSheetId="0" hidden="1">{#N/A,#N/A,FALSE,"changes";#N/A,#N/A,FALSE,"Assumptions";"view1",#N/A,FALSE,"BE Analysis";"view2",#N/A,FALSE,"BE Analysis";#N/A,#N/A,FALSE,"DCF Calculation - Scenario 1";"Dollar",#N/A,FALSE,"Consolidated - Scenario 1";"CS",#N/A,FALSE,"Consolidated - Scenario 1"}</definedName>
    <definedName name="Kraft" localSheetId="2" hidden="1">{#N/A,#N/A,FALSE,"changes";#N/A,#N/A,FALSE,"Assumptions";"view1",#N/A,FALSE,"BE Analysis";"view2",#N/A,FALSE,"BE Analysis";#N/A,#N/A,FALSE,"DCF Calculation - Scenario 1";"Dollar",#N/A,FALSE,"Consolidated - Scenario 1";"CS",#N/A,FALSE,"Consolidated - Scenario 1"}</definedName>
    <definedName name="Kraft" hidden="1">{#N/A,#N/A,FALSE,"changes";#N/A,#N/A,FALSE,"Assumptions";"view1",#N/A,FALSE,"BE Analysis";"view2",#N/A,FALSE,"BE Analysis";#N/A,#N/A,FALSE,"DCF Calculation - Scenario 1";"Dollar",#N/A,FALSE,"Consolidated - Scenario 1";"CS",#N/A,FALSE,"Consolidated - Scenario 1"}</definedName>
    <definedName name="KSIDJDMF" localSheetId="0" hidden="1">{#N/A,#N/A,TRUE,"TMRSAMPLE";#N/A,#N/A,TRUE,"OPS";#N/A,#N/A,TRUE,"TMR"}</definedName>
    <definedName name="KSIDJDMF" localSheetId="2" hidden="1">{#N/A,#N/A,TRUE,"TMRSAMPLE";#N/A,#N/A,TRUE,"OPS";#N/A,#N/A,TRUE,"TMR"}</definedName>
    <definedName name="KSIDJDMF" hidden="1">{#N/A,#N/A,TRUE,"TMRSAMPLE";#N/A,#N/A,TRUE,"OPS";#N/A,#N/A,TRUE,"TMR"}</definedName>
    <definedName name="KSIDJFMK" localSheetId="0" hidden="1">{#N/A,#N/A,TRUE,"TMRSAMPLE";#N/A,#N/A,TRUE,"OPS";#N/A,#N/A,TRUE,"TMR"}</definedName>
    <definedName name="KSIDJFMK" localSheetId="2" hidden="1">{#N/A,#N/A,TRUE,"TMRSAMPLE";#N/A,#N/A,TRUE,"OPS";#N/A,#N/A,TRUE,"TMR"}</definedName>
    <definedName name="KSIDJFMK" hidden="1">{#N/A,#N/A,TRUE,"TMRSAMPLE";#N/A,#N/A,TRUE,"OPS";#N/A,#N/A,TRUE,"TMR"}</definedName>
    <definedName name="ＫＳＪＦＤＨＦＤＮ" localSheetId="0" hidden="1">{#N/A,#N/A,TRUE,"TMRSAMPLE";#N/A,#N/A,TRUE,"OPS";#N/A,#N/A,TRUE,"TMR"}</definedName>
    <definedName name="ＫＳＪＦＤＨＦＤＮ" localSheetId="2" hidden="1">{#N/A,#N/A,TRUE,"TMRSAMPLE";#N/A,#N/A,TRUE,"OPS";#N/A,#N/A,TRUE,"TMR"}</definedName>
    <definedName name="ＫＳＪＦＤＨＦＤＮ" hidden="1">{#N/A,#N/A,TRUE,"TMRSAMPLE";#N/A,#N/A,TRUE,"OPS";#N/A,#N/A,TRUE,"TMR"}</definedName>
    <definedName name="KSJN" localSheetId="0" hidden="1">{#N/A,#N/A,TRUE,"TMRSAMPLE";#N/A,#N/A,TRUE,"OPS";#N/A,#N/A,TRUE,"TMR"}</definedName>
    <definedName name="KSJN" localSheetId="2" hidden="1">{#N/A,#N/A,TRUE,"TMRSAMPLE";#N/A,#N/A,TRUE,"OPS";#N/A,#N/A,TRUE,"TMR"}</definedName>
    <definedName name="KSJN" hidden="1">{#N/A,#N/A,TRUE,"TMRSAMPLE";#N/A,#N/A,TRUE,"OPS";#N/A,#N/A,TRUE,"TMR"}</definedName>
    <definedName name="ＫＳＪぢ" localSheetId="0" hidden="1">{#N/A,#N/A,TRUE,"TMRSAMPLE";#N/A,#N/A,TRUE,"OPS";#N/A,#N/A,TRUE,"TMR"}</definedName>
    <definedName name="ＫＳＪぢ" localSheetId="2" hidden="1">{#N/A,#N/A,TRUE,"TMRSAMPLE";#N/A,#N/A,TRUE,"OPS";#N/A,#N/A,TRUE,"TMR"}</definedName>
    <definedName name="ＫＳＪぢ" hidden="1">{#N/A,#N/A,TRUE,"TMRSAMPLE";#N/A,#N/A,TRUE,"OPS";#N/A,#N/A,TRUE,"TMR"}</definedName>
    <definedName name="ＫＳＬＳＬＫＤＫＦＪ" localSheetId="0" hidden="1">{#N/A,#N/A,TRUE,"TMRSAMPLE";#N/A,#N/A,TRUE,"OPS";#N/A,#N/A,TRUE,"TMR"}</definedName>
    <definedName name="ＫＳＬＳＬＫＤＫＦＪ" localSheetId="2" hidden="1">{#N/A,#N/A,TRUE,"TMRSAMPLE";#N/A,#N/A,TRUE,"OPS";#N/A,#N/A,TRUE,"TMR"}</definedName>
    <definedName name="ＫＳＬＳＬＫＤＫＦＪ" hidden="1">{#N/A,#N/A,TRUE,"TMRSAMPLE";#N/A,#N/A,TRUE,"OPS";#N/A,#N/A,TRUE,"TMR"}</definedName>
    <definedName name="kti" localSheetId="0" hidden="1">{#N/A,#N/A,FALSE,"6"}</definedName>
    <definedName name="kti" localSheetId="2" hidden="1">{#N/A,#N/A,FALSE,"6"}</definedName>
    <definedName name="kti" hidden="1">{#N/A,#N/A,FALSE,"6"}</definedName>
    <definedName name="KUULSD" localSheetId="0" hidden="1">{#N/A,#N/A,FALSE,"COMP"}</definedName>
    <definedName name="KUULSD" localSheetId="2" hidden="1">{#N/A,#N/A,FALSE,"COMP"}</definedName>
    <definedName name="KUULSD" hidden="1">{#N/A,#N/A,FALSE,"COMP"}</definedName>
    <definedName name="KUULSD_1" localSheetId="0" hidden="1">{#N/A,#N/A,FALSE,"COMP"}</definedName>
    <definedName name="KUULSD_1" localSheetId="2" hidden="1">{#N/A,#N/A,FALSE,"COMP"}</definedName>
    <definedName name="KUULSD_1" hidden="1">{#N/A,#N/A,FALSE,"COMP"}</definedName>
    <definedName name="KUULSD_2" localSheetId="0" hidden="1">{#N/A,#N/A,FALSE,"COMP"}</definedName>
    <definedName name="KUULSD_2" localSheetId="2" hidden="1">{#N/A,#N/A,FALSE,"COMP"}</definedName>
    <definedName name="KUULSD_2" hidden="1">{#N/A,#N/A,FALSE,"COMP"}</definedName>
    <definedName name="KUULSD_3" localSheetId="0" hidden="1">{#N/A,#N/A,FALSE,"COMP"}</definedName>
    <definedName name="KUULSD_3" localSheetId="2" hidden="1">{#N/A,#N/A,FALSE,"COMP"}</definedName>
    <definedName name="KUULSD_3" hidden="1">{#N/A,#N/A,FALSE,"COMP"}</definedName>
    <definedName name="KUULSD_4" localSheetId="0" hidden="1">{#N/A,#N/A,FALSE,"COMP"}</definedName>
    <definedName name="KUULSD_4" localSheetId="2" hidden="1">{#N/A,#N/A,FALSE,"COMP"}</definedName>
    <definedName name="KUULSD_4" hidden="1">{#N/A,#N/A,FALSE,"COMP"}</definedName>
    <definedName name="KUULSD_5" localSheetId="0" hidden="1">{#N/A,#N/A,FALSE,"COMP"}</definedName>
    <definedName name="KUULSD_5" localSheetId="2" hidden="1">{#N/A,#N/A,FALSE,"COMP"}</definedName>
    <definedName name="KUULSD_5" hidden="1">{#N/A,#N/A,FALSE,"COMP"}</definedName>
    <definedName name="kw" localSheetId="0" hidden="1">{#N/A,#N/A,FALSE,"17"}</definedName>
    <definedName name="kw" localSheetId="2" hidden="1">{#N/A,#N/A,FALSE,"17"}</definedName>
    <definedName name="kw" hidden="1">{#N/A,#N/A,FALSE,"17"}</definedName>
    <definedName name="kyd.ChngCell.01." hidden="1">#REF!</definedName>
    <definedName name="kyd.ChngDateCell." hidden="1">#REF!</definedName>
    <definedName name="kyd.CounterLimitCell.01." hidden="1">"x"</definedName>
    <definedName name="kyd.Dim.01." hidden="1">"TM1SERV:depts"</definedName>
    <definedName name="kyd.ElementList.01." hidden="1">#REF!</definedName>
    <definedName name="kyd.ElementType.01." hidden="1">3</definedName>
    <definedName name="kyd.FileNameCell." hidden="1">#REF!</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CopyAlertCell." hidden="1">#REF!</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ＫぉいＰ" localSheetId="0" hidden="1">{#N/A,#N/A,TRUE,"TMRSAMPLE";#N/A,#N/A,TRUE,"OPS";#N/A,#N/A,TRUE,"TMR"}</definedName>
    <definedName name="ＫぉいＰ" localSheetId="2" hidden="1">{#N/A,#N/A,TRUE,"TMRSAMPLE";#N/A,#N/A,TRUE,"OPS";#N/A,#N/A,TRUE,"TMR"}</definedName>
    <definedName name="ＫぉいＰ" hidden="1">{#N/A,#N/A,TRUE,"TMRSAMPLE";#N/A,#N/A,TRUE,"OPS";#N/A,#N/A,TRUE,"TMR"}</definedName>
    <definedName name="l" localSheetId="0" hidden="1">{#N/A,#N/A,FALSE,"Cash Flows";#N/A,#N/A,FALSE,"Fixed Assets";#N/A,#N/A,FALSE,"Balance Sheet";#N/A,#N/A,FALSE,"P &amp; L"}</definedName>
    <definedName name="l" localSheetId="2" hidden="1">{#N/A,#N/A,FALSE,"Cash Flows";#N/A,#N/A,FALSE,"Fixed Assets";#N/A,#N/A,FALSE,"Balance Sheet";#N/A,#N/A,FALSE,"P &amp; L"}</definedName>
    <definedName name="l" hidden="1">{#N/A,#N/A,FALSE,"Cash Flows";#N/A,#N/A,FALSE,"Fixed Assets";#N/A,#N/A,FALSE,"Balance Sheet";#N/A,#N/A,FALSE,"P &amp; L"}</definedName>
    <definedName name="L___T_72_CK">'[48]Lakshmi GF'!#REF!</definedName>
    <definedName name="L_1">#REF!</definedName>
    <definedName name="L_10">#REF!</definedName>
    <definedName name="L_12">#REF!</definedName>
    <definedName name="L_3">#REF!</definedName>
    <definedName name="L_9">#REF!</definedName>
    <definedName name="L_T_Compactors_4">[52]ICICI!#REF!</definedName>
    <definedName name="L_T_Dozer">[48]CITICORP!#REF!</definedName>
    <definedName name="L_T_Dozer_I">[48]CITICORP!#REF!</definedName>
    <definedName name="L_T_Excavator_PC200">[52]ICICI!#REF!</definedName>
    <definedName name="L_T_Grader">[48]CITICORP!#REF!</definedName>
    <definedName name="L_T_Grader_I">[48]CITICORP!#REF!</definedName>
    <definedName name="L_T_PC_200">'[47]5 - CITICORP'!$A$178</definedName>
    <definedName name="L_Tpc200">[52]HDFC!#REF!</definedName>
    <definedName name="LACO_1">[74]Heads!$B$89:$W$89</definedName>
    <definedName name="LACO_10">[74]Heads!$B$107:$W$107</definedName>
    <definedName name="LACO_11">[74]Heads!$B$109:$W$109</definedName>
    <definedName name="LACO_12">[74]Heads!$B$111:$W$111</definedName>
    <definedName name="LACO_13">[74]Heads!$B$113:$W$113</definedName>
    <definedName name="LACO_14">[74]Heads!$B$115:$W$115</definedName>
    <definedName name="LACO_15">[74]Heads!$B$117:$W$117</definedName>
    <definedName name="LACO_16">[74]Heads!$B$119:$W$119</definedName>
    <definedName name="LACO_17">[74]Heads!$B$121:$W$121</definedName>
    <definedName name="LACO_18">[74]Heads!$B$123:$W$123</definedName>
    <definedName name="LACO_19">[74]Heads!$B$125:$W$125</definedName>
    <definedName name="LACO_2">[74]Heads!$B$91:$W$91</definedName>
    <definedName name="LACO_3">[74]Heads!$B$93:$W$93</definedName>
    <definedName name="LACO_4">[74]Heads!$B$95:$W$95</definedName>
    <definedName name="LACO_5">[74]Heads!$B$97:$W$97</definedName>
    <definedName name="LACO_6">[74]Heads!$B$99:$W$99</definedName>
    <definedName name="LACO_7">[74]Heads!$B$101:$W$101</definedName>
    <definedName name="LACO_8">[74]Heads!$B$103:$W$103</definedName>
    <definedName name="LACO_9">[74]Heads!$B$105:$W$105</definedName>
    <definedName name="lacs">#REF!</definedName>
    <definedName name="laklskjkdjfdjshfjdshfqowqoiewiurweiu" localSheetId="0" hidden="1">{"qchm_dcf",#N/A,FALSE,"QCHMDCF2";"qchm_terminal",#N/A,FALSE,"QCHMDCF2"}</definedName>
    <definedName name="laklskjkdjfdjshfjdshfqowqoiewiurweiu" localSheetId="2" hidden="1">{"qchm_dcf",#N/A,FALSE,"QCHMDCF2";"qchm_terminal",#N/A,FALSE,"QCHMDCF2"}</definedName>
    <definedName name="laklskjkdjfdjshfjdshfqowqoiewiurweiu" hidden="1">{"qchm_dcf",#N/A,FALSE,"QCHMDCF2";"qchm_terminal",#N/A,FALSE,"QCHMDCF2"}</definedName>
    <definedName name="lakwoiroitetieruturtruyturtyur" localSheetId="0" hidden="1">{TRUE,TRUE,-1.25,-15.5,456.75,279.75,FALSE,FALSE,TRUE,TRUE,0,1,18,1,199,6,3,4,TRUE,TRUE,3,TRUE,1,TRUE,100,"Swvu.cash.","ACwvu.cash.",1,FALSE,FALSE,0.511811023622047,0.511811023622047,0.511811023622047,0.511811023622047,1,"","",FALSE,FALSE,FALSE,FALSE,1,#N/A,1,1,#DIV/0!,FALSE,"Rwvu.cash.",#N/A,FALSE,FALSE}</definedName>
    <definedName name="lakwoiroitetieruturtruyturtyur" localSheetId="2" hidden="1">{TRUE,TRUE,-1.25,-15.5,456.75,279.75,FALSE,FALSE,TRUE,TRUE,0,1,18,1,199,6,3,4,TRUE,TRUE,3,TRUE,1,TRUE,100,"Swvu.cash.","ACwvu.cash.",1,FALSE,FALSE,0.511811023622047,0.511811023622047,0.511811023622047,0.511811023622047,1,"","",FALSE,FALSE,FALSE,FALSE,1,#N/A,1,1,#DIV/0!,FALSE,"Rwvu.cash.",#N/A,FALSE,FALSE}</definedName>
    <definedName name="lakwoiroitetieruturtruyturtyur" hidden="1">{TRUE,TRUE,-1.25,-15.5,456.75,279.75,FALSE,FALSE,TRUE,TRUE,0,1,18,1,199,6,3,4,TRUE,TRUE,3,TRUE,1,TRUE,100,"Swvu.cash.","ACwvu.cash.",1,FALSE,FALSE,0.511811023622047,0.511811023622047,0.511811023622047,0.511811023622047,1,"","",FALSE,FALSE,FALSE,FALSE,1,#N/A,1,1,#DIV/0!,FALSE,"Rwvu.cash.",#N/A,FALSE,FALSE}</definedName>
    <definedName name="lala" localSheetId="0" hidden="1">{#N/A,#N/A,FALSE,"Proj.Cost &amp; Means of Fin."}</definedName>
    <definedName name="lala" localSheetId="2" hidden="1">{#N/A,#N/A,FALSE,"Proj.Cost &amp; Means of Fin."}</definedName>
    <definedName name="lala" hidden="1">{#N/A,#N/A,FALSE,"Proj.Cost &amp; Means of Fin."}</definedName>
    <definedName name="Lancer_Car">[52]ICICI!#REF!</definedName>
    <definedName name="lanco">#REF!</definedName>
    <definedName name="LANCO_BABAND_POWER_P">[161]WORKINGS!#REF!</definedName>
    <definedName name="Lanjigarh">[1]ANALYSIS!#REF!</definedName>
    <definedName name="laoal" localSheetId="0" hidden="1">{#N/A,#N/A,TRUE,"GRING"}</definedName>
    <definedName name="laoal" localSheetId="2" hidden="1">{#N/A,#N/A,TRUE,"GRING"}</definedName>
    <definedName name="laoal" hidden="1">{#N/A,#N/A,TRUE,"GRING"}</definedName>
    <definedName name="Last_Row">#N/A</definedName>
    <definedName name="Laufzeit">#REF!</definedName>
    <definedName name="LB">#REF!</definedName>
    <definedName name="lb.2">#REF!</definedName>
    <definedName name="LBJ"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J"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L" hidden="1">[162]SALES!#REF!</definedName>
    <definedName name="LC" localSheetId="0" hidden="1">{#N/A,#N/A,FALSE,"PMTABB";#N/A,#N/A,FALSE,"PMTABB"}</definedName>
    <definedName name="LC" localSheetId="2" hidden="1">{#N/A,#N/A,FALSE,"PMTABB";#N/A,#N/A,FALSE,"PMTABB"}</definedName>
    <definedName name="LC" hidden="1">{#N/A,#N/A,FALSE,"PMTABB";#N/A,#N/A,FALSE,"PMTABB"}</definedName>
    <definedName name="LCS" localSheetId="0">(#REF!,#REF!,#REF!,#REF!,#REF!,#REF!,#REF!,#REF!,#REF!,#REF!,#REF!,#REF!,#REF!,#REF!,#REF!,#REF!,#REF!,#REF!,#REF!,#REF!,#REF!,#REF!)</definedName>
    <definedName name="LCS">(#REF!,#REF!,#REF!,#REF!,#REF!,#REF!,#REF!,#REF!,#REF!,#REF!,#REF!,#REF!,#REF!,#REF!,#REF!,#REF!,#REF!,#REF!,#REF!,#REF!,#REF!,#REF!)</definedName>
    <definedName name="ＬＤさＪＦＪＬ" localSheetId="0" hidden="1">{#N/A,#N/A,TRUE,"TMRSAMPLE";#N/A,#N/A,TRUE,"OPS";#N/A,#N/A,TRUE,"TMR"}</definedName>
    <definedName name="ＬＤさＪＦＪＬ" localSheetId="2" hidden="1">{#N/A,#N/A,TRUE,"TMRSAMPLE";#N/A,#N/A,TRUE,"OPS";#N/A,#N/A,TRUE,"TMR"}</definedName>
    <definedName name="ＬＤさＪＦＪＬ" hidden="1">{#N/A,#N/A,TRUE,"TMRSAMPLE";#N/A,#N/A,TRUE,"OPS";#N/A,#N/A,TRUE,"TMR"}</definedName>
    <definedName name="lease" localSheetId="0" hidden="1">{#N/A,#N/A,FALSE,"HMF";#N/A,#N/A,FALSE,"FACIL";#N/A,#N/A,FALSE,"HMFINANCE";#N/A,#N/A,FALSE,"HMEUROPE";#N/A,#N/A,FALSE,"HHAB CONSO";#N/A,#N/A,FALSE,"PAB";#N/A,#N/A,FALSE,"MMC";#N/A,#N/A,FALSE,"THAI";#N/A,#N/A,FALSE,"SINPA";#N/A,#N/A,FALSE,"POLAND"}</definedName>
    <definedName name="lease" localSheetId="2" hidden="1">{#N/A,#N/A,FALSE,"HMF";#N/A,#N/A,FALSE,"FACIL";#N/A,#N/A,FALSE,"HMFINANCE";#N/A,#N/A,FALSE,"HMEUROPE";#N/A,#N/A,FALSE,"HHAB CONSO";#N/A,#N/A,FALSE,"PAB";#N/A,#N/A,FALSE,"MMC";#N/A,#N/A,FALSE,"THAI";#N/A,#N/A,FALSE,"SINPA";#N/A,#N/A,FALSE,"POLAND"}</definedName>
    <definedName name="lease" hidden="1">{#N/A,#N/A,FALSE,"HMF";#N/A,#N/A,FALSE,"FACIL";#N/A,#N/A,FALSE,"HMFINANCE";#N/A,#N/A,FALSE,"HMEUROPE";#N/A,#N/A,FALSE,"HHAB CONSO";#N/A,#N/A,FALSE,"PAB";#N/A,#N/A,FALSE,"MMC";#N/A,#N/A,FALSE,"THAI";#N/A,#N/A,FALSE,"SINPA";#N/A,#N/A,FALSE,"POLAND"}</definedName>
    <definedName name="LeaseAdj">[75]Input!#REF!</definedName>
    <definedName name="lef">#REF!</definedName>
    <definedName name="lel">#REF!</definedName>
    <definedName name="leo" localSheetId="0" hidden="1">{#N/A,#N/A,FALSE,"15"}</definedName>
    <definedName name="leo" localSheetId="2" hidden="1">{#N/A,#N/A,FALSE,"15"}</definedName>
    <definedName name="leo" hidden="1">{#N/A,#N/A,FALSE,"15"}</definedName>
    <definedName name="Lev2_Comm_Total_Cum_Actual">[113]Lev.2!$G$22</definedName>
    <definedName name="Lev2_Comm_Total_Cum_Plan">[113]Lev.2!$F$22</definedName>
    <definedName name="Lev2_Comm_Total_Month_Actual">[113]Lev.2!$E$22</definedName>
    <definedName name="Lev2_Comm_Total_Month_Plan">[113]Lev.2!$D$22</definedName>
    <definedName name="Lev2_Comm_WF">[113]Lev.2!$C$22</definedName>
    <definedName name="Lev2_Con_Total_Cum_Actual">[113]Lev.2!$G$20</definedName>
    <definedName name="Lev2_Con_Total_Cum_Plan">[113]Lev.2!$F$20</definedName>
    <definedName name="Lev2_Con_Total_Month_Actual">[113]Lev.2!$E$20</definedName>
    <definedName name="Lev2_Con_Total_Month_Plan">[113]Lev.2!$D$20</definedName>
    <definedName name="Lev2_Con_WF">[113]Lev.2!$C$20</definedName>
    <definedName name="Lev2_EOS_Total_Cum_Actual">[113]Lev.2!$G$7</definedName>
    <definedName name="Lev2_EOS_Total_Cum_Plan">[113]Lev.2!$F$7</definedName>
    <definedName name="Lev2_EOS_Total_Month_Actual">[113]Lev.2!$E$7</definedName>
    <definedName name="Lev2_EOS_Total_Month_Plan">[113]Lev.2!$D$7</definedName>
    <definedName name="Lev2_EOS_WF">[113]Lev.2!$C$7</definedName>
    <definedName name="Lev2_Overall_Cum_Actual">[113]Lev.2!$G$24</definedName>
    <definedName name="Lev2_Overall_Cum_Plan">[113]Lev.2!$F$24</definedName>
    <definedName name="Lev2_Overall_Month_Actual">[113]Lev.2!$E$24</definedName>
    <definedName name="Lev2_Overall_Month_Plan">[113]Lev.2!$D$24</definedName>
    <definedName name="Lev2_Supply_Total_Cum_Actual">[113]Lev.2!$G$12</definedName>
    <definedName name="Lev2_Supply_Total_Cum_Plan">[113]Lev.2!$F$12</definedName>
    <definedName name="Lev2_Supply_Total_Month_Actual">[113]Lev.2!$E$12</definedName>
    <definedName name="Lev2_Supply_Total_Month_Plan">[113]Lev.2!$D$12</definedName>
    <definedName name="Lev2_Supply_WF">[113]Lev.2!$C$12</definedName>
    <definedName name="Lev3_Con_Total_Cum_Actual">'[113]Lev.3(C)'!$G$21</definedName>
    <definedName name="Lev3_Con_Total_Cum_Plan">'[113]Lev.3(C)'!$F$21</definedName>
    <definedName name="Lev3_Con_Total_Month_Actual">'[113]Lev.3(C)'!$E$21</definedName>
    <definedName name="Lev3_Con_Total_Month_Plan">'[113]Lev.3(C)'!$D$21</definedName>
    <definedName name="Lev3_Eng_Total_Cum_Actual">'[113]Lev.3(E)'!$G$8</definedName>
    <definedName name="Lev3_Eng_Total_Cum_Plan">'[113]Lev.3(E)'!$F$8</definedName>
    <definedName name="Lev3_Eng_Total_Month_Actual">'[113]Lev.3(E)'!$E$8</definedName>
    <definedName name="Lev3_Eng_Total_Month_Plan">'[113]Lev.3(E)'!$D$8</definedName>
    <definedName name="Lev3_Order_Total_Cum_Actual">'[113]Lev.3(E)'!$G$18</definedName>
    <definedName name="Lev3_Order_Total_Cum_Plan">'[113]Lev.3(E)'!$F$18</definedName>
    <definedName name="Lev3_Order_Total_Month_Actual">'[113]Lev.3(E)'!$E$18</definedName>
    <definedName name="Lev3_Order_Total_Month_Plan">'[113]Lev.3(E)'!$D$18</definedName>
    <definedName name="Lev3_Sub_Total_Cum_Actual">'[113]Lev.3(E)'!$G$26</definedName>
    <definedName name="Lev3_Sub_Total_Cum_Plan">'[113]Lev.3(E)'!$F$26</definedName>
    <definedName name="Lev3_Sub_Total_Month_Actual">'[113]Lev.3(E)'!$E$26</definedName>
    <definedName name="Lev3_Sub_Total_Month_Plan">'[113]Lev.3(E)'!$D$26</definedName>
    <definedName name="Lev3_Supply_EL_Cum_Actula">'[113]Lev3.(P)'!$G$12</definedName>
    <definedName name="Lev3_Supply_EL_Cum_Plan">'[113]Lev3.(P)'!$F$12</definedName>
    <definedName name="Lev3_Supply_EL_Month_Actula">'[113]Lev3.(P)'!$E$12</definedName>
    <definedName name="Lev3_Supply_EL_Month_Plan">'[113]Lev3.(P)'!$D$12</definedName>
    <definedName name="Lev3_Supply_IN_Cum_Actula">'[113]Lev3.(P)'!$G$13</definedName>
    <definedName name="Lev3_Supply_IN_Cum_Plan">'[113]Lev3.(P)'!$F$13</definedName>
    <definedName name="Lev3_Supply_IN_Month_Actula">'[113]Lev3.(P)'!$E$13</definedName>
    <definedName name="Lev3_Supply_IN_Month_Plan">'[113]Lev3.(P)'!$D$13</definedName>
    <definedName name="Lev3_Supply_PP_Cum_Actula">'[113]Lev3.(P)'!$G$9</definedName>
    <definedName name="Lev3_Supply_PP_Cum_Plan">'[113]Lev3.(P)'!$F$9</definedName>
    <definedName name="Lev3_Supply_PP_Month_Actula">'[113]Lev3.(P)'!$E$9</definedName>
    <definedName name="Lev3_Supply_PP_Month_Plan">'[113]Lev3.(P)'!$D$9</definedName>
    <definedName name="Lev3_Supply_RO_Cum_Actula">'[113]Lev3.(P)'!$G$11</definedName>
    <definedName name="Lev3_Supply_RO_Cum_Plan">'[113]Lev3.(P)'!$F$11</definedName>
    <definedName name="Lev3_Supply_RO_Month_Actula">'[113]Lev3.(P)'!$E$11</definedName>
    <definedName name="Lev3_Supply_RO_Month_Plan">'[113]Lev3.(P)'!$D$11</definedName>
    <definedName name="Lev3_Supply_SS_Cum_Actula">'[113]Lev3.(P)'!$G$14</definedName>
    <definedName name="Lev3_Supply_SS_Cum_Plan">'[113]Lev3.(P)'!$F$14</definedName>
    <definedName name="Lev3_Supply_SS_Month_Actula">'[113]Lev3.(P)'!$E$14</definedName>
    <definedName name="Lev3_Supply_SS_Month_Plan">'[113]Lev3.(P)'!$D$14</definedName>
    <definedName name="Lev3_Supply_ST_Cum_Actula">'[113]Lev3.(P)'!$G$10</definedName>
    <definedName name="Lev3_Supply_ST_Cum_Plan">'[113]Lev3.(P)'!$F$10</definedName>
    <definedName name="Lev3_Supply_ST_Month_Actula">'[113]Lev3.(P)'!$E$10</definedName>
    <definedName name="Lev3_Supply_ST_Month_Plan">'[113]Lev3.(P)'!$D$10</definedName>
    <definedName name="Lev3_Supply_Total_Cum_Actual">'[113]Lev3.(P)'!$G$16</definedName>
    <definedName name="Lev3_Supply_Total_Cum_Plan">'[113]Lev3.(P)'!$F$16</definedName>
    <definedName name="Lev3_Supply_Total_Month_Actual">'[113]Lev3.(P)'!$E$16</definedName>
    <definedName name="Lev3_Supply_Total_Month_Plan">'[113]Lev3.(P)'!$D$16</definedName>
    <definedName name="LEVEL_2_1_HEXENE_PG.2">'[110]Summary Sheets'!$W$420:$AG$454</definedName>
    <definedName name="LEVEL_2_1_HEXENE_PG.3">'[110]Summary Sheets'!$W$458:$AG$492</definedName>
    <definedName name="LEVEL_2_1_HEXENE_PG.4">'[110]Summary Sheets'!$W$496:$AG$530</definedName>
    <definedName name="LEVEL_2_1_HEXENE_PG_5">'[110]Summary Sheets'!$W$534:$AG$568</definedName>
    <definedName name="LEVEL_2_DKADU_PG.1">'[111]ITB COST'!$W$2:$AG$42</definedName>
    <definedName name="LEVEL_2_DKADU_PG.2">'[111]ITB COST'!$W$46:$AG$86</definedName>
    <definedName name="LEVEL_2_DKADU_PG.3">'[111]ITB COST'!$W$90:$AG$130</definedName>
    <definedName name="LEVEL_2_DKADU_PG.4">'[111]ITB COST'!$W$134:$AG$174</definedName>
    <definedName name="LEVEL_2_DOCK_PG.1">'[110]Summary Sheets'!$W$762:$AG$796</definedName>
    <definedName name="LEVEL_2_DOCK_PG.2">'[110]Summary Sheets'!$W$800:$AG$834</definedName>
    <definedName name="LEVEL_2_DOCK_PG.3">'[110]Summary Sheets'!$W$838:$AG$872</definedName>
    <definedName name="LEVEL_2_DOCK_PG.4">'[110]Summary Sheets'!$W$876:$AG$910</definedName>
    <definedName name="LEVEL_2_DOCK_PG_5">'[110]Summary Sheets'!$W$914:$AG$948</definedName>
    <definedName name="LEVEL_2_ETHYLENE_PG.1">'[110]Summary Sheets'!$W$2:$AG$36</definedName>
    <definedName name="LEVEL_2_ETHYLENE_PG.2">'[110]Summary Sheets'!$W$40:$AG$74</definedName>
    <definedName name="LEVEL_2_ETHYLENE_PG.3">'[110]Summary Sheets'!$W$78:$AG$112</definedName>
    <definedName name="LEVEL_2_ETHYLENE_PG.4">'[110]Summary Sheets'!$W$116:$AG$150</definedName>
    <definedName name="LEVEL_2_ETHYLENE_PG_5">'[110]Summary Sheets'!$W$154:$AG$188</definedName>
    <definedName name="LEVEL_2_NFGP_PG.1">'[111]ITB COST'!$W$398:$AG$438</definedName>
    <definedName name="LEVEL_2_NFGP_PG.2">'[111]ITB COST'!$W$442:$AG$482</definedName>
    <definedName name="LEVEL_2_NFGP_PG.3">'[111]ITB COST'!$W$486:$AG$526</definedName>
    <definedName name="LEVEL_2_NFGP_PG.4">'[111]ITB COST'!$W$530:$AG$570</definedName>
    <definedName name="LEVEL_2_NGL4_PG.1">'[111]ITB COST'!$W$178:$AG$218</definedName>
    <definedName name="LEVEL_2_NGL4_PG.2">'[111]ITB COST'!$W$222:$AG$262</definedName>
    <definedName name="LEVEL_2_NGL4_PG.3">'[111]ITB COST'!$W$266:$AG$306</definedName>
    <definedName name="LEVEL_2_NGL4_PG.4">'[111]ITB COST'!$W$310:$AG$350</definedName>
    <definedName name="LEVEL_2_OFFSITES_PG.1">'[110]Summary Sheets'!$W$572:$AG$606</definedName>
    <definedName name="LEVEL_2_OFFSITES_PG.2">'[110]Summary Sheets'!$W$610:$AG$644</definedName>
    <definedName name="LEVEL_2_OFFSITES_PG.3">'[110]Summary Sheets'!$W$648:$AG$682</definedName>
    <definedName name="LEVEL_2_OFFSITES_PG.4">'[110]Summary Sheets'!$W$686:$AG$720</definedName>
    <definedName name="LEVEL_2_OFFSITES_PG_5">'[110]Summary Sheets'!$W$724:$AG$758</definedName>
    <definedName name="LEVEL_2_PGM_PG.1">'[111]ITB COST'!$W$881:$AG$922</definedName>
    <definedName name="LEVEL_2_PGM_PG.2">'[111]ITB COST'!$W$925:$AG$966</definedName>
    <definedName name="LEVEL_2_PIPELINE_PG.1">'[111]ITB COST'!$W$574:$AG$614</definedName>
    <definedName name="LEVEL_2_PIPELINE_PG.2">'[111]ITB COST'!$W$618:$AG$658</definedName>
    <definedName name="LEVEL_2_PIPELINE_PG.3">'[111]ITB COST'!$W$662:$AG$702</definedName>
    <definedName name="LEVEL_2_POLYETHYLENE_PG.1">'[110]Summary Sheets'!$W$192:$AG$226</definedName>
    <definedName name="LEVEL_2_POLYETHYLENE_PG.2">'[110]Summary Sheets'!$W$230:$AG$264</definedName>
    <definedName name="LEVEL_2_POLYETHYLENE_PG.3">'[110]Summary Sheets'!$W$268:$AG$302</definedName>
    <definedName name="LEVEL_2_POLYETHYLENE_PG.4">'[110]Summary Sheets'!$W$306:$AG$340</definedName>
    <definedName name="LEVEL_2_POLYETHYLENE_PG_5">'[110]Summary Sheets'!$W$344:$AG$378</definedName>
    <definedName name="LEVEL_2_TANK_PG.1">'[111]ITB COST'!$W$706:$AG$746</definedName>
    <definedName name="LEVEL_2_TANK_PG.2">'[111]ITB COST'!$W$750:$AG$790</definedName>
    <definedName name="LEVEL_2_TANK_PG.3">'[111]ITB COST'!$W$794:$AG$834</definedName>
    <definedName name="LEVEL_2_TANK_PG.4">'[111]ITB COST'!$W$838:$AG$878</definedName>
    <definedName name="LEVEL_3_1_HEXENE_EQUIP_PG_1">'[110]Summary Sheets'!$AH$382:$AR$416</definedName>
    <definedName name="LEVEL_3_1_HEXENE_EQUIP_PG_2">'[110]Summary Sheets'!$AH$420:$AR$454</definedName>
    <definedName name="LEVEL_3_1_HEXENE_EQUIP_PG_3">'[110]Summary Sheets'!$AH$458:$AR$492</definedName>
    <definedName name="LEVEL_3_DKADU_EQUIP_PG_1">'[111]ITB COST'!$AH$2:$AR$42</definedName>
    <definedName name="LEVEL_3_DKADU_EQUIP_PG_2">'[111]ITB COST'!$AH$46:$AR$86</definedName>
    <definedName name="LEVEL_3_DKADU_EQUIP_PG_3">'[111]ITB COST'!$AH$90:$AR$130</definedName>
    <definedName name="LEVEL_3_DOCK_EQUIP_PG_1">'[110]Summary Sheets'!$AH$762:$AR$796</definedName>
    <definedName name="LEVEL_3_DOCK_EQUIP_PG_2">'[110]Summary Sheets'!$AH$800:$AR$834</definedName>
    <definedName name="LEVEL_3_DOCK_EQUIP_PG_3">'[110]Summary Sheets'!$AH$838:$AR$872</definedName>
    <definedName name="LEVEL_3_ETHYLENE_EQUIP_PG_1">'[110]Summary Sheets'!$AH$2:$AR$36</definedName>
    <definedName name="LEVEL_3_ETHYLENE_EQUIP_PG_2">'[110]Summary Sheets'!$AH$40:$AR$74</definedName>
    <definedName name="LEVEL_3_ETHYLENE_EQUIP_PG_3">'[110]Summary Sheets'!$AH$78:$AR$112</definedName>
    <definedName name="LEVEL_3_NFGP_EQUIP_PG_1">'[111]ITB COST'!$AH$398:$AR$438</definedName>
    <definedName name="LEVEL_3_NFGP_EQUIP_PG_2">'[111]ITB COST'!$AH$442:$AR$482</definedName>
    <definedName name="LEVEL_3_NFGP_EQUIP_PG_3">'[111]ITB COST'!$AH$486:$AR$526</definedName>
    <definedName name="LEVEL_3_NGL4_EQUIP_PG_1">'[111]ITB COST'!$AH$178:$AR$218</definedName>
    <definedName name="LEVEL_3_NGL4_EQUIP_PG_2">'[111]ITB COST'!$AH$222:$AR$262</definedName>
    <definedName name="LEVEL_3_NGL4_EQUIP_PG_3">'[111]ITB COST'!$AH$266:$AR$306</definedName>
    <definedName name="LEVEL_3_NGL4_EQUIP_PG_4">'[111]ITB COST'!$AH$310:$AR$350</definedName>
    <definedName name="LEVEL_3_NGL4_EQUIP_PG_5">'[111]ITB COST'!$AH$354:$AR$394</definedName>
    <definedName name="LEVEL_3_OFFSITES_EQUIP_PG_1">'[110]Summary Sheets'!$AH$572:$AR$606</definedName>
    <definedName name="LEVEL_3_OFFSITES_EQUIP_PG_2">'[110]Summary Sheets'!$AH$610:$AR$644</definedName>
    <definedName name="LEVEL_3_OFFSITES_EQUIP_PG_3">'[110]Summary Sheets'!$AH$648:$AR$682</definedName>
    <definedName name="LEVEL_3_PIPELINE_EQUIP_PG_1">'[111]ITB COST'!$AH$574:$AR$614</definedName>
    <definedName name="LEVEL_3_POLYETHYLENE_EQUIP_PG_1">'[110]Summary Sheets'!$AH$192:$AR$226</definedName>
    <definedName name="LEVEL_3_POLYETHYLENE_EQUIP_PG_2">'[110]Summary Sheets'!$AH$230:$AR$264</definedName>
    <definedName name="LEVEL_3_POLYETHYLENE_EQUIP_PG_3">'[110]Summary Sheets'!$AH$268:$AR$302</definedName>
    <definedName name="LEVEL_3_TANK_EQUIP_PG_1">'[111]ITB COST'!$AH$706:$AR$746</definedName>
    <definedName name="lewis" localSheetId="0" hidden="1">{#N/A,#N/A,FALSE,"Valuation Assumptions";#N/A,#N/A,FALSE,"Summary";#N/A,#N/A,FALSE,"DCF";#N/A,#N/A,FALSE,"Valuation";#N/A,#N/A,FALSE,"WACC";#N/A,#N/A,FALSE,"UBVH";#N/A,#N/A,FALSE,"Free Cash Flow"}</definedName>
    <definedName name="lewis" localSheetId="2" hidden="1">{#N/A,#N/A,FALSE,"Valuation Assumptions";#N/A,#N/A,FALSE,"Summary";#N/A,#N/A,FALSE,"DCF";#N/A,#N/A,FALSE,"Valuation";#N/A,#N/A,FALSE,"WACC";#N/A,#N/A,FALSE,"UBVH";#N/A,#N/A,FALSE,"Free Cash Flow"}</definedName>
    <definedName name="lewis" hidden="1">{#N/A,#N/A,FALSE,"Valuation Assumptions";#N/A,#N/A,FALSE,"Summary";#N/A,#N/A,FALSE,"DCF";#N/A,#N/A,FALSE,"Valuation";#N/A,#N/A,FALSE,"WACC";#N/A,#N/A,FALSE,"UBVH";#N/A,#N/A,FALSE,"Free Cash Flow"}</definedName>
    <definedName name="lewis_1" localSheetId="0" hidden="1">{#N/A,#N/A,FALSE,"Valuation Assumptions";#N/A,#N/A,FALSE,"Summary";#N/A,#N/A,FALSE,"DCF";#N/A,#N/A,FALSE,"Valuation";#N/A,#N/A,FALSE,"WACC";#N/A,#N/A,FALSE,"UBVH";#N/A,#N/A,FALSE,"Free Cash Flow"}</definedName>
    <definedName name="lewis_1" localSheetId="2" hidden="1">{#N/A,#N/A,FALSE,"Valuation Assumptions";#N/A,#N/A,FALSE,"Summary";#N/A,#N/A,FALSE,"DCF";#N/A,#N/A,FALSE,"Valuation";#N/A,#N/A,FALSE,"WACC";#N/A,#N/A,FALSE,"UBVH";#N/A,#N/A,FALSE,"Free Cash Flow"}</definedName>
    <definedName name="lewis_1" hidden="1">{#N/A,#N/A,FALSE,"Valuation Assumptions";#N/A,#N/A,FALSE,"Summary";#N/A,#N/A,FALSE,"DCF";#N/A,#N/A,FALSE,"Valuation";#N/A,#N/A,FALSE,"WACC";#N/A,#N/A,FALSE,"UBVH";#N/A,#N/A,FALSE,"Free Cash Flow"}</definedName>
    <definedName name="lex">#REF!</definedName>
    <definedName name="ley">#REF!</definedName>
    <definedName name="LF" localSheetId="0">(#REF!,#REF!,#REF!,#REF!,#REF!,#REF!,#REF!,#REF!,#REF!)</definedName>
    <definedName name="LF">(#REF!,#REF!,#REF!,#REF!,#REF!,#REF!,#REF!,#REF!,#REF!)</definedName>
    <definedName name="LF_3" localSheetId="0">(#REF!,#REF!,#REF!,#REF!,#REF!,#REF!,#REF!,#REF!,#REF!)</definedName>
    <definedName name="LF_3">(#REF!,#REF!,#REF!,#REF!,#REF!,#REF!,#REF!,#REF!,#REF!)</definedName>
    <definedName name="LHI_UL" hidden="1">'[101]4B Lease Table'!$A$8</definedName>
    <definedName name="LHSDHSD" localSheetId="0" hidden="1">{#N/A,#N/A,TRUE,"일정"}</definedName>
    <definedName name="LHSDHSD" localSheetId="2" hidden="1">{#N/A,#N/A,TRUE,"일정"}</definedName>
    <definedName name="LHSDHSD" hidden="1">{#N/A,#N/A,TRUE,"일정"}</definedName>
    <definedName name="LI_TUBE">#REF!</definedName>
    <definedName name="LIAB_PEN">[2]Sheet1!$C$428</definedName>
    <definedName name="Liab1">#REF!</definedName>
    <definedName name="limcount" hidden="1">1</definedName>
    <definedName name="limey" localSheetId="0" hidden="1">{#N/A,#N/A,FALSE,"Calc";#N/A,#N/A,FALSE,"Sensitivity";#N/A,#N/A,FALSE,"LT Earn.Dil.";#N/A,#N/A,FALSE,"Dil. AVP"}</definedName>
    <definedName name="limey" localSheetId="2" hidden="1">{#N/A,#N/A,FALSE,"Calc";#N/A,#N/A,FALSE,"Sensitivity";#N/A,#N/A,FALSE,"LT Earn.Dil.";#N/A,#N/A,FALSE,"Dil. AVP"}</definedName>
    <definedName name="limey" hidden="1">{#N/A,#N/A,FALSE,"Calc";#N/A,#N/A,FALSE,"Sensitivity";#N/A,#N/A,FALSE,"LT Earn.Dil.";#N/A,#N/A,FALSE,"Dil. AVP"}</definedName>
    <definedName name="Lisa" localSheetId="0" hidden="1">{#N/A,#N/A,FALSE,"Hip.Bas";#N/A,#N/A,FALSE,"ventas";#N/A,#N/A,FALSE,"ingre-Año";#N/A,#N/A,FALSE,"ventas-Año";#N/A,#N/A,FALSE,"Costepro";#N/A,#N/A,FALSE,"inversion";#N/A,#N/A,FALSE,"personal";#N/A,#N/A,FALSE,"Gastos-V";#N/A,#N/A,FALSE,"Circulante";#N/A,#N/A,FALSE,"CONSOLI";#N/A,#N/A,FALSE,"Es-Fin";#N/A,#N/A,FALSE,"Margen-P"}</definedName>
    <definedName name="Lisa" localSheetId="2" hidden="1">{#N/A,#N/A,FALSE,"Hip.Bas";#N/A,#N/A,FALSE,"ventas";#N/A,#N/A,FALSE,"ingre-Año";#N/A,#N/A,FALSE,"ventas-Año";#N/A,#N/A,FALSE,"Costepro";#N/A,#N/A,FALSE,"inversion";#N/A,#N/A,FALSE,"personal";#N/A,#N/A,FALSE,"Gastos-V";#N/A,#N/A,FALSE,"Circulante";#N/A,#N/A,FALSE,"CONSOLI";#N/A,#N/A,FALSE,"Es-Fin";#N/A,#N/A,FALSE,"Margen-P"}</definedName>
    <definedName name="Lisa" hidden="1">{#N/A,#N/A,FALSE,"Hip.Bas";#N/A,#N/A,FALSE,"ventas";#N/A,#N/A,FALSE,"ingre-Año";#N/A,#N/A,FALSE,"ventas-Año";#N/A,#N/A,FALSE,"Costepro";#N/A,#N/A,FALSE,"inversion";#N/A,#N/A,FALSE,"personal";#N/A,#N/A,FALSE,"Gastos-V";#N/A,#N/A,FALSE,"Circulante";#N/A,#N/A,FALSE,"CONSOLI";#N/A,#N/A,FALSE,"Es-Fin";#N/A,#N/A,FALSE,"Margen-P"}</definedName>
    <definedName name="LIST">[2]Sheet1!$G$128</definedName>
    <definedName name="ListOffset" hidden="1">1</definedName>
    <definedName name="liv_exp">#REF!</definedName>
    <definedName name="liv_exp_10">#REF!</definedName>
    <definedName name="liv_exp_12">#REF!</definedName>
    <definedName name="liv_exp_3">#REF!</definedName>
    <definedName name="liv_exp_4">#REF!</definedName>
    <definedName name="liv_exp_5">#REF!</definedName>
    <definedName name="liv_exp_6">#REF!</definedName>
    <definedName name="liv_exp_7">#REF!</definedName>
    <definedName name="liv_exp_9">#REF!</definedName>
    <definedName name="LJLJJ" localSheetId="0" hidden="1">{#N/A,#N/A,FALSE,"FREE"}</definedName>
    <definedName name="LJLJJ" localSheetId="2" hidden="1">{#N/A,#N/A,FALSE,"FREE"}</definedName>
    <definedName name="LJLJJ" hidden="1">{#N/A,#N/A,FALSE,"FREE"}</definedName>
    <definedName name="lk"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jhgfdsa" localSheetId="0" hidden="1">{"adj95mult",#N/A,FALSE,"COMPCO";"adj95est",#N/A,FALSE,"COMPCO"}</definedName>
    <definedName name="lkjhgfdsa" localSheetId="2" hidden="1">{"adj95mult",#N/A,FALSE,"COMPCO";"adj95est",#N/A,FALSE,"COMPCO"}</definedName>
    <definedName name="lkjhgfdsa" hidden="1">{"adj95mult",#N/A,FALSE,"COMPCO";"adj95est",#N/A,FALSE,"COMPCO"}</definedName>
    <definedName name="lkjkjhgffdd" localSheetId="0" hidden="1">{"adj95mult",#N/A,FALSE,"COMPCO";"adj95est",#N/A,FALSE,"COMPCO"}</definedName>
    <definedName name="lkjkjhgffdd" localSheetId="2" hidden="1">{"adj95mult",#N/A,FALSE,"COMPCO";"adj95est",#N/A,FALSE,"COMPCO"}</definedName>
    <definedName name="lkjkjhgffdd" hidden="1">{"adj95mult",#N/A,FALSE,"COMPCO";"adj95est",#N/A,FALSE,"COMPCO"}</definedName>
    <definedName name="lkjkjhggffddssa" localSheetId="0" hidden="1">{"EVA",#N/A,FALSE,"EVA";"WACC",#N/A,FALSE,"WACC"}</definedName>
    <definedName name="lkjkjhggffddssa" localSheetId="2" hidden="1">{"EVA",#N/A,FALSE,"EVA";"WACC",#N/A,FALSE,"WACC"}</definedName>
    <definedName name="lkjkjhggffddssa" hidden="1">{"EVA",#N/A,FALSE,"EVA";"WACC",#N/A,FALSE,"WACC"}</definedName>
    <definedName name="ＬＫＪＬＪＬＮ" localSheetId="0" hidden="1">{#N/A,#N/A,TRUE,"TMRSAMPLE";#N/A,#N/A,TRUE,"OPS";#N/A,#N/A,TRUE,"TMR"}</definedName>
    <definedName name="ＬＫＪＬＪＬＮ" localSheetId="2" hidden="1">{#N/A,#N/A,TRUE,"TMRSAMPLE";#N/A,#N/A,TRUE,"OPS";#N/A,#N/A,TRUE,"TMR"}</definedName>
    <definedName name="ＬＫＪＬＪＬＮ" hidden="1">{#N/A,#N/A,TRUE,"TMRSAMPLE";#N/A,#N/A,TRUE,"OPS";#N/A,#N/A,TRUE,"TMR"}</definedName>
    <definedName name="lkjlkj" localSheetId="0" hidden="1">{"Final",#N/A,FALSE,"Feb-96"}</definedName>
    <definedName name="lkjlkj" localSheetId="2" hidden="1">{"Final",#N/A,FALSE,"Feb-96"}</definedName>
    <definedName name="lkjlkj" hidden="1">{"Final",#N/A,FALSE,"Feb-96"}</definedName>
    <definedName name="lkkjjhhhhggffddssasa" localSheetId="0" hidden="1">{"targetdcf",#N/A,FALSE,"Merger consequences";"TARGETASSU",#N/A,FALSE,"Merger consequences";"TERMINAL VALUE",#N/A,FALSE,"Merger consequences"}</definedName>
    <definedName name="lkkjjhhhhggffddssasa" localSheetId="2" hidden="1">{"targetdcf",#N/A,FALSE,"Merger consequences";"TARGETASSU",#N/A,FALSE,"Merger consequences";"TERMINAL VALUE",#N/A,FALSE,"Merger consequences"}</definedName>
    <definedName name="lkkjjhhhhggffddssasa" hidden="1">{"targetdcf",#N/A,FALSE,"Merger consequences";"TARGETASSU",#N/A,FALSE,"Merger consequences";"TERMINAL VALUE",#N/A,FALSE,"Merger consequences"}</definedName>
    <definedName name="lkljjj" hidden="1">[44]損益分岐点!#REF!</definedName>
    <definedName name="lklkl" localSheetId="0" hidden="1">{"consolidated",#N/A,FALSE,"Sheet1";"cms",#N/A,FALSE,"Sheet1";"fse",#N/A,FALSE,"Sheet1"}</definedName>
    <definedName name="lklkl" localSheetId="2" hidden="1">{"consolidated",#N/A,FALSE,"Sheet1";"cms",#N/A,FALSE,"Sheet1";"fse",#N/A,FALSE,"Sheet1"}</definedName>
    <definedName name="lklkl" hidden="1">{"consolidated",#N/A,FALSE,"Sheet1";"cms",#N/A,FALSE,"Sheet1";"fse",#N/A,FALSE,"Sheet1"}</definedName>
    <definedName name="lksdsdkjfjdfjdfghjfg" localSheetId="0" hidden="1">{"mult96",#N/A,FALSE,"PETCOMP";"est96",#N/A,FALSE,"PETCOMP";"mult95",#N/A,FALSE,"PETCOMP";"est95",#N/A,FALSE,"PETCOMP";"multltm",#N/A,FALSE,"PETCOMP";"resultltm",#N/A,FALSE,"PETCOMP"}</definedName>
    <definedName name="lksdsdkjfjdfjdfghjfg" localSheetId="2" hidden="1">{"mult96",#N/A,FALSE,"PETCOMP";"est96",#N/A,FALSE,"PETCOMP";"mult95",#N/A,FALSE,"PETCOMP";"est95",#N/A,FALSE,"PETCOMP";"multltm",#N/A,FALSE,"PETCOMP";"resultltm",#N/A,FALSE,"PETCOMP"}</definedName>
    <definedName name="lksdsdkjfjdfjdfghjfg" hidden="1">{"mult96",#N/A,FALSE,"PETCOMP";"est96",#N/A,FALSE,"PETCOMP";"mult95",#N/A,FALSE,"PETCOMP";"est95",#N/A,FALSE,"PETCOMP";"multltm",#N/A,FALSE,"PETCOMP";"resultltm",#N/A,FALSE,"PETCOMP"}</definedName>
    <definedName name="ll"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l" localSheetId="0" hidden="1">{#N/A,#N/A,FALSE,"12"}</definedName>
    <definedName name="lll" localSheetId="2" hidden="1">{#N/A,#N/A,FALSE,"12"}</definedName>
    <definedName name="lll" hidden="1">{#N/A,#N/A,FALSE,"12"}</definedName>
    <definedName name="lllll" localSheetId="0" hidden="1">{#N/A,#N/A,FALSE,"Hip.Bas";#N/A,#N/A,FALSE,"ventas";#N/A,#N/A,FALSE,"ingre-Año";#N/A,#N/A,FALSE,"ventas-Año";#N/A,#N/A,FALSE,"Costepro";#N/A,#N/A,FALSE,"inversion";#N/A,#N/A,FALSE,"personal";#N/A,#N/A,FALSE,"Gastos-V";#N/A,#N/A,FALSE,"Circulante";#N/A,#N/A,FALSE,"CONSOLI";#N/A,#N/A,FALSE,"Es-Fin";#N/A,#N/A,FALSE,"Margen-P"}</definedName>
    <definedName name="lllll" localSheetId="2" hidden="1">{#N/A,#N/A,FALSE,"Hip.Bas";#N/A,#N/A,FALSE,"ventas";#N/A,#N/A,FALSE,"ingre-Año";#N/A,#N/A,FALSE,"ventas-Año";#N/A,#N/A,FALSE,"Costepro";#N/A,#N/A,FALSE,"inversion";#N/A,#N/A,FALSE,"personal";#N/A,#N/A,FALSE,"Gastos-V";#N/A,#N/A,FALSE,"Circulante";#N/A,#N/A,FALSE,"CONSOLI";#N/A,#N/A,FALSE,"Es-Fin";#N/A,#N/A,FALSE,"Margen-P"}</definedName>
    <definedName name="lllll" hidden="1">{#N/A,#N/A,FALSE,"Hip.Bas";#N/A,#N/A,FALSE,"ventas";#N/A,#N/A,FALSE,"ingre-Año";#N/A,#N/A,FALSE,"ventas-Año";#N/A,#N/A,FALSE,"Costepro";#N/A,#N/A,FALSE,"inversion";#N/A,#N/A,FALSE,"personal";#N/A,#N/A,FALSE,"Gastos-V";#N/A,#N/A,FALSE,"Circulante";#N/A,#N/A,FALSE,"CONSOLI";#N/A,#N/A,FALSE,"Es-Fin";#N/A,#N/A,FALSE,"Margen-P"}</definedName>
    <definedName name="llllll" localSheetId="0" hidden="1">{#N/A,#N/A,TRUE,"TMRSAMPLE";#N/A,#N/A,TRUE,"OPS";#N/A,#N/A,TRUE,"TMR"}</definedName>
    <definedName name="llllll" localSheetId="2" hidden="1">{#N/A,#N/A,TRUE,"TMRSAMPLE";#N/A,#N/A,TRUE,"OPS";#N/A,#N/A,TRUE,"TMR"}</definedName>
    <definedName name="llllll" hidden="1">{#N/A,#N/A,TRUE,"TMRSAMPLE";#N/A,#N/A,TRUE,"OPS";#N/A,#N/A,TRUE,"TMR"}</definedName>
    <definedName name="llllll_1" localSheetId="0" hidden="1">{#N/A,#N/A,FALSE,"5009";#N/A,#N/A,FALSE,"5050";#N/A,#N/A,FALSE,"5058";#N/A,#N/A,FALSE,"5306";#N/A,#N/A,FALSE,"5314";#N/A,#N/A,FALSE,"5355";#N/A,#N/A,FALSE,"5751"}</definedName>
    <definedName name="llllll_1" localSheetId="2" hidden="1">{#N/A,#N/A,FALSE,"5009";#N/A,#N/A,FALSE,"5050";#N/A,#N/A,FALSE,"5058";#N/A,#N/A,FALSE,"5306";#N/A,#N/A,FALSE,"5314";#N/A,#N/A,FALSE,"5355";#N/A,#N/A,FALSE,"5751"}</definedName>
    <definedName name="llllll_1" hidden="1">{#N/A,#N/A,FALSE,"5009";#N/A,#N/A,FALSE,"5050";#N/A,#N/A,FALSE,"5058";#N/A,#N/A,FALSE,"5306";#N/A,#N/A,FALSE,"5314";#N/A,#N/A,FALSE,"5355";#N/A,#N/A,FALSE,"5751"}</definedName>
    <definedName name="llllllllll" localSheetId="0" hidden="1">{#N/A,#N/A,TRUE,"TMRSAMPLE";#N/A,#N/A,TRUE,"OPS";#N/A,#N/A,TRUE,"TMR"}</definedName>
    <definedName name="llllllllll" localSheetId="2" hidden="1">{#N/A,#N/A,TRUE,"TMRSAMPLE";#N/A,#N/A,TRUE,"OPS";#N/A,#N/A,TRUE,"TMR"}</definedName>
    <definedName name="llllllllll" hidden="1">{#N/A,#N/A,TRUE,"TMRSAMPLE";#N/A,#N/A,TRUE,"OPS";#N/A,#N/A,TRUE,"TMR"}</definedName>
    <definedName name="lllllllllllll" localSheetId="0" hidden="1">{"'I-1 and I-2'!$A$1:$G$190"}</definedName>
    <definedName name="lllllllllllll" localSheetId="2" hidden="1">{"'I-1 and I-2'!$A$1:$G$190"}</definedName>
    <definedName name="lllllllllllll" hidden="1">{"'I-1 and I-2'!$A$1:$G$190"}</definedName>
    <definedName name="lllllllllllllllllllllllllll" localSheetId="0" hidden="1">{#N/A,#N/A,FALSE,"Cash Flows";#N/A,#N/A,FALSE,"Fixed Assets";#N/A,#N/A,FALSE,"Balance Sheet";#N/A,#N/A,FALSE,"P &amp; L"}</definedName>
    <definedName name="lllllllllllllllllllllllllll" localSheetId="2" hidden="1">{#N/A,#N/A,FALSE,"Cash Flows";#N/A,#N/A,FALSE,"Fixed Assets";#N/A,#N/A,FALSE,"Balance Sheet";#N/A,#N/A,FALSE,"P &amp; L"}</definedName>
    <definedName name="lllllllllllllllllllllllllll" hidden="1">{#N/A,#N/A,FALSE,"Cash Flows";#N/A,#N/A,FALSE,"Fixed Assets";#N/A,#N/A,FALSE,"Balance Sheet";#N/A,#N/A,FALSE,"P &amp; L"}</definedName>
    <definedName name="llsdlasdk" localSheetId="0" hidden="1">{"SchK1",#N/A,FALSE,"Schedules";"SchK2",#N/A,FALSE,"Schedules"}</definedName>
    <definedName name="llsdlasdk" localSheetId="2" hidden="1">{"SchK1",#N/A,FALSE,"Schedules";"SchK2",#N/A,FALSE,"Schedules"}</definedName>
    <definedName name="llsdlasdk" hidden="1">{"SchK1",#N/A,FALSE,"Schedules";"SchK2",#N/A,FALSE,"Schedules"}</definedName>
    <definedName name="lmn">#REF!</definedName>
    <definedName name="lmn_10">#REF!</definedName>
    <definedName name="lmn_12">#REF!</definedName>
    <definedName name="lmn_3">#REF!</definedName>
    <definedName name="lmn_4">#REF!</definedName>
    <definedName name="lmn_5">#REF!</definedName>
    <definedName name="lmn_6">#REF!</definedName>
    <definedName name="lmn_7">#REF!</definedName>
    <definedName name="Loan">[75]Debt!$K$149:$AE$149</definedName>
    <definedName name="Loan_Amount">#REF!</definedName>
    <definedName name="Loan_Start">#REF!</definedName>
    <definedName name="Loan_Years">#REF!</definedName>
    <definedName name="LOCATION">[163]LEGEND!$D$7</definedName>
    <definedName name="Locationalized_AA_Code" hidden="1">'[142]3A FA Record'!$AC:$AC</definedName>
    <definedName name="Locationalized_Client_Code" hidden="1">'[101]3A FA Record'!$Q:$Q</definedName>
    <definedName name="locationb" localSheetId="0">City&amp;" "&amp;State</definedName>
    <definedName name="locationb" localSheetId="2">City&amp;" "&amp;State</definedName>
    <definedName name="locationb">City&amp;" "&amp;State</definedName>
    <definedName name="LocationCode">[77]Control!$B$4</definedName>
    <definedName name="logo1">"Picture 7"</definedName>
    <definedName name="lok">[3]Projects!#REF!</definedName>
    <definedName name="look">#REF!</definedName>
    <definedName name="LOOK_01">[74]Dbase!$AH$477</definedName>
    <definedName name="LOOK_27">[74]Dbase!$AI$477</definedName>
    <definedName name="LOOK_DATA">[74]Dbase!$B$13:$AB$475</definedName>
    <definedName name="LOOKUP_1">[74]Dbase!$AY$4:$AZ$7</definedName>
    <definedName name="LOOKUP_2">[74]Note!$C$75:$E$77</definedName>
    <definedName name="LOTUS">'[164]Corrupt SSCI'!$B$1:$N$190</definedName>
    <definedName name="LPBS">#REF!</definedName>
    <definedName name="lps" localSheetId="0" hidden="1">{#N/A,#N/A,FALSE,"단축1";#N/A,#N/A,FALSE,"단축2";#N/A,#N/A,FALSE,"단축3";#N/A,#N/A,FALSE,"장축";#N/A,#N/A,FALSE,"4WD"}</definedName>
    <definedName name="lps" localSheetId="2" hidden="1">{#N/A,#N/A,FALSE,"단축1";#N/A,#N/A,FALSE,"단축2";#N/A,#N/A,FALSE,"단축3";#N/A,#N/A,FALSE,"장축";#N/A,#N/A,FALSE,"4WD"}</definedName>
    <definedName name="lps" hidden="1">{#N/A,#N/A,FALSE,"단축1";#N/A,#N/A,FALSE,"단축2";#N/A,#N/A,FALSE,"단축3";#N/A,#N/A,FALSE,"장축";#N/A,#N/A,FALSE,"4WD"}</definedName>
    <definedName name="LS">#REF!</definedName>
    <definedName name="LS_CAP">#REF!</definedName>
    <definedName name="lskdlaskfsdjfkdsjfkjfdkfjkdf" localSheetId="0" hidden="1">{"rts",#N/A,TRUE,"TITLE";#N/A,#N/A,TRUE,"P&amp;L - RTS";#N/A,#N/A,TRUE,"RTS biz";#N/A,#N/A,TRUE,"Cost - RTS";"RTS",#N/A,TRUE,"Capex "}</definedName>
    <definedName name="lskdlaskfsdjfkdsjfkjfdkfjkdf" localSheetId="2" hidden="1">{"rts",#N/A,TRUE,"TITLE";#N/A,#N/A,TRUE,"P&amp;L - RTS";#N/A,#N/A,TRUE,"RTS biz";#N/A,#N/A,TRUE,"Cost - RTS";"RTS",#N/A,TRUE,"Capex "}</definedName>
    <definedName name="lskdlaskfsdjfkdsjfkjfdkfjkdf" hidden="1">{"rts",#N/A,TRUE,"TITLE";#N/A,#N/A,TRUE,"P&amp;L - RTS";#N/A,#N/A,TRUE,"RTS biz";#N/A,#N/A,TRUE,"Cost - RTS";"RTS",#N/A,TRUE,"Capex "}</definedName>
    <definedName name="lskdnfg" localSheetId="0" hidden="1">{#N/A,#N/A,FALSE,"Cashdy";#N/A,#N/A,FALSE,"TMF";#N/A,#N/A,FALSE,"TTEI";#N/A,#N/A,FALSE,"TASF";#N/A,#N/A,FALSE,"TBF";#N/A,#N/A,FALSE,"MOR2";#N/A,#N/A,FALSE,"TSCG";#N/A,#N/A,FALSE,"REST";#N/A,#N/A,FALSE,"BLUE";#N/A,#N/A,FALSE,"GREEN";#N/A,#N/A,FALSE,"AST";#N/A,#N/A,FALSE,"BEN";#N/A,#N/A,FALSE,"MAN";#N/A,#N/A,FALSE,"MAN"}</definedName>
    <definedName name="lskdnfg" localSheetId="2" hidden="1">{#N/A,#N/A,FALSE,"Cashdy";#N/A,#N/A,FALSE,"TMF";#N/A,#N/A,FALSE,"TTEI";#N/A,#N/A,FALSE,"TASF";#N/A,#N/A,FALSE,"TBF";#N/A,#N/A,FALSE,"MOR2";#N/A,#N/A,FALSE,"TSCG";#N/A,#N/A,FALSE,"REST";#N/A,#N/A,FALSE,"BLUE";#N/A,#N/A,FALSE,"GREEN";#N/A,#N/A,FALSE,"AST";#N/A,#N/A,FALSE,"BEN";#N/A,#N/A,FALSE,"MAN";#N/A,#N/A,FALSE,"MAN"}</definedName>
    <definedName name="lskdnfg" hidden="1">{#N/A,#N/A,FALSE,"Cashdy";#N/A,#N/A,FALSE,"TMF";#N/A,#N/A,FALSE,"TTEI";#N/A,#N/A,FALSE,"TASF";#N/A,#N/A,FALSE,"TBF";#N/A,#N/A,FALSE,"MOR2";#N/A,#N/A,FALSE,"TSCG";#N/A,#N/A,FALSE,"REST";#N/A,#N/A,FALSE,"BLUE";#N/A,#N/A,FALSE,"GREEN";#N/A,#N/A,FALSE,"AST";#N/A,#N/A,FALSE,"BEN";#N/A,#N/A,FALSE,"MAN";#N/A,#N/A,FALSE,"MAN"}</definedName>
    <definedName name="lskdnfg_1" localSheetId="0" hidden="1">{#N/A,#N/A,FALSE,"Cashdy";#N/A,#N/A,FALSE,"TMF";#N/A,#N/A,FALSE,"TTEI";#N/A,#N/A,FALSE,"TASF";#N/A,#N/A,FALSE,"TBF";#N/A,#N/A,FALSE,"MOR2";#N/A,#N/A,FALSE,"TSCG";#N/A,#N/A,FALSE,"REST";#N/A,#N/A,FALSE,"BLUE";#N/A,#N/A,FALSE,"GREEN";#N/A,#N/A,FALSE,"AST";#N/A,#N/A,FALSE,"BEN";#N/A,#N/A,FALSE,"MAN";#N/A,#N/A,FALSE,"MAN"}</definedName>
    <definedName name="lskdnfg_1" localSheetId="2"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lskskdjfjdfjdghjdfj" localSheetId="0" hidden="1">{TRUE,TRUE,-1.25,-15.5,456.75,279.75,FALSE,FALSE,TRUE,TRUE,0,1,18,1,199,6,3,4,TRUE,TRUE,3,TRUE,1,TRUE,100,"Swvu.cash.","ACwvu.cash.",1,FALSE,FALSE,0.511811023622047,0.511811023622047,0.511811023622047,0.511811023622047,1,"","",FALSE,FALSE,FALSE,FALSE,1,#N/A,1,1,#DIV/0!,FALSE,"Rwvu.cash.",#N/A,FALSE,FALSE}</definedName>
    <definedName name="lskskdjfjdfjdghjdfj" localSheetId="2" hidden="1">{TRUE,TRUE,-1.25,-15.5,456.75,279.75,FALSE,FALSE,TRUE,TRUE,0,1,18,1,199,6,3,4,TRUE,TRUE,3,TRUE,1,TRUE,100,"Swvu.cash.","ACwvu.cash.",1,FALSE,FALSE,0.511811023622047,0.511811023622047,0.511811023622047,0.511811023622047,1,"","",FALSE,FALSE,FALSE,FALSE,1,#N/A,1,1,#DIV/0!,FALSE,"Rwvu.cash.",#N/A,FALSE,FALSE}</definedName>
    <definedName name="lskskdjfjdfjdghjdfj" hidden="1">{TRUE,TRUE,-1.25,-15.5,456.75,279.75,FALSE,FALSE,TRUE,TRUE,0,1,18,1,199,6,3,4,TRUE,TRUE,3,TRUE,1,TRUE,100,"Swvu.cash.","ACwvu.cash.",1,FALSE,FALSE,0.511811023622047,0.511811023622047,0.511811023622047,0.511811023622047,1,"","",FALSE,FALSE,FALSE,FALSE,1,#N/A,1,1,#DIV/0!,FALSE,"Rwvu.cash.",#N/A,FALSE,FALSE}</definedName>
    <definedName name="LSNO1">[165]Lead!$P$6</definedName>
    <definedName name="LSNO3">[165]Lead!$P$8</definedName>
    <definedName name="LTDebt">[75]Debt!$K$139:$AE$139</definedName>
    <definedName name="LtDebtChg" hidden="1">[75]Debt!$K$257:$AE$257</definedName>
    <definedName name="LtDebtDmy" hidden="1">[75]Debt!$A$46:$IV$46,[75]Debt!$A$92:$IV$92,[75]Debt!$A$138:$IV$138,[75]Debt!$A$187:$IV$187,[75]Debt!$A$231:$IV$231</definedName>
    <definedName name="LtDebtInt">[75]Profile!$BJ$5:$BJ$35</definedName>
    <definedName name="LTDebtSer" hidden="1">[75]Profile!$BI$5:$BI$35</definedName>
    <definedName name="LtInt">[75]Debt!$K$232:$AE$232</definedName>
    <definedName name="lumnm" localSheetId="0" hidden="1">{#N/A,#N/A,TRUE,"Front";#N/A,#N/A,TRUE,"Simple Letter";#N/A,#N/A,TRUE,"Inside";#N/A,#N/A,TRUE,"Contents";#N/A,#N/A,TRUE,"Basis";#N/A,#N/A,TRUE,"Inclusions";#N/A,#N/A,TRUE,"Exclusions";#N/A,#N/A,TRUE,"Areas";#N/A,#N/A,TRUE,"Summary";#N/A,#N/A,TRUE,"Detail"}</definedName>
    <definedName name="lumnm" localSheetId="2" hidden="1">{#N/A,#N/A,TRUE,"Front";#N/A,#N/A,TRUE,"Simple Letter";#N/A,#N/A,TRUE,"Inside";#N/A,#N/A,TRUE,"Contents";#N/A,#N/A,TRUE,"Basis";#N/A,#N/A,TRUE,"Inclusions";#N/A,#N/A,TRUE,"Exclusions";#N/A,#N/A,TRUE,"Areas";#N/A,#N/A,TRUE,"Summary";#N/A,#N/A,TRUE,"Detail"}</definedName>
    <definedName name="lumnm" hidden="1">{#N/A,#N/A,TRUE,"Front";#N/A,#N/A,TRUE,"Simple Letter";#N/A,#N/A,TRUE,"Inside";#N/A,#N/A,TRUE,"Contents";#N/A,#N/A,TRUE,"Basis";#N/A,#N/A,TRUE,"Inclusions";#N/A,#N/A,TRUE,"Exclusions";#N/A,#N/A,TRUE,"Areas";#N/A,#N/A,TRUE,"Summary";#N/A,#N/A,TRUE,"Detail"}</definedName>
    <definedName name="lx">#REF!</definedName>
    <definedName name="ly">#REF!</definedName>
    <definedName name="LYR" localSheetId="0" hidden="1">{"2",#N/A,FALSE,"Q1 03-04";"1",#N/A,FALSE,"Q1 03-04"}</definedName>
    <definedName name="LYR" localSheetId="2" hidden="1">{"2",#N/A,FALSE,"Q1 03-04";"1",#N/A,FALSE,"Q1 03-04"}</definedName>
    <definedName name="LYR" hidden="1">{"2",#N/A,FALSE,"Q1 03-04";"1",#N/A,FALSE,"Q1 03-04"}</definedName>
    <definedName name="Ｌき" localSheetId="0" hidden="1">{#N/A,#N/A,TRUE,"TMRSAMPLE";#N/A,#N/A,TRUE,"OPS";#N/A,#N/A,TRUE,"TMR"}</definedName>
    <definedName name="Ｌき" localSheetId="2" hidden="1">{#N/A,#N/A,TRUE,"TMRSAMPLE";#N/A,#N/A,TRUE,"OPS";#N/A,#N/A,TRUE,"TMR"}</definedName>
    <definedName name="Ｌき" hidden="1">{#N/A,#N/A,TRUE,"TMRSAMPLE";#N/A,#N/A,TRUE,"OPS";#N/A,#N/A,TRUE,"TMR"}</definedName>
    <definedName name="ＬさＦじょい" localSheetId="0" hidden="1">{#N/A,#N/A,TRUE,"TMRSAMPLE";#N/A,#N/A,TRUE,"OPS";#N/A,#N/A,TRUE,"TMR"}</definedName>
    <definedName name="ＬさＦじょい" localSheetId="2" hidden="1">{#N/A,#N/A,TRUE,"TMRSAMPLE";#N/A,#N/A,TRUE,"OPS";#N/A,#N/A,TRUE,"TMR"}</definedName>
    <definedName name="ＬさＦじょい" hidden="1">{#N/A,#N/A,TRUE,"TMRSAMPLE";#N/A,#N/A,TRUE,"OPS";#N/A,#N/A,TRUE,"TMR"}</definedName>
    <definedName name="m" localSheetId="0" hidden="1">{"2",#N/A,FALSE,"Q1 03-04";"1",#N/A,FALSE,"Q1 03-04"}</definedName>
    <definedName name="m" localSheetId="2" hidden="1">{"2",#N/A,FALSE,"Q1 03-04";"1",#N/A,FALSE,"Q1 03-04"}</definedName>
    <definedName name="m" hidden="1">{"2",#N/A,FALSE,"Q1 03-04";"1",#N/A,FALSE,"Q1 03-04"}</definedName>
    <definedName name="m_1" localSheetId="0" hidden="1">{#N/A,#N/A,FALSE,"5009";#N/A,#N/A,FALSE,"5050";#N/A,#N/A,FALSE,"5058";#N/A,#N/A,FALSE,"5306";#N/A,#N/A,FALSE,"5314";#N/A,#N/A,FALSE,"5355";#N/A,#N/A,FALSE,"5751"}</definedName>
    <definedName name="m_1" localSheetId="2" hidden="1">{#N/A,#N/A,FALSE,"5009";#N/A,#N/A,FALSE,"5050";#N/A,#N/A,FALSE,"5058";#N/A,#N/A,FALSE,"5306";#N/A,#N/A,FALSE,"5314";#N/A,#N/A,FALSE,"5355";#N/A,#N/A,FALSE,"5751"}</definedName>
    <definedName name="m_1" hidden="1">{#N/A,#N/A,FALSE,"5009";#N/A,#N/A,FALSE,"5050";#N/A,#N/A,FALSE,"5058";#N/A,#N/A,FALSE,"5306";#N/A,#N/A,FALSE,"5314";#N/A,#N/A,FALSE,"5355";#N/A,#N/A,FALSE,"5751"}</definedName>
    <definedName name="m_2" localSheetId="0" hidden="1">{#N/A,#N/A,FALSE,"COMP"}</definedName>
    <definedName name="m_2" localSheetId="2" hidden="1">{#N/A,#N/A,FALSE,"COMP"}</definedName>
    <definedName name="m_2" hidden="1">{#N/A,#N/A,FALSE,"COMP"}</definedName>
    <definedName name="M_PlaceofPath" hidden="1">"G:\blabla"</definedName>
    <definedName name="M10cement">#REF!</definedName>
    <definedName name="M15cement">#REF!</definedName>
    <definedName name="M1x">#REF!</definedName>
    <definedName name="M1y">#REF!</definedName>
    <definedName name="M20PCCcement">#REF!</definedName>
    <definedName name="M20RCCcement">#REF!</definedName>
    <definedName name="M25PCCcement">#REF!</definedName>
    <definedName name="M25RCCcement">#REF!</definedName>
    <definedName name="M2x">#REF!</definedName>
    <definedName name="M2y">#REF!</definedName>
    <definedName name="M30cement">#REF!</definedName>
    <definedName name="M35cement">#REF!</definedName>
    <definedName name="M40cement">#REF!</definedName>
    <definedName name="M50cement">#REF!</definedName>
    <definedName name="MA" localSheetId="0" hidden="1">{#N/A,#N/A,FALSE,"COMP"}</definedName>
    <definedName name="MA" localSheetId="2" hidden="1">{#N/A,#N/A,FALSE,"COMP"}</definedName>
    <definedName name="MA" hidden="1">{#N/A,#N/A,FALSE,"COMP"}</definedName>
    <definedName name="MA_1" localSheetId="0" hidden="1">{#N/A,#N/A,FALSE,"COMP"}</definedName>
    <definedName name="MA_1" localSheetId="2" hidden="1">{#N/A,#N/A,FALSE,"COMP"}</definedName>
    <definedName name="MA_1" hidden="1">{#N/A,#N/A,FALSE,"COMP"}</definedName>
    <definedName name="MA_2" localSheetId="0" hidden="1">{#N/A,#N/A,FALSE,"COMP"}</definedName>
    <definedName name="MA_2" localSheetId="2" hidden="1">{#N/A,#N/A,FALSE,"COMP"}</definedName>
    <definedName name="MA_2" hidden="1">{#N/A,#N/A,FALSE,"COMP"}</definedName>
    <definedName name="MAB" hidden="1">[166]details!#REF!</definedName>
    <definedName name="MAC">75</definedName>
    <definedName name="MACO_09">[74]Curves!$A$220:$H$267</definedName>
    <definedName name="macro" localSheetId="0"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 localSheetId="2"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12">#REF!</definedName>
    <definedName name="macro2"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2"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3" localSheetId="0" hidden="1">{#N/A,#N/A,TRUE,"CONTENTS";#N/A,#N/A,TRUE,"M2";#N/A,#N/A,TRUE,"M2a";#N/A,#N/A,TRUE,"M2b";#N/A,#N/A,TRUE,"M3";#N/A,#N/A,TRUE,"M3a";#N/A,#N/A,TRUE,"M4-P";#N/A,#N/A,TRUE,"M5";#N/A,#N/A,TRUE,"M6";#N/A,#N/A,TRUE,"M7";#N/A,#N/A,TRUE,"M8";#N/A,#N/A,TRUE,"M9";#N/A,#N/A,TRUE,"M10";#N/A,#N/A,TRUE,"M11";#N/A,#N/A,TRUE,"M13";#N/A,#N/A,TRUE,"M14";#N/A,#N/A,TRUE,"M15";#N/A,#N/A,TRUE,"K1"}</definedName>
    <definedName name="macro3" localSheetId="2" hidden="1">{#N/A,#N/A,TRUE,"CONTENTS";#N/A,#N/A,TRUE,"M2";#N/A,#N/A,TRUE,"M2a";#N/A,#N/A,TRUE,"M2b";#N/A,#N/A,TRUE,"M3";#N/A,#N/A,TRUE,"M3a";#N/A,#N/A,TRUE,"M4-P";#N/A,#N/A,TRUE,"M5";#N/A,#N/A,TRUE,"M6";#N/A,#N/A,TRUE,"M7";#N/A,#N/A,TRUE,"M8";#N/A,#N/A,TRUE,"M9";#N/A,#N/A,TRUE,"M10";#N/A,#N/A,TRUE,"M11";#N/A,#N/A,TRUE,"M13";#N/A,#N/A,TRUE,"M14";#N/A,#N/A,TRUE,"M15";#N/A,#N/A,TRUE,"K1"}</definedName>
    <definedName name="macro3" hidden="1">{#N/A,#N/A,TRUE,"CONTENTS";#N/A,#N/A,TRUE,"M2";#N/A,#N/A,TRUE,"M2a";#N/A,#N/A,TRUE,"M2b";#N/A,#N/A,TRUE,"M3";#N/A,#N/A,TRUE,"M3a";#N/A,#N/A,TRUE,"M4-P";#N/A,#N/A,TRUE,"M5";#N/A,#N/A,TRUE,"M6";#N/A,#N/A,TRUE,"M7";#N/A,#N/A,TRUE,"M8";#N/A,#N/A,TRUE,"M9";#N/A,#N/A,TRUE,"M10";#N/A,#N/A,TRUE,"M11";#N/A,#N/A,TRUE,"M13";#N/A,#N/A,TRUE,"M14";#N/A,#N/A,TRUE,"M15";#N/A,#N/A,TRUE,"K1"}</definedName>
    <definedName name="Macro4">#REF!</definedName>
    <definedName name="Macro5">#REF!</definedName>
    <definedName name="Macro7">#REF!</definedName>
    <definedName name="Macro8">#REF!</definedName>
    <definedName name="Macro9">#REF!</definedName>
    <definedName name="macroa"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a"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S">[2]Sheet1!$A$497</definedName>
    <definedName name="mahMah">#REF!</definedName>
    <definedName name="maika" localSheetId="0" hidden="1">{#N/A,#N/A,FALSE,"Cashdy";#N/A,#N/A,FALSE,"TMF";#N/A,#N/A,FALSE,"TTEI";#N/A,#N/A,FALSE,"TASF";#N/A,#N/A,FALSE,"TBF";#N/A,#N/A,FALSE,"MOR2";#N/A,#N/A,FALSE,"TSCG";#N/A,#N/A,FALSE,"REST";#N/A,#N/A,FALSE,"BLUE";#N/A,#N/A,FALSE,"GREEN";#N/A,#N/A,FALSE,"AST";#N/A,#N/A,FALSE,"BEN";#N/A,#N/A,FALSE,"MAN";#N/A,#N/A,FALSE,"MAN"}</definedName>
    <definedName name="maika" localSheetId="2" hidden="1">{#N/A,#N/A,FALSE,"Cashdy";#N/A,#N/A,FALSE,"TMF";#N/A,#N/A,FALSE,"TTEI";#N/A,#N/A,FALSE,"TASF";#N/A,#N/A,FALSE,"TBF";#N/A,#N/A,FALSE,"MOR2";#N/A,#N/A,FALSE,"TSCG";#N/A,#N/A,FALSE,"REST";#N/A,#N/A,FALSE,"BLUE";#N/A,#N/A,FALSE,"GREEN";#N/A,#N/A,FALSE,"AST";#N/A,#N/A,FALSE,"BEN";#N/A,#N/A,FALSE,"MAN";#N/A,#N/A,FALSE,"MAN"}</definedName>
    <definedName name="maika" hidden="1">{#N/A,#N/A,FALSE,"Cashdy";#N/A,#N/A,FALSE,"TMF";#N/A,#N/A,FALSE,"TTEI";#N/A,#N/A,FALSE,"TASF";#N/A,#N/A,FALSE,"TBF";#N/A,#N/A,FALSE,"MOR2";#N/A,#N/A,FALSE,"TSCG";#N/A,#N/A,FALSE,"REST";#N/A,#N/A,FALSE,"BLUE";#N/A,#N/A,FALSE,"GREEN";#N/A,#N/A,FALSE,"AST";#N/A,#N/A,FALSE,"BEN";#N/A,#N/A,FALSE,"MAN";#N/A,#N/A,FALSE,"MAN"}</definedName>
    <definedName name="maika_1" localSheetId="0" hidden="1">{#N/A,#N/A,FALSE,"Cashdy";#N/A,#N/A,FALSE,"TMF";#N/A,#N/A,FALSE,"TTEI";#N/A,#N/A,FALSE,"TASF";#N/A,#N/A,FALSE,"TBF";#N/A,#N/A,FALSE,"MOR2";#N/A,#N/A,FALSE,"TSCG";#N/A,#N/A,FALSE,"REST";#N/A,#N/A,FALSE,"BLUE";#N/A,#N/A,FALSE,"GREEN";#N/A,#N/A,FALSE,"AST";#N/A,#N/A,FALSE,"BEN";#N/A,#N/A,FALSE,"MAN";#N/A,#N/A,FALSE,"MAN"}</definedName>
    <definedName name="maika_1" localSheetId="2"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AIN">[2]Sheet1!$F$508</definedName>
    <definedName name="majord">#REF!</definedName>
    <definedName name="majororders">#REF!</definedName>
    <definedName name="mam" localSheetId="0" hidden="1">{#N/A,#N/A,TRUE,"TOTALS";#N/A,#N/A,TRUE,"ROUTES"}</definedName>
    <definedName name="mam" localSheetId="2" hidden="1">{#N/A,#N/A,TRUE,"TOTALS";#N/A,#N/A,TRUE,"ROUTES"}</definedName>
    <definedName name="mam" hidden="1">{#N/A,#N/A,TRUE,"TOTALS";#N/A,#N/A,TRUE,"ROUTES"}</definedName>
    <definedName name="man">#REF!</definedName>
    <definedName name="manpower2" localSheetId="0" hidden="1">{#N/A,#N/A,TRUE,"TOTALS";#N/A,#N/A,TRUE,"ROUTES"}</definedName>
    <definedName name="manpower2" localSheetId="2" hidden="1">{#N/A,#N/A,TRUE,"TOTALS";#N/A,#N/A,TRUE,"ROUTES"}</definedName>
    <definedName name="manpower2" hidden="1">{#N/A,#N/A,TRUE,"TOTALS";#N/A,#N/A,TRUE,"ROUTES"}</definedName>
    <definedName name="MANU_EXP">#REF!</definedName>
    <definedName name="MANUAL">[2]Sheet1!$C$10</definedName>
    <definedName name="MAR" hidden="1">'[28]DGP-2002'!#REF!</definedName>
    <definedName name="Mar.04">#REF!</definedName>
    <definedName name="march_qty">#REF!</definedName>
    <definedName name="margin">[167]Wkgs!$J$275</definedName>
    <definedName name="markup">#REF!</definedName>
    <definedName name="mason">'[103]Rates Basic'!$D$3</definedName>
    <definedName name="MASTER" localSheetId="0" hidden="1">{#N/A,#N/A,TRUE,"일정"}</definedName>
    <definedName name="MASTER" localSheetId="2" hidden="1">{#N/A,#N/A,TRUE,"일정"}</definedName>
    <definedName name="MASTER" hidden="1">{#N/A,#N/A,TRUE,"일정"}</definedName>
    <definedName name="master_1">#REF!</definedName>
    <definedName name="master_1_10">#REF!</definedName>
    <definedName name="master_1_12">#REF!</definedName>
    <definedName name="master_1_3">#REF!</definedName>
    <definedName name="master_1_4">#REF!</definedName>
    <definedName name="master_1_5">#REF!</definedName>
    <definedName name="master_1_6">#REF!</definedName>
    <definedName name="master_1_7">#REF!</definedName>
    <definedName name="master_10">#REF!</definedName>
    <definedName name="master_12">#REF!</definedName>
    <definedName name="master_3">#REF!</definedName>
    <definedName name="master_9">#REF!</definedName>
    <definedName name="MASVT">[74]Tables!$C$2:$AA$14</definedName>
    <definedName name="Mat" localSheetId="0">{#N/A,#N/A,TRUE,"Front";#N/A,#N/A,TRUE,"Simple Letter";#N/A,#N/A,TRUE,"Inside";#N/A,#N/A,TRUE,"Contents";#N/A,#N/A,TRUE,"Basis";#N/A,#N/A,TRUE,"Inclusions";#N/A,#N/A,TRUE,"Exclusions";#N/A,#N/A,TRUE,"Areas";#N/A,#N/A,TRUE,"Summary";#N/A,#N/A,TRUE,"Detail"}</definedName>
    <definedName name="Mat" localSheetId="2">{#N/A,#N/A,TRUE,"Front";#N/A,#N/A,TRUE,"Simple Letter";#N/A,#N/A,TRUE,"Inside";#N/A,#N/A,TRUE,"Contents";#N/A,#N/A,TRUE,"Basis";#N/A,#N/A,TRUE,"Inclusions";#N/A,#N/A,TRUE,"Exclusions";#N/A,#N/A,TRUE,"Areas";#N/A,#N/A,TRUE,"Summary";#N/A,#N/A,TRUE,"Detail"}</definedName>
    <definedName name="Mat">{#N/A,#N/A,TRUE,"Front";#N/A,#N/A,TRUE,"Simple Letter";#N/A,#N/A,TRUE,"Inside";#N/A,#N/A,TRUE,"Contents";#N/A,#N/A,TRUE,"Basis";#N/A,#N/A,TRUE,"Inclusions";#N/A,#N/A,TRUE,"Exclusions";#N/A,#N/A,TRUE,"Areas";#N/A,#N/A,TRUE,"Summary";#N/A,#N/A,TRUE,"Detail"}</definedName>
    <definedName name="MAT.CONS_AL" hidden="1">#REF!</definedName>
    <definedName name="Mat.Liab.1">#REF!</definedName>
    <definedName name="MATHS">#REF!</definedName>
    <definedName name="matlthk">#REF!</definedName>
    <definedName name="matlthk_3">#REF!</definedName>
    <definedName name="matlthk_4">#REF!</definedName>
    <definedName name="matlthk_5">#REF!</definedName>
    <definedName name="matlthk_6">#REF!</definedName>
    <definedName name="matlthk_7">#REF!</definedName>
    <definedName name="MATRIX">[2]Sheet1!#REF!</definedName>
    <definedName name="matserial">#REF!</definedName>
    <definedName name="matserial_3">#REF!</definedName>
    <definedName name="matserial_4">#REF!</definedName>
    <definedName name="matserial_5">#REF!</definedName>
    <definedName name="matserial_6">#REF!</definedName>
    <definedName name="matserial_7">#REF!</definedName>
    <definedName name="matserial2">#REF!</definedName>
    <definedName name="matserial2_3">#REF!</definedName>
    <definedName name="matserial2_4">#REF!</definedName>
    <definedName name="matserial2_5">#REF!</definedName>
    <definedName name="matserial2_6">#REF!</definedName>
    <definedName name="matserial2_7">#REF!</definedName>
    <definedName name="matthk">#REF!</definedName>
    <definedName name="matthk_3">#REF!</definedName>
    <definedName name="matthk_4">#REF!</definedName>
    <definedName name="matthk_5">#REF!</definedName>
    <definedName name="matthk_6">#REF!</definedName>
    <definedName name="matthk_7">#REF!</definedName>
    <definedName name="Max">[75]Sheet1!$B$2:$BB$21</definedName>
    <definedName name="mb_inputLocation" hidden="1">[168]Input!#REF!</definedName>
    <definedName name="MBASE">[2]Sheet1!$Z$526:$AD$526</definedName>
    <definedName name="mbpt">#REF!</definedName>
    <definedName name="mbpt_1">#REF!</definedName>
    <definedName name="mbpt_1_10">#REF!</definedName>
    <definedName name="mbpt_1_12">#REF!</definedName>
    <definedName name="mbpt_1_3">#REF!</definedName>
    <definedName name="mbpt_1_4">#REF!</definedName>
    <definedName name="mbpt_1_5">#REF!</definedName>
    <definedName name="mbpt_1_6">#REF!</definedName>
    <definedName name="mbpt_1_7">#REF!</definedName>
    <definedName name="mbpt_10">#REF!</definedName>
    <definedName name="mbpt_12">#REF!</definedName>
    <definedName name="mbpt_2">#REF!</definedName>
    <definedName name="mbpt_3">#REF!</definedName>
    <definedName name="mbpt_9">#REF!</definedName>
    <definedName name="MCASHTAX">[2]Sheet1!$Z$514:$AD$514</definedName>
    <definedName name="MCOGS">[2]Sheet1!$Z$505:$AD$505</definedName>
    <definedName name="MCONSTANT">[2]Sheet1!$Z$527:$AD$527</definedName>
    <definedName name="MCOST_CAP">[2]Sheet1!$F$558</definedName>
    <definedName name="MDATA_FILE">[2]Sheet1!$F$520</definedName>
    <definedName name="MDEPRECIATION">[2]Sheet1!$Z$507:$AD$507</definedName>
    <definedName name="mel" localSheetId="0" hidden="1">{#N/A,#N/A,FALSE,"Hip.Bas";#N/A,#N/A,FALSE,"ventas";#N/A,#N/A,FALSE,"ingre-Año";#N/A,#N/A,FALSE,"ventas-Año";#N/A,#N/A,FALSE,"Costepro";#N/A,#N/A,FALSE,"inversion";#N/A,#N/A,FALSE,"personal";#N/A,#N/A,FALSE,"Gastos-V";#N/A,#N/A,FALSE,"Circulante";#N/A,#N/A,FALSE,"CONSOLI";#N/A,#N/A,FALSE,"Es-Fin";#N/A,#N/A,FALSE,"Margen-P"}</definedName>
    <definedName name="mel" localSheetId="2" hidden="1">{#N/A,#N/A,FALSE,"Hip.Bas";#N/A,#N/A,FALSE,"ventas";#N/A,#N/A,FALSE,"ingre-Año";#N/A,#N/A,FALSE,"ventas-Año";#N/A,#N/A,FALSE,"Costepro";#N/A,#N/A,FALSE,"inversion";#N/A,#N/A,FALSE,"personal";#N/A,#N/A,FALSE,"Gastos-V";#N/A,#N/A,FALSE,"Circulante";#N/A,#N/A,FALSE,"CONSOLI";#N/A,#N/A,FALSE,"Es-Fin";#N/A,#N/A,FALSE,"Margen-P"}</definedName>
    <definedName name="mel" hidden="1">{#N/A,#N/A,FALSE,"Hip.Bas";#N/A,#N/A,FALSE,"ventas";#N/A,#N/A,FALSE,"ingre-Año";#N/A,#N/A,FALSE,"ventas-Año";#N/A,#N/A,FALSE,"Costepro";#N/A,#N/A,FALSE,"inversion";#N/A,#N/A,FALSE,"personal";#N/A,#N/A,FALSE,"Gastos-V";#N/A,#N/A,FALSE,"Circulante";#N/A,#N/A,FALSE,"CONSOLI";#N/A,#N/A,FALSE,"Es-Fin";#N/A,#N/A,FALSE,"Margen-P"}</definedName>
    <definedName name="MerrillPrintIt" hidden="1">[100]!MerrillPrintIt</definedName>
    <definedName name="Metal12mm">'[169]LOCAL RATES'!$H$28</definedName>
    <definedName name="Metal20mm">'[169]LOCAL RATES'!$H$27</definedName>
    <definedName name="Metal40mm">'[169]LOCAL RATES'!$H$26</definedName>
    <definedName name="Metal6mm">'[169]LOCAL RATES'!$H$29</definedName>
    <definedName name="MEWarning" hidden="1">1</definedName>
    <definedName name="MF" hidden="1">#REF!</definedName>
    <definedName name="MfgExp">[75]Input!$K$500:$AE$500</definedName>
    <definedName name="MfgExpSer" hidden="1">[75]Profile!$AU$5:$AU$12</definedName>
    <definedName name="Mfifteen">#REF!</definedName>
    <definedName name="MFORECAST">[2]Sheet1!$F$526</definedName>
    <definedName name="Mforty">#REF!</definedName>
    <definedName name="MGMT1" hidden="1">[11]SALES!#REF!</definedName>
    <definedName name="MGOTO">[2]Sheet1!$F$546</definedName>
    <definedName name="MGRATIOS">[2]Sheet1!$F$566</definedName>
    <definedName name="MGROWTH">[2]Sheet1!$Z$525:$AD$525</definedName>
    <definedName name="MHELP">[2]Sheet1!#REF!</definedName>
    <definedName name="MHGMGH" localSheetId="0" hidden="1">{#N/A,#N/A,FALSE,"ISBL"}</definedName>
    <definedName name="MHGMGH" localSheetId="2" hidden="1">{#N/A,#N/A,FALSE,"ISBL"}</definedName>
    <definedName name="MHGMGH" hidden="1">{#N/A,#N/A,FALSE,"ISBL"}</definedName>
    <definedName name="MHIST_RATIOS">[2]Sheet1!$F$554</definedName>
    <definedName name="MHISTORICAL">[2]Sheet1!$F$550</definedName>
    <definedName name="Mico">[2]Sheet1!#REF!</definedName>
    <definedName name="mike" hidden="1">[49]TargBSCF!#REF!</definedName>
    <definedName name="millions">[170]Inputs!$B$10</definedName>
    <definedName name="MINCREASED">[2]Sheet1!$Z$528:$AD$528</definedName>
    <definedName name="MINETOTHER">[2]Sheet1!$Z$523:$AD$523</definedName>
    <definedName name="MINETPPE">[2]Sheet1!$Z$522:$AD$522</definedName>
    <definedName name="MINIT">[2]Sheet1!$F$516</definedName>
    <definedName name="MINPUT">[2]Sheet1!$F$512</definedName>
    <definedName name="MINTENSITY">[2]Sheet1!$Z$524:$AD$524</definedName>
    <definedName name="MINVESTMENT">[2]Sheet1!$Z$530:$AD$530</definedName>
    <definedName name="MINVESTYEARS">[2]Sheet1!$Z$520:$AD$520</definedName>
    <definedName name="MISC" localSheetId="0" hidden="1">{#N/A,#N/A,TRUE,"KOCH P&amp;L";#N/A,#N/A,TRUE,"sumpl";#N/A,#N/A,TRUE,"2000";#N/A,#N/A,TRUE,"2001";#N/A,#N/A,TRUE,"2002";#N/A,#N/A,TRUE,"2003 ";#N/A,#N/A,TRUE,"brg comm";#N/A,#N/A,TRUE,"lsm comm"}</definedName>
    <definedName name="MISC" localSheetId="2" hidden="1">{#N/A,#N/A,TRUE,"KOCH P&amp;L";#N/A,#N/A,TRUE,"sumpl";#N/A,#N/A,TRUE,"2000";#N/A,#N/A,TRUE,"2001";#N/A,#N/A,TRUE,"2002";#N/A,#N/A,TRUE,"2003 ";#N/A,#N/A,TRUE,"brg comm";#N/A,#N/A,TRUE,"lsm comm"}</definedName>
    <definedName name="MISC" hidden="1">{#N/A,#N/A,TRUE,"KOCH P&amp;L";#N/A,#N/A,TRUE,"sumpl";#N/A,#N/A,TRUE,"2000";#N/A,#N/A,TRUE,"2001";#N/A,#N/A,TRUE,"2002";#N/A,#N/A,TRUE,"2003 ";#N/A,#N/A,TRUE,"brg comm";#N/A,#N/A,TRUE,"lsm comm"}</definedName>
    <definedName name="MISC_EXP">#REF!</definedName>
    <definedName name="miuh"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WORKING">[2]Sheet1!$Z$521:$AD$521</definedName>
    <definedName name="MIXE">[74]Heads!$B$83:$W$85</definedName>
    <definedName name="mj" localSheetId="0" hidden="1">{#N/A,#N/A,FALSE,"FY97";#N/A,#N/A,FALSE,"FY98";#N/A,#N/A,FALSE,"FY99";#N/A,#N/A,FALSE,"FY00";#N/A,#N/A,FALSE,"FY01"}</definedName>
    <definedName name="mj" localSheetId="2" hidden="1">{#N/A,#N/A,FALSE,"FY97";#N/A,#N/A,FALSE,"FY98";#N/A,#N/A,FALSE,"FY99";#N/A,#N/A,FALSE,"FY00";#N/A,#N/A,FALSE,"FY01"}</definedName>
    <definedName name="mj" hidden="1">{#N/A,#N/A,FALSE,"FY97";#N/A,#N/A,FALSE,"FY98";#N/A,#N/A,FALSE,"FY99";#N/A,#N/A,FALSE,"FY00";#N/A,#N/A,FALSE,"FY01"}</definedName>
    <definedName name="mjgfny76">#REF!</definedName>
    <definedName name="mjgfny76_10">#REF!</definedName>
    <definedName name="mjgfny76_12">#REF!</definedName>
    <definedName name="mjgfny76_3">#REF!</definedName>
    <definedName name="mjgfny76_4">#REF!</definedName>
    <definedName name="mjgfny76_5">#REF!</definedName>
    <definedName name="mjgfny76_6">#REF!</definedName>
    <definedName name="mjgfny76_7">#REF!</definedName>
    <definedName name="MK" hidden="1">#REF!</definedName>
    <definedName name="MKJ" localSheetId="0" hidden="1">{#N/A,#N/A,FALSE,"COMP"}</definedName>
    <definedName name="MKJ" localSheetId="2" hidden="1">{#N/A,#N/A,FALSE,"COMP"}</definedName>
    <definedName name="MKJ" hidden="1">{#N/A,#N/A,FALSE,"COMP"}</definedName>
    <definedName name="MKT_COMP">[2]Sheet1!$F$534</definedName>
    <definedName name="MKT_DEBT">[2]Sheet1!$C$426</definedName>
    <definedName name="mlkdksdlasld" localSheetId="0" hidden="1">{#N/A,#N/A,FALSE,"COMP"}</definedName>
    <definedName name="mlkdksdlasld" localSheetId="2" hidden="1">{#N/A,#N/A,FALSE,"COMP"}</definedName>
    <definedName name="mlkdksdlasld" hidden="1">{#N/A,#N/A,FALSE,"COMP"}</definedName>
    <definedName name="MLM" localSheetId="0" hidden="1">{#N/A,#N/A,FALSE,"Proj.Cost &amp; Means of Fin."}</definedName>
    <definedName name="MLM" localSheetId="2" hidden="1">{#N/A,#N/A,FALSE,"Proj.Cost &amp; Means of Fin."}</definedName>
    <definedName name="MLM" hidden="1">{#N/A,#N/A,FALSE,"Proj.Cost &amp; Means of Fin."}</definedName>
    <definedName name="MM" hidden="1">#N/A</definedName>
    <definedName name="MMAIN">[2]Sheet1!$D$508</definedName>
    <definedName name="MMARGIN">[2]Sheet1!$Z$508:$AD$508</definedName>
    <definedName name="mmmm" localSheetId="0" hidden="1">{"'I-1 and I-2'!$A$1:$G$190"}</definedName>
    <definedName name="mmmm" localSheetId="2" hidden="1">{"'I-1 and I-2'!$A$1:$G$190"}</definedName>
    <definedName name="mmmm" hidden="1">{"'I-1 and I-2'!$A$1:$G$190"}</definedName>
    <definedName name="mmmmm" localSheetId="0" hidden="1">{#N/A,#N/A,FALSE,"Calc";#N/A,#N/A,FALSE,"Sensitivity";#N/A,#N/A,FALSE,"LT Earn.Dil.";#N/A,#N/A,FALSE,"Dil. AVP"}</definedName>
    <definedName name="mmmmm" localSheetId="2" hidden="1">{#N/A,#N/A,FALSE,"Calc";#N/A,#N/A,FALSE,"Sensitivity";#N/A,#N/A,FALSE,"LT Earn.Dil.";#N/A,#N/A,FALSE,"Dil. AVP"}</definedName>
    <definedName name="mmmmm" hidden="1">{#N/A,#N/A,FALSE,"Calc";#N/A,#N/A,FALSE,"Sensitivity";#N/A,#N/A,FALSE,"LT Earn.Dil.";#N/A,#N/A,FALSE,"Dil. AVP"}</definedName>
    <definedName name="mn" hidden="1">[171]Assm!$C$6</definedName>
    <definedName name="MN_MS" hidden="1">#REF!</definedName>
    <definedName name="MNETPPE">[2]Sheet1!$Z$509:$AD$509</definedName>
    <definedName name="MNOPLAT">[2]Sheet1!$Z$529:$AD$529</definedName>
    <definedName name="MOC">#REF!</definedName>
    <definedName name="ModeName">[75]Profile!$K$8</definedName>
    <definedName name="Module1.UNITOK">#N/A</definedName>
    <definedName name="Module1.UNITOK_1">#N/A</definedName>
    <definedName name="Module1.UNITOK_1_1">#N/A</definedName>
    <definedName name="Module1.UNITOK_1_1_1">#N/A</definedName>
    <definedName name="Module1.UNITOK_1_1_1_1">#N/A</definedName>
    <definedName name="Module1.UNITOK_1_1_1_1_1">#N/A</definedName>
    <definedName name="Module1.UNITOK_1_1_1_1_1_1">#N/A</definedName>
    <definedName name="Module1.UNITOK_1_1_1_1_1_1_1">#N/A</definedName>
    <definedName name="Module1.UNITOK_1_2">#N/A</definedName>
    <definedName name="Module1.UNITOK_1_2_1">#N/A</definedName>
    <definedName name="Module1.UNITOK_2">#N/A</definedName>
    <definedName name="Module1.UNITOK_2_1">#N/A</definedName>
    <definedName name="MOGOTO">[2]Sheet1!$F$579</definedName>
    <definedName name="MONTH">[2]Sheet1!$I$442</definedName>
    <definedName name="MONTHWISE">#REF!</definedName>
    <definedName name="most">#REF!</definedName>
    <definedName name="MOTHER">[2]Sheet1!$Z$511:$AD$511</definedName>
    <definedName name="MPREROIC">[2]Sheet1!$Z$513:$AD$513</definedName>
    <definedName name="MPRINT">[2]Sheet1!$F$591</definedName>
    <definedName name="MPS.6" localSheetId="0" hidden="1">{"'bar'!$A$1:$AQ$33","'bar'!$A$10:$B$10"}</definedName>
    <definedName name="MPS.6" localSheetId="2" hidden="1">{"'bar'!$A$1:$AQ$33","'bar'!$A$10:$B$10"}</definedName>
    <definedName name="MPS.6" hidden="1">{"'bar'!$A$1:$AQ$33","'bar'!$A$10:$B$10"}</definedName>
    <definedName name="MR">[172]PX1DATA!$A$5:$J$33</definedName>
    <definedName name="mr_data">[173]PX1DATA!$A$5:$J$33</definedName>
    <definedName name="mr_data2">[173]PX2DATA!$A$5:$J$29</definedName>
    <definedName name="MrgnTax">[75]Profile!#REF!</definedName>
    <definedName name="MROIC">[2]Sheet1!$Z$515:$AD$515</definedName>
    <definedName name="MROICYEARS">[2]Sheet1!$Z$503:$AD$503</definedName>
    <definedName name="MRTREE">[2]Sheet1!$F$583</definedName>
    <definedName name="ms" localSheetId="0" hidden="1">{"multiple",#N/A,FALSE,"client (2)";"margins",#N/A,FALSE,"client (2)";"data",#N/A,FALSE,"client (2)";"multiple",#N/A,FALSE,"client";"margins",#N/A,FALSE,"client";"data",#N/A,FALSE,"client"}</definedName>
    <definedName name="ms" localSheetId="2" hidden="1">{"multiple",#N/A,FALSE,"client (2)";"margins",#N/A,FALSE,"client (2)";"data",#N/A,FALSE,"client (2)";"multiple",#N/A,FALSE,"client";"margins",#N/A,FALSE,"client";"data",#N/A,FALSE,"client"}</definedName>
    <definedName name="ms" hidden="1">{"multiple",#N/A,FALSE,"client (2)";"margins",#N/A,FALSE,"client (2)";"data",#N/A,FALSE,"client (2)";"multiple",#N/A,FALSE,"client";"margins",#N/A,FALSE,"client";"data",#N/A,FALSE,"client"}</definedName>
    <definedName name="MS200202rev2">#REF!</definedName>
    <definedName name="ms2002may1706">#REF!</definedName>
    <definedName name="MSG_A">[2]Sheet1!$Z$506:$AD$506</definedName>
    <definedName name="msjj" localSheetId="0" hidden="1">{#N/A,#N/A,FALSE,"Proj.Cost &amp; Means of Fin."}</definedName>
    <definedName name="msjj" localSheetId="2" hidden="1">{#N/A,#N/A,FALSE,"Proj.Cost &amp; Means of Fin."}</definedName>
    <definedName name="msjj" hidden="1">{#N/A,#N/A,FALSE,"Proj.Cost &amp; Means of Fin."}</definedName>
    <definedName name="msjune1807">#REF!</definedName>
    <definedName name="msony" hidden="1">#REF!</definedName>
    <definedName name="MTentyfive">#REF!</definedName>
    <definedName name="Mthirty">#REF!</definedName>
    <definedName name="MThirtyfive">#REF!</definedName>
    <definedName name="MTREE_INVEST">[2]Sheet1!$F$587</definedName>
    <definedName name="MTURNOVER">[2]Sheet1!$Z$512:$AD$512</definedName>
    <definedName name="Mtwenty">#REF!</definedName>
    <definedName name="Mtwentyfive">#REF!</definedName>
    <definedName name="MUFFIGRAPH" hidden="1">[16]JAN!$B$46:$B$50</definedName>
    <definedName name="MVALUE">[2]Sheet1!$F$538</definedName>
    <definedName name="MWACC">[2]Sheet1!$F$530</definedName>
    <definedName name="MWINDOW">[2]Sheet1!$F$542</definedName>
    <definedName name="MWORKING">[2]Sheet1!$Z$510:$AD$510</definedName>
    <definedName name="MYUJTG" localSheetId="0" hidden="1">{#N/A,#N/A,FALSE,"EW"}</definedName>
    <definedName name="MYUJTG" localSheetId="2" hidden="1">{#N/A,#N/A,FALSE,"EW"}</definedName>
    <definedName name="MYUJTG" hidden="1">{#N/A,#N/A,FALSE,"EW"}</definedName>
    <definedName name="n" localSheetId="0" hidden="1">{"2",#N/A,FALSE,"Q1 03-04";"1",#N/A,FALSE,"Q1 03-04"}</definedName>
    <definedName name="n" localSheetId="2" hidden="1">{"2",#N/A,FALSE,"Q1 03-04";"1",#N/A,FALSE,"Q1 03-04"}</definedName>
    <definedName name="n" hidden="1">{"2",#N/A,FALSE,"Q1 03-04";"1",#N/A,FALSE,"Q1 03-04"}</definedName>
    <definedName name="na" localSheetId="0" hidden="1">{"2",#N/A,FALSE,"Q1 03-04";"1",#N/A,FALSE,"Q1 03-04"}</definedName>
    <definedName name="na" localSheetId="2" hidden="1">{"2",#N/A,FALSE,"Q1 03-04";"1",#N/A,FALSE,"Q1 03-04"}</definedName>
    <definedName name="na" hidden="1">{"2",#N/A,FALSE,"Q1 03-04";"1",#N/A,FALSE,"Q1 03-04"}</definedName>
    <definedName name="NAME" localSheetId="0" hidden="1">{"mult96",#N/A,FALSE,"PETCOMP";"est96",#N/A,FALSE,"PETCOMP";"mult95",#N/A,FALSE,"PETCOMP";"est95",#N/A,FALSE,"PETCOMP";"multltm",#N/A,FALSE,"PETCOMP";"resultltm",#N/A,FALSE,"PETCOMP"}</definedName>
    <definedName name="NAME" localSheetId="2" hidden="1">{"mult96",#N/A,FALSE,"PETCOMP";"est96",#N/A,FALSE,"PETCOMP";"mult95",#N/A,FALSE,"PETCOMP";"est95",#N/A,FALSE,"PETCOMP";"multltm",#N/A,FALSE,"PETCOMP";"resultltm",#N/A,FALSE,"PETCOMP"}</definedName>
    <definedName name="NAME" hidden="1">{"mult96",#N/A,FALSE,"PETCOMP";"est96",#N/A,FALSE,"PETCOMP";"mult95",#N/A,FALSE,"PETCOMP";"est95",#N/A,FALSE,"PETCOMP";"multltm",#N/A,FALSE,"PETCOMP";"resultltm",#N/A,FALSE,"PETCOMP"}</definedName>
    <definedName name="navneet" localSheetId="0" hidden="1">{"'Sheet3'!$A$1:$B$30"}</definedName>
    <definedName name="navneet" localSheetId="2" hidden="1">{"'Sheet3'!$A$1:$B$30"}</definedName>
    <definedName name="navneet" hidden="1">{"'Sheet3'!$A$1:$B$30"}</definedName>
    <definedName name="nbc" localSheetId="0" hidden="1">{#N/A,#N/A,TRUE,"Front";#N/A,#N/A,TRUE,"Simple Letter";#N/A,#N/A,TRUE,"Inside";#N/A,#N/A,TRUE,"Contents";#N/A,#N/A,TRUE,"Basis";#N/A,#N/A,TRUE,"Inclusions";#N/A,#N/A,TRUE,"Exclusions";#N/A,#N/A,TRUE,"Areas";#N/A,#N/A,TRUE,"Summary";#N/A,#N/A,TRUE,"Detail"}</definedName>
    <definedName name="nbc" localSheetId="2" hidden="1">{#N/A,#N/A,TRUE,"Front";#N/A,#N/A,TRUE,"Simple Letter";#N/A,#N/A,TRUE,"Inside";#N/A,#N/A,TRUE,"Contents";#N/A,#N/A,TRUE,"Basis";#N/A,#N/A,TRUE,"Inclusions";#N/A,#N/A,TRUE,"Exclusions";#N/A,#N/A,TRUE,"Areas";#N/A,#N/A,TRUE,"Summary";#N/A,#N/A,TRUE,"Detail"}</definedName>
    <definedName name="nbc" hidden="1">{#N/A,#N/A,TRUE,"Front";#N/A,#N/A,TRUE,"Simple Letter";#N/A,#N/A,TRUE,"Inside";#N/A,#N/A,TRUE,"Contents";#N/A,#N/A,TRUE,"Basis";#N/A,#N/A,TRUE,"Inclusions";#N/A,#N/A,TRUE,"Exclusions";#N/A,#N/A,TRUE,"Areas";#N/A,#N/A,TRUE,"Summary";#N/A,#N/A,TRUE,"Detail"}</definedName>
    <definedName name="nbvgh" localSheetId="0" hidden="1">{#N/A,#N/A,FALSE,"PMTABB";#N/A,#N/A,FALSE,"PMTABB"}</definedName>
    <definedName name="nbvgh" localSheetId="2" hidden="1">{#N/A,#N/A,FALSE,"PMTABB";#N/A,#N/A,FALSE,"PMTABB"}</definedName>
    <definedName name="nbvgh" hidden="1">{#N/A,#N/A,FALSE,"PMTABB";#N/A,#N/A,FALSE,"PMTABB"}</definedName>
    <definedName name="ndata">#REF!</definedName>
    <definedName name="ndtv" localSheetId="0" hidden="1">{"Graphic",#N/A,TRUE,"Graphic"}</definedName>
    <definedName name="ndtv" localSheetId="2" hidden="1">{"Graphic",#N/A,TRUE,"Graphic"}</definedName>
    <definedName name="ndtv" hidden="1">{"Graphic",#N/A,TRUE,"Graphic"}</definedName>
    <definedName name="Neeraj" localSheetId="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eraj" localSheetId="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eraj"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tCA">[75]Input!$K$95:$AE$95</definedName>
    <definedName name="NetCAChg" hidden="1">[75]Input!$K$100:$AE$100</definedName>
    <definedName name="NetDebt">[75]Formats!$K$115:$AE$115</definedName>
    <definedName name="NetDebtChg" hidden="1">[75]Formats!$K$109:$AE$109</definedName>
    <definedName name="NetEq">[75]Input!$K$29:$AE$29</definedName>
    <definedName name="NetEqChg" hidden="1">[75]Input!$K$45:$AE$45</definedName>
    <definedName name="NetEstInt">[75]Debt!$K$247:$AE$247</definedName>
    <definedName name="NETPPE">[2]Sheet1!$AV$570</definedName>
    <definedName name="NetRsrv">[75]Input!$K$41:$AE$41</definedName>
    <definedName name="New" localSheetId="0" hidden="1">{#N/A,#N/A,FALSE,"PROP. DESCRIPTION"}</definedName>
    <definedName name="New" localSheetId="2" hidden="1">{#N/A,#N/A,FALSE,"PROP. DESCRIPTION"}</definedName>
    <definedName name="New" hidden="1">{#N/A,#N/A,FALSE,"PROP. DESCRIPTION"}</definedName>
    <definedName name="NEW_INVESTMENT">[2]Sheet1!$W$332</definedName>
    <definedName name="NEWB">[74]Tables!$E$87</definedName>
    <definedName name="newbel" localSheetId="0" hidden="1">{"'Directory'!$A$72:$E$91"}</definedName>
    <definedName name="newbel" localSheetId="2" hidden="1">{"'Directory'!$A$72:$E$91"}</definedName>
    <definedName name="newbel" hidden="1">{"'Directory'!$A$72:$E$91"}</definedName>
    <definedName name="newbls" localSheetId="0" hidden="1">{"'Directory'!$A$72:$E$91"}</definedName>
    <definedName name="newbls" localSheetId="2" hidden="1">{"'Directory'!$A$72:$E$91"}</definedName>
    <definedName name="newbls" hidden="1">{"'Directory'!$A$72:$E$91"}</definedName>
    <definedName name="NewRange" hidden="1">[100]!NewRange</definedName>
    <definedName name="newt" localSheetId="0" hidden="1">{"'Directory'!$A$72:$E$91"}</definedName>
    <definedName name="newt" localSheetId="2" hidden="1">{"'Directory'!$A$72:$E$91"}</definedName>
    <definedName name="newt" hidden="1">{"'Directory'!$A$72:$E$91"}</definedName>
    <definedName name="newwcom" localSheetId="0" hidden="1">{"'Directory'!$A$72:$E$91"}</definedName>
    <definedName name="newwcom" localSheetId="2" hidden="1">{"'Directory'!$A$72:$E$91"}</definedName>
    <definedName name="newwcom" hidden="1">{"'Directory'!$A$72:$E$91"}</definedName>
    <definedName name="NFA">[75]CapEx!$K$100:$AE$100</definedName>
    <definedName name="NFAChg" hidden="1">[75]CapEx!$K$111:$AE$111</definedName>
    <definedName name="N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FHFG" localSheetId="0" hidden="1">{#N/A,#N/A,FALSE,"PGW"}</definedName>
    <definedName name="NGFHFG" localSheetId="2" hidden="1">{#N/A,#N/A,FALSE,"PGW"}</definedName>
    <definedName name="NGFHFG" hidden="1">{#N/A,#N/A,FALSE,"PGW"}</definedName>
    <definedName name="NGN" hidden="1">#REF!</definedName>
    <definedName name="NI">[75]Formats!$K$11:$AE$11</definedName>
    <definedName name="nir" hidden="1">#REF!</definedName>
    <definedName name="nirmala"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rmala"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rmal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tin" hidden="1">'[174]Sheet3 (2)'!$A$60:$A$76</definedName>
    <definedName name="NJPE">[92]NJP!$E$9:$W$315</definedName>
    <definedName name="njspsche">[92]NJP!$E$9:$U$302</definedName>
    <definedName name="NKIJUJH" localSheetId="0" hidden="1">{#N/A,#N/A,TRUE,"TMRSAMPLE";#N/A,#N/A,TRUE,"OPS";#N/A,#N/A,TRUE,"TMR"}</definedName>
    <definedName name="NKIJUJH" localSheetId="2" hidden="1">{#N/A,#N/A,TRUE,"TMRSAMPLE";#N/A,#N/A,TRUE,"OPS";#N/A,#N/A,TRUE,"TMR"}</definedName>
    <definedName name="NKIJUJH" hidden="1">{#N/A,#N/A,TRUE,"TMRSAMPLE";#N/A,#N/A,TRUE,"OPS";#N/A,#N/A,TRUE,"TMR"}</definedName>
    <definedName name="nmmm" localSheetId="0">City&amp;" "&amp;State</definedName>
    <definedName name="nmmm" localSheetId="2">City&amp;" "&amp;State</definedName>
    <definedName name="nmmm">City&amp;" "&amp;State</definedName>
    <definedName name="nn" localSheetId="0" hidden="1">{#N/A,#N/A,FALSE,"SUMMARY";#N/A,#N/A,FALSE,"TECHNOLOGY";#N/A,#N/A,FALSE,"YEAR2000";#N/A,#N/A,FALSE,"GENERAL SERVICES";#N/A,#N/A,FALSE,"PROD MANAGE";#N/A,#N/A,FALSE,"BOG";#N/A,#N/A,FALSE,"PROT CONT";#N/A,#N/A,FALSE,"INVEST COMP"}</definedName>
    <definedName name="nn" localSheetId="2" hidden="1">{#N/A,#N/A,FALSE,"SUMMARY";#N/A,#N/A,FALSE,"TECHNOLOGY";#N/A,#N/A,FALSE,"YEAR2000";#N/A,#N/A,FALSE,"GENERAL SERVICES";#N/A,#N/A,FALSE,"PROD MANAGE";#N/A,#N/A,FALSE,"BOG";#N/A,#N/A,FALSE,"PROT CONT";#N/A,#N/A,FALSE,"INVEST COMP"}</definedName>
    <definedName name="nn" hidden="1">{#N/A,#N/A,FALSE,"SUMMARY";#N/A,#N/A,FALSE,"TECHNOLOGY";#N/A,#N/A,FALSE,"YEAR2000";#N/A,#N/A,FALSE,"GENERAL SERVICES";#N/A,#N/A,FALSE,"PROD MANAGE";#N/A,#N/A,FALSE,"BOG";#N/A,#N/A,FALSE,"PROT CONT";#N/A,#N/A,FALSE,"INVEST COMP"}</definedName>
    <definedName name="nnn" localSheetId="0" hidden="1">{#N/A,#N/A,TRUE,"constb"}</definedName>
    <definedName name="nnn" localSheetId="2" hidden="1">{#N/A,#N/A,TRUE,"constb"}</definedName>
    <definedName name="nnn" hidden="1">{#N/A,#N/A,TRUE,"constb"}</definedName>
    <definedName name="nnnb" localSheetId="0" hidden="1">{"consolidated",#N/A,FALSE,"Sheet1";"cms",#N/A,FALSE,"Sheet1";"fse",#N/A,FALSE,"Sheet1"}</definedName>
    <definedName name="nnnb" localSheetId="2" hidden="1">{"consolidated",#N/A,FALSE,"Sheet1";"cms",#N/A,FALSE,"Sheet1";"fse",#N/A,FALSE,"Sheet1"}</definedName>
    <definedName name="nnnb" hidden="1">{"consolidated",#N/A,FALSE,"Sheet1";"cms",#N/A,FALSE,"Sheet1";"fse",#N/A,FALSE,"Sheet1"}</definedName>
    <definedName name="nnnnnn" localSheetId="0" hidden="1">{#N/A,#N/A,TRUE,"GRING"}</definedName>
    <definedName name="nnnnnn" localSheetId="2" hidden="1">{#N/A,#N/A,TRUE,"GRING"}</definedName>
    <definedName name="nnnnnn" hidden="1">{#N/A,#N/A,TRUE,"GRING"}</definedName>
    <definedName name="nnnnnnnnnn" localSheetId="0" hidden="1">{#N/A,#N/A,FALSE,"Status of Projects";#N/A,#N/A,FALSE,"CEA-TEC";#N/A,#N/A,FALSE,"U-Constr.";#N/A,#N/A,FALSE,"summary";#N/A,#N/A,FALSE,"PPP-3 yrs"}</definedName>
    <definedName name="nnnnnnnnnn" localSheetId="2" hidden="1">{#N/A,#N/A,FALSE,"Status of Projects";#N/A,#N/A,FALSE,"CEA-TEC";#N/A,#N/A,FALSE,"U-Constr.";#N/A,#N/A,FALSE,"summary";#N/A,#N/A,FALSE,"PPP-3 yrs"}</definedName>
    <definedName name="nnnnnnnnnn" hidden="1">{#N/A,#N/A,FALSE,"Status of Projects";#N/A,#N/A,FALSE,"CEA-TEC";#N/A,#N/A,FALSE,"U-Constr.";#N/A,#N/A,FALSE,"summary";#N/A,#N/A,FALSE,"PPP-3 yrs"}</definedName>
    <definedName name="NNOPLAT">[2]Sheet1!$M$100</definedName>
    <definedName name="NO_ED">[74]Note!$H$46</definedName>
    <definedName name="NO_EX">[74]Note!$F$13</definedName>
    <definedName name="NO_PD1">[74]Note!$C$5</definedName>
    <definedName name="NO_PD2">[74]Note!$C$7</definedName>
    <definedName name="NO_PR">[74]Note!$C$9</definedName>
    <definedName name="NO_UN">[74]Note!$F$9</definedName>
    <definedName name="NO_XC">[74]Note!$C$15</definedName>
    <definedName name="NOEQ">[74]Dbase!$C$479</definedName>
    <definedName name="NOEQ_1">[74]Heads!$B$169:$C$174</definedName>
    <definedName name="NOEQ_10">[74]Heads!$B$233:$C$238</definedName>
    <definedName name="NOEQ_11">[74]Heads!$B$240:$C$245</definedName>
    <definedName name="NOEQ_12">[74]Heads!$B$247:$C$252</definedName>
    <definedName name="NOEQ_13">[74]Heads!$B$254:$C$259</definedName>
    <definedName name="NOEQ_14">[74]Heads!$B$261:$C$266</definedName>
    <definedName name="NOEQ_15">[74]Heads!$B$268:$C$273</definedName>
    <definedName name="NOEQ_16">[74]Heads!$B$275:$C$280</definedName>
    <definedName name="NOEQ_17">[74]Heads!$B$282:$C$287</definedName>
    <definedName name="NOEQ_18">[74]Heads!$B$289:$C$294</definedName>
    <definedName name="NOEQ_19">[74]Heads!$B$296:$C$301</definedName>
    <definedName name="NOEQ_2">[74]Heads!$B$176:$C$181</definedName>
    <definedName name="NOEQ_3">[74]Heads!$B$183:$C$188</definedName>
    <definedName name="NOEQ_4">[74]Heads!$B$191:$C$196</definedName>
    <definedName name="NOEQ_5">[74]Heads!$B$198:$C$203</definedName>
    <definedName name="NOEQ_6">[74]Heads!$B$205:$C$210</definedName>
    <definedName name="NOEQ_7">[74]Heads!$B$212:$C$217</definedName>
    <definedName name="NOEQ_8">[74]Heads!$B$219:$C$224</definedName>
    <definedName name="NOEQ_9">[74]Heads!$B$226:$C$231</definedName>
    <definedName name="noidea" localSheetId="0" hidden="1">{#N/A,#N/A,FALSE,"Calc";#N/A,#N/A,FALSE,"Sensitivity";#N/A,#N/A,FALSE,"LT Earn.Dil.";#N/A,#N/A,FALSE,"Dil. AVP"}</definedName>
    <definedName name="noidea" localSheetId="2" hidden="1">{#N/A,#N/A,FALSE,"Calc";#N/A,#N/A,FALSE,"Sensitivity";#N/A,#N/A,FALSE,"LT Earn.Dil.";#N/A,#N/A,FALSE,"Dil. AVP"}</definedName>
    <definedName name="noidea" hidden="1">{#N/A,#N/A,FALSE,"Calc";#N/A,#N/A,FALSE,"Sensitivity";#N/A,#N/A,FALSE,"LT Earn.Dil.";#N/A,#N/A,FALSE,"Dil. AVP"}</definedName>
    <definedName name="NONCAP">#REF!</definedName>
    <definedName name="none" localSheetId="0" hidden="1">{#N/A,#N/A,FALSE,"Recovery Calcs"}</definedName>
    <definedName name="none" localSheetId="2" hidden="1">{#N/A,#N/A,FALSE,"Recovery Calcs"}</definedName>
    <definedName name="none" hidden="1">{#N/A,#N/A,FALSE,"Recovery Calcs"}</definedName>
    <definedName name="NOPLAT">[2]Sheet1!$C$100:$L$146</definedName>
    <definedName name="NOPLATP">[2]Sheet1!$C$100:$L$146</definedName>
    <definedName name="NOTA_P2">'[74]Page 2'!$C$79</definedName>
    <definedName name="Note"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1">#REF!</definedName>
    <definedName name="notes2">#REF!</definedName>
    <definedName name="nr" localSheetId="0" hidden="1">{#N/A,#N/A,TRUE,"constb"}</definedName>
    <definedName name="nr" localSheetId="2" hidden="1">{#N/A,#N/A,TRUE,"constb"}</definedName>
    <definedName name="nr" hidden="1">{#N/A,#N/A,TRUE,"constb"}</definedName>
    <definedName name="NRItem">[75]Input!$K$132:$AE$132</definedName>
    <definedName name="NS">[75]Input!$K$307:$AE$307</definedName>
    <definedName name="nszgd" localSheetId="0" hidden="1">{#N/A,#N/A,FALSE,"Assets"}</definedName>
    <definedName name="nszgd" localSheetId="2" hidden="1">{#N/A,#N/A,FALSE,"Assets"}</definedName>
    <definedName name="nszgd" hidden="1">{#N/A,#N/A,FALSE,"Assets"}</definedName>
    <definedName name="nszgd_1" localSheetId="0" hidden="1">{#N/A,#N/A,FALSE,"Assets"}</definedName>
    <definedName name="nszgd_1" localSheetId="2" hidden="1">{#N/A,#N/A,FALSE,"Assets"}</definedName>
    <definedName name="nszgd_1" hidden="1">{#N/A,#N/A,FALSE,"Assets"}</definedName>
    <definedName name="NtnlPr" hidden="1">[75]Capital!$K$77:$AE$77</definedName>
    <definedName name="Num_Pmt_Per_Year">#REF!</definedName>
    <definedName name="Number_of_Payments" localSheetId="0">MATCH(0.01,End_Bal,-1)+1</definedName>
    <definedName name="Number_of_Payments" localSheetId="2">MATCH(0.01,End_Bal,-1)+1</definedName>
    <definedName name="Number_of_Payments">MATCH(0.01,End_Bal,-1)+1</definedName>
    <definedName name="Number2" localSheetId="0" hidden="1">{#N/A,#N/A,FALSE,"Highlights";#N/A,#N/A,FALSE,"Income";#N/A,#N/A,FALSE,"Revenue";#N/A,#N/A,FALSE,"Expenses";#N/A,#N/A,FALSE,"Provisions";#N/A,#N/A,FALSE,"Income % of Revenue";#N/A,#N/A,FALSE,"Comp % of Revenue";#N/A,#N/A,FALSE,"DBNA ROE";#N/A,#N/A,FALSE,"ROE by Product"}</definedName>
    <definedName name="Number2" localSheetId="2" hidden="1">{#N/A,#N/A,FALSE,"Highlights";#N/A,#N/A,FALSE,"Income";#N/A,#N/A,FALSE,"Revenue";#N/A,#N/A,FALSE,"Expenses";#N/A,#N/A,FALSE,"Provisions";#N/A,#N/A,FALSE,"Income % of Revenue";#N/A,#N/A,FALSE,"Comp % of Revenue";#N/A,#N/A,FALSE,"DBNA ROE";#N/A,#N/A,FALSE,"ROE by Product"}</definedName>
    <definedName name="Number2" hidden="1">{#N/A,#N/A,FALSE,"Highlights";#N/A,#N/A,FALSE,"Income";#N/A,#N/A,FALSE,"Revenue";#N/A,#N/A,FALSE,"Expenses";#N/A,#N/A,FALSE,"Provisions";#N/A,#N/A,FALSE,"Income % of Revenue";#N/A,#N/A,FALSE,"Comp % of Revenue";#N/A,#N/A,FALSE,"DBNA ROE";#N/A,#N/A,FALSE,"ROE by Product"}</definedName>
    <definedName name="Number2_1" localSheetId="0" hidden="1">{#N/A,#N/A,FALSE,"Highlights";#N/A,#N/A,FALSE,"Income";#N/A,#N/A,FALSE,"Revenue";#N/A,#N/A,FALSE,"Expenses";#N/A,#N/A,FALSE,"Provisions";#N/A,#N/A,FALSE,"Income % of Revenue";#N/A,#N/A,FALSE,"Comp % of Revenue";#N/A,#N/A,FALSE,"DBNA ROE";#N/A,#N/A,FALSE,"ROE by Product"}</definedName>
    <definedName name="Number2_1" localSheetId="2" hidden="1">{#N/A,#N/A,FALSE,"Highlights";#N/A,#N/A,FALSE,"Income";#N/A,#N/A,FALSE,"Revenue";#N/A,#N/A,FALSE,"Expenses";#N/A,#N/A,FALSE,"Provisions";#N/A,#N/A,FALSE,"Income % of Revenue";#N/A,#N/A,FALSE,"Comp % of Revenue";#N/A,#N/A,FALSE,"DBNA ROE";#N/A,#N/A,FALSE,"ROE by Product"}</definedName>
    <definedName name="Number2_1" hidden="1">{#N/A,#N/A,FALSE,"Highlights";#N/A,#N/A,FALSE,"Income";#N/A,#N/A,FALSE,"Revenue";#N/A,#N/A,FALSE,"Expenses";#N/A,#N/A,FALSE,"Provisions";#N/A,#N/A,FALSE,"Income % of Revenue";#N/A,#N/A,FALSE,"Comp % of Revenue";#N/A,#N/A,FALSE,"DBNA ROE";#N/A,#N/A,FALSE,"ROE by Product"}</definedName>
    <definedName name="NUMERO">[74]Dbase!$A$1</definedName>
    <definedName name="nuovo" localSheetId="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localSheetId="2"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W">[75]Formats!$K$63:$AE$63</definedName>
    <definedName name="ny" localSheetId="0" hidden="1">{"targetdcf",#N/A,FALSE,"Merger consequences";"TARGETASSU",#N/A,FALSE,"Merger consequences";"TERMINAL VALUE",#N/A,FALSE,"Merger consequences"}</definedName>
    <definedName name="ny" localSheetId="2" hidden="1">{"targetdcf",#N/A,FALSE,"Merger consequences";"TARGETASSU",#N/A,FALSE,"Merger consequences";"TERMINAL VALUE",#N/A,FALSE,"Merger consequences"}</definedName>
    <definedName name="ny" hidden="1">{"targetdcf",#N/A,FALSE,"Merger consequences";"TARGETASSU",#N/A,FALSE,"Merger consequences";"TERMINAL VALUE",#N/A,FALSE,"Merger consequences"}</definedName>
    <definedName name="o" hidden="1">'[175]020.BOM'!#REF!</definedName>
    <definedName name="O_EL_CABLE_WF">[113]O_EL!$N$22</definedName>
    <definedName name="O_EL_CATH_WF">[113]O_EL!$N$28</definedName>
    <definedName name="O_EL_KIT_WF">[113]O_EL!$N$26</definedName>
    <definedName name="O_EL_LIGHTING_WF">[113]O_EL!$N$20</definedName>
    <definedName name="O_EL_PANEL_WF">[113]O_EL!$N$11</definedName>
    <definedName name="O_EL_POWER_WF">[113]O_EL!$N$8</definedName>
    <definedName name="O_EL_TRAYS_WF">[113]O_EL!$N$24</definedName>
    <definedName name="O_EL_UPS_WF">[113]O_EL!$N$18</definedName>
    <definedName name="O_IN_ANALYZER_WF">[113]O_IN!$N$10</definedName>
    <definedName name="O_IN_CONDUIT_WF">[113]O_IN!$N$37</definedName>
    <definedName name="O_IN_CONTROL_WF">[113]O_IN!$N$8</definedName>
    <definedName name="O_IN_FLOW_WF">[113]O_IN!$N$12</definedName>
    <definedName name="O_IN_LEVEL_WF">[113]O_IN!$N$24</definedName>
    <definedName name="O_IN_MISC_WF">[113]O_IN!$N$47</definedName>
    <definedName name="O_IN_PIPING_WF">[113]O_IN!$N$45</definedName>
    <definedName name="O_IN_PRESSURE_WF">[113]O_IN!$N$21</definedName>
    <definedName name="O_IN_TEMPER_WF">[113]O_IN!$N$28</definedName>
    <definedName name="O_IN_TUBING_WF">[113]O_IN!$N$43</definedName>
    <definedName name="O_IN_VALVES_WF">[113]O_IN!$N$31</definedName>
    <definedName name="O_IN_WIRE_WF">[113]O_IN!$N$41</definedName>
    <definedName name="O_PP_BOLT_WF">[113]O_PP!$N$34</definedName>
    <definedName name="O_PP_FITTING_WF">[113]O_PP!$N$28</definedName>
    <definedName name="O_PP_FLANGE_WF">[113]O_PP!$N$25</definedName>
    <definedName name="O_PP_GASKET_WF">[113]O_PP!$N$38</definedName>
    <definedName name="O_PP_PIPES_WF">[113]O_PP!$N$8</definedName>
    <definedName name="O_PP_SPECIAL_WF">[113]O_PP!$N$41</definedName>
    <definedName name="O_PP_VALVES_WF">[113]O_PP!$N$16</definedName>
    <definedName name="O_RO_MGA101_WF">[113]O_RO!$N$8</definedName>
    <definedName name="O_RO_MGA102_WF">[113]O_RO!$N$53</definedName>
    <definedName name="O_RO_MGA103_WF">[113]O_RO!$N$61</definedName>
    <definedName name="O_RO_MGA104_WF">[113]O_RO!$N$65</definedName>
    <definedName name="O_RO_MGA105_WF">[113]O_RO!$N$79</definedName>
    <definedName name="O_RO_MGA106_WF">[113]O_RO!$N$89</definedName>
    <definedName name="O_RO_MGA107_WF">[113]O_RO!$N$94</definedName>
    <definedName name="O_RO_MGA201_WF">[113]O_RO!$N$98</definedName>
    <definedName name="O_RO_MGA202_WF">[113]O_RO!$N$107</definedName>
    <definedName name="O_RO_MGB101_WF">[113]O_RO!$N$115</definedName>
    <definedName name="O_RO_MGB102_WF">[113]O_RO!$N$117</definedName>
    <definedName name="O_RO_MGB201_WF">[113]O_RO!$N$119</definedName>
    <definedName name="O_RO_MGB301_WF">[113]O_RO!$N$121</definedName>
    <definedName name="O_RO_MGB601_WF">[113]O_RO!$N$123</definedName>
    <definedName name="O_RO_MGD101_WF">[113]O_RO!$N$125</definedName>
    <definedName name="O_RO_MPQ101_WF">[113]O_RO!$N$127</definedName>
    <definedName name="O_RO_MSC101_WF">[113]O_RO!$N$141</definedName>
    <definedName name="O_SS_OTHERS_WF">[113]O_SS!$N$10</definedName>
    <definedName name="O_SS_STEEL_WF">[113]O_SS!$N$8</definedName>
    <definedName name="O_ST_MBJ101_WF">[113]O_ST!$N$343</definedName>
    <definedName name="O_ST_MCA110_WF">[113]O_ST!$N$14</definedName>
    <definedName name="O_ST_MCA111_WF">[113]O_ST!$N$35</definedName>
    <definedName name="O_ST_MCA112_WF">[113]O_ST!$N$46</definedName>
    <definedName name="O_ST_MDA110_WF">[113]O_ST!$N$64</definedName>
    <definedName name="O_ST_MDA111_WF">[113]O_ST!$N$73</definedName>
    <definedName name="O_ST_MDA112_WF">[113]O_ST!$N$85</definedName>
    <definedName name="O_ST_MDC110_WF">[113]O_ST!$N$8</definedName>
    <definedName name="O_ST_MEA110_WF">[113]O_ST!$N$96</definedName>
    <definedName name="O_ST_MEA111_WF">[113]O_ST!$N$121</definedName>
    <definedName name="O_ST_MEA112_WF">[113]O_ST!$N$159</definedName>
    <definedName name="O_ST_MEA113_WF">[113]O_ST!$N$185</definedName>
    <definedName name="O_ST_MEB510_WF">[113]O_ST!$N$211</definedName>
    <definedName name="O_ST_MEE110_WF">[113]O_ST!$N$330</definedName>
    <definedName name="O_ST_MEE111_WF">[113]O_ST!$N$337</definedName>
    <definedName name="O_ST_MFA110_WF">[113]O_ST!$N$217</definedName>
    <definedName name="O_ST_MFA111_WF">[113]O_ST!$N$233</definedName>
    <definedName name="O_ST_MFA112_WF">[113]O_ST!$N$252</definedName>
    <definedName name="O_ST_MFA113_WF">[113]O_ST!$N$278</definedName>
    <definedName name="O_ST_MFA114_WF">[113]O_ST!$N$306</definedName>
    <definedName name="O_ST_MFB110_WF">[113]O_ST!$N$314</definedName>
    <definedName name="O_ST_MFC110_WF">[113]O_ST!$N$317</definedName>
    <definedName name="O_ST_MFE110_WF">[113]O_ST!$N$310</definedName>
    <definedName name="O_ST_MFF110_WF">[113]O_ST!$N$319</definedName>
    <definedName name="O_ST_MFF111_WF">[113]O_ST!$N$328</definedName>
    <definedName name="O_ST_MPF110_WF">[113]O_ST!$N$341</definedName>
    <definedName name="oa" localSheetId="0" hidden="1">{#N/A,#N/A,FALSE,"Hip.Bas";#N/A,#N/A,FALSE,"ventas";#N/A,#N/A,FALSE,"ingre-Año";#N/A,#N/A,FALSE,"ventas-Año";#N/A,#N/A,FALSE,"Costepro";#N/A,#N/A,FALSE,"inversion";#N/A,#N/A,FALSE,"personal";#N/A,#N/A,FALSE,"Gastos-V";#N/A,#N/A,FALSE,"Circulante";#N/A,#N/A,FALSE,"CONSOLI";#N/A,#N/A,FALSE,"Es-Fin";#N/A,#N/A,FALSE,"Margen-P"}</definedName>
    <definedName name="oa" localSheetId="2" hidden="1">{#N/A,#N/A,FALSE,"Hip.Bas";#N/A,#N/A,FALSE,"ventas";#N/A,#N/A,FALSE,"ingre-Año";#N/A,#N/A,FALSE,"ventas-Año";#N/A,#N/A,FALSE,"Costepro";#N/A,#N/A,FALSE,"inversion";#N/A,#N/A,FALSE,"personal";#N/A,#N/A,FALSE,"Gastos-V";#N/A,#N/A,FALSE,"Circulante";#N/A,#N/A,FALSE,"CONSOLI";#N/A,#N/A,FALSE,"Es-Fin";#N/A,#N/A,FALSE,"Margen-P"}</definedName>
    <definedName name="oa" hidden="1">{#N/A,#N/A,FALSE,"Hip.Bas";#N/A,#N/A,FALSE,"ventas";#N/A,#N/A,FALSE,"ingre-Año";#N/A,#N/A,FALSE,"ventas-Año";#N/A,#N/A,FALSE,"Costepro";#N/A,#N/A,FALSE,"inversion";#N/A,#N/A,FALSE,"personal";#N/A,#N/A,FALSE,"Gastos-V";#N/A,#N/A,FALSE,"Circulante";#N/A,#N/A,FALSE,"CONSOLI";#N/A,#N/A,FALSE,"Es-Fin";#N/A,#N/A,FALSE,"Margen-P"}</definedName>
    <definedName name="obj" hidden="1">#REF!</definedName>
    <definedName name="OCadran">#REF!</definedName>
    <definedName name="OCadran_10">#REF!</definedName>
    <definedName name="OCadran_12">#REF!</definedName>
    <definedName name="OCadran_3">#REF!</definedName>
    <definedName name="OCadran_4">#REF!</definedName>
    <definedName name="OCadran_5">#REF!</definedName>
    <definedName name="OCadran_6">#REF!</definedName>
    <definedName name="OCadran_7">#REF!</definedName>
    <definedName name="OCadran_9">#REF!</definedName>
    <definedName name="oct" localSheetId="0" hidden="1">{#N/A,#N/A,FALSE,"Cash Flows";#N/A,#N/A,FALSE,"Fixed Assets";#N/A,#N/A,FALSE,"Balance Sheet";#N/A,#N/A,FALSE,"P &amp; L"}</definedName>
    <definedName name="oct" localSheetId="2" hidden="1">{#N/A,#N/A,FALSE,"Cash Flows";#N/A,#N/A,FALSE,"Fixed Assets";#N/A,#N/A,FALSE,"Balance Sheet";#N/A,#N/A,FALSE,"P &amp; L"}</definedName>
    <definedName name="oct" hidden="1">{#N/A,#N/A,FALSE,"Cash Flows";#N/A,#N/A,FALSE,"Fixed Assets";#N/A,#N/A,FALSE,"Balance Sheet";#N/A,#N/A,FALSE,"P &amp; L"}</definedName>
    <definedName name="od" localSheetId="0" hidden="1">{"2",#N/A,FALSE,"Q1 03-04";"1",#N/A,FALSE,"Q1 03-04"}</definedName>
    <definedName name="od" localSheetId="2" hidden="1">{"2",#N/A,FALSE,"Q1 03-04";"1",#N/A,FALSE,"Q1 03-04"}</definedName>
    <definedName name="od" hidden="1">{"2",#N/A,FALSE,"Q1 03-04";"1",#N/A,FALSE,"Q1 03-04"}</definedName>
    <definedName name="ofhdfshfkshfsfoioo">#REF!</definedName>
    <definedName name="oh_sum" localSheetId="0" hidden="1">{#N/A,#N/A,FALSE,"PRO FORMA FINANCIALS"}</definedName>
    <definedName name="oh_sum" localSheetId="2" hidden="1">{#N/A,#N/A,FALSE,"PRO FORMA FINANCIALS"}</definedName>
    <definedName name="oh_sum" hidden="1">{#N/A,#N/A,FALSE,"PRO FORMA FINANCIALS"}</definedName>
    <definedName name="oh_sum1" localSheetId="0" hidden="1">{#N/A,#N/A,FALSE,"PRO FORMA FINANCIALS"}</definedName>
    <definedName name="oh_sum1" localSheetId="2" hidden="1">{#N/A,#N/A,FALSE,"PRO FORMA FINANCIALS"}</definedName>
    <definedName name="oh_sum1" hidden="1">{#N/A,#N/A,FALSE,"PRO FORMA FINANCIALS"}</definedName>
    <definedName name="OILKULY" localSheetId="0" hidden="1">{#N/A,#N/A,FALSE,"PMTABB";#N/A,#N/A,FALSE,"PMTABB"}</definedName>
    <definedName name="OILKULY" localSheetId="2" hidden="1">{#N/A,#N/A,FALSE,"PMTABB";#N/A,#N/A,FALSE,"PMTABB"}</definedName>
    <definedName name="OILKULY" hidden="1">{#N/A,#N/A,FALSE,"PMTABB";#N/A,#N/A,FALSE,"PMTABB"}</definedName>
    <definedName name="oisdhfosfdo" localSheetId="0" hidden="1">{"Graphic",#N/A,TRUE,"Graphic"}</definedName>
    <definedName name="oisdhfosfdo" localSheetId="2" hidden="1">{"Graphic",#N/A,TRUE,"Graphic"}</definedName>
    <definedName name="oisdhfosfdo" hidden="1">{"Graphic",#N/A,TRUE,"Graphic"}</definedName>
    <definedName name="OK" localSheetId="0" hidden="1">{#N/A,#N/A,FALSE,"Staffnos &amp; cost"}</definedName>
    <definedName name="OK" localSheetId="2" hidden="1">{#N/A,#N/A,FALSE,"Staffnos &amp; cost"}</definedName>
    <definedName name="OK" hidden="1">{#N/A,#N/A,FALSE,"Staffnos &amp; cost"}</definedName>
    <definedName name="okay" localSheetId="0" hidden="1">{#N/A,"Store 1",FALSE,"Store";#N/A,"Store 2",FALSE,"Store"}</definedName>
    <definedName name="okay" localSheetId="2" hidden="1">{#N/A,"Store 1",FALSE,"Store";#N/A,"Store 2",FALSE,"Store"}</definedName>
    <definedName name="okay" hidden="1">{#N/A,"Store 1",FALSE,"Store";#N/A,"Store 2",FALSE,"Store"}</definedName>
    <definedName name="OLE_LINK1">"$boq.$"</definedName>
    <definedName name="OLE_LINK2">"$boq.$"</definedName>
    <definedName name="om">#REF!</definedName>
    <definedName name="on"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e" localSheetId="0" hidden="1">{#N/A,#N/A,FALSE,"5"}</definedName>
    <definedName name="one" localSheetId="2" hidden="1">{#N/A,#N/A,FALSE,"5"}</definedName>
    <definedName name="one" hidden="1">{#N/A,#N/A,FALSE,"5"}</definedName>
    <definedName name="oo" localSheetId="0" hidden="1">{#N/A,#N/A,FALSE,"SUMMARY";#N/A,#N/A,FALSE,"TECHNOLOGY";#N/A,#N/A,FALSE,"YEAR2000";#N/A,#N/A,FALSE,"GENERAL SERVICES";#N/A,#N/A,FALSE,"PROD MANAGE";#N/A,#N/A,FALSE,"BOG";#N/A,#N/A,FALSE,"PROT CONT";#N/A,#N/A,FALSE,"INVEST COMP"}</definedName>
    <definedName name="oo" localSheetId="2" hidden="1">{#N/A,#N/A,FALSE,"SUMMARY";#N/A,#N/A,FALSE,"TECHNOLOGY";#N/A,#N/A,FALSE,"YEAR2000";#N/A,#N/A,FALSE,"GENERAL SERVICES";#N/A,#N/A,FALSE,"PROD MANAGE";#N/A,#N/A,FALSE,"BOG";#N/A,#N/A,FALSE,"PROT CONT";#N/A,#N/A,FALSE,"INVEST COMP"}</definedName>
    <definedName name="oo" hidden="1">{#N/A,#N/A,FALSE,"SUMMARY";#N/A,#N/A,FALSE,"TECHNOLOGY";#N/A,#N/A,FALSE,"YEAR2000";#N/A,#N/A,FALSE,"GENERAL SERVICES";#N/A,#N/A,FALSE,"PROD MANAGE";#N/A,#N/A,FALSE,"BOG";#N/A,#N/A,FALSE,"PROT CONT";#N/A,#N/A,FALSE,"INVEST COMP"}</definedName>
    <definedName name="ooo" localSheetId="0" hidden="1">{"Graphic",#N/A,TRUE,"Graphic"}</definedName>
    <definedName name="ooo" localSheetId="2" hidden="1">{"Graphic",#N/A,TRUE,"Graphic"}</definedName>
    <definedName name="ooo" hidden="1">{"Graphic",#N/A,TRUE,"Graphic"}</definedName>
    <definedName name="oooo"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oo" localSheetId="0" hidden="1">{#N/A,#N/A,TRUE,"TMRSAMPLE";#N/A,#N/A,TRUE,"OPS";#N/A,#N/A,TRUE,"TMR"}</definedName>
    <definedName name="oooooo" localSheetId="2" hidden="1">{#N/A,#N/A,TRUE,"TMRSAMPLE";#N/A,#N/A,TRUE,"OPS";#N/A,#N/A,TRUE,"TMR"}</definedName>
    <definedName name="oooooo" hidden="1">{#N/A,#N/A,TRUE,"TMRSAMPLE";#N/A,#N/A,TRUE,"OPS";#N/A,#N/A,TRUE,"TMR"}</definedName>
    <definedName name="Opel_Astra">[48]HDFC!#REF!</definedName>
    <definedName name="open" localSheetId="0" hidden="1">{"plansummary",#N/A,FALSE,"PlanSummary";"sales",#N/A,FALSE,"Sales Rec";"productivity",#N/A,FALSE,"Productivity Rec";"capitalspending",#N/A,FALSE,"Capital Spending"}</definedName>
    <definedName name="open" localSheetId="2" hidden="1">{"plansummary",#N/A,FALSE,"PlanSummary";"sales",#N/A,FALSE,"Sales Rec";"productivity",#N/A,FALSE,"Productivity Rec";"capitalspending",#N/A,FALSE,"Capital Spending"}</definedName>
    <definedName name="open" hidden="1">{"plansummary",#N/A,FALSE,"PlanSummary";"sales",#N/A,FALSE,"Sales Rec";"productivity",#N/A,FALSE,"Productivity Rec";"capitalspending",#N/A,FALSE,"Capital Spending"}</definedName>
    <definedName name="Opening" localSheetId="0" hidden="1">{"plansummary",#N/A,FALSE,"PlanSummary";"sales",#N/A,FALSE,"Sales Rec";"productivity",#N/A,FALSE,"Productivity Rec";"capitalspending",#N/A,FALSE,"Capital Spending"}</definedName>
    <definedName name="Opening" localSheetId="2" hidden="1">{"plansummary",#N/A,FALSE,"PlanSummary";"sales",#N/A,FALSE,"Sales Rec";"productivity",#N/A,FALSE,"Productivity Rec";"capitalspending",#N/A,FALSE,"Capital Spending"}</definedName>
    <definedName name="Opening" hidden="1">{"plansummary",#N/A,FALSE,"PlanSummary";"sales",#N/A,FALSE,"Sales Rec";"productivity",#N/A,FALSE,"Productivity Rec";"capitalspending",#N/A,FALSE,"Capital Spending"}</definedName>
    <definedName name="OpEqSh">[75]Capital!$K$15:$AE$15</definedName>
    <definedName name="OPERATING">[2]Sheet1!$C$247:$L$283</definedName>
    <definedName name="OpIncDmy" hidden="1">[75]Input!$A$114:$IV$114</definedName>
    <definedName name="OpIncSer" hidden="1">[75]Profile!$BT$5:$BT$12</definedName>
    <definedName name="OPT8_1">#N/A</definedName>
    <definedName name="OPT8_1_1">#N/A</definedName>
    <definedName name="OPT8_1_1_1">#N/A</definedName>
    <definedName name="OPT8_1_1_1_1">#N/A</definedName>
    <definedName name="OPT8_1_1_1_1_1">#N/A</definedName>
    <definedName name="OPT8_1_1_1_1_1_1">#N/A</definedName>
    <definedName name="OPT8_1_1_1_1_1_1_1">#N/A</definedName>
    <definedName name="OPT8_1_2">#N/A</definedName>
    <definedName name="OPT8_1_2_1">#N/A</definedName>
    <definedName name="OPT8_2">#N/A</definedName>
    <definedName name="OPT8_2_1">#N/A</definedName>
    <definedName name="OPT8_8">NA()</definedName>
    <definedName name="OPT9_1">#N/A</definedName>
    <definedName name="OPT9_1_1">#N/A</definedName>
    <definedName name="OPT9_1_1_1">#N/A</definedName>
    <definedName name="OPT9_1_1_1_1">#N/A</definedName>
    <definedName name="OPT9_1_1_1_1_1">#N/A</definedName>
    <definedName name="OPT9_1_1_1_1_1_1">#N/A</definedName>
    <definedName name="OPT9_1_1_1_1_1_1_1">#N/A</definedName>
    <definedName name="OPT9_1_2">#N/A</definedName>
    <definedName name="OPT9_1_2_1">#N/A</definedName>
    <definedName name="OPT9_2">#N/A</definedName>
    <definedName name="OPT9_2_1">#N/A</definedName>
    <definedName name="OPT9_8">NA()</definedName>
    <definedName name="ord_musd">[95]orders!#REF!</definedName>
    <definedName name="Order">'[120]Overview Linde Proc. CRP'!$B$31</definedName>
    <definedName name="orderbacklog">#REF!</definedName>
    <definedName name="orderbooked98">'[176]ord-lost_98&amp;99'!#REF!</definedName>
    <definedName name="ORDERSTATUS">#REF!</definedName>
    <definedName name="OrderTable" hidden="1">#REF!</definedName>
    <definedName name="ORDREVCOLL">#REF!</definedName>
    <definedName name="osddapsdl" localSheetId="0" hidden="1">{"SchM1",#N/A,FALSE,"Schedules";"SchM2",#N/A,FALSE,"Schedules"}</definedName>
    <definedName name="osddapsdl" localSheetId="2" hidden="1">{"SchM1",#N/A,FALSE,"Schedules";"SchM2",#N/A,FALSE,"Schedules"}</definedName>
    <definedName name="osddapsdl" hidden="1">{"SchM1",#N/A,FALSE,"Schedules";"SchM2",#N/A,FALSE,"Schedules"}</definedName>
    <definedName name="ot">#REF!</definedName>
    <definedName name="OTH_INC">#REF!</definedName>
    <definedName name="OthCFItem">[75]Input!$K$566:$AE$566</definedName>
    <definedName name="OTHER">[2]Sheet1!#REF!</definedName>
    <definedName name="OthOpInc">[75]Input!$K$115:$AE$115</definedName>
    <definedName name="ownership" localSheetId="0" hidden="1">{#N/A,#N/A,TRUE,"Summary";#N/A,#N/A,TRUE,"IS";#N/A,#N/A,TRUE,"Adj";#N/A,#N/A,TRUE,"BS";#N/A,#N/A,TRUE,"CF";#N/A,#N/A,TRUE,"Debt";#N/A,#N/A,TRUE,"IRR"}</definedName>
    <definedName name="ownership" localSheetId="2" hidden="1">{#N/A,#N/A,TRUE,"Summary";#N/A,#N/A,TRUE,"IS";#N/A,#N/A,TRUE,"Adj";#N/A,#N/A,TRUE,"BS";#N/A,#N/A,TRUE,"CF";#N/A,#N/A,TRUE,"Debt";#N/A,#N/A,TRUE,"IRR"}</definedName>
    <definedName name="ownership" hidden="1">{#N/A,#N/A,TRUE,"Summary";#N/A,#N/A,TRUE,"IS";#N/A,#N/A,TRUE,"Adj";#N/A,#N/A,TRUE,"BS";#N/A,#N/A,TRUE,"CF";#N/A,#N/A,TRUE,"Debt";#N/A,#N/A,TRUE,"IRR"}</definedName>
    <definedName name="p" hidden="1">#REF!</definedName>
    <definedName name="P_1">'[177]bs BP 04 SA'!#REF!</definedName>
    <definedName name="P_1_10">#REF!</definedName>
    <definedName name="P_1_12">#REF!</definedName>
    <definedName name="P_1_3">#REF!</definedName>
    <definedName name="P_1_4">#REF!</definedName>
    <definedName name="P_1_5">#REF!</definedName>
    <definedName name="P_1_6">#REF!</definedName>
    <definedName name="P_1_7">#REF!</definedName>
    <definedName name="P_10">#REF!</definedName>
    <definedName name="P_12">#REF!</definedName>
    <definedName name="P_2">#REF!</definedName>
    <definedName name="P_3">'[177]bs BP 04 SA'!#REF!</definedName>
    <definedName name="P_4">'[177]bs BP 04 SA'!#REF!</definedName>
    <definedName name="P_5">'[177]bs BP 04 SA'!#REF!</definedName>
    <definedName name="P_6DSO">#REF!</definedName>
    <definedName name="P_7DPO">'[178]REVENUES &amp; BS'!#REF!</definedName>
    <definedName name="P_9">#REF!</definedName>
    <definedName name="P_Lhalwel">[48]CITICORP!#REF!</definedName>
    <definedName name="P_loans" localSheetId="0" hidden="1">{"'kpi2-1'!$E$4"}</definedName>
    <definedName name="P_loans" localSheetId="2" hidden="1">{"'kpi2-1'!$E$4"}</definedName>
    <definedName name="P_loans" hidden="1">{"'kpi2-1'!$E$4"}</definedName>
    <definedName name="P1R">'[117]Fill this out first...'!#REF!</definedName>
    <definedName name="P2R">'[117]Fill this out first...'!#REF!</definedName>
    <definedName name="P3R">'[117]Fill this out first...'!#REF!</definedName>
    <definedName name="P4R">'[117]Fill this out first...'!#REF!</definedName>
    <definedName name="P5R">'[117]Fill this out first...'!#REF!</definedName>
    <definedName name="pac" localSheetId="0" hidden="1">{TRUE,TRUE,-1.25,-15.5,456.75,279.75,FALSE,FALSE,TRUE,TRUE,0,1,18,1,199,6,3,4,TRUE,TRUE,3,TRUE,1,TRUE,100,"Swvu.cash.","ACwvu.cash.",1,FALSE,FALSE,0.511811023622047,0.511811023622047,0.511811023622047,0.511811023622047,1,"","",FALSE,FALSE,FALSE,FALSE,1,#N/A,1,1,#DIV/0!,FALSE,"Rwvu.cash.",#N/A,FALSE,FALSE}</definedName>
    <definedName name="pac" localSheetId="2" hidden="1">{TRUE,TRUE,-1.25,-15.5,456.75,279.75,FALSE,FALSE,TRUE,TRUE,0,1,18,1,199,6,3,4,TRUE,TRUE,3,TRUE,1,TRUE,100,"Swvu.cash.","ACwvu.cash.",1,FALSE,FALSE,0.511811023622047,0.511811023622047,0.511811023622047,0.511811023622047,1,"","",FALSE,FALSE,FALSE,FALSE,1,#N/A,1,1,#DIV/0!,FALSE,"Rwvu.cash.",#N/A,FALSE,FALSE}</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 localSheetId="0" hidden="1">{#N/A,#N/A,FALSE,"단축1";#N/A,#N/A,FALSE,"단축2";#N/A,#N/A,FALSE,"단축3";#N/A,#N/A,FALSE,"장축";#N/A,#N/A,FALSE,"4WD"}</definedName>
    <definedName name="PACKAGE3" localSheetId="2" hidden="1">{#N/A,#N/A,FALSE,"단축1";#N/A,#N/A,FALSE,"단축2";#N/A,#N/A,FALSE,"단축3";#N/A,#N/A,FALSE,"장축";#N/A,#N/A,FALSE,"4WD"}</definedName>
    <definedName name="PACKAGE3" hidden="1">{#N/A,#N/A,FALSE,"단축1";#N/A,#N/A,FALSE,"단축2";#N/A,#N/A,FALSE,"단축3";#N/A,#N/A,FALSE,"장축";#N/A,#N/A,FALSE,"4WD"}</definedName>
    <definedName name="Packing_Transport">'[120]Overview Linde Proc. CRP'!$B$35</definedName>
    <definedName name="pad_baywise">#REF!</definedName>
    <definedName name="Page">#REF!</definedName>
    <definedName name="page_1">#REF!</definedName>
    <definedName name="page_2">#REF!</definedName>
    <definedName name="page_3">#REF!</definedName>
    <definedName name="page_4">#REF!</definedName>
    <definedName name="page_5">#REF!</definedName>
    <definedName name="page_6">#REF!</definedName>
    <definedName name="PAGE_RGRPBASE">'[68]Process Piping'!#REF!</definedName>
    <definedName name="Page1">#REF!</definedName>
    <definedName name="PAGE2">#REF!</definedName>
    <definedName name="PAGE5">#REF!</definedName>
    <definedName name="pakhak" localSheetId="0" hidden="1">{#N/A,#N/A,FALSE,"PMTABB";#N/A,#N/A,FALSE,"PMTABB"}</definedName>
    <definedName name="pakhak" localSheetId="2" hidden="1">{#N/A,#N/A,FALSE,"PMTABB";#N/A,#N/A,FALSE,"PMTABB"}</definedName>
    <definedName name="pakhak" hidden="1">{#N/A,#N/A,FALSE,"PMTABB";#N/A,#N/A,FALSE,"PMTABB"}</definedName>
    <definedName name="Pal_Workbook_GUID" hidden="1">"7UHF6YPQAAAPESC8TKW7DGBX"</definedName>
    <definedName name="pallav" localSheetId="0" hidden="1">{#N/A,#N/A,FALSE,"PMTABB";#N/A,#N/A,FALSE,"PMTABB"}</definedName>
    <definedName name="pallav" localSheetId="2" hidden="1">{#N/A,#N/A,FALSE,"PMTABB";#N/A,#N/A,FALSE,"PMTABB"}</definedName>
    <definedName name="pallav" hidden="1">{#N/A,#N/A,FALSE,"PMTABB";#N/A,#N/A,FALSE,"PMTABB"}</definedName>
    <definedName name="Pane2">#REF!</definedName>
    <definedName name="papa" localSheetId="0" hidden="1">{#N/A,#N/A,TRUE,"GRING"}</definedName>
    <definedName name="papa" localSheetId="2" hidden="1">{#N/A,#N/A,TRUE,"GRING"}</definedName>
    <definedName name="papa" hidden="1">{#N/A,#N/A,TRUE,"GRING"}</definedName>
    <definedName name="par" hidden="1">[179]sum!#REF!</definedName>
    <definedName name="para1">#REF!</definedName>
    <definedName name="para2">#REF!</definedName>
    <definedName name="parse" hidden="1">#REF!</definedName>
    <definedName name="PAT">[75]Formats!$K$34:$AE$34</definedName>
    <definedName name="PATRIICA" localSheetId="0" hidden="1">{#N/A,#N/A,FALSE,"2014-app";#N/A,#N/A,FALSE,"2014-red";#N/A,#N/A,FALSE,"2014-fee";#N/A,#N/A,FALSE,"2030";#N/A,#N/A,FALSE,"2048";#N/A,#N/A,FALSE,"2360"}</definedName>
    <definedName name="PATRIICA" localSheetId="2" hidden="1">{#N/A,#N/A,FALSE,"2014-app";#N/A,#N/A,FALSE,"2014-red";#N/A,#N/A,FALSE,"2014-fee";#N/A,#N/A,FALSE,"2030";#N/A,#N/A,FALSE,"2048";#N/A,#N/A,FALSE,"2360"}</definedName>
    <definedName name="PATRIICA" hidden="1">{#N/A,#N/A,FALSE,"2014-app";#N/A,#N/A,FALSE,"2014-red";#N/A,#N/A,FALSE,"2014-fee";#N/A,#N/A,FALSE,"2030";#N/A,#N/A,FALSE,"2048";#N/A,#N/A,FALSE,"2360"}</definedName>
    <definedName name="PATRIICA_1" localSheetId="0" hidden="1">{#N/A,#N/A,FALSE,"2014-app";#N/A,#N/A,FALSE,"2014-red";#N/A,#N/A,FALSE,"2014-fee";#N/A,#N/A,FALSE,"2030";#N/A,#N/A,FALSE,"2048";#N/A,#N/A,FALSE,"2360"}</definedName>
    <definedName name="PATRIICA_1" localSheetId="2" hidden="1">{#N/A,#N/A,FALSE,"2014-app";#N/A,#N/A,FALSE,"2014-red";#N/A,#N/A,FALSE,"2014-fee";#N/A,#N/A,FALSE,"2030";#N/A,#N/A,FALSE,"2048";#N/A,#N/A,FALSE,"2360"}</definedName>
    <definedName name="PATRIICA_1" hidden="1">{#N/A,#N/A,FALSE,"2014-app";#N/A,#N/A,FALSE,"2014-red";#N/A,#N/A,FALSE,"2014-fee";#N/A,#N/A,FALSE,"2030";#N/A,#N/A,FALSE,"2048";#N/A,#N/A,FALSE,"2360"}</definedName>
    <definedName name="Paver">#REF!</definedName>
    <definedName name="pawan">[75]Sheet1!$B$2:$BB$21</definedName>
    <definedName name="Pay_Date">#REF!</definedName>
    <definedName name="Pay_Num">#REF!</definedName>
    <definedName name="Payment_Date" localSheetId="0">DATE(YEAR(Loan_Start),MONTH(Loan_Start)+Payment_Number,DAY(Loan_Start))</definedName>
    <definedName name="Payment_Date" localSheetId="2">DATE(YEAR(Loan_Start),MONTH(Loan_Start)+Payment_Number,DAY(Loan_Start))</definedName>
    <definedName name="Payment_Date">DATE(YEAR(Loan_Start),MONTH(Loan_Start)+Payment_Number,DAY(Loan_Start))</definedName>
    <definedName name="paytype">[105]Input!$I$42</definedName>
    <definedName name="PBASE">[2]Sheet1!$X$526:$AB$526</definedName>
    <definedName name="pbpt">#REF!</definedName>
    <definedName name="pbpt_1">#REF!</definedName>
    <definedName name="pbpt_1_10">#REF!</definedName>
    <definedName name="pbpt_1_12">#REF!</definedName>
    <definedName name="pbpt_1_3">#REF!</definedName>
    <definedName name="pbpt_1_4">#REF!</definedName>
    <definedName name="pbpt_1_5">#REF!</definedName>
    <definedName name="pbpt_1_6">#REF!</definedName>
    <definedName name="pbpt_1_7">#REF!</definedName>
    <definedName name="pbpt_10">#REF!</definedName>
    <definedName name="pbpt_12">#REF!</definedName>
    <definedName name="pbpt_2">#REF!</definedName>
    <definedName name="pbpt_3">#REF!</definedName>
    <definedName name="pbpt_9">#REF!</definedName>
    <definedName name="PBT">[75]Formats!$K$32:$AE$32</definedName>
    <definedName name="Pbx">#REF!</definedName>
    <definedName name="Pby">#REF!</definedName>
    <definedName name="PCASHTAX">[2]Sheet1!$X$514:$AB$514</definedName>
    <definedName name="PCC">'[180]RCC,Ret. Wall'!#REF!</definedName>
    <definedName name="pccp" localSheetId="0">#REF!</definedName>
    <definedName name="pccp">#REF!</definedName>
    <definedName name="pccproj" localSheetId="0">#REF!</definedName>
    <definedName name="pccproj">#REF!</definedName>
    <definedName name="pcct" localSheetId="0">#REF!</definedName>
    <definedName name="pcct">#REF!</definedName>
    <definedName name="pccthk">#REF!</definedName>
    <definedName name="PCOGS">[2]Sheet1!$X$505:$AB$505</definedName>
    <definedName name="PCONSTANT">[2]Sheet1!$X$527:$AB$527</definedName>
    <definedName name="PDEPRECIATION">[2]Sheet1!$X$507:$AB$507</definedName>
    <definedName name="PDvTax">[75]Input!$K$140:$AE$140</definedName>
    <definedName name="PEDESTAL2" hidden="1">#REF!</definedName>
    <definedName name="PEONS" localSheetId="0" hidden="1">{"'Bsheet BIS'!$A$1:$F$43"}</definedName>
    <definedName name="PEONS" localSheetId="2" hidden="1">{"'Bsheet BIS'!$A$1:$F$43"}</definedName>
    <definedName name="PEONS" hidden="1">{"'Bsheet BIS'!$A$1:$F$43"}</definedName>
    <definedName name="Percent">#REF!</definedName>
    <definedName name="Percent_10">#REF!</definedName>
    <definedName name="Percent_12">#REF!</definedName>
    <definedName name="Percent_3">#REF!</definedName>
    <definedName name="Percent_4">#REF!</definedName>
    <definedName name="Percent_5">#REF!</definedName>
    <definedName name="Percent_6">#REF!</definedName>
    <definedName name="Percent_7">#REF!</definedName>
    <definedName name="Percent_9">#REF!</definedName>
    <definedName name="Perf_Garantee">#REF!</definedName>
    <definedName name="Perf_Garantee_1">#REF!</definedName>
    <definedName name="Perf_Garantee_1_10">#REF!</definedName>
    <definedName name="Perf_Garantee_1_12">#REF!</definedName>
    <definedName name="Perf_Garantee_1_3">#REF!</definedName>
    <definedName name="Perf_Garantee_1_4">#REF!</definedName>
    <definedName name="Perf_Garantee_1_5">#REF!</definedName>
    <definedName name="Perf_Garantee_1_6">#REF!</definedName>
    <definedName name="Perf_Garantee_1_7">#REF!</definedName>
    <definedName name="Perf_Garantee_10">#REF!</definedName>
    <definedName name="Perf_Garantee_12">#REF!</definedName>
    <definedName name="Perf_Garantee_3">#REF!</definedName>
    <definedName name="Perf_Garantee_9">#REF!</definedName>
    <definedName name="Pers" hidden="1">#REF!</definedName>
    <definedName name="Peso">[181]Inputs!#REF!</definedName>
    <definedName name="PEVA">[2]Sheet1!$A$447:$L$481</definedName>
    <definedName name="pfcusd">#REF!</definedName>
    <definedName name="PGM_ANA_CALC">'[68]Process Piping'!#REF!</definedName>
    <definedName name="PGM_ANA_GOTO_M">'[68]Process Piping'!#REF!</definedName>
    <definedName name="PGM_ANA_MAT">'[68]Process Piping'!#REF!</definedName>
    <definedName name="PGM_ANA_MAT_ADR">'[68]Process Piping'!#REF!</definedName>
    <definedName name="PGM_ANA_MAT_FOR">'[68]Process Piping'!#REF!</definedName>
    <definedName name="PGM_ANA_SUM">'[68]Process Piping'!#REF!</definedName>
    <definedName name="PGM_ANA_SUM_R">'[68]Process Piping'!#REF!</definedName>
    <definedName name="PGM_ANA_UNIT">'[68]Process Piping'!#REF!</definedName>
    <definedName name="PGM_ANA_UNT_FOR">'[68]Process Piping'!#REF!</definedName>
    <definedName name="PGM_COUNT00">'[68]Process Piping'!#REF!</definedName>
    <definedName name="PGM_COUNT01">'[68]Process Piping'!#REF!</definedName>
    <definedName name="PGM_COUNT02">'[68]Process Piping'!#REF!</definedName>
    <definedName name="PGM_DATE_REF">'[68]Process Piping'!#REF!</definedName>
    <definedName name="PGM_GMI_ANA">'[68]Process Piping'!#REF!</definedName>
    <definedName name="PGM_GMI_INIT">'[68]Process Piping'!#REF!</definedName>
    <definedName name="PGM_GMI_QRY01">'[68]Process Piping'!#REF!</definedName>
    <definedName name="PGM_GMI_QUERY">'[68]Process Piping'!#REF!</definedName>
    <definedName name="PGM_MATX">'[68]Process Piping'!#REF!</definedName>
    <definedName name="PGM_NB_CASE">'[68]Process Piping'!#REF!</definedName>
    <definedName name="PGM_NB_MAT">'[68]Process Piping'!#REF!</definedName>
    <definedName name="PGM_NB_UNIT">'[68]Process Piping'!#REF!</definedName>
    <definedName name="PGM_PRINT">'[68]Process Piping'!#REF!</definedName>
    <definedName name="PGM_PRINT00">'[68]Process Piping'!#REF!</definedName>
    <definedName name="PGM_PRINT01">'[68]Process Piping'!#REF!</definedName>
    <definedName name="PGM_PRINT02">'[68]Process Piping'!#REF!</definedName>
    <definedName name="PGM_PRINT03">'[68]Process Piping'!#REF!</definedName>
    <definedName name="PGM_PRT_MENU_R">'[68]Process Piping'!#REF!</definedName>
    <definedName name="PGM_PRT_MENU_S">'[68]Process Piping'!#REF!</definedName>
    <definedName name="PGM_REGROUP">'[68]Process Piping'!#REF!</definedName>
    <definedName name="PGM_UNITX">'[68]Process Piping'!#REF!</definedName>
    <definedName name="PGM_USER_INTER">'[68]Process Piping'!#REF!</definedName>
    <definedName name="PGM_VALIDAT">'[68]Process Piping'!#REF!</definedName>
    <definedName name="PGM_VERSION">'[68]Process Piping'!#REF!</definedName>
    <definedName name="PGM_ZM_ALL">'[68]Process Piping'!#REF!</definedName>
    <definedName name="PGM_ZM_NRML">'[68]Process Piping'!#REF!</definedName>
    <definedName name="PGM_ZM_SCRN">'[68]Process Piping'!#REF!</definedName>
    <definedName name="PGROWTH">[2]Sheet1!$X$525:$AB$525</definedName>
    <definedName name="PhaseCode">'[117]Fill this out first...'!$D$17</definedName>
    <definedName name="PHISTORICAL">[2]Sheet1!$F$596</definedName>
    <definedName name="Physical_Progress_Daily_Financial_List">'[182]Fin Mar'!$A$4:$T$23</definedName>
    <definedName name="PH단계별" localSheetId="0" hidden="1">{#N/A,#N/A,TRUE,"일정"}</definedName>
    <definedName name="PH단계별" localSheetId="2" hidden="1">{#N/A,#N/A,TRUE,"일정"}</definedName>
    <definedName name="PH단계별" hidden="1">{#N/A,#N/A,TRUE,"일정"}</definedName>
    <definedName name="PINCREASED">[2]Sheet1!$X$528:$AB$528</definedName>
    <definedName name="PINETOTHER">[2]Sheet1!$X$523:$AB$523</definedName>
    <definedName name="PINETPPE">[2]Sheet1!$X$522:$AB$522</definedName>
    <definedName name="PINTENSITY">[2]Sheet1!$X$524:$AB$524</definedName>
    <definedName name="PINVESTMENT">[2]Sheet1!$X$530:$AB$530</definedName>
    <definedName name="PINVESTYEARS">[2]Sheet1!$X$520:$AB$520</definedName>
    <definedName name="Pipe">#REF!</definedName>
    <definedName name="PipeInfo">[183]PipWT!$A$2:$S$54</definedName>
    <definedName name="pippo" localSheetId="0" hidden="1">{#N/A,#N/A,FALSE,"P Grafs";#N/A,#N/A,FALSE,"P Overview";#N/A,#N/A,FALSE,"P key data";#N/A,#N/A,FALSE,"P input CapEx";#N/A,#N/A,FALSE,"P CapEx"}</definedName>
    <definedName name="pippo" localSheetId="2" hidden="1">{#N/A,#N/A,FALSE,"P Grafs";#N/A,#N/A,FALSE,"P Overview";#N/A,#N/A,FALSE,"P key data";#N/A,#N/A,FALSE,"P input CapEx";#N/A,#N/A,FALSE,"P CapEx"}</definedName>
    <definedName name="pippo" hidden="1">{#N/A,#N/A,FALSE,"P Grafs";#N/A,#N/A,FALSE,"P Overview";#N/A,#N/A,FALSE,"P key data";#N/A,#N/A,FALSE,"P input CapEx";#N/A,#N/A,FALSE,"P CapEx"}</definedName>
    <definedName name="PIVOTCLASS" hidden="1">[184]Pivot_Sheet!$A$4:$H$340</definedName>
    <definedName name="PIWORKING">[2]Sheet1!$X$521:$AB$521</definedName>
    <definedName name="pky" localSheetId="0" hidden="1">{#N/A,#N/A,FALSE,"A";#N/A,#N/A,FALSE,"B";#N/A,#N/A,FALSE,"C";#N/A,#N/A,FALSE,"D";#N/A,#N/A,FALSE,"E";#N/A,#N/A,FALSE,"F";#N/A,#N/A,FALSE,"G";#N/A,#N/A,FALSE,"H";#N/A,#N/A,FALSE,"I";#N/A,#N/A,FALSE,"J";#N/A,#N/A,FALSE,"K";#N/A,#N/A,FALSE,"L";#N/A,#N/A,FALSE,"M";#N/A,#N/A,FALSE,"N";#N/A,#N/A,FALSE,"O";#N/A,#N/A,FALSE,"P";#N/A,#N/A,FALSE,"Q";#N/A,#N/A,FALSE,"R"}</definedName>
    <definedName name="pky" localSheetId="2" hidden="1">{#N/A,#N/A,FALSE,"A";#N/A,#N/A,FALSE,"B";#N/A,#N/A,FALSE,"C";#N/A,#N/A,FALSE,"D";#N/A,#N/A,FALSE,"E";#N/A,#N/A,FALSE,"F";#N/A,#N/A,FALSE,"G";#N/A,#N/A,FALSE,"H";#N/A,#N/A,FALSE,"I";#N/A,#N/A,FALSE,"J";#N/A,#N/A,FALSE,"K";#N/A,#N/A,FALSE,"L";#N/A,#N/A,FALSE,"M";#N/A,#N/A,FALSE,"N";#N/A,#N/A,FALSE,"O";#N/A,#N/A,FALSE,"P";#N/A,#N/A,FALSE,"Q";#N/A,#N/A,FALSE,"R"}</definedName>
    <definedName name="pky" hidden="1">{#N/A,#N/A,FALSE,"A";#N/A,#N/A,FALSE,"B";#N/A,#N/A,FALSE,"C";#N/A,#N/A,FALSE,"D";#N/A,#N/A,FALSE,"E";#N/A,#N/A,FALSE,"F";#N/A,#N/A,FALSE,"G";#N/A,#N/A,FALSE,"H";#N/A,#N/A,FALSE,"I";#N/A,#N/A,FALSE,"J";#N/A,#N/A,FALSE,"K";#N/A,#N/A,FALSE,"L";#N/A,#N/A,FALSE,"M";#N/A,#N/A,FALSE,"N";#N/A,#N/A,FALSE,"O";#N/A,#N/A,FALSE,"P";#N/A,#N/A,FALSE,"Q";#N/A,#N/A,FALSE,"R"}</definedName>
    <definedName name="PKZ">#REF!</definedName>
    <definedName name="PL">[2]Sheet1!#REF!</definedName>
    <definedName name="PL_3">#REF!</definedName>
    <definedName name="PL_4">#REF!</definedName>
    <definedName name="PL_5">#REF!</definedName>
    <definedName name="PL_6">#REF!</definedName>
    <definedName name="PL_7">#REF!</definedName>
    <definedName name="PL_Grouping">#REF!</definedName>
    <definedName name="Plan">#REF!</definedName>
    <definedName name="plpl" localSheetId="0" hidden="1">{#N/A,#N/A,TRUE,"GRING"}</definedName>
    <definedName name="plpl" localSheetId="2" hidden="1">{#N/A,#N/A,TRUE,"GRING"}</definedName>
    <definedName name="plpl" hidden="1">{#N/A,#N/A,TRUE,"GRING"}</definedName>
    <definedName name="ply" hidden="1">'[185]Power &amp; Fuel(new)'!#REF!</definedName>
    <definedName name="plywood" hidden="1">'[185]Power &amp; Fuel(new)'!#REF!</definedName>
    <definedName name="pm" localSheetId="0" hidden="1">{#N/A,#N/A,TRUE,"Summary";#N/A,#N/A,TRUE,"IS";#N/A,#N/A,TRUE,"Adj";#N/A,#N/A,TRUE,"BS";#N/A,#N/A,TRUE,"CF";#N/A,#N/A,TRUE,"Debt";#N/A,#N/A,TRUE,"IRR"}</definedName>
    <definedName name="pm" localSheetId="2" hidden="1">{#N/A,#N/A,TRUE,"Summary";#N/A,#N/A,TRUE,"IS";#N/A,#N/A,TRUE,"Adj";#N/A,#N/A,TRUE,"BS";#N/A,#N/A,TRUE,"CF";#N/A,#N/A,TRUE,"Debt";#N/A,#N/A,TRUE,"IRR"}</definedName>
    <definedName name="pm" hidden="1">{#N/A,#N/A,TRUE,"Summary";#N/A,#N/A,TRUE,"IS";#N/A,#N/A,TRUE,"Adj";#N/A,#N/A,TRUE,"BS";#N/A,#N/A,TRUE,"CF";#N/A,#N/A,TRUE,"Debt";#N/A,#N/A,TRUE,"IRR"}</definedName>
    <definedName name="PMARGIN">[2]Sheet1!$X$508:$AB$508</definedName>
    <definedName name="pmc" localSheetId="0" hidden="1">{#N/A,#N/A,FALSE,"PMTABB";#N/A,#N/A,FALSE,"PMTABB"}</definedName>
    <definedName name="pmc" localSheetId="2" hidden="1">{#N/A,#N/A,FALSE,"PMTABB";#N/A,#N/A,FALSE,"PMTABB"}</definedName>
    <definedName name="pmc" hidden="1">{#N/A,#N/A,FALSE,"PMTABB";#N/A,#N/A,FALSE,"PMTABB"}</definedName>
    <definedName name="pmcf" localSheetId="0" hidden="1">{#N/A,#N/A,FALSE,"PMTABB";#N/A,#N/A,FALSE,"PMTABB"}</definedName>
    <definedName name="pmcf" localSheetId="2" hidden="1">{#N/A,#N/A,FALSE,"PMTABB";#N/A,#N/A,FALSE,"PMTABB"}</definedName>
    <definedName name="pmcf" hidden="1">{#N/A,#N/A,FALSE,"PMTABB";#N/A,#N/A,FALSE,"PMTABB"}</definedName>
    <definedName name="PMV">#REF!</definedName>
    <definedName name="PNETPPE">[2]Sheet1!$X$509:$AB$509</definedName>
    <definedName name="PNOPLAT">[2]Sheet1!$X$529:$AB$529</definedName>
    <definedName name="po" localSheetId="0" hidden="1">{"'PS-SOTM'!$A$1","'PS-SOTM'!$A$2:$M$30","'PS-SOTM'!$A$31:$A$38"}</definedName>
    <definedName name="po" localSheetId="2" hidden="1">{"'PS-SOTM'!$A$1","'PS-SOTM'!$A$2:$M$30","'PS-SOTM'!$A$31:$A$38"}</definedName>
    <definedName name="po" hidden="1">{"'PS-SOTM'!$A$1","'PS-SOTM'!$A$2:$M$30","'PS-SOTM'!$A$31:$A$38"}</definedName>
    <definedName name="poiuuyte" localSheetId="0" hidden="1">{"DCF","UPSIDE CASE",FALSE,"Sheet1";"DCF","BASE CASE",FALSE,"Sheet1";"DCF","DOWNSIDE CASE",FALSE,"Sheet1"}</definedName>
    <definedName name="poiuuyte" localSheetId="2" hidden="1">{"DCF","UPSIDE CASE",FALSE,"Sheet1";"DCF","BASE CASE",FALSE,"Sheet1";"DCF","DOWNSIDE CASE",FALSE,"Sheet1"}</definedName>
    <definedName name="poiuuyte" hidden="1">{"DCF","UPSIDE CASE",FALSE,"Sheet1";"DCF","BASE CASE",FALSE,"Sheet1";"DCF","DOWNSIDE CASE",FALSE,"Sheet1"}</definedName>
    <definedName name="PONDA">#REF!</definedName>
    <definedName name="Pooja">#REF!</definedName>
    <definedName name="PopCache_FA_MASS_ADDITIONS_ASSET_TYPE" hidden="1">[186]PopCache!$A$1:$A$4</definedName>
    <definedName name="PopCache_FA_MASS_ADDITIONS_DEPRECIATE_FLAG" hidden="1">[186]PopCache!$B$1:$B$2</definedName>
    <definedName name="PopCache_GL_INTERFACE_REFERENCE7" hidden="1">[187]PopCache!$A$1:$A$2</definedName>
    <definedName name="Possible2004_Patrick_12Nov2003" localSheetId="0" hidden="1">{"'W.W. Summary'!$A$1:$K$37"}</definedName>
    <definedName name="Possible2004_Patrick_12Nov2003" localSheetId="2" hidden="1">{"'W.W. Summary'!$A$1:$K$37"}</definedName>
    <definedName name="Possible2004_Patrick_12Nov2003" hidden="1">{"'W.W. Summary'!$A$1:$K$37"}</definedName>
    <definedName name="POTHER">[2]Sheet1!$X$511:$AB$511</definedName>
    <definedName name="POW" localSheetId="0" hidden="1">{#N/A,#N/A,FALSE,"PRO FORMA FINANCIALS"}</definedName>
    <definedName name="POW" localSheetId="2" hidden="1">{#N/A,#N/A,FALSE,"PRO FORMA FINANCIALS"}</definedName>
    <definedName name="POW" hidden="1">{#N/A,#N/A,FALSE,"PRO FORMA FINANCIALS"}</definedName>
    <definedName name="pp" localSheetId="0" hidden="1">{#N/A,#N/A,FALSE,"BM Quarter";#N/A,#N/A,FALSE,"BM Year to date";#N/A,#N/A,FALSE,"BM compare";#N/A,#N/A,FALSE,"BM input ord. i. hand";#N/A,#N/A,FALSE,"BM input Questionnaire"}</definedName>
    <definedName name="pp" localSheetId="2" hidden="1">{#N/A,#N/A,FALSE,"BM Quarter";#N/A,#N/A,FALSE,"BM Year to date";#N/A,#N/A,FALSE,"BM compare";#N/A,#N/A,FALSE,"BM input ord. i. hand";#N/A,#N/A,FALSE,"BM input Questionnaire"}</definedName>
    <definedName name="pp" hidden="1">{#N/A,#N/A,FALSE,"BM Quarter";#N/A,#N/A,FALSE,"BM Year to date";#N/A,#N/A,FALSE,"BM compare";#N/A,#N/A,FALSE,"BM input ord. i. hand";#N/A,#N/A,FALSE,"BM input Questionnaire"}</definedName>
    <definedName name="ppp" localSheetId="0" hidden="1">{#N/A,#N/A,FALSE,"CIF APR'03-SEP'03 (2)"}</definedName>
    <definedName name="ppp" localSheetId="2" hidden="1">{#N/A,#N/A,FALSE,"CIF APR'03-SEP'03 (2)"}</definedName>
    <definedName name="ppp" hidden="1">{#N/A,#N/A,FALSE,"CIF APR'03-SEP'03 (2)"}</definedName>
    <definedName name="pppoip" localSheetId="0" hidden="1">{#N/A,#N/A,TRUE,"TMRSAMPLE";#N/A,#N/A,TRUE,"OPS";#N/A,#N/A,TRUE,"TMR"}</definedName>
    <definedName name="pppoip" localSheetId="2" hidden="1">{#N/A,#N/A,TRUE,"TMRSAMPLE";#N/A,#N/A,TRUE,"OPS";#N/A,#N/A,TRUE,"TMR"}</definedName>
    <definedName name="pppoip" hidden="1">{#N/A,#N/A,TRUE,"TMRSAMPLE";#N/A,#N/A,TRUE,"OPS";#N/A,#N/A,TRUE,"TMR"}</definedName>
    <definedName name="PPPP" localSheetId="0" hidden="1">{#N/A,#N/A,FALSE,"ISBL"}</definedName>
    <definedName name="PPPP" localSheetId="2" hidden="1">{#N/A,#N/A,FALSE,"ISBL"}</definedName>
    <definedName name="PPPP" hidden="1">{#N/A,#N/A,FALSE,"ISBL"}</definedName>
    <definedName name="PPPPP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PPP"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r.xls"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xls"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EROIC">[2]Sheet1!$X$513:$AB$513</definedName>
    <definedName name="pr" localSheetId="0" hidden="1">{#N/A,#N/A,FALSE,"SUMMARY";#N/A,#N/A,FALSE,"TECHNOLOGY";#N/A,#N/A,FALSE,"YEAR2000";#N/A,#N/A,FALSE,"GENERAL SERVICES";#N/A,#N/A,FALSE,"PROD MANAGE";#N/A,#N/A,FALSE,"BOG";#N/A,#N/A,FALSE,"PROT CONT";#N/A,#N/A,FALSE,"INVEST COMP"}</definedName>
    <definedName name="pr" localSheetId="2" hidden="1">{#N/A,#N/A,FALSE,"SUMMARY";#N/A,#N/A,FALSE,"TECHNOLOGY";#N/A,#N/A,FALSE,"YEAR2000";#N/A,#N/A,FALSE,"GENERAL SERVICES";#N/A,#N/A,FALSE,"PROD MANAGE";#N/A,#N/A,FALSE,"BOG";#N/A,#N/A,FALSE,"PROT CONT";#N/A,#N/A,FALSE,"INVEST COMP"}</definedName>
    <definedName name="pr" hidden="1">{#N/A,#N/A,FALSE,"SUMMARY";#N/A,#N/A,FALSE,"TECHNOLOGY";#N/A,#N/A,FALSE,"YEAR2000";#N/A,#N/A,FALSE,"GENERAL SERVICES";#N/A,#N/A,FALSE,"PROD MANAGE";#N/A,#N/A,FALSE,"BOG";#N/A,#N/A,FALSE,"PROT CONT";#N/A,#N/A,FALSE,"INVEST COMP"}</definedName>
    <definedName name="PRATEE">#REF!</definedName>
    <definedName name="PrDiv">[75]Input!$K$137:$AE$137</definedName>
    <definedName name="prepay" localSheetId="0" hidden="1">{#N/A,#N/A,FALSE,"PMTABB";#N/A,#N/A,FALSE,"PMTABB"}</definedName>
    <definedName name="prepay" localSheetId="2" hidden="1">{#N/A,#N/A,FALSE,"PMTABB";#N/A,#N/A,FALSE,"PMTABB"}</definedName>
    <definedName name="prepay" hidden="1">{#N/A,#N/A,FALSE,"PMTABB";#N/A,#N/A,FALSE,"PMTABB"}</definedName>
    <definedName name="PREROIC">[2]Sheet1!$AF$561</definedName>
    <definedName name="Presentation" localSheetId="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localSheetId="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vYears">'[117]Fill this out first...'!#REF!</definedName>
    <definedName name="PrfDmy" hidden="1">[75]Input!$A$26:$IV$26</definedName>
    <definedName name="PrfShSer" hidden="1">[75]Profile!$BB$5:$BB$12</definedName>
    <definedName name="prgress">#REF!</definedName>
    <definedName name="PRICE">[2]Sheet1!$C$438</definedName>
    <definedName name="Prime_Mover">[52]HDFC!#REF!</definedName>
    <definedName name="Princ">#REF!</definedName>
    <definedName name="_xlnm.Print_Area">#REF!</definedName>
    <definedName name="Print_Area_MI">#REF!</definedName>
    <definedName name="Print_Area_MI_1">#REF!</definedName>
    <definedName name="Print_Area_MI_1_1">"#REF!"</definedName>
    <definedName name="Print_Area_MI_1_10">#REF!</definedName>
    <definedName name="Print_Area_MI_1_12">#REF!</definedName>
    <definedName name="Print_Area_MI_1_3">#REF!</definedName>
    <definedName name="Print_Area_MI_1_4">#REF!</definedName>
    <definedName name="Print_Area_MI_1_5">#REF!</definedName>
    <definedName name="Print_Area_MI_1_6">#REF!</definedName>
    <definedName name="Print_Area_MI_1_7">#REF!</definedName>
    <definedName name="Print_Area_MI_10">#REF!</definedName>
    <definedName name="PRINT_AREA_MI_12">#REF!</definedName>
    <definedName name="Print_Area_MI_2">#REF!</definedName>
    <definedName name="Print_Area_MI_2_10">#REF!</definedName>
    <definedName name="Print_Area_MI_2_12">#REF!</definedName>
    <definedName name="Print_Area_MI_2_3">#REF!</definedName>
    <definedName name="Print_Area_MI_2_4">#REF!</definedName>
    <definedName name="Print_Area_MI_2_5">#REF!</definedName>
    <definedName name="Print_Area_MI_2_6">#REF!</definedName>
    <definedName name="Print_Area_MI_2_7">#REF!</definedName>
    <definedName name="PRINT_AREA_MI_20">#REF!</definedName>
    <definedName name="PRINT_AREA_MI_21">#REF!</definedName>
    <definedName name="Print_Area_MI_25">#REF!</definedName>
    <definedName name="PRINT_AREA_MI_3">#REF!</definedName>
    <definedName name="PRINT_AREA_MI_4">#REF!</definedName>
    <definedName name="PRINT_AREA_MI_4_10">#REF!</definedName>
    <definedName name="PRINT_AREA_MI_4_12">#REF!</definedName>
    <definedName name="PRINT_AREA_MI_4_3">#REF!</definedName>
    <definedName name="PRINT_AREA_MI_4_4">#REF!</definedName>
    <definedName name="PRINT_AREA_MI_4_5">#REF!</definedName>
    <definedName name="PRINT_AREA_MI_4_6">#REF!</definedName>
    <definedName name="PRINT_AREA_MI_4_7">#REF!</definedName>
    <definedName name="PRINT_AREA_MI_5">#REF!</definedName>
    <definedName name="PRINT_AREA_MI_6">#REF!</definedName>
    <definedName name="PRINT_AREA_MI_7">#REF!</definedName>
    <definedName name="PRINT_AREA_MI_9">#REF!</definedName>
    <definedName name="Print_Area_Reset" localSheetId="0">OFFSET(Full_Print,0,0,Last_Row)</definedName>
    <definedName name="Print_Area_Reset" localSheetId="2">OFFSET(Full_Print,0,0,Last_Row)</definedName>
    <definedName name="Print_Area_Reset">OFFSET(Full_Print,0,0,Last_Row)</definedName>
    <definedName name="PRINT_CATEGS">'[188]3:40'!$A$1:$I$62</definedName>
    <definedName name="Print_Range" localSheetId="0">#REF!</definedName>
    <definedName name="Print_Range">#REF!</definedName>
    <definedName name="_xlnm.Print_Titles" localSheetId="0">#REF!</definedName>
    <definedName name="_xlnm.Print_Titles">#REF!</definedName>
    <definedName name="PRINT_TITLES_MI" localSheetId="0">#REF!</definedName>
    <definedName name="PRINT_TITLES_MI">#REF!</definedName>
    <definedName name="Print_Titles_MI_1">#REF!</definedName>
    <definedName name="Print_Titles_MI_1_10">#REF!</definedName>
    <definedName name="Print_Titles_MI_1_12">#REF!</definedName>
    <definedName name="Print_Titles_MI_1_3">#REF!</definedName>
    <definedName name="Print_Titles_MI_1_4">#REF!</definedName>
    <definedName name="Print_Titles_MI_1_5">#REF!</definedName>
    <definedName name="Print_Titles_MI_1_6">#REF!</definedName>
    <definedName name="Print_Titles_MI_1_7">#REF!</definedName>
    <definedName name="Print_Titles_MI_10">#REF!</definedName>
    <definedName name="Print_Titles_MI_12">#REF!</definedName>
    <definedName name="Print_Titles_MI_2">#REF!</definedName>
    <definedName name="Print_Titles_MI_2_10">#REF!</definedName>
    <definedName name="Print_Titles_MI_2_12">#REF!</definedName>
    <definedName name="Print_Titles_MI_2_3">#REF!</definedName>
    <definedName name="Print_Titles_MI_2_4">#REF!</definedName>
    <definedName name="Print_Titles_MI_2_5">#REF!</definedName>
    <definedName name="Print_Titles_MI_2_6">#REF!</definedName>
    <definedName name="Print_Titles_MI_2_7">#REF!</definedName>
    <definedName name="Print_Titles_MI_3">#REF!</definedName>
    <definedName name="Print_Titles_MI_4">#REF!</definedName>
    <definedName name="Print_Titles_MI_5">#REF!</definedName>
    <definedName name="Print_Titles_MI_6">#REF!</definedName>
    <definedName name="Print_Titles_MI_7">#REF!</definedName>
    <definedName name="Print_Titles_MI_9">#REF!</definedName>
    <definedName name="PriorMonth2" localSheetId="0" hidden="1">{#N/A,#N/A,FALSE,"Income Branch ONLY"}</definedName>
    <definedName name="PriorMonth2" localSheetId="2" hidden="1">{#N/A,#N/A,FALSE,"Income Branch ONLY"}</definedName>
    <definedName name="PriorMonth2" hidden="1">{#N/A,#N/A,FALSE,"Income Branch ONLY"}</definedName>
    <definedName name="PriorMonth2_1" localSheetId="0" hidden="1">{#N/A,#N/A,FALSE,"Income Branch ONLY"}</definedName>
    <definedName name="PriorMonth2_1" localSheetId="2" hidden="1">{#N/A,#N/A,FALSE,"Income Branch ONLY"}</definedName>
    <definedName name="PriorMonth2_1" hidden="1">{#N/A,#N/A,FALSE,"Income Branch ONLY"}</definedName>
    <definedName name="PRO" localSheetId="0" hidden="1">{#N/A,#N/A,FALSE,"SUMMARY";#N/A,#N/A,FALSE,"TECHNOLOGY";#N/A,#N/A,FALSE,"YEAR2000";#N/A,#N/A,FALSE,"GENERAL SERVICES";#N/A,#N/A,FALSE,"PROD MANAGE";#N/A,#N/A,FALSE,"BOG";#N/A,#N/A,FALSE,"PROT CONT";#N/A,#N/A,FALSE,"INVEST COMP"}</definedName>
    <definedName name="PRO" localSheetId="2" hidden="1">{#N/A,#N/A,FALSE,"SUMMARY";#N/A,#N/A,FALSE,"TECHNOLOGY";#N/A,#N/A,FALSE,"YEAR2000";#N/A,#N/A,FALSE,"GENERAL SERVICES";#N/A,#N/A,FALSE,"PROD MANAGE";#N/A,#N/A,FALSE,"BOG";#N/A,#N/A,FALSE,"PROT CONT";#N/A,#N/A,FALSE,"INVEST COMP"}</definedName>
    <definedName name="PRO" hidden="1">{#N/A,#N/A,FALSE,"SUMMARY";#N/A,#N/A,FALSE,"TECHNOLOGY";#N/A,#N/A,FALSE,"YEAR2000";#N/A,#N/A,FALSE,"GENERAL SERVICES";#N/A,#N/A,FALSE,"PROD MANAGE";#N/A,#N/A,FALSE,"BOG";#N/A,#N/A,FALSE,"PROT CONT";#N/A,#N/A,FALSE,"INVEST COMP"}</definedName>
    <definedName name="PRO_LOSS">#REF!</definedName>
    <definedName name="PRO_LOSS1">'[107]APRIL08-JUN08-CONSOLIDATED'!$B$3:$J$82</definedName>
    <definedName name="PROC" localSheetId="0" hidden="1">{#N/A,#N/A,FALSE,"SUMMARY";#N/A,#N/A,FALSE,"TECHNOLOGY";#N/A,#N/A,FALSE,"YEAR2000";#N/A,#N/A,FALSE,"GENERAL SERVICES";#N/A,#N/A,FALSE,"PROD MANAGE";#N/A,#N/A,FALSE,"BOG";#N/A,#N/A,FALSE,"PROT CONT";#N/A,#N/A,FALSE,"INVEST COMP"}</definedName>
    <definedName name="PROC" localSheetId="2" hidden="1">{#N/A,#N/A,FALSE,"SUMMARY";#N/A,#N/A,FALSE,"TECHNOLOGY";#N/A,#N/A,FALSE,"YEAR2000";#N/A,#N/A,FALSE,"GENERAL SERVICES";#N/A,#N/A,FALSE,"PROD MANAGE";#N/A,#N/A,FALSE,"BOG";#N/A,#N/A,FALSE,"PROT CONT";#N/A,#N/A,FALSE,"INVEST COMP"}</definedName>
    <definedName name="PROC" hidden="1">{#N/A,#N/A,FALSE,"SUMMARY";#N/A,#N/A,FALSE,"TECHNOLOGY";#N/A,#N/A,FALSE,"YEAR2000";#N/A,#N/A,FALSE,"GENERAL SERVICES";#N/A,#N/A,FALSE,"PROD MANAGE";#N/A,#N/A,FALSE,"BOG";#N/A,#N/A,FALSE,"PROT CONT";#N/A,#N/A,FALSE,"INVEST COMP"}</definedName>
    <definedName name="process" localSheetId="0" hidden="1">{#N/A,#N/A,FALSE,"PMTABB";#N/A,#N/A,FALSE,"PMTABB"}</definedName>
    <definedName name="process" localSheetId="2" hidden="1">{#N/A,#N/A,FALSE,"PMTABB";#N/A,#N/A,FALSE,"PMTABB"}</definedName>
    <definedName name="process" hidden="1">{#N/A,#N/A,FALSE,"PMTABB";#N/A,#N/A,FALSE,"PMTABB"}</definedName>
    <definedName name="ProdDmy" hidden="1">[75]Input!$A$273:$AI$290</definedName>
    <definedName name="ProdForm" hidden="1">#REF!</definedName>
    <definedName name="ProdForm1" hidden="1">#REF!</definedName>
    <definedName name="Product" hidden="1">#REF!</definedName>
    <definedName name="ProdUnit" hidden="1">[75]Profile!$AJ$5:$AJ$12</definedName>
    <definedName name="PROFIT_LOSS">#REF!</definedName>
    <definedName name="Profit_Revenue" localSheetId="0" hidden="1">{"adj95mult",#N/A,FALSE,"COMPCO";"adj95est",#N/A,FALSE,"COMPCO"}</definedName>
    <definedName name="Profit_Revenue" localSheetId="2" hidden="1">{"adj95mult",#N/A,FALSE,"COMPCO";"adj95est",#N/A,FALSE,"COMPCO"}</definedName>
    <definedName name="Profit_Revenue" hidden="1">{"adj95mult",#N/A,FALSE,"COMPCO";"adj95est",#N/A,FALSE,"COMPCO"}</definedName>
    <definedName name="PROIC">[2]Sheet1!$X$542:$BA$589</definedName>
    <definedName name="PROICF">[2]Sheet1!$X$491:$BA$537</definedName>
    <definedName name="PROICYEARS">[2]Sheet1!$X$503:$AB$503</definedName>
    <definedName name="PROJEC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name">#REF!</definedName>
    <definedName name="PROJECT_TOTAL">'[110]Summary Sheets'!$A$2:$K$36</definedName>
    <definedName name="ProjectLocation">'[117]Fill this out first...'!$D$10</definedName>
    <definedName name="ProjectNumber">'[117]Fill this out first...'!$D$16</definedName>
    <definedName name="ProjectSubtitle">'[117]Fill this out first...'!$D$9</definedName>
    <definedName name="ProjectTitle">'[117]Fill this out first...'!$D$8</definedName>
    <definedName name="PROT" localSheetId="0" hidden="1">{#N/A,#N/A,FALSE,"SUMMARY";#N/A,#N/A,FALSE,"TECHNOLOGY";#N/A,#N/A,FALSE,"YEAR2000";#N/A,#N/A,FALSE,"GENERAL SERVICES";#N/A,#N/A,FALSE,"PROD MANAGE";#N/A,#N/A,FALSE,"BOG";#N/A,#N/A,FALSE,"PROT CONT";#N/A,#N/A,FALSE,"INVEST COMP"}</definedName>
    <definedName name="PROT" localSheetId="2" hidden="1">{#N/A,#N/A,FALSE,"SUMMARY";#N/A,#N/A,FALSE,"TECHNOLOGY";#N/A,#N/A,FALSE,"YEAR2000";#N/A,#N/A,FALSE,"GENERAL SERVICES";#N/A,#N/A,FALSE,"PROD MANAGE";#N/A,#N/A,FALSE,"BOG";#N/A,#N/A,FALSE,"PROT CONT";#N/A,#N/A,FALSE,"INVEST COMP"}</definedName>
    <definedName name="PROT" hidden="1">{#N/A,#N/A,FALSE,"SUMMARY";#N/A,#N/A,FALSE,"TECHNOLOGY";#N/A,#N/A,FALSE,"YEAR2000";#N/A,#N/A,FALSE,"GENERAL SERVICES";#N/A,#N/A,FALSE,"PROD MANAGE";#N/A,#N/A,FALSE,"BOG";#N/A,#N/A,FALSE,"PROT CONT";#N/A,#N/A,FALSE,"INVEST COMP"}</definedName>
    <definedName name="Prov_Liab_Exp.">#REF!</definedName>
    <definedName name="Prov_liab_Mate">#REF!</definedName>
    <definedName name="Prov_liab_STock_Exp">#REF!</definedName>
    <definedName name="prova" localSheetId="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localSheetId="2"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ision2" localSheetId="0" hidden="1">{"plansummary",#N/A,FALSE,"PlanSummary";"sales",#N/A,FALSE,"Sales Rec";"productivity",#N/A,FALSE,"Productivity Rec";"capitalspending",#N/A,FALSE,"Capital Spending"}</definedName>
    <definedName name="Provision2" localSheetId="2" hidden="1">{"plansummary",#N/A,FALSE,"PlanSummary";"sales",#N/A,FALSE,"Sales Rec";"productivity",#N/A,FALSE,"Productivity Rec";"capitalspending",#N/A,FALSE,"Capital Spending"}</definedName>
    <definedName name="Provision2" hidden="1">{"plansummary",#N/A,FALSE,"PlanSummary";"sales",#N/A,FALSE,"Sales Rec";"productivity",#N/A,FALSE,"Productivity Rec";"capitalspending",#N/A,FALSE,"Capital Spending"}</definedName>
    <definedName name="provision3" localSheetId="0" hidden="1">{"plansummary",#N/A,FALSE,"PlanSummary";"sales",#N/A,FALSE,"Sales Rec";"productivity",#N/A,FALSE,"Productivity Rec";"capitalspending",#N/A,FALSE,"Capital Spending"}</definedName>
    <definedName name="provision3" localSheetId="2" hidden="1">{"plansummary",#N/A,FALSE,"PlanSummary";"sales",#N/A,FALSE,"Sales Rec";"productivity",#N/A,FALSE,"Productivity Rec";"capitalspending",#N/A,FALSE,"Capital Spending"}</definedName>
    <definedName name="provision3" hidden="1">{"plansummary",#N/A,FALSE,"PlanSummary";"sales",#N/A,FALSE,"Sales Rec";"productivity",#N/A,FALSE,"Productivity Rec";"capitalspending",#N/A,FALSE,"Capital Spending"}</definedName>
    <definedName name="PrsExp">[75]Input!$K$531:$AE$531</definedName>
    <definedName name="PrsExpSer" hidden="1">[75]Profile!$AW$5:$AW$12</definedName>
    <definedName name="PrsVar">[75]Input!$K$537:$AE$537</definedName>
    <definedName name="PrTax">[75]Profile!$K$17:$AE$17</definedName>
    <definedName name="prtWorksheetNames">[77]Control!$E$22:$E$61</definedName>
    <definedName name="pryear">[75]Profile!$K$16:$AE$16</definedName>
    <definedName name="PrYears" hidden="1">[75]Profile!$K$5:$AE$5</definedName>
    <definedName name="PSG_A">[2]Sheet1!$X$506:$AB$506</definedName>
    <definedName name="pt">#REF!</definedName>
    <definedName name="PTURNOVER">[2]Sheet1!$X$512:$AB$512</definedName>
    <definedName name="Pu">#REF!</definedName>
    <definedName name="PUB_FileID" hidden="1">"L10004431.xls"</definedName>
    <definedName name="PUB_UserID" hidden="1">"MAYERX"</definedName>
    <definedName name="puiouiyyrrt" localSheetId="0" hidden="1">{#N/A,#N/A,FALSE,"Income Branch ONLY"}</definedName>
    <definedName name="puiouiyyrrt" localSheetId="2" hidden="1">{#N/A,#N/A,FALSE,"Income Branch ONLY"}</definedName>
    <definedName name="puiouiyyrrt" hidden="1">{#N/A,#N/A,FALSE,"Income Branch ONLY"}</definedName>
    <definedName name="puiouiyyrrt_1" localSheetId="0" hidden="1">{#N/A,#N/A,FALSE,"Income Branch ONLY"}</definedName>
    <definedName name="puiouiyyrrt_1" localSheetId="2" hidden="1">{#N/A,#N/A,FALSE,"Income Branch ONLY"}</definedName>
    <definedName name="puiouiyyrrt_1" hidden="1">{#N/A,#N/A,FALSE,"Income Branch ONLY"}</definedName>
    <definedName name="PURCHASE">#REF!</definedName>
    <definedName name="Puz">#REF!</definedName>
    <definedName name="PuzolonaCrusherr">[52]ICICI!#REF!</definedName>
    <definedName name="Puzzolona_Crusher">'[47]5 - CITICORP'!$A$958</definedName>
    <definedName name="Puzzolona_Crushers">[52]ICICI!#REF!</definedName>
    <definedName name="PuzzolonaCrusherr">[52]ICICI!#REF!</definedName>
    <definedName name="PWORKING">[2]Sheet1!$X$510:$AB$510</definedName>
    <definedName name="q" hidden="1">'[156]January Actual'!#REF!</definedName>
    <definedName name="q_1" localSheetId="0" hidden="1">{"Qtr Op Mgd Q2",#N/A,FALSE,"Qtr-Op (Mng)";"Qtr Op Rpt Q2",#N/A,FALSE,"Qtr-Op (Rpt)";"Operating Vs Reported",#N/A,FALSE,"Rpt-Op Inc"}</definedName>
    <definedName name="q_1" localSheetId="2" hidden="1">{"Qtr Op Mgd Q2",#N/A,FALSE,"Qtr-Op (Mng)";"Qtr Op Rpt Q2",#N/A,FALSE,"Qtr-Op (Rpt)";"Operating Vs Reported",#N/A,FALSE,"Rpt-Op Inc"}</definedName>
    <definedName name="q_1" hidden="1">{"Qtr Op Mgd Q2",#N/A,FALSE,"Qtr-Op (Mng)";"Qtr Op Rpt Q2",#N/A,FALSE,"Qtr-Op (Rpt)";"Operating Vs Reported",#N/A,FALSE,"Rpt-Op Inc"}</definedName>
    <definedName name="Q_11">#REF!</definedName>
    <definedName name="qas" localSheetId="0" hidden="1">{"VCS",#N/A,FALSE,"TARA-09";"VCS",#N/A,FALSE,"TARA-10";"VCS",#N/A,FALSE,"TARA-11"}</definedName>
    <definedName name="qas" localSheetId="2" hidden="1">{"VCS",#N/A,FALSE,"TARA-09";"VCS",#N/A,FALSE,"TARA-10";"VCS",#N/A,FALSE,"TARA-11"}</definedName>
    <definedName name="qas" hidden="1">{"VCS",#N/A,FALSE,"TARA-09";"VCS",#N/A,FALSE,"TARA-10";"VCS",#N/A,FALSE,"TARA-11"}</definedName>
    <definedName name="qeqqwq" localSheetId="0" hidden="1">{#N/A,#N/A,FALSE,"Assets"}</definedName>
    <definedName name="qeqqwq" localSheetId="2" hidden="1">{#N/A,#N/A,FALSE,"Assets"}</definedName>
    <definedName name="qeqqwq" hidden="1">{#N/A,#N/A,FALSE,"Assets"}</definedName>
    <definedName name="qeqqwq_1" localSheetId="0" hidden="1">{#N/A,#N/A,FALSE,"Assets"}</definedName>
    <definedName name="qeqqwq_1" localSheetId="2" hidden="1">{#N/A,#N/A,FALSE,"Assets"}</definedName>
    <definedName name="qeqqwq_1" hidden="1">{#N/A,#N/A,FALSE,"Assets"}</definedName>
    <definedName name="qewqeqwerq" localSheetId="0" hidden="1">{#N/A,#N/A,FALSE,"Cash Flows";#N/A,#N/A,FALSE,"Fixed Assets";#N/A,#N/A,FALSE,"Balance Sheet";#N/A,#N/A,FALSE,"P &amp; L"}</definedName>
    <definedName name="qewqeqwerq" localSheetId="2" hidden="1">{#N/A,#N/A,FALSE,"Cash Flows";#N/A,#N/A,FALSE,"Fixed Assets";#N/A,#N/A,FALSE,"Balance Sheet";#N/A,#N/A,FALSE,"P &amp; L"}</definedName>
    <definedName name="qewqeqwerq" hidden="1">{#N/A,#N/A,FALSE,"Cash Flows";#N/A,#N/A,FALSE,"Fixed Assets";#N/A,#N/A,FALSE,"Balance Sheet";#N/A,#N/A,FALSE,"P &amp; L"}</definedName>
    <definedName name="QEWR" localSheetId="0" hidden="1">{"Network Summary",#N/A,TRUE,"Summary";"Piping Summary",#N/A,TRUE," Piping";"Meters Summary",#N/A,TRUE,"Meters &amp; Connections";"Connections Summary",#N/A,TRUE,"Meters &amp; Connections";"Stations Summary",#N/A,TRUE,"Stations Pivot"}</definedName>
    <definedName name="QEWR" localSheetId="2"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gfqerg" localSheetId="0" hidden="1">{#N/A,#N/A,FALSE,"PMTABB";#N/A,#N/A,FALSE,"PMTABB"}</definedName>
    <definedName name="qgfqerg" localSheetId="2" hidden="1">{#N/A,#N/A,FALSE,"PMTABB";#N/A,#N/A,FALSE,"PMTABB"}</definedName>
    <definedName name="qgfqerg" hidden="1">{#N/A,#N/A,FALSE,"PMTABB";#N/A,#N/A,FALSE,"PMTABB"}</definedName>
    <definedName name="qq" localSheetId="0" hidden="1">{#N/A,#N/A,FALSE,"SUMMARY";#N/A,#N/A,FALSE,"TECHNOLOGY";#N/A,#N/A,FALSE,"YEAR2000";#N/A,#N/A,FALSE,"GENERAL SERVICES";#N/A,#N/A,FALSE,"PROD MANAGE";#N/A,#N/A,FALSE,"BOG";#N/A,#N/A,FALSE,"PROT CONT";#N/A,#N/A,FALSE,"INVEST COMP"}</definedName>
    <definedName name="qq" localSheetId="2" hidden="1">{#N/A,#N/A,FALSE,"SUMMARY";#N/A,#N/A,FALSE,"TECHNOLOGY";#N/A,#N/A,FALSE,"YEAR2000";#N/A,#N/A,FALSE,"GENERAL SERVICES";#N/A,#N/A,FALSE,"PROD MANAGE";#N/A,#N/A,FALSE,"BOG";#N/A,#N/A,FALSE,"PROT CONT";#N/A,#N/A,FALSE,"INVEST COMP"}</definedName>
    <definedName name="qq" hidden="1">{#N/A,#N/A,FALSE,"SUMMARY";#N/A,#N/A,FALSE,"TECHNOLOGY";#N/A,#N/A,FALSE,"YEAR2000";#N/A,#N/A,FALSE,"GENERAL SERVICES";#N/A,#N/A,FALSE,"PROD MANAGE";#N/A,#N/A,FALSE,"BOG";#N/A,#N/A,FALSE,"PROT CONT";#N/A,#N/A,FALSE,"INVEST COMP"}</definedName>
    <definedName name="QQQ" localSheetId="0" hidden="1">{#N/A,#N/A,FALSE,"PMTABB";#N/A,#N/A,FALSE,"PMTABB"}</definedName>
    <definedName name="QQQ" localSheetId="2" hidden="1">{#N/A,#N/A,FALSE,"PMTABB";#N/A,#N/A,FALSE,"PMTABB"}</definedName>
    <definedName name="QQQ" hidden="1">{#N/A,#N/A,FALSE,"PMTABB";#N/A,#N/A,FALSE,"PMTABB"}</definedName>
    <definedName name="qqqq" localSheetId="0" hidden="1">{#N/A,#N/A,TRUE,"pd_SSS";#N/A,#N/A,TRUE,"fo_SSS";#N/A,#N/A,TRUE,"eqpt_SSS";#N/A,#N/A,TRUE,"ftrs_SSS"}</definedName>
    <definedName name="qqqq" localSheetId="2" hidden="1">{#N/A,#N/A,TRUE,"pd_SSS";#N/A,#N/A,TRUE,"fo_SSS";#N/A,#N/A,TRUE,"eqpt_SSS";#N/A,#N/A,TRUE,"ftrs_SSS"}</definedName>
    <definedName name="qqqq" hidden="1">{#N/A,#N/A,TRUE,"pd_SSS";#N/A,#N/A,TRUE,"fo_SSS";#N/A,#N/A,TRUE,"eqpt_SSS";#N/A,#N/A,TRUE,"ftrs_SSS"}</definedName>
    <definedName name="qqqwww" localSheetId="0" hidden="1">{#N/A,#N/A,FALSE,"Income Branch ONLY"}</definedName>
    <definedName name="qqqwww" localSheetId="2" hidden="1">{#N/A,#N/A,FALSE,"Income Branch ONLY"}</definedName>
    <definedName name="qqqwww" hidden="1">{#N/A,#N/A,FALSE,"Income Branch ONLY"}</definedName>
    <definedName name="qqqwww_1" localSheetId="0" hidden="1">{#N/A,#N/A,FALSE,"Income Branch ONLY"}</definedName>
    <definedName name="qqqwww_1" localSheetId="2" hidden="1">{#N/A,#N/A,FALSE,"Income Branch ONLY"}</definedName>
    <definedName name="qqqwww_1" hidden="1">{#N/A,#N/A,FALSE,"Income Branch ONLY"}</definedName>
    <definedName name="qrtanal" localSheetId="0" hidden="1">{"cover a","4q",FALSE,"Cover";"Op Earn Mgd Q4",#N/A,FALSE,"Op-Earn (Mng)";"Op Earn Rpt Q4",#N/A,FALSE,"Op-Earn (Rpt)";"Loans",#N/A,FALSE,"Loans";"Credit Costs",#N/A,FALSE,"CCosts";"Net Interest Margin",#N/A,FALSE,"Margin";"Nonint Income",#N/A,FALSE,"NonII";"Nonint Exp",#N/A,FALSE,"NonIE";"Valuation",#N/A,FALSE,"Valuation"}</definedName>
    <definedName name="qrtanal" localSheetId="2" hidden="1">{"cover a","4q",FALSE,"Cover";"Op Earn Mgd Q4",#N/A,FALSE,"Op-Earn (Mng)";"Op Earn Rpt Q4",#N/A,FALSE,"Op-Earn (Rpt)";"Loans",#N/A,FALSE,"Loans";"Credit Costs",#N/A,FALSE,"CCosts";"Net Interest Margin",#N/A,FALSE,"Margin";"Nonint Income",#N/A,FALSE,"NonII";"Nonint Exp",#N/A,FALSE,"NonIE";"Valuation",#N/A,FALSE,"Valuation"}</definedName>
    <definedName name="qrtanal" hidden="1">{"cover a","4q",FALSE,"Cover";"Op Earn Mgd Q4",#N/A,FALSE,"Op-Earn (Mng)";"Op Earn Rpt Q4",#N/A,FALSE,"Op-Earn (Rpt)";"Loans",#N/A,FALSE,"Loans";"Credit Costs",#N/A,FALSE,"CCosts";"Net Interest Margin",#N/A,FALSE,"Margin";"Nonint Income",#N/A,FALSE,"NonII";"Nonint Exp",#N/A,FALSE,"NonIE";"Valuation",#N/A,FALSE,"Valuation"}</definedName>
    <definedName name="qrtanal_1" localSheetId="0" hidden="1">{"cover a","4q",FALSE,"Cover";"Op Earn Mgd Q4",#N/A,FALSE,"Op-Earn (Mng)";"Op Earn Rpt Q4",#N/A,FALSE,"Op-Earn (Rpt)";"Loans",#N/A,FALSE,"Loans";"Credit Costs",#N/A,FALSE,"CCosts";"Net Interest Margin",#N/A,FALSE,"Margin";"Nonint Income",#N/A,FALSE,"NonII";"Nonint Exp",#N/A,FALSE,"NonIE";"Valuation",#N/A,FALSE,"Valuation"}</definedName>
    <definedName name="qrtanal_1" localSheetId="2" hidden="1">{"cover a","4q",FALSE,"Cover";"Op Earn Mgd Q4",#N/A,FALSE,"Op-Earn (Mng)";"Op Earn Rpt Q4",#N/A,FALSE,"Op-Earn (Rpt)";"Loans",#N/A,FALSE,"Loans";"Credit Costs",#N/A,FALSE,"CCosts";"Net Interest Margin",#N/A,FALSE,"Margin";"Nonint Income",#N/A,FALSE,"NonII";"Nonint Exp",#N/A,FALSE,"NonIE";"Valuation",#N/A,FALSE,"Valuation"}</definedName>
    <definedName name="qrtanal_1" hidden="1">{"cover a","4q",FALSE,"Cover";"Op Earn Mgd Q4",#N/A,FALSE,"Op-Earn (Mng)";"Op Earn Rpt Q4",#N/A,FALSE,"Op-Earn (Rpt)";"Loans",#N/A,FALSE,"Loans";"Credit Costs",#N/A,FALSE,"CCosts";"Net Interest Margin",#N/A,FALSE,"Margin";"Nonint Income",#N/A,FALSE,"NonII";"Nonint Exp",#N/A,FALSE,"NonIE";"Valuation",#N/A,FALSE,"Valuation"}</definedName>
    <definedName name="Qty_as_on_apr">#REF!</definedName>
    <definedName name="QuanOpDmy">[75]QuanOP!$A$15:$IV$15,[75]QuanOP!$A$25:$IV$25,[75]QuanOP!$A$35:$IV$35,[75]QuanOP!$A$45:$IV$45,[75]QuanOP!$A$55:$IV$55,[75]QuanOP!$A$65:$IV$65</definedName>
    <definedName name="QUERY1.keep_password" hidden="1">TRUE</definedName>
    <definedName name="QUERY1.query_connection" localSheetId="0" hidden="1">{"DBQ=C:\Access\Theatres.mdb;DefaultDir=C:\Access;Driver={Microsoft Access Driver (*.mdb)};DriverId=25;FIL=MS Access;ImplicitCommitSync=Yes;MaxBufferSize=512;MaxScanRows=8;PageTimeout=5;SafeTransactions=0;Threads=3;UID=admin;UserCommitSync=Yes;"}</definedName>
    <definedName name="QUERY1.query_connection" localSheetId="2" hidden="1">{"DBQ=C:\Access\Theatres.mdb;DefaultDir=C:\Access;Driver={Microsoft Access Driver (*.mdb)};DriverId=25;FIL=MS Access;ImplicitCommitSync=Yes;MaxBufferSize=512;MaxScanRows=8;PageTimeout=5;SafeTransactions=0;Threads=3;UID=admin;UserCommitSync=Yes;"}</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localSheetId="0"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 localSheetId="2"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localSheetId="0" hidden="1">{TRUE;FALSE}</definedName>
    <definedName name="QUERY1.query_options" localSheetId="2" hidden="1">{TRUE;FALSE}</definedName>
    <definedName name="QUERY1.query_options" hidden="1">{TRUE;FALSE}</definedName>
    <definedName name="QUERY1.query_statement" localSheetId="0"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 localSheetId="2"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LIT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ULIT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hidden="1">[44]損益分岐点!#REF!</definedName>
    <definedName name="qwe">[105]Input!$F$208,[105]Input!$F$215:$G$224,[105]Input!$J$215:$J$223,[105]Input!$K$215:$K$224,[105]Input!$J$208,[105]Input!$K$211</definedName>
    <definedName name="qwef" localSheetId="0" hidden="1">{#N/A,#N/A,FALSE,"EW"}</definedName>
    <definedName name="qwef" localSheetId="2" hidden="1">{#N/A,#N/A,FALSE,"EW"}</definedName>
    <definedName name="qwef" hidden="1">{#N/A,#N/A,FALSE,"EW"}</definedName>
    <definedName name="QWER" localSheetId="0" hidden="1">{#N/A,#N/A,FALSE,"SUMMARY";#N/A,#N/A,FALSE,"SUMMARY"}</definedName>
    <definedName name="QWER" localSheetId="2" hidden="1">{#N/A,#N/A,FALSE,"SUMMARY";#N/A,#N/A,FALSE,"SUMMARY"}</definedName>
    <definedName name="QWER" hidden="1">{#N/A,#N/A,FALSE,"SUMMARY";#N/A,#N/A,FALSE,"SUMMARY"}</definedName>
    <definedName name="qwert" localSheetId="0" hidden="1">{"rcc",#N/A,FALSE,"TARA-09";"rcc",#N/A,FALSE,"TARA-10";"rcc",#N/A,FALSE,"TARA-11"}</definedName>
    <definedName name="qwert" localSheetId="2" hidden="1">{"rcc",#N/A,FALSE,"TARA-09";"rcc",#N/A,FALSE,"TARA-10";"rcc",#N/A,FALSE,"TARA-11"}</definedName>
    <definedName name="qwert" hidden="1">{"rcc",#N/A,FALSE,"TARA-09";"rcc",#N/A,FALSE,"TARA-10";"rcc",#N/A,FALSE,"TARA-11"}</definedName>
    <definedName name="qwnmxvnxnv" localSheetId="0" hidden="1">{"EVA",#N/A,FALSE,"EVA";"WACC",#N/A,FALSE,"WACC"}</definedName>
    <definedName name="qwnmxvnxnv" localSheetId="2" hidden="1">{"EVA",#N/A,FALSE,"EVA";"WACC",#N/A,FALSE,"WACC"}</definedName>
    <definedName name="qwnmxvnxnv" hidden="1">{"EVA",#N/A,FALSE,"EVA";"WACC",#N/A,FALSE,"WACC"}</definedName>
    <definedName name="qwqqqq" localSheetId="0" hidden="1">{#N/A,#N/A,FALSE,"Highlights";#N/A,#N/A,FALSE,"Income";#N/A,#N/A,FALSE,"Revenue";#N/A,#N/A,FALSE,"Expenses";#N/A,#N/A,FALSE,"Provisions";#N/A,#N/A,FALSE,"Income % of Revenue";#N/A,#N/A,FALSE,"Comp % of Revenue";#N/A,#N/A,FALSE,"DBNA ROE";#N/A,#N/A,FALSE,"ROE by Product"}</definedName>
    <definedName name="qwqqqq" localSheetId="2" hidden="1">{#N/A,#N/A,FALSE,"Highlights";#N/A,#N/A,FALSE,"Income";#N/A,#N/A,FALSE,"Revenue";#N/A,#N/A,FALSE,"Expenses";#N/A,#N/A,FALSE,"Provisions";#N/A,#N/A,FALSE,"Income % of Revenue";#N/A,#N/A,FALSE,"Comp % of Revenue";#N/A,#N/A,FALSE,"DBNA ROE";#N/A,#N/A,FALSE,"ROE by Product"}</definedName>
    <definedName name="qwqqqq" hidden="1">{#N/A,#N/A,FALSE,"Highlights";#N/A,#N/A,FALSE,"Income";#N/A,#N/A,FALSE,"Revenue";#N/A,#N/A,FALSE,"Expenses";#N/A,#N/A,FALSE,"Provisions";#N/A,#N/A,FALSE,"Income % of Revenue";#N/A,#N/A,FALSE,"Comp % of Revenue";#N/A,#N/A,FALSE,"DBNA ROE";#N/A,#N/A,FALSE,"ROE by Product"}</definedName>
    <definedName name="qwqqqq_1" localSheetId="0" hidden="1">{#N/A,#N/A,FALSE,"Highlights";#N/A,#N/A,FALSE,"Income";#N/A,#N/A,FALSE,"Revenue";#N/A,#N/A,FALSE,"Expenses";#N/A,#N/A,FALSE,"Provisions";#N/A,#N/A,FALSE,"Income % of Revenue";#N/A,#N/A,FALSE,"Comp % of Revenue";#N/A,#N/A,FALSE,"DBNA ROE";#N/A,#N/A,FALSE,"ROE by Product"}</definedName>
    <definedName name="qwqqqq_1" localSheetId="2" hidden="1">{#N/A,#N/A,FALSE,"Highlights";#N/A,#N/A,FALSE,"Income";#N/A,#N/A,FALSE,"Revenue";#N/A,#N/A,FALSE,"Expenses";#N/A,#N/A,FALSE,"Provisions";#N/A,#N/A,FALSE,"Income % of Revenue";#N/A,#N/A,FALSE,"Comp % of Revenue";#N/A,#N/A,FALSE,"DBNA ROE";#N/A,#N/A,FALSE,"ROE by Product"}</definedName>
    <definedName name="qwqqqq_1" hidden="1">{#N/A,#N/A,FALSE,"Highlights";#N/A,#N/A,FALSE,"Income";#N/A,#N/A,FALSE,"Revenue";#N/A,#N/A,FALSE,"Expenses";#N/A,#N/A,FALSE,"Provisions";#N/A,#N/A,FALSE,"Income % of Revenue";#N/A,#N/A,FALSE,"Comp % of Revenue";#N/A,#N/A,FALSE,"DBNA ROE";#N/A,#N/A,FALSE,"ROE by Product"}</definedName>
    <definedName name="R_">[2]Sheet1!$O$10</definedName>
    <definedName name="ra" localSheetId="0" hidden="1">{"'AR at dunning level'!$S$96","'AR at dunning level'!$L$124","'AR at dunning level'!$K$124"}</definedName>
    <definedName name="ra" localSheetId="2" hidden="1">{"'AR at dunning level'!$S$96","'AR at dunning level'!$L$124","'AR at dunning level'!$K$124"}</definedName>
    <definedName name="ra" hidden="1">{"'AR at dunning level'!$S$96","'AR at dunning level'!$L$124","'AR at dunning level'!$K$124"}</definedName>
    <definedName name="RaftD">#REF!</definedName>
    <definedName name="RaftSlbThk">#REF!</definedName>
    <definedName name="raja" localSheetId="0">City&amp;" "&amp;State</definedName>
    <definedName name="raja" localSheetId="2">City&amp;" "&amp;State</definedName>
    <definedName name="raja">City&amp;" "&amp;State</definedName>
    <definedName name="ram" localSheetId="0" hidden="1">#REF!</definedName>
    <definedName name="ram" hidden="1">#REF!</definedName>
    <definedName name="ratios">[2]Sheet1!$C$247:$L$413</definedName>
    <definedName name="ravia" localSheetId="0" hidden="1">{"Annual 1996",#N/A,FALSE,"Ann-Op (Mng)";"Annual 1996",#N/A,FALSE,"Ann-Op (Rep)";"Operating Vs. Reported Earnings",#N/A,FALSE,"Rpt-Op Inc"}</definedName>
    <definedName name="ravia" localSheetId="2" hidden="1">{"Annual 1996",#N/A,FALSE,"Ann-Op (Mng)";"Annual 1996",#N/A,FALSE,"Ann-Op (Rep)";"Operating Vs. Reported Earnings",#N/A,FALSE,"Rpt-Op Inc"}</definedName>
    <definedName name="ravia" hidden="1">{"Annual 1996",#N/A,FALSE,"Ann-Op (Mng)";"Annual 1996",#N/A,FALSE,"Ann-Op (Rep)";"Operating Vs. Reported Earnings",#N/A,FALSE,"Rpt-Op Inc"}</definedName>
    <definedName name="ravia_1" localSheetId="0" hidden="1">{"Annual 1996",#N/A,FALSE,"Ann-Op (Mng)";"Annual 1996",#N/A,FALSE,"Ann-Op (Rep)";"Operating Vs. Reported Earnings",#N/A,FALSE,"Rpt-Op Inc"}</definedName>
    <definedName name="ravia_1" localSheetId="2" hidden="1">{"Annual 1996",#N/A,FALSE,"Ann-Op (Mng)";"Annual 1996",#N/A,FALSE,"Ann-Op (Rep)";"Operating Vs. Reported Earnings",#N/A,FALSE,"Rpt-Op Inc"}</definedName>
    <definedName name="ravia_1" hidden="1">{"Annual 1996",#N/A,FALSE,"Ann-Op (Mng)";"Annual 1996",#N/A,FALSE,"Ann-Op (Rep)";"Operating Vs. Reported Earnings",#N/A,FALSE,"Rpt-Op Inc"}</definedName>
    <definedName name="RawMat" hidden="1">[75]Profile!$AO$5:$AO$12</definedName>
    <definedName name="RBORDER">[2]Sheet1!$A$1:$A$7</definedName>
    <definedName name="RCArea" hidden="1">#REF!</definedName>
    <definedName name="RCCpipe300">'[189]LOCAL RATES'!#REF!</definedName>
    <definedName name="RCCpipe600">'[189]LOCAL RATES'!#REF!</definedName>
    <definedName name="RCN_Weighted_RUL" hidden="1">'[190]3A FA Record'!$CZ:$CZ</definedName>
    <definedName name="RCOM">[74]Heads!$B$67:$W$69</definedName>
    <definedName name="rctinputdata">[105]Input!$F$16:$F$22,[105]Input!$H$16:$K$23</definedName>
    <definedName name="rcttype">[105]Input!$I$10</definedName>
    <definedName name="re" localSheetId="0" hidden="1">{#N/A,#N/A,FALSE,"COMP"}</definedName>
    <definedName name="re" localSheetId="2" hidden="1">{#N/A,#N/A,FALSE,"COMP"}</definedName>
    <definedName name="re" hidden="1">{#N/A,#N/A,FALSE,"COMP"}</definedName>
    <definedName name="re_1" localSheetId="0" hidden="1">{#N/A,#N/A,FALSE,"COMP"}</definedName>
    <definedName name="re_1" localSheetId="2" hidden="1">{#N/A,#N/A,FALSE,"COMP"}</definedName>
    <definedName name="re_1" hidden="1">{#N/A,#N/A,FALSE,"COMP"}</definedName>
    <definedName name="re_2" localSheetId="0" hidden="1">{#N/A,#N/A,FALSE,"COMP"}</definedName>
    <definedName name="re_2" localSheetId="2" hidden="1">{#N/A,#N/A,FALSE,"COMP"}</definedName>
    <definedName name="re_2" hidden="1">{#N/A,#N/A,FALSE,"COMP"}</definedName>
    <definedName name="REAC">[74]Heads!$B$31:$W$33</definedName>
    <definedName name="Recession">'[191]P&amp;L budget'!#REF!</definedName>
    <definedName name="_xlnm.Recorder">[2]Sheet1!$A$1:$A$65536</definedName>
    <definedName name="rect_4_415">#REF!</definedName>
    <definedName name="REDDY">#REF!</definedName>
    <definedName name="RedefinePrintTableRange" hidden="1">[100]!RedefinePrintTableRange</definedName>
    <definedName name="redo" localSheetId="0" hidden="1">{#N/A,#N/A,FALSE,"ACQ_GRAPHS";#N/A,#N/A,FALSE,"T_1 GRAPHS";#N/A,#N/A,FALSE,"T_2 GRAPHS";#N/A,#N/A,FALSE,"COMB_GRAPHS"}</definedName>
    <definedName name="redo" localSheetId="2" hidden="1">{#N/A,#N/A,FALSE,"ACQ_GRAPHS";#N/A,#N/A,FALSE,"T_1 GRAPHS";#N/A,#N/A,FALSE,"T_2 GRAPHS";#N/A,#N/A,FALSE,"COMB_GRAPHS"}</definedName>
    <definedName name="redo" hidden="1">{#N/A,#N/A,FALSE,"ACQ_GRAPHS";#N/A,#N/A,FALSE,"T_1 GRAPHS";#N/A,#N/A,FALSE,"T_2 GRAPHS";#N/A,#N/A,FALSE,"COMB_GRAPHS"}</definedName>
    <definedName name="redo_1" localSheetId="0" hidden="1">{#N/A,#N/A,FALSE,"ACQ_GRAPHS";#N/A,#N/A,FALSE,"T_1 GRAPHS";#N/A,#N/A,FALSE,"T_2 GRAPHS";#N/A,#N/A,FALSE,"COMB_GRAPHS"}</definedName>
    <definedName name="redo_1" localSheetId="2" hidden="1">{#N/A,#N/A,FALSE,"ACQ_GRAPHS";#N/A,#N/A,FALSE,"T_1 GRAPHS";#N/A,#N/A,FALSE,"T_2 GRAPHS";#N/A,#N/A,FALSE,"COMB_GRAPHS"}</definedName>
    <definedName name="redo_1" hidden="1">{#N/A,#N/A,FALSE,"ACQ_GRAPHS";#N/A,#N/A,FALSE,"T_1 GRAPHS";#N/A,#N/A,FALSE,"T_2 GRAPHS";#N/A,#N/A,FALSE,"COMB_GRAPHS"}</definedName>
    <definedName name="REF" localSheetId="0" hidden="1">{#N/A,#N/A,FALSE,"COMP"}</definedName>
    <definedName name="REF" localSheetId="2" hidden="1">{#N/A,#N/A,FALSE,"COMP"}</definedName>
    <definedName name="REF" hidden="1">{#N/A,#N/A,FALSE,"COMP"}</definedName>
    <definedName name="REF_1" localSheetId="0" hidden="1">{#N/A,#N/A,FALSE,"COMP"}</definedName>
    <definedName name="REF_1" localSheetId="2" hidden="1">{#N/A,#N/A,FALSE,"COMP"}</definedName>
    <definedName name="REF_1" hidden="1">{#N/A,#N/A,FALSE,"COMP"}</definedName>
    <definedName name="REF_FILE">[192]Macro!$C$6</definedName>
    <definedName name="REF_PRINT">[192]Macro!$C$5</definedName>
    <definedName name="Ref_Vol">#N/A</definedName>
    <definedName name="refill" hidden="1">'[193]mdd &amp; co Fdr jan.02 '!$A$33:$M$147</definedName>
    <definedName name="region10" hidden="1">'[194]98ordbkg'!#REF!</definedName>
    <definedName name="rehyhjyj" localSheetId="0" hidden="1">{#N/A,#N/A,FALSE,"Highlights";#N/A,#N/A,FALSE,"Income";#N/A,#N/A,FALSE,"Revenue";#N/A,#N/A,FALSE,"Expenses";#N/A,#N/A,FALSE,"Provisions";#N/A,#N/A,FALSE,"Income % of Revenue";#N/A,#N/A,FALSE,"Comp % of Revenue";#N/A,#N/A,FALSE,"DBNA ROE";#N/A,#N/A,FALSE,"ROE by Product"}</definedName>
    <definedName name="rehyhjyj" localSheetId="2" hidden="1">{#N/A,#N/A,FALSE,"Highlights";#N/A,#N/A,FALSE,"Income";#N/A,#N/A,FALSE,"Revenue";#N/A,#N/A,FALSE,"Expenses";#N/A,#N/A,FALSE,"Provisions";#N/A,#N/A,FALSE,"Income % of Revenue";#N/A,#N/A,FALSE,"Comp % of Revenue";#N/A,#N/A,FALSE,"DBNA ROE";#N/A,#N/A,FALSE,"ROE by Product"}</definedName>
    <definedName name="rehyhjyj" hidden="1">{#N/A,#N/A,FALSE,"Highlights";#N/A,#N/A,FALSE,"Income";#N/A,#N/A,FALSE,"Revenue";#N/A,#N/A,FALSE,"Expenses";#N/A,#N/A,FALSE,"Provisions";#N/A,#N/A,FALSE,"Income % of Revenue";#N/A,#N/A,FALSE,"Comp % of Revenue";#N/A,#N/A,FALSE,"DBNA ROE";#N/A,#N/A,FALSE,"ROE by Product"}</definedName>
    <definedName name="rehyhjyj_1" localSheetId="0" hidden="1">{#N/A,#N/A,FALSE,"Highlights";#N/A,#N/A,FALSE,"Income";#N/A,#N/A,FALSE,"Revenue";#N/A,#N/A,FALSE,"Expenses";#N/A,#N/A,FALSE,"Provisions";#N/A,#N/A,FALSE,"Income % of Revenue";#N/A,#N/A,FALSE,"Comp % of Revenue";#N/A,#N/A,FALSE,"DBNA ROE";#N/A,#N/A,FALSE,"ROE by Product"}</definedName>
    <definedName name="rehyhjyj_1" localSheetId="2" hidden="1">{#N/A,#N/A,FALSE,"Highlights";#N/A,#N/A,FALSE,"Income";#N/A,#N/A,FALSE,"Revenue";#N/A,#N/A,FALSE,"Expenses";#N/A,#N/A,FALSE,"Provisions";#N/A,#N/A,FALSE,"Income % of Revenue";#N/A,#N/A,FALSE,"Comp % of Revenue";#N/A,#N/A,FALSE,"DBNA ROE";#N/A,#N/A,FALSE,"ROE by Product"}</definedName>
    <definedName name="rehyhjyj_1" hidden="1">{#N/A,#N/A,FALSE,"Highlights";#N/A,#N/A,FALSE,"Income";#N/A,#N/A,FALSE,"Revenue";#N/A,#N/A,FALSE,"Expenses";#N/A,#N/A,FALSE,"Provisions";#N/A,#N/A,FALSE,"Income % of Revenue";#N/A,#N/A,FALSE,"Comp % of Revenue";#N/A,#N/A,FALSE,"DBNA ROE";#N/A,#N/A,FALSE,"ROE by Product"}</definedName>
    <definedName name="REINSTATE" localSheetId="0" hidden="1">{#N/A,#N/A,FALSE,"CIF APR'03-SEP'03 (2)"}</definedName>
    <definedName name="REINSTATE" localSheetId="2" hidden="1">{#N/A,#N/A,FALSE,"CIF APR'03-SEP'03 (2)"}</definedName>
    <definedName name="REINSTATE" hidden="1">{#N/A,#N/A,FALSE,"CIF APR'03-SEP'03 (2)"}</definedName>
    <definedName name="rel">#REF!</definedName>
    <definedName name="related" localSheetId="0" hidden="1">{#N/A,#N/A,FALSE,"PMTABB";#N/A,#N/A,FALSE,"PMTABB"}</definedName>
    <definedName name="related" localSheetId="2" hidden="1">{#N/A,#N/A,FALSE,"PMTABB";#N/A,#N/A,FALSE,"PMTABB"}</definedName>
    <definedName name="related" hidden="1">{#N/A,#N/A,FALSE,"PMTABB";#N/A,#N/A,FALSE,"PMTABB"}</definedName>
    <definedName name="rep" localSheetId="0" hidden="1">{#N/A,#N/A,FALSE,"COVER";#N/A,#N/A,FALSE,"VALUATION";#N/A,#N/A,FALSE,"FORECAST";#N/A,#N/A,FALSE,"FY ANALYSIS ";#N/A,#N/A,FALSE," HY ANALYSIS"}</definedName>
    <definedName name="rep" localSheetId="2" hidden="1">{#N/A,#N/A,FALSE,"COVER";#N/A,#N/A,FALSE,"VALUATION";#N/A,#N/A,FALSE,"FORECAST";#N/A,#N/A,FALSE,"FY ANALYSIS ";#N/A,#N/A,FALSE," HY ANALYSIS"}</definedName>
    <definedName name="rep" hidden="1">{#N/A,#N/A,FALSE,"COVER";#N/A,#N/A,FALSE,"VALUATION";#N/A,#N/A,FALSE,"FORECAST";#N/A,#N/A,FALSE,"FY ANALYSIS ";#N/A,#N/A,FALSE," HY ANALYSIS"}</definedName>
    <definedName name="rep_1" localSheetId="0" hidden="1">{#N/A,#N/A,FALSE,"COVER";#N/A,#N/A,FALSE,"VALUATION";#N/A,#N/A,FALSE,"FORECAST";#N/A,#N/A,FALSE,"FY ANALYSIS ";#N/A,#N/A,FALSE," HY ANALYSIS"}</definedName>
    <definedName name="rep_1" localSheetId="2" hidden="1">{#N/A,#N/A,FALSE,"COVER";#N/A,#N/A,FALSE,"VALUATION";#N/A,#N/A,FALSE,"FORECAST";#N/A,#N/A,FALSE,"FY ANALYSIS ";#N/A,#N/A,FALSE," HY ANALYSIS"}</definedName>
    <definedName name="rep_1" hidden="1">{#N/A,#N/A,FALSE,"COVER";#N/A,#N/A,FALSE,"VALUATION";#N/A,#N/A,FALSE,"FORECAST";#N/A,#N/A,FALSE,"FY ANALYSIS ";#N/A,#N/A,FALSE," HY ANALYSIS"}</definedName>
    <definedName name="Report_Code_1">#REF!</definedName>
    <definedName name="Report_Code_1_10">#REF!</definedName>
    <definedName name="Report_Code_1_12">#REF!</definedName>
    <definedName name="Report_Code_1_3">#REF!</definedName>
    <definedName name="Report_Code_1_4">#REF!</definedName>
    <definedName name="Report_Code_1_5">#REF!</definedName>
    <definedName name="Report_Code_1_6">#REF!</definedName>
    <definedName name="Report_Code_1_7">#REF!</definedName>
    <definedName name="Report_Code_1_9">#REF!</definedName>
    <definedName name="report2" localSheetId="0" hidden="1">{#N/A,#N/A,TRUE,"Front";#N/A,#N/A,TRUE,"Simple Letter";#N/A,#N/A,TRUE,"Inside";#N/A,#N/A,TRUE,"Contents";#N/A,#N/A,TRUE,"Basis";#N/A,#N/A,TRUE,"Inclusions";#N/A,#N/A,TRUE,"Exclusions";#N/A,#N/A,TRUE,"Areas";#N/A,#N/A,TRUE,"Summary";#N/A,#N/A,TRUE,"Detail"}</definedName>
    <definedName name="report2" localSheetId="2" hidden="1">{#N/A,#N/A,TRUE,"Front";#N/A,#N/A,TRUE,"Simple Letter";#N/A,#N/A,TRUE,"Inside";#N/A,#N/A,TRUE,"Contents";#N/A,#N/A,TRUE,"Basis";#N/A,#N/A,TRUE,"Inclusions";#N/A,#N/A,TRUE,"Exclusions";#N/A,#N/A,TRUE,"Areas";#N/A,#N/A,TRUE,"Summary";#N/A,#N/A,TRUE,"Detail"}</definedName>
    <definedName name="report2" hidden="1">{#N/A,#N/A,TRUE,"Front";#N/A,#N/A,TRUE,"Simple Letter";#N/A,#N/A,TRUE,"Inside";#N/A,#N/A,TRUE,"Contents";#N/A,#N/A,TRUE,"Basis";#N/A,#N/A,TRUE,"Inclusions";#N/A,#N/A,TRUE,"Exclusions";#N/A,#N/A,TRUE,"Areas";#N/A,#N/A,TRUE,"Summary";#N/A,#N/A,TRUE,"Detail"}</definedName>
    <definedName name="Req">'[88]Mech. (2)'!$C$2:$C$423</definedName>
    <definedName name="Reqn">#REF!</definedName>
    <definedName name="res_sum" localSheetId="0" hidden="1">{#N/A,#N/A,FALSE,"COVER1.XLS ";#N/A,#N/A,FALSE,"RACT1.XLS";#N/A,#N/A,FALSE,"RACT2.XLS";#N/A,#N/A,FALSE,"ECCMP";#N/A,#N/A,FALSE,"WELDER.XLS"}</definedName>
    <definedName name="res_sum" localSheetId="2" hidden="1">{#N/A,#N/A,FALSE,"COVER1.XLS ";#N/A,#N/A,FALSE,"RACT1.XLS";#N/A,#N/A,FALSE,"RACT2.XLS";#N/A,#N/A,FALSE,"ECCMP";#N/A,#N/A,FALSE,"WELDER.XLS"}</definedName>
    <definedName name="res_sum" hidden="1">{#N/A,#N/A,FALSE,"COVER1.XLS ";#N/A,#N/A,FALSE,"RACT1.XLS";#N/A,#N/A,FALSE,"RACT2.XLS";#N/A,#N/A,FALSE,"ECCMP";#N/A,#N/A,FALSE,"WELDER.XLS"}</definedName>
    <definedName name="RESERVE">#REF!</definedName>
    <definedName name="RESPO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OT"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#REF!</definedName>
    <definedName name="RESULTS">[2]Sheet1!$C$335:$L$378</definedName>
    <definedName name="retail" localSheetId="0" hidden="1">{#N/A,#N/A,FALSE,"Hip.Bas";#N/A,#N/A,FALSE,"ventas";#N/A,#N/A,FALSE,"ingre-Año";#N/A,#N/A,FALSE,"ventas-Año";#N/A,#N/A,FALSE,"Costepro";#N/A,#N/A,FALSE,"inversion";#N/A,#N/A,FALSE,"personal";#N/A,#N/A,FALSE,"Gastos-V";#N/A,#N/A,FALSE,"Circulante";#N/A,#N/A,FALSE,"CONSOLI";#N/A,#N/A,FALSE,"Es-Fin";#N/A,#N/A,FALSE,"Margen-P"}</definedName>
    <definedName name="retail" localSheetId="2" hidden="1">{#N/A,#N/A,FALSE,"Hip.Bas";#N/A,#N/A,FALSE,"ventas";#N/A,#N/A,FALSE,"ingre-Año";#N/A,#N/A,FALSE,"ventas-Año";#N/A,#N/A,FALSE,"Costepro";#N/A,#N/A,FALSE,"inversion";#N/A,#N/A,FALSE,"personal";#N/A,#N/A,FALSE,"Gastos-V";#N/A,#N/A,FALSE,"Circulante";#N/A,#N/A,FALSE,"CONSOLI";#N/A,#N/A,FALSE,"Es-Fin";#N/A,#N/A,FALSE,"Margen-P"}</definedName>
    <definedName name="retail" hidden="1">{#N/A,#N/A,FALSE,"Hip.Bas";#N/A,#N/A,FALSE,"ventas";#N/A,#N/A,FALSE,"ingre-Año";#N/A,#N/A,FALSE,"ventas-Año";#N/A,#N/A,FALSE,"Costepro";#N/A,#N/A,FALSE,"inversion";#N/A,#N/A,FALSE,"personal";#N/A,#N/A,FALSE,"Gastos-V";#N/A,#N/A,FALSE,"Circulante";#N/A,#N/A,FALSE,"CONSOLI";#N/A,#N/A,FALSE,"Es-Fin";#N/A,#N/A,FALSE,"Margen-P"}</definedName>
    <definedName name="RetEarn">[75]Formats!$K$39:$AE$39</definedName>
    <definedName name="Rev" localSheetId="0" hidden="1">{"turnover",#N/A,FALSE;"profits",#N/A,FALSE;"cash",#N/A,FALSE}</definedName>
    <definedName name="Rev" localSheetId="2" hidden="1">{"turnover",#N/A,FALSE;"profits",#N/A,FALSE;"cash",#N/A,FALSE}</definedName>
    <definedName name="Rev" hidden="1">{"turnover",#N/A,FALSE;"profits",#N/A,FALSE;"cash",#N/A,FALSE}</definedName>
    <definedName name="RevalRsrv">[75]Input!$K$43:$AE$43</definedName>
    <definedName name="Revenue" localSheetId="0" hidden="1">{"Graphic",#N/A,TRUE,"Graphic"}</definedName>
    <definedName name="Revenue" localSheetId="2" hidden="1">{"Graphic",#N/A,TRUE,"Graphic"}</definedName>
    <definedName name="Revenue" hidden="1">{"Graphic",#N/A,TRUE,"Graphic"}</definedName>
    <definedName name="Revenue_24x7" localSheetId="0" hidden="1">{"Graphic",#N/A,TRUE,"Graphic"}</definedName>
    <definedName name="Revenue_24x7" localSheetId="2" hidden="1">{"Graphic",#N/A,TRUE,"Graphic"}</definedName>
    <definedName name="Revenue_24x7" hidden="1">{"Graphic",#N/A,TRUE,"Graphic"}</definedName>
    <definedName name="Revenue_Base" localSheetId="0" hidden="1">{"adj95mult",#N/A,FALSE,"COMPCO";"adj95est",#N/A,FALSE,"COMPCO"}</definedName>
    <definedName name="Revenue_Base" localSheetId="2" hidden="1">{"adj95mult",#N/A,FALSE,"COMPCO";"adj95est",#N/A,FALSE,"COMPCO"}</definedName>
    <definedName name="Revenue_Base" hidden="1">{"adj95mult",#N/A,FALSE,"COMPCO";"adj95est",#N/A,FALSE,"COMPCO"}</definedName>
    <definedName name="Revision">#REF!</definedName>
    <definedName name="REVSTATUS">#REF!</definedName>
    <definedName name="revstatuspage1">#REF!</definedName>
    <definedName name="revstatuspage2">#REF!</definedName>
    <definedName name="rew" localSheetId="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 localSheetId="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twe" localSheetId="0" hidden="1">{#N/A,#N/A,FALSE,"COMP"}</definedName>
    <definedName name="rewtwe" localSheetId="2" hidden="1">{#N/A,#N/A,FALSE,"COMP"}</definedName>
    <definedName name="rewtwe" hidden="1">{#N/A,#N/A,FALSE,"COMP"}</definedName>
    <definedName name="rf" localSheetId="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RG"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 localSheetId="0" hidden="1">{#N/A,#N/A,FALSE,"FREE"}</definedName>
    <definedName name="rh" localSheetId="2" hidden="1">{#N/A,#N/A,FALSE,"FREE"}</definedName>
    <definedName name="rh" hidden="1">{#N/A,#N/A,FALSE,"FREE"}</definedName>
    <definedName name="rhw" localSheetId="0" hidden="1">{#N/A,#N/A,FALSE,"FREE"}</definedName>
    <definedName name="rhw" localSheetId="2" hidden="1">{#N/A,#N/A,FALSE,"FREE"}</definedName>
    <definedName name="rhw" hidden="1">{#N/A,#N/A,FALSE,"FREE"}</definedName>
    <definedName name="rhwr"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g">#REF!</definedName>
    <definedName name="rina">[75]Sheet1!$B$2:$BB$21</definedName>
    <definedName name="rishraetc">#REF!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2</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#REF!</definedName>
    <definedName name="RKRI" localSheetId="0" hidden="1">{#N/A,#N/A,TRUE,"TMRSAMPLE";#N/A,#N/A,TRUE,"OPS";#N/A,#N/A,TRUE,"TMR"}</definedName>
    <definedName name="RKRI" localSheetId="2" hidden="1">{#N/A,#N/A,TRUE,"TMRSAMPLE";#N/A,#N/A,TRUE,"OPS";#N/A,#N/A,TRUE,"TMR"}</definedName>
    <definedName name="RKRI" hidden="1">{#N/A,#N/A,TRUE,"TMRSAMPLE";#N/A,#N/A,TRUE,"OPS";#N/A,#N/A,TRUE,"TMR"}</definedName>
    <definedName name="RM">[75]Input!$K$456:$AE$456</definedName>
    <definedName name="RMCJUN" hidden="1">[143]Collection!#REF!</definedName>
    <definedName name="RMDmy" hidden="1">[75]Input!$A$423:$AJ$437</definedName>
    <definedName name="RMUnit" hidden="1">[75]Profile!$AP$5:$AP$12</definedName>
    <definedName name="ROBO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BOT"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E">[2]Sheet1!$D$167</definedName>
    <definedName name="rohig" localSheetId="0" hidden="1">{#N/A,#N/A,TRUE,"Staffnos &amp; cost"}</definedName>
    <definedName name="rohig" localSheetId="2" hidden="1">{#N/A,#N/A,TRUE,"Staffnos &amp; cost"}</definedName>
    <definedName name="rohig" hidden="1">{#N/A,#N/A,TRUE,"Staffnos &amp; cost"}</definedName>
    <definedName name="rohig_1" localSheetId="0" hidden="1">{#N/A,#N/A,TRUE,"Staffnos &amp; cost"}</definedName>
    <definedName name="rohig_1" localSheetId="2" hidden="1">{#N/A,#N/A,TRUE,"Staffnos &amp; cost"}</definedName>
    <definedName name="rohig_1" hidden="1">{#N/A,#N/A,TRUE,"Staffnos &amp; cost"}</definedName>
    <definedName name="ROIC">[75]Formats!$K$165:$AE$165</definedName>
    <definedName name="roic_print">[2]Sheet1!$V$543</definedName>
    <definedName name="ROICF">[2]Sheet1!$X$493</definedName>
    <definedName name="ROICYEARS">[2]Sheet1!$AD$584</definedName>
    <definedName name="ROLLFCCASHFLOW">#REF!</definedName>
    <definedName name="ROLLFCWKGS">#REF!</definedName>
    <definedName name="ROLLGFC">#REF!</definedName>
    <definedName name="ROOF" localSheetId="0" hidden="1">{#N/A,#N/A,TRUE,"일정"}</definedName>
    <definedName name="ROOF" localSheetId="2" hidden="1">{#N/A,#N/A,TRUE,"일정"}</definedName>
    <definedName name="ROOF" hidden="1">{#N/A,#N/A,TRUE,"일정"}</definedName>
    <definedName name="ROOF투자명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OF투자명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sid">#REF!</definedName>
    <definedName name="ROTA">#REF!</definedName>
    <definedName name="ROW_7I">[74]Dbase!$AJ$5</definedName>
    <definedName name="ROW_BOF">[74]Dbase!$A$11</definedName>
    <definedName name="ROW_MAX">[74]Dbase!$A$12</definedName>
    <definedName name="ROW_TOF">[74]Dbase!$A$10</definedName>
    <definedName name="Rowend">#REF!</definedName>
    <definedName name="RPP_Typ">#REF!</definedName>
    <definedName name="RPUM">[74]Heads!$B$59:$W$61</definedName>
    <definedName name="rqrer" localSheetId="0" hidden="1">{#N/A,#N/A,TRUE,"Report_PF";#N/A,#N/A,TRUE,"Report_ORG";#N/A,#N/A,TRUE,"Report_DEP"}</definedName>
    <definedName name="rqrer" localSheetId="2" hidden="1">{#N/A,#N/A,TRUE,"Report_PF";#N/A,#N/A,TRUE,"Report_ORG";#N/A,#N/A,TRUE,"Report_DEP"}</definedName>
    <definedName name="rqrer" hidden="1">{#N/A,#N/A,TRUE,"Report_PF";#N/A,#N/A,TRUE,"Report_ORG";#N/A,#N/A,TRUE,"Report_DEP"}</definedName>
    <definedName name="rr" localSheetId="0" hidden="1">{#N/A,#N/A,FALSE,"Aging Summary";#N/A,#N/A,FALSE,"Ratio Analysis";#N/A,#N/A,FALSE,"Test 120 Day Accts";#N/A,#N/A,FALSE,"Tickmarks"}</definedName>
    <definedName name="rr" localSheetId="2" hidden="1">{#N/A,#N/A,FALSE,"Aging Summary";#N/A,#N/A,FALSE,"Ratio Analysis";#N/A,#N/A,FALSE,"Test 120 Day Accts";#N/A,#N/A,FALSE,"Tickmarks"}</definedName>
    <definedName name="rr" hidden="1">{#N/A,#N/A,FALSE,"Aging Summary";#N/A,#N/A,FALSE,"Ratio Analysis";#N/A,#N/A,FALSE,"Test 120 Day Accts";#N/A,#N/A,FALSE,"Tickmarks"}</definedName>
    <definedName name="rr_1" localSheetId="0" hidden="1">{#N/A,#N/A,FALSE,"5009";#N/A,#N/A,FALSE,"5050";#N/A,#N/A,FALSE,"5058";#N/A,#N/A,FALSE,"5306";#N/A,#N/A,FALSE,"5314";#N/A,#N/A,FALSE,"5355";#N/A,#N/A,FALSE,"5751"}</definedName>
    <definedName name="rr_1" localSheetId="2" hidden="1">{#N/A,#N/A,FALSE,"5009";#N/A,#N/A,FALSE,"5050";#N/A,#N/A,FALSE,"5058";#N/A,#N/A,FALSE,"5306";#N/A,#N/A,FALSE,"5314";#N/A,#N/A,FALSE,"5355";#N/A,#N/A,FALSE,"5751"}</definedName>
    <definedName name="rr_1" hidden="1">{#N/A,#N/A,FALSE,"5009";#N/A,#N/A,FALSE,"5050";#N/A,#N/A,FALSE,"5058";#N/A,#N/A,FALSE,"5306";#N/A,#N/A,FALSE,"5314";#N/A,#N/A,FALSE,"5355";#N/A,#N/A,FALSE,"5751"}</definedName>
    <definedName name="RRROIC">[2]Sheet1!$X$545</definedName>
    <definedName name="rrrrr" localSheetId="0" hidden="1">{#N/A,#N/A,FALSE,"BANNERS";#N/A,#N/A,FALSE,"Market";#N/A,#N/A,FALSE,"Tel Rev";#N/A,#N/A,FALSE,"Revenues IOL";#N/A,#N/A,FALSE,"Invest";#N/A,#N/A,FALSE,"Op Cost1";#N/A,#N/A,FALSE,"Op Cost2";#N/A,#N/A,FALSE,"Oth_&amp;_Tot_Revenues";#N/A,#N/A,FALSE,"Fin Mod";#N/A,#N/A,FALSE,"FinMod_RoW";#N/A,#N/A,FALSE,"P&amp;E Burocrat";#N/A,#N/A,FALSE,"cash flow"}</definedName>
    <definedName name="rrrrr" localSheetId="2" hidden="1">{#N/A,#N/A,FALSE,"BANNERS";#N/A,#N/A,FALSE,"Market";#N/A,#N/A,FALSE,"Tel Rev";#N/A,#N/A,FALSE,"Revenues IOL";#N/A,#N/A,FALSE,"Invest";#N/A,#N/A,FALSE,"Op Cost1";#N/A,#N/A,FALSE,"Op Cost2";#N/A,#N/A,FALSE,"Oth_&amp;_Tot_Revenues";#N/A,#N/A,FALSE,"Fin Mod";#N/A,#N/A,FALSE,"FinMod_RoW";#N/A,#N/A,FALSE,"P&amp;E Burocrat";#N/A,#N/A,FALSE,"cash flow"}</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stones">#REF!</definedName>
    <definedName name="rs">[195]variance!#REF!</definedName>
    <definedName name="rsem" localSheetId="0" hidden="1">{#N/A,#N/A,FALSE,"1996";#N/A,#N/A,FALSE,"1995";#N/A,#N/A,FALSE,"1994"}</definedName>
    <definedName name="rsem" localSheetId="2" hidden="1">{#N/A,#N/A,FALSE,"1996";#N/A,#N/A,FALSE,"1995";#N/A,#N/A,FALSE,"1994"}</definedName>
    <definedName name="rsem" hidden="1">{#N/A,#N/A,FALSE,"1996";#N/A,#N/A,FALSE,"1995";#N/A,#N/A,FALSE,"1994"}</definedName>
    <definedName name="rt" localSheetId="0" hidden="1">{"2",#N/A,FALSE,"Q1 03-04";"1",#N/A,FALSE,"Q1 03-04"}</definedName>
    <definedName name="rt" localSheetId="2" hidden="1">{"2",#N/A,FALSE,"Q1 03-04";"1",#N/A,FALSE,"Q1 03-04"}</definedName>
    <definedName name="rt" hidden="1">{"2",#N/A,FALSE,"Q1 03-04";"1",#N/A,FALSE,"Q1 03-04"}</definedName>
    <definedName name="rtgdsfgdsrhdf" localSheetId="0" hidden="1">{#N/A,#N/A,FALSE,"PMTABB";#N/A,#N/A,FALSE,"PMTABB"}</definedName>
    <definedName name="rtgdsfgdsrhdf" localSheetId="2" hidden="1">{#N/A,#N/A,FALSE,"PMTABB";#N/A,#N/A,FALSE,"PMTABB"}</definedName>
    <definedName name="rtgdsfgdsrhdf" hidden="1">{#N/A,#N/A,FALSE,"PMTABB";#N/A,#N/A,FALSE,"PMTABB"}</definedName>
    <definedName name="rthjyj" localSheetId="0" hidden="1">{#N/A,#N/A,FALSE,"Income Branch ONLY"}</definedName>
    <definedName name="rthjyj" localSheetId="2" hidden="1">{#N/A,#N/A,FALSE,"Income Branch ONLY"}</definedName>
    <definedName name="rthjyj" hidden="1">{#N/A,#N/A,FALSE,"Income Branch ONLY"}</definedName>
    <definedName name="rthjyj_1" localSheetId="0" hidden="1">{#N/A,#N/A,FALSE,"Income Branch ONLY"}</definedName>
    <definedName name="rthjyj_1" localSheetId="2" hidden="1">{#N/A,#N/A,FALSE,"Income Branch ONLY"}</definedName>
    <definedName name="rthjyj_1" hidden="1">{#N/A,#N/A,FALSE,"Income Branch ONLY"}</definedName>
    <definedName name="rthrjeye" localSheetId="0" hidden="1">{#N/A,#N/A,FALSE,"Assets"}</definedName>
    <definedName name="rthrjeye" localSheetId="2" hidden="1">{#N/A,#N/A,FALSE,"Assets"}</definedName>
    <definedName name="rthrjeye" hidden="1">{#N/A,#N/A,FALSE,"Assets"}</definedName>
    <definedName name="rthrjeye_1" localSheetId="0" hidden="1">{#N/A,#N/A,FALSE,"Assets"}</definedName>
    <definedName name="rthrjeye_1" localSheetId="2" hidden="1">{#N/A,#N/A,FALSE,"Assets"}</definedName>
    <definedName name="rthrjeye_1" hidden="1">{#N/A,#N/A,FALSE,"Assets"}</definedName>
    <definedName name="rthth"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rhyjyj" localSheetId="0" hidden="1">{#N/A,#N/A,FALSE,"Income Branch ONLY"}</definedName>
    <definedName name="rthtrhyjyj" localSheetId="2" hidden="1">{#N/A,#N/A,FALSE,"Income Branch ONLY"}</definedName>
    <definedName name="rthtrhyjyj" hidden="1">{#N/A,#N/A,FALSE,"Income Branch ONLY"}</definedName>
    <definedName name="rthtrhyjyj_1" localSheetId="0" hidden="1">{#N/A,#N/A,FALSE,"Income Branch ONLY"}</definedName>
    <definedName name="rthtrhyjyj_1" localSheetId="2" hidden="1">{#N/A,#N/A,FALSE,"Income Branch ONLY"}</definedName>
    <definedName name="rthtrhyjyj_1" hidden="1">{#N/A,#N/A,FALSE,"Income Branch ONLY"}</definedName>
    <definedName name="RTREE">[2]Sheet1!$V$543</definedName>
    <definedName name="rtyhjrh" localSheetId="0" hidden="1">{#N/A,#N/A,FALSE,"Income Branch ONLY"}</definedName>
    <definedName name="rtyhjrh" localSheetId="2" hidden="1">{#N/A,#N/A,FALSE,"Income Branch ONLY"}</definedName>
    <definedName name="rtyhjrh" hidden="1">{#N/A,#N/A,FALSE,"Income Branch ONLY"}</definedName>
    <definedName name="rtyhjrh_1" localSheetId="0" hidden="1">{#N/A,#N/A,FALSE,"Income Branch ONLY"}</definedName>
    <definedName name="rtyhjrh_1" localSheetId="2" hidden="1">{#N/A,#N/A,FALSE,"Income Branch ONLY"}</definedName>
    <definedName name="rtyhjrh_1" hidden="1">{#N/A,#N/A,FALSE,"Income Branch ONLY"}</definedName>
    <definedName name="RTYU" localSheetId="0" hidden="1">{#N/A,#N/A,FALSE,"PGW"}</definedName>
    <definedName name="RTYU" localSheetId="2" hidden="1">{#N/A,#N/A,FALSE,"PGW"}</definedName>
    <definedName name="RTYU" hidden="1">{#N/A,#N/A,FALSE,"PGW"}</definedName>
    <definedName name="RUIIII" localSheetId="0" hidden="1">{#N/A,#N/A,TRUE,"TMRSAMPLE";#N/A,#N/A,TRUE,"OPS";#N/A,#N/A,TRUE,"TMR"}</definedName>
    <definedName name="RUIIII" localSheetId="2" hidden="1">{#N/A,#N/A,TRUE,"TMRSAMPLE";#N/A,#N/A,TRUE,"OPS";#N/A,#N/A,TRUE,"TMR"}</definedName>
    <definedName name="RUIIII" hidden="1">{#N/A,#N/A,TRUE,"TMRSAMPLE";#N/A,#N/A,TRUE,"OPS";#N/A,#N/A,TRUE,"TMR"}</definedName>
    <definedName name="RUL_RANGE" hidden="1">'[196]9 RUL Range'!$A$11:$B$106</definedName>
    <definedName name="Rupees" localSheetId="0">#REF!</definedName>
    <definedName name="Rupees">#REF!</definedName>
    <definedName name="rwh" localSheetId="0" hidden="1">{#N/A,#N/A,FALSE,"PGW"}</definedName>
    <definedName name="rwh" localSheetId="2" hidden="1">{#N/A,#N/A,FALSE,"PGW"}</definedName>
    <definedName name="rwh" hidden="1">{#N/A,#N/A,FALSE,"PGW"}</definedName>
    <definedName name="rwhwr" localSheetId="0" hidden="1">{#N/A,#N/A,FALSE,"PGW"}</definedName>
    <definedName name="rwhwr" localSheetId="2" hidden="1">{#N/A,#N/A,FALSE,"PGW"}</definedName>
    <definedName name="rwhwr" hidden="1">{#N/A,#N/A,FALSE,"PGW"}</definedName>
    <definedName name="Rwvu.A." localSheetId="0" hidden="1">[197]PGW!#REF!,[197]PGW!#REF!,[197]PGW!#REF!,[197]PGW!#REF!,[197]PGW!#REF!,[197]PGW!#REF!,[197]PGW!#REF!</definedName>
    <definedName name="Rwvu.A." hidden="1">[197]PGW!#REF!,[197]PGW!#REF!,[197]PGW!#REF!,[197]PGW!#REF!,[197]PGW!#REF!,[197]PGW!#REF!,[197]PGW!#REF!</definedName>
    <definedName name="Rwvu.Budget." localSheetId="0" hidden="1">#REF!,#REF!,#REF!</definedName>
    <definedName name="Rwvu.Budget." hidden="1">#REF!,#REF!,#REF!</definedName>
    <definedName name="Rwvu.otr." localSheetId="0" hidden="1">[198]ORIGINAL!#REF!</definedName>
    <definedName name="Rwvu.otr." hidden="1">[198]ORIGINAL!#REF!</definedName>
    <definedName name="Rwvu.Quarterly._.Report." localSheetId="0" hidden="1">#REF!,#REF!</definedName>
    <definedName name="Rwvu.Quarterly._.Report." hidden="1">#REF!,#REF!</definedName>
    <definedName name="Rwvu.Reforecast." localSheetId="0" hidden="1">#REF!,#REF!</definedName>
    <definedName name="Rwvu.Reforecast." hidden="1">#REF!,#REF!</definedName>
    <definedName name="rytjktyhjyhjd" localSheetId="0" hidden="1">{"'Directory'!$A$72:$E$91"}</definedName>
    <definedName name="rytjktyhjyhjd" localSheetId="2" hidden="1">{"'Directory'!$A$72:$E$91"}</definedName>
    <definedName name="rytjktyhjyhjd" hidden="1">{"'Directory'!$A$72:$E$91"}</definedName>
    <definedName name="s" localSheetId="0" hidden="1">{"2",#N/A,FALSE,"Q1 03-04";"1",#N/A,FALSE,"Q1 03-04"}</definedName>
    <definedName name="s" localSheetId="2" hidden="1">{"2",#N/A,FALSE,"Q1 03-04";"1",#N/A,FALSE,"Q1 03-04"}</definedName>
    <definedName name="s" hidden="1">{"2",#N/A,FALSE,"Q1 03-04";"1",#N/A,FALSE,"Q1 03-04"}</definedName>
    <definedName name="S_1">#REF!</definedName>
    <definedName name="S_10">#REF!</definedName>
    <definedName name="S_12">#REF!</definedName>
    <definedName name="s_2" localSheetId="0" hidden="1">{"'subnets'!$A$1:$F$20"}</definedName>
    <definedName name="s_2" localSheetId="2" hidden="1">{"'subnets'!$A$1:$F$20"}</definedName>
    <definedName name="s_2" hidden="1">{"'subnets'!$A$1:$F$20"}</definedName>
    <definedName name="s_3" localSheetId="0" hidden="1">{"'subnets'!$A$1:$F$20"}</definedName>
    <definedName name="s_3" localSheetId="2" hidden="1">{"'subnets'!$A$1:$F$20"}</definedName>
    <definedName name="s_3" hidden="1">{"'subnets'!$A$1:$F$20"}</definedName>
    <definedName name="S_3000_Crusher">#REF!</definedName>
    <definedName name="s_4" localSheetId="0" hidden="1">{"'subnets'!$A$1:$F$20"}</definedName>
    <definedName name="s_4" localSheetId="2" hidden="1">{"'subnets'!$A$1:$F$20"}</definedName>
    <definedName name="s_4" hidden="1">{"'subnets'!$A$1:$F$20"}</definedName>
    <definedName name="s_5" localSheetId="0" hidden="1">{"'subnets'!$A$1:$F$20"}</definedName>
    <definedName name="s_5" localSheetId="2" hidden="1">{"'subnets'!$A$1:$F$20"}</definedName>
    <definedName name="s_5" hidden="1">{"'subnets'!$A$1:$F$20"}</definedName>
    <definedName name="S_9">#REF!</definedName>
    <definedName name="s11a" localSheetId="0" hidden="1">{#N/A,#N/A,TRUE,"Summary";#N/A,#N/A,TRUE,"Balance Sheet";#N/A,#N/A,TRUE,"P &amp; L";#N/A,#N/A,TRUE,"Fixed Assets";#N/A,#N/A,TRUE,"Cash Flows"}</definedName>
    <definedName name="s11a" localSheetId="2" hidden="1">{#N/A,#N/A,TRUE,"Summary";#N/A,#N/A,TRUE,"Balance Sheet";#N/A,#N/A,TRUE,"P &amp; L";#N/A,#N/A,TRUE,"Fixed Assets";#N/A,#N/A,TRUE,"Cash Flows"}</definedName>
    <definedName name="s11a" hidden="1">{#N/A,#N/A,TRUE,"Summary";#N/A,#N/A,TRUE,"Balance Sheet";#N/A,#N/A,TRUE,"P &amp; L";#N/A,#N/A,TRUE,"Fixed Assets";#N/A,#N/A,TRUE,"Cash Flows"}</definedName>
    <definedName name="S3a" localSheetId="0" hidden="1">{#N/A,#N/A,TRUE,"CONTENTS";#N/A,#N/A,TRUE,"M2";#N/A,#N/A,TRUE,"M2a";#N/A,#N/A,TRUE,"M2b";#N/A,#N/A,TRUE,"M3";#N/A,#N/A,TRUE,"M3a";#N/A,#N/A,TRUE,"M4-P";#N/A,#N/A,TRUE,"M5";#N/A,#N/A,TRUE,"M6";#N/A,#N/A,TRUE,"M7";#N/A,#N/A,TRUE,"M8";#N/A,#N/A,TRUE,"M9";#N/A,#N/A,TRUE,"M10";#N/A,#N/A,TRUE,"M11";#N/A,#N/A,TRUE,"M13";#N/A,#N/A,TRUE,"M14";#N/A,#N/A,TRUE,"M15";#N/A,#N/A,TRUE,"K1"}</definedName>
    <definedName name="S3a" localSheetId="2" hidden="1">{#N/A,#N/A,TRUE,"CONTENTS";#N/A,#N/A,TRUE,"M2";#N/A,#N/A,TRUE,"M2a";#N/A,#N/A,TRUE,"M2b";#N/A,#N/A,TRUE,"M3";#N/A,#N/A,TRUE,"M3a";#N/A,#N/A,TRUE,"M4-P";#N/A,#N/A,TRUE,"M5";#N/A,#N/A,TRUE,"M6";#N/A,#N/A,TRUE,"M7";#N/A,#N/A,TRUE,"M8";#N/A,#N/A,TRUE,"M9";#N/A,#N/A,TRUE,"M10";#N/A,#N/A,TRUE,"M11";#N/A,#N/A,TRUE,"M13";#N/A,#N/A,TRUE,"M14";#N/A,#N/A,TRUE,"M15";#N/A,#N/A,TRUE,"K1"}</definedName>
    <definedName name="S3a" hidden="1">{#N/A,#N/A,TRUE,"CONTENTS";#N/A,#N/A,TRUE,"M2";#N/A,#N/A,TRUE,"M2a";#N/A,#N/A,TRUE,"M2b";#N/A,#N/A,TRUE,"M3";#N/A,#N/A,TRUE,"M3a";#N/A,#N/A,TRUE,"M4-P";#N/A,#N/A,TRUE,"M5";#N/A,#N/A,TRUE,"M6";#N/A,#N/A,TRUE,"M7";#N/A,#N/A,TRUE,"M8";#N/A,#N/A,TRUE,"M9";#N/A,#N/A,TRUE,"M10";#N/A,#N/A,TRUE,"M11";#N/A,#N/A,TRUE,"M13";#N/A,#N/A,TRUE,"M14";#N/A,#N/A,TRUE,"M15";#N/A,#N/A,TRUE,"K1"}</definedName>
    <definedName name="sa">#REF!</definedName>
    <definedName name="sach" localSheetId="0" hidden="1">{"CVS",#N/A,FALSE,"TARA-09";"CVS",#N/A,FALSE,"TARA-10";"CVS",#N/A,FALSE,"TARA-11"}</definedName>
    <definedName name="sach" localSheetId="2" hidden="1">{"CVS",#N/A,FALSE,"TARA-09";"CVS",#N/A,FALSE,"TARA-10";"CVS",#N/A,FALSE,"TARA-11"}</definedName>
    <definedName name="sach" hidden="1">{"CVS",#N/A,FALSE,"TARA-09";"CVS",#N/A,FALSE,"TARA-10";"CVS",#N/A,FALSE,"TARA-11"}</definedName>
    <definedName name="sachi" hidden="1">"SGSDaily Progress Report Piyaj toDharoi Pipeline"</definedName>
    <definedName name="SACHIN" localSheetId="0" hidden="1">{"VCS",#N/A,FALSE,"TARA-09";"VCS",#N/A,FALSE,"TARA-10";"VCS",#N/A,FALSE,"TARA-11"}</definedName>
    <definedName name="SACHIN" localSheetId="2" hidden="1">{"VCS",#N/A,FALSE,"TARA-09";"VCS",#N/A,FALSE,"TARA-10";"VCS",#N/A,FALSE,"TARA-11"}</definedName>
    <definedName name="SACHIN" hidden="1">{"VCS",#N/A,FALSE,"TARA-09";"VCS",#N/A,FALSE,"TARA-10";"VCS",#N/A,FALSE,"TARA-11"}</definedName>
    <definedName name="sachin1" localSheetId="0" hidden="1">{"CVS",#N/A,FALSE,"TARA-09";"CVS",#N/A,FALSE,"TARA-10";"CVS",#N/A,FALSE,"TARA-11"}</definedName>
    <definedName name="sachin1" localSheetId="2" hidden="1">{"CVS",#N/A,FALSE,"TARA-09";"CVS",#N/A,FALSE,"TARA-10";"CVS",#N/A,FALSE,"TARA-11"}</definedName>
    <definedName name="sachin1" hidden="1">{"CVS",#N/A,FALSE,"TARA-09";"CVS",#N/A,FALSE,"TARA-10";"CVS",#N/A,FALSE,"TARA-11"}</definedName>
    <definedName name="sachin3" localSheetId="0" hidden="1">{"rcc",#N/A,FALSE,"TARA-09";"rcc",#N/A,FALSE,"TARA-10";"rcc",#N/A,FALSE,"TARA-11"}</definedName>
    <definedName name="sachin3" localSheetId="2" hidden="1">{"rcc",#N/A,FALSE,"TARA-09";"rcc",#N/A,FALSE,"TARA-10";"rcc",#N/A,FALSE,"TARA-11"}</definedName>
    <definedName name="sachin3" hidden="1">{"rcc",#N/A,FALSE,"TARA-09";"rcc",#N/A,FALSE,"TARA-10";"rcc",#N/A,FALSE,"TARA-11"}</definedName>
    <definedName name="SA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sdfff" localSheetId="0" hidden="1">{#N/A,#N/A,FALSE,"Assets"}</definedName>
    <definedName name="sadasdfff" localSheetId="2" hidden="1">{#N/A,#N/A,FALSE,"Assets"}</definedName>
    <definedName name="sadasdfff" hidden="1">{#N/A,#N/A,FALSE,"Assets"}</definedName>
    <definedName name="sadasdfff_1" localSheetId="0" hidden="1">{#N/A,#N/A,FALSE,"Assets"}</definedName>
    <definedName name="sadasdfff_1" localSheetId="2" hidden="1">{#N/A,#N/A,FALSE,"Assets"}</definedName>
    <definedName name="sadasdfff_1" hidden="1">{#N/A,#N/A,FALSE,"Assets"}</definedName>
    <definedName name="saddddd" localSheetId="0" hidden="1">{#N/A,#N/A,FALSE,"5009";#N/A,#N/A,FALSE,"5050";#N/A,#N/A,FALSE,"5058";#N/A,#N/A,FALSE,"5306";#N/A,#N/A,FALSE,"5314";#N/A,#N/A,FALSE,"5355";#N/A,#N/A,FALSE,"5751"}</definedName>
    <definedName name="saddddd" localSheetId="2" hidden="1">{#N/A,#N/A,FALSE,"5009";#N/A,#N/A,FALSE,"5050";#N/A,#N/A,FALSE,"5058";#N/A,#N/A,FALSE,"5306";#N/A,#N/A,FALSE,"5314";#N/A,#N/A,FALSE,"5355";#N/A,#N/A,FALSE,"5751"}</definedName>
    <definedName name="saddddd" hidden="1">{#N/A,#N/A,FALSE,"5009";#N/A,#N/A,FALSE,"5050";#N/A,#N/A,FALSE,"5058";#N/A,#N/A,FALSE,"5306";#N/A,#N/A,FALSE,"5314";#N/A,#N/A,FALSE,"5355";#N/A,#N/A,FALSE,"5751"}</definedName>
    <definedName name="saddddd_1" localSheetId="0" hidden="1">{#N/A,#N/A,FALSE,"5009";#N/A,#N/A,FALSE,"5050";#N/A,#N/A,FALSE,"5058";#N/A,#N/A,FALSE,"5306";#N/A,#N/A,FALSE,"5314";#N/A,#N/A,FALSE,"5355";#N/A,#N/A,FALSE,"5751"}</definedName>
    <definedName name="saddddd_1" localSheetId="2" hidden="1">{#N/A,#N/A,FALSE,"5009";#N/A,#N/A,FALSE,"5050";#N/A,#N/A,FALSE,"5058";#N/A,#N/A,FALSE,"5306";#N/A,#N/A,FALSE,"5314";#N/A,#N/A,FALSE,"5355";#N/A,#N/A,FALSE,"5751"}</definedName>
    <definedName name="saddddd_1" hidden="1">{#N/A,#N/A,FALSE,"5009";#N/A,#N/A,FALSE,"5050";#N/A,#N/A,FALSE,"5058";#N/A,#N/A,FALSE,"5306";#N/A,#N/A,FALSE,"5314";#N/A,#N/A,FALSE,"5355";#N/A,#N/A,FALSE,"5751"}</definedName>
    <definedName name="sadgtdrt" localSheetId="0" hidden="1">{#N/A,#N/A,FALSE,"PMTABB";#N/A,#N/A,FALSE,"PMTABB"}</definedName>
    <definedName name="sadgtdrt" localSheetId="2" hidden="1">{#N/A,#N/A,FALSE,"PMTABB";#N/A,#N/A,FALSE,"PMTABB"}</definedName>
    <definedName name="sadgtdrt" hidden="1">{#N/A,#N/A,FALSE,"PMTABB";#N/A,#N/A,FALSE,"PMTABB"}</definedName>
    <definedName name="sadsadsad" localSheetId="0" hidden="1">{#N/A,#N/A,FALSE,"COMP"}</definedName>
    <definedName name="sadsadsad" localSheetId="2" hidden="1">{#N/A,#N/A,FALSE,"COMP"}</definedName>
    <definedName name="sadsadsad" hidden="1">{#N/A,#N/A,FALSE,"COMP"}</definedName>
    <definedName name="saef" localSheetId="0" hidden="1">{#N/A,#N/A,FALSE,"Emerging Mkt Fund"}</definedName>
    <definedName name="saef" localSheetId="2" hidden="1">{#N/A,#N/A,FALSE,"Emerging Mkt Fund"}</definedName>
    <definedName name="saef" hidden="1">{#N/A,#N/A,FALSE,"Emerging Mkt Fund"}</definedName>
    <definedName name="saef_1" localSheetId="0" hidden="1">{#N/A,#N/A,FALSE,"Emerging Mkt Fund"}</definedName>
    <definedName name="saef_1" localSheetId="2" hidden="1">{#N/A,#N/A,FALSE,"Emerging Mkt Fund"}</definedName>
    <definedName name="saef_1" hidden="1">{#N/A,#N/A,FALSE,"Emerging Mkt Fund"}</definedName>
    <definedName name="SAG" hidden="1">#REF!</definedName>
    <definedName name="sagar" localSheetId="0" hidden="1">{#N/A,#N/A,FALSE,"TOWNSHIP"}</definedName>
    <definedName name="sagar" localSheetId="2" hidden="1">{#N/A,#N/A,FALSE,"TOWNSHIP"}</definedName>
    <definedName name="sagar" hidden="1">{#N/A,#N/A,FALSE,"TOWNSHIP"}</definedName>
    <definedName name="sai" localSheetId="0" hidden="1">{"'bar'!$A$1:$AQ$33","'bar'!$A$10:$B$10"}</definedName>
    <definedName name="sai" localSheetId="2" hidden="1">{"'bar'!$A$1:$AQ$33","'bar'!$A$10:$B$10"}</definedName>
    <definedName name="sai" hidden="1">{"'bar'!$A$1:$AQ$33","'bar'!$A$10:$B$10"}</definedName>
    <definedName name="SAIUHGAIUH" localSheetId="0" hidden="1">{#N/A,#N/A,TRUE,"TMRSAMPLE";#N/A,#N/A,TRUE,"OPS";#N/A,#N/A,TRUE,"TMR"}</definedName>
    <definedName name="SAIUHGAIUH" localSheetId="2" hidden="1">{#N/A,#N/A,TRUE,"TMRSAMPLE";#N/A,#N/A,TRUE,"OPS";#N/A,#N/A,TRUE,"TMR"}</definedName>
    <definedName name="SAIUHGAIUH" hidden="1">{#N/A,#N/A,TRUE,"TMRSAMPLE";#N/A,#N/A,TRUE,"OPS";#N/A,#N/A,TRUE,"TMR"}</definedName>
    <definedName name="sal">#REF!</definedName>
    <definedName name="Salaries" localSheetId="0" hidden="1">{#N/A,#N/A,FALSE,"Input"}</definedName>
    <definedName name="Salaries" localSheetId="2" hidden="1">{#N/A,#N/A,FALSE,"Input"}</definedName>
    <definedName name="Salaries" hidden="1">{#N/A,#N/A,FALSE,"Input"}</definedName>
    <definedName name="SaleAccount">[105]Input!$K$155</definedName>
    <definedName name="saleinput">[105]Input!$F$164:$F$172,[105]Input!$I$164:$I$173,[105]Input!$J$164:$J$173,[105]Input!$J$161,[105]Input!$K$158,[105]Input!$K$155,[105]Input!$F$155</definedName>
    <definedName name="sales" hidden="1">[199]Min_98!#REF!</definedName>
    <definedName name="SaleUnit" hidden="1">[75]Input!$K$156:$Y$156,[75]Input!$K$174:$Y$174,[75]Input!$K$192:$Y$192,[75]Input!$K$210:$Y$210,[75]Input!$K$228:$Y$228,[75]Input!$K$246:$Y$246,[75]Input!$K$264:$Y$264,[75]Input!$K$282:$Y$282</definedName>
    <definedName name="SaleVal">[75]Input!$K$293:$AE$293</definedName>
    <definedName name="SaleValue" hidden="1">[75]Input!$K$159:$Y$159,[75]Input!$K$177:$Y$177,[75]Input!$K$195:$Y$195,[75]Input!$K$213:$Y$213,[75]Input!$K$231:$Y$231,[75]Input!$K$249:$Y$249,[75]Input!$K$267:$Y$267,[75]Input!$K$285:$Y$285</definedName>
    <definedName name="SaleVol">[75]Input!$K$292:$AE$292</definedName>
    <definedName name="Sand">'[169]LOCAL RATES'!$H$13</definedName>
    <definedName name="Sand_Classifier">'[48]Lakshmi GF'!#REF!</definedName>
    <definedName name="sandeep">#REF!</definedName>
    <definedName name="Sanjay" localSheetId="0" hidden="1">{#N/A,#N/A,FALSE,"Mukesh Shivdasani"}</definedName>
    <definedName name="Sanjay" localSheetId="2" hidden="1">{#N/A,#N/A,FALSE,"Mukesh Shivdasani"}</definedName>
    <definedName name="Sanjay" hidden="1">{#N/A,#N/A,FALSE,"Mukesh Shivdasani"}</definedName>
    <definedName name="Sanjay_1" localSheetId="0" hidden="1">{#N/A,#N/A,FALSE,"Mukesh Shivdasani"}</definedName>
    <definedName name="Sanjay_1" localSheetId="2" hidden="1">{#N/A,#N/A,FALSE,"Mukesh Shivdasani"}</definedName>
    <definedName name="Sanjay_1" hidden="1">{#N/A,#N/A,FALSE,"Mukesh Shivdasani"}</definedName>
    <definedName name="Sanjay_2" localSheetId="0" hidden="1">{#N/A,#N/A,FALSE,"Mukesh Shivdasani"}</definedName>
    <definedName name="Sanjay_2" localSheetId="2" hidden="1">{#N/A,#N/A,FALSE,"Mukesh Shivdasani"}</definedName>
    <definedName name="Sanjay_2" hidden="1">{#N/A,#N/A,FALSE,"Mukesh Shivdasani"}</definedName>
    <definedName name="Sanjay_3" localSheetId="0" hidden="1">{#N/A,#N/A,FALSE,"Mukesh Shivdasani"}</definedName>
    <definedName name="Sanjay_3" localSheetId="2" hidden="1">{#N/A,#N/A,FALSE,"Mukesh Shivdasani"}</definedName>
    <definedName name="Sanjay_3" hidden="1">{#N/A,#N/A,FALSE,"Mukesh Shivdasani"}</definedName>
    <definedName name="Sanjay_4" localSheetId="0" hidden="1">{#N/A,#N/A,FALSE,"Mukesh Shivdasani"}</definedName>
    <definedName name="Sanjay_4" localSheetId="2" hidden="1">{#N/A,#N/A,FALSE,"Mukesh Shivdasani"}</definedName>
    <definedName name="Sanjay_4" hidden="1">{#N/A,#N/A,FALSE,"Mukesh Shivdasani"}</definedName>
    <definedName name="Sanjay_5" localSheetId="0" hidden="1">{#N/A,#N/A,FALSE,"Mukesh Shivdasani"}</definedName>
    <definedName name="Sanjay_5" localSheetId="2" hidden="1">{#N/A,#N/A,FALSE,"Mukesh Shivdasani"}</definedName>
    <definedName name="Sanjay_5" hidden="1">{#N/A,#N/A,FALSE,"Mukesh Shivdasani"}</definedName>
    <definedName name="sapan" localSheetId="0" hidden="1">{"'Sheet1'!$A$5:$E$42"}</definedName>
    <definedName name="sapan" localSheetId="2" hidden="1">{"'Sheet1'!$A$5:$E$42"}</definedName>
    <definedName name="sapan" hidden="1">{"'Sheet1'!$A$5:$E$42"}</definedName>
    <definedName name="sapan2" localSheetId="0" hidden="1">{"'Sheet1'!$A$5:$E$42"}</definedName>
    <definedName name="sapan2" localSheetId="2" hidden="1">{"'Sheet1'!$A$5:$E$42"}</definedName>
    <definedName name="sapan2" hidden="1">{"'Sheet1'!$A$5:$E$42"}</definedName>
    <definedName name="SAPBEXbbsBack" hidden="1">"CNES - TRIAL BALANCE.xls"</definedName>
    <definedName name="SAPBEXdnldView" hidden="1">"3ZGK4MLW4QS0IVR8MLTD01DSG"</definedName>
    <definedName name="SAPBEXhrIndnt" hidden="1">2</definedName>
    <definedName name="SAPBEXrevision" hidden="1">1</definedName>
    <definedName name="SAPBEXsysID" hidden="1">"CL3"</definedName>
    <definedName name="SAPBEXwbID" hidden="1">"413JGNHYXAXPPN4M51A5NSQOW"</definedName>
    <definedName name="SAPsysID" hidden="1">"708C5W7SBKP804JT78WJ0JNKI"</definedName>
    <definedName name="SAPwbID" hidden="1">"ARS"</definedName>
    <definedName name="sarita">#REF!</definedName>
    <definedName name="saryder" localSheetId="0" hidden="1">{#N/A,#N/A,FALSE,"PGW"}</definedName>
    <definedName name="saryder" localSheetId="2" hidden="1">{#N/A,#N/A,FALSE,"PGW"}</definedName>
    <definedName name="saryder" hidden="1">{#N/A,#N/A,FALSE,"PGW"}</definedName>
    <definedName name="sas" hidden="1">'[28]DGP-2002'!#REF!</definedName>
    <definedName name="sasd" localSheetId="0" hidden="1">{#N/A,#N/A,FALSE,"Status of Projects";#N/A,#N/A,FALSE,"CEA-TEC";#N/A,#N/A,FALSE,"U-Constr.";#N/A,#N/A,FALSE,"summary";#N/A,#N/A,FALSE,"PPP-3 yrs"}</definedName>
    <definedName name="sasd" localSheetId="2" hidden="1">{#N/A,#N/A,FALSE,"Status of Projects";#N/A,#N/A,FALSE,"CEA-TEC";#N/A,#N/A,FALSE,"U-Constr.";#N/A,#N/A,FALSE,"summary";#N/A,#N/A,FALSE,"PPP-3 yrs"}</definedName>
    <definedName name="sasd" hidden="1">{#N/A,#N/A,FALSE,"Status of Projects";#N/A,#N/A,FALSE,"CEA-TEC";#N/A,#N/A,FALSE,"U-Constr.";#N/A,#N/A,FALSE,"summary";#N/A,#N/A,FALSE,"PPP-3 yrs"}</definedName>
    <definedName name="sb" localSheetId="0" hidden="1">{"2",#N/A,FALSE,"Q1 03-04";"1",#N/A,FALSE,"Q1 03-04"}</definedName>
    <definedName name="sb" localSheetId="2" hidden="1">{"2",#N/A,FALSE,"Q1 03-04";"1",#N/A,FALSE,"Q1 03-04"}</definedName>
    <definedName name="sb" hidden="1">{"2",#N/A,FALSE,"Q1 03-04";"1",#N/A,FALSE,"Q1 03-04"}</definedName>
    <definedName name="SC">#REF!</definedName>
    <definedName name="SC_3">#REF!</definedName>
    <definedName name="SC_4">#REF!</definedName>
    <definedName name="SC_5">#REF!</definedName>
    <definedName name="SC_6">#REF!</definedName>
    <definedName name="SC_7">#REF!</definedName>
    <definedName name="scedule" localSheetId="0" hidden="1">{"'CQ1-4'!$B$1:$L$49"}</definedName>
    <definedName name="scedule" localSheetId="2" hidden="1">{"'CQ1-4'!$B$1:$L$49"}</definedName>
    <definedName name="scedule" hidden="1">{"'CQ1-4'!$B$1:$L$49"}</definedName>
    <definedName name="SCENTER">'[164]Corrupt SSCI'!$B$1:$P$166</definedName>
    <definedName name="scfb">#REF!</definedName>
    <definedName name="SCH_AB_Pg3">#REF!</definedName>
    <definedName name="SCH_CD_Pg4">#REF!</definedName>
    <definedName name="SCH_F_Pg5">#REF!</definedName>
    <definedName name="SCH_JK_Pg8">#REF!</definedName>
    <definedName name="SCH_LM_Pg9">#REF!</definedName>
    <definedName name="SCH_Z_Grp">#REF!</definedName>
    <definedName name="Sch3Fixed" hidden="1">[200]DET0900!#REF!</definedName>
    <definedName name="Schdule1" localSheetId="0" hidden="1">{#N/A,#N/A,FALSE,"COMP"}</definedName>
    <definedName name="Schdule1" localSheetId="2" hidden="1">{#N/A,#N/A,FALSE,"COMP"}</definedName>
    <definedName name="Schdule1" hidden="1">{#N/A,#N/A,FALSE,"COMP"}</definedName>
    <definedName name="Schdule1_1" localSheetId="0" hidden="1">{#N/A,#N/A,FALSE,"COMP"}</definedName>
    <definedName name="Schdule1_1" localSheetId="2" hidden="1">{#N/A,#N/A,FALSE,"COMP"}</definedName>
    <definedName name="Schdule1_1" hidden="1">{#N/A,#N/A,FALSE,"COMP"}</definedName>
    <definedName name="Schdule1_2" localSheetId="0" hidden="1">{#N/A,#N/A,FALSE,"COMP"}</definedName>
    <definedName name="Schdule1_2" localSheetId="2" hidden="1">{#N/A,#N/A,FALSE,"COMP"}</definedName>
    <definedName name="Schdule1_2" hidden="1">{#N/A,#N/A,FALSE,"COMP"}</definedName>
    <definedName name="Schdule1_3" localSheetId="0" hidden="1">{#N/A,#N/A,FALSE,"COMP"}</definedName>
    <definedName name="Schdule1_3" localSheetId="2" hidden="1">{#N/A,#N/A,FALSE,"COMP"}</definedName>
    <definedName name="Schdule1_3" hidden="1">{#N/A,#N/A,FALSE,"COMP"}</definedName>
    <definedName name="Schdule1_4" localSheetId="0" hidden="1">{#N/A,#N/A,FALSE,"COMP"}</definedName>
    <definedName name="Schdule1_4" localSheetId="2" hidden="1">{#N/A,#N/A,FALSE,"COMP"}</definedName>
    <definedName name="Schdule1_4" hidden="1">{#N/A,#N/A,FALSE,"COMP"}</definedName>
    <definedName name="Schdule1_5" localSheetId="0" hidden="1">{#N/A,#N/A,FALSE,"COMP"}</definedName>
    <definedName name="Schdule1_5" localSheetId="2" hidden="1">{#N/A,#N/A,FALSE,"COMP"}</definedName>
    <definedName name="Schdule1_5" hidden="1">{#N/A,#N/A,FALSE,"COMP"}</definedName>
    <definedName name="Schdule12_15">#REF!</definedName>
    <definedName name="sched" localSheetId="0" hidden="1">{"'CQ1-4'!$B$1:$L$49"}</definedName>
    <definedName name="sched" localSheetId="2" hidden="1">{"'CQ1-4'!$B$1:$L$49"}</definedName>
    <definedName name="sched" hidden="1">{"'CQ1-4'!$B$1:$L$49"}</definedName>
    <definedName name="Sched_Pay">#REF!</definedName>
    <definedName name="schedu" localSheetId="0" hidden="1">{"'CQ1-4'!$B$1:$L$49"}</definedName>
    <definedName name="schedu" localSheetId="2" hidden="1">{"'CQ1-4'!$B$1:$L$49"}</definedName>
    <definedName name="schedu" hidden="1">{"'CQ1-4'!$B$1:$L$49"}</definedName>
    <definedName name="schedule" localSheetId="0" hidden="1">{#N/A,#N/A,FALSE,"COMP"}</definedName>
    <definedName name="schedule" localSheetId="2" hidden="1">{#N/A,#N/A,FALSE,"COMP"}</definedName>
    <definedName name="schedule" hidden="1">{#N/A,#N/A,FALSE,"COMP"}</definedName>
    <definedName name="schedule_1" localSheetId="0" hidden="1">{#N/A,#N/A,FALSE,"COMP"}</definedName>
    <definedName name="schedule_1" localSheetId="2" hidden="1">{#N/A,#N/A,FALSE,"COMP"}</definedName>
    <definedName name="schedule_1" hidden="1">{#N/A,#N/A,FALSE,"COMP"}</definedName>
    <definedName name="schedule_2" localSheetId="0" hidden="1">{#N/A,#N/A,FALSE,"COMP"}</definedName>
    <definedName name="schedule_2" localSheetId="2" hidden="1">{#N/A,#N/A,FALSE,"COMP"}</definedName>
    <definedName name="schedule_2" hidden="1">{#N/A,#N/A,FALSE,"COMP"}</definedName>
    <definedName name="schedule_3" localSheetId="0" hidden="1">{#N/A,#N/A,FALSE,"COMP"}</definedName>
    <definedName name="schedule_3" localSheetId="2" hidden="1">{#N/A,#N/A,FALSE,"COMP"}</definedName>
    <definedName name="schedule_3" hidden="1">{#N/A,#N/A,FALSE,"COMP"}</definedName>
    <definedName name="schedule_4" localSheetId="0" hidden="1">{#N/A,#N/A,FALSE,"COMP"}</definedName>
    <definedName name="schedule_4" localSheetId="2" hidden="1">{#N/A,#N/A,FALSE,"COMP"}</definedName>
    <definedName name="schedule_4" hidden="1">{#N/A,#N/A,FALSE,"COMP"}</definedName>
    <definedName name="schedule_5" localSheetId="0" hidden="1">{#N/A,#N/A,FALSE,"COMP"}</definedName>
    <definedName name="schedule_5" localSheetId="2" hidden="1">{#N/A,#N/A,FALSE,"COMP"}</definedName>
    <definedName name="schedule_5" hidden="1">{#N/A,#N/A,FALSE,"COMP"}</definedName>
    <definedName name="Schedule_5_to_8">[201]BALANCESHEET!#REF!</definedName>
    <definedName name="Scheduled_Extra_Payments" localSheetId="0">#REF!</definedName>
    <definedName name="Scheduled_Extra_Payments">#REF!</definedName>
    <definedName name="Scheduled_Interest_Rate" localSheetId="0">#REF!</definedName>
    <definedName name="Scheduled_Interest_Rate">#REF!</definedName>
    <definedName name="Scheduled_Monthly_Payment" localSheetId="0">#REF!</definedName>
    <definedName name="Scheduled_Monthly_Payment">#REF!</definedName>
    <definedName name="schools">#REF!</definedName>
    <definedName name="SCIENCE">#REF!</definedName>
    <definedName name="SCOPE" localSheetId="0">City&amp;" "&amp;State</definedName>
    <definedName name="SCOPE" localSheetId="2">City&amp;" "&amp;State</definedName>
    <definedName name="SCOPE">City&amp;" "&amp;State</definedName>
    <definedName name="scp" localSheetId="0">City&amp;" "&amp;State</definedName>
    <definedName name="scp" localSheetId="2">City&amp;" "&amp;State</definedName>
    <definedName name="scp">City&amp;" "&amp;State</definedName>
    <definedName name="SCRAP" localSheetId="0" hidden="1">{"'subnets'!$A$1:$F$20"}</definedName>
    <definedName name="SCRAP" localSheetId="2" hidden="1">{"'subnets'!$A$1:$F$20"}</definedName>
    <definedName name="SCRAP" hidden="1">{"'subnets'!$A$1:$F$20"}</definedName>
    <definedName name="SCRAP_2" localSheetId="0" hidden="1">{"'subnets'!$A$1:$F$20"}</definedName>
    <definedName name="SCRAP_2" localSheetId="2" hidden="1">{"'subnets'!$A$1:$F$20"}</definedName>
    <definedName name="SCRAP_2" hidden="1">{"'subnets'!$A$1:$F$20"}</definedName>
    <definedName name="SCRAP_3" localSheetId="0" hidden="1">{"'subnets'!$A$1:$F$20"}</definedName>
    <definedName name="SCRAP_3" localSheetId="2" hidden="1">{"'subnets'!$A$1:$F$20"}</definedName>
    <definedName name="SCRAP_3" hidden="1">{"'subnets'!$A$1:$F$20"}</definedName>
    <definedName name="SCRAP_4" localSheetId="0" hidden="1">{"'subnets'!$A$1:$F$20"}</definedName>
    <definedName name="SCRAP_4" localSheetId="2" hidden="1">{"'subnets'!$A$1:$F$20"}</definedName>
    <definedName name="SCRAP_4" hidden="1">{"'subnets'!$A$1:$F$20"}</definedName>
    <definedName name="SCRAP_5" localSheetId="0" hidden="1">{"'subnets'!$A$1:$F$20"}</definedName>
    <definedName name="SCRAP_5" localSheetId="2" hidden="1">{"'subnets'!$A$1:$F$20"}</definedName>
    <definedName name="SCRAP_5" hidden="1">{"'subnets'!$A$1:$F$20"}</definedName>
    <definedName name="SCRCNRATIO" hidden="1">'[80]P&amp;M assets &gt; 7 lakh'!$CN:$CN</definedName>
    <definedName name="SCrt">[75]Input!$K$87:$AE$87</definedName>
    <definedName name="ScrtDays">[75]Input!$K$88:$AE$88</definedName>
    <definedName name="sd" localSheetId="0" hidden="1">{"2",#N/A,FALSE,"Q1 03-04";"1",#N/A,FALSE,"Q1 03-04"}</definedName>
    <definedName name="sd" localSheetId="2" hidden="1">{"2",#N/A,FALSE,"Q1 03-04";"1",#N/A,FALSE,"Q1 03-04"}</definedName>
    <definedName name="sd" hidden="1">{"2",#N/A,FALSE,"Q1 03-04";"1",#N/A,FALSE,"Q1 03-04"}</definedName>
    <definedName name="sd_1">#REF!</definedName>
    <definedName name="sd_1_10">#REF!</definedName>
    <definedName name="sd_1_12">#REF!</definedName>
    <definedName name="sd_1_3">#REF!</definedName>
    <definedName name="sd_1_4">#REF!</definedName>
    <definedName name="sd_1_5">#REF!</definedName>
    <definedName name="sd_1_6">#REF!</definedName>
    <definedName name="sd_1_7">#REF!</definedName>
    <definedName name="sd_10">#REF!</definedName>
    <definedName name="sd_12">#REF!</definedName>
    <definedName name="sd_2">#REF!</definedName>
    <definedName name="sd_3">#REF!</definedName>
    <definedName name="sd_9">#REF!</definedName>
    <definedName name="ｓｄ２２２" hidden="1">[44]損益分岐点!#REF!</definedName>
    <definedName name="SDA"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'[202]5-F-PAR'!$B$46:$B$50</definedName>
    <definedName name="sdasdaf" localSheetId="0" hidden="1">{"'Directory'!$A$72:$E$91"}</definedName>
    <definedName name="sdasdaf" localSheetId="2" hidden="1">{"'Directory'!$A$72:$E$91"}</definedName>
    <definedName name="sdasdaf" hidden="1">{"'Directory'!$A$72:$E$91"}</definedName>
    <definedName name="Sdate">#REF!</definedName>
    <definedName name="sdbbsdkbfgbsdk.fj" localSheetId="0" hidden="1">{#N/A,#N/A,FALSE,"PMTABB";#N/A,#N/A,FALSE,"PMTABB"}</definedName>
    <definedName name="sdbbsdkbfgbsdk.fj" localSheetId="2" hidden="1">{#N/A,#N/A,FALSE,"PMTABB";#N/A,#N/A,FALSE,"PMTABB"}</definedName>
    <definedName name="sdbbsdkbfgbsdk.fj" hidden="1">{#N/A,#N/A,FALSE,"PMTABB";#N/A,#N/A,FALSE,"PMTABB"}</definedName>
    <definedName name="SDbt">[75]Input!$K$80:$AE$80</definedName>
    <definedName name="SdbtDays">[75]Input!$K$81:$AE$81</definedName>
    <definedName name="S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fadf" localSheetId="0" hidden="1">{"'Directory'!$A$72:$E$91"}</definedName>
    <definedName name="sddfadf" localSheetId="2" hidden="1">{"'Directory'!$A$72:$E$91"}</definedName>
    <definedName name="sddfadf" hidden="1">{"'Directory'!$A$72:$E$91"}</definedName>
    <definedName name="sdf" hidden="1">#REF!</definedName>
    <definedName name="sdfag" localSheetId="0" hidden="1">{#N/A,#N/A,FALSE,"FREE"}</definedName>
    <definedName name="sdfag" localSheetId="2" hidden="1">{#N/A,#N/A,FALSE,"FREE"}</definedName>
    <definedName name="sdfag" hidden="1">{#N/A,#N/A,FALSE,"FREE"}</definedName>
    <definedName name="sdfdfg" localSheetId="0" hidden="1">{"'Directory'!$A$72:$E$91"}</definedName>
    <definedName name="sdfdfg" localSheetId="2" hidden="1">{"'Directory'!$A$72:$E$91"}</definedName>
    <definedName name="sdfdfg" hidden="1">{"'Directory'!$A$72:$E$91"}</definedName>
    <definedName name="SDFG" localSheetId="0" hidden="1">{#N/A,#N/A,TRUE,"TMRSAMPLE";#N/A,#N/A,TRUE,"OPS";#N/A,#N/A,TRUE,"TMR"}</definedName>
    <definedName name="SDFG" localSheetId="2" hidden="1">{#N/A,#N/A,TRUE,"TMRSAMPLE";#N/A,#N/A,TRUE,"OPS";#N/A,#N/A,TRUE,"TMR"}</definedName>
    <definedName name="SDFG" hidden="1">{#N/A,#N/A,TRUE,"TMRSAMPLE";#N/A,#N/A,TRUE,"OPS";#N/A,#N/A,TRUE,"TMR"}</definedName>
    <definedName name="ＳＤＦＧＤＦＤＳＧ" localSheetId="0" hidden="1">{#N/A,#N/A,TRUE,"TMRSAMPLE";#N/A,#N/A,TRUE,"OPS";#N/A,#N/A,TRUE,"TMR"}</definedName>
    <definedName name="ＳＤＦＧＤＦＤＳＧ" localSheetId="2" hidden="1">{#N/A,#N/A,TRUE,"TMRSAMPLE";#N/A,#N/A,TRUE,"OPS";#N/A,#N/A,TRUE,"TMR"}</definedName>
    <definedName name="ＳＤＦＧＤＦＤＳＧ" hidden="1">{#N/A,#N/A,TRUE,"TMRSAMPLE";#N/A,#N/A,TRUE,"OPS";#N/A,#N/A,TRUE,"TMR"}</definedName>
    <definedName name="ＳＤＦＧＨ" localSheetId="0" hidden="1">{#N/A,#N/A,TRUE,"TMRSAMPLE";#N/A,#N/A,TRUE,"OPS";#N/A,#N/A,TRUE,"TMR"}</definedName>
    <definedName name="ＳＤＦＧＨ" localSheetId="2" hidden="1">{#N/A,#N/A,TRUE,"TMRSAMPLE";#N/A,#N/A,TRUE,"OPS";#N/A,#N/A,TRUE,"TMR"}</definedName>
    <definedName name="ＳＤＦＧＨ" hidden="1">{#N/A,#N/A,TRUE,"TMRSAMPLE";#N/A,#N/A,TRUE,"OPS";#N/A,#N/A,TRUE,"TMR"}</definedName>
    <definedName name="ＳＤＦＧＨＪ" localSheetId="0" hidden="1">{#N/A,#N/A,TRUE,"TMRSAMPLE";#N/A,#N/A,TRUE,"OPS";#N/A,#N/A,TRUE,"TMR"}</definedName>
    <definedName name="ＳＤＦＧＨＪ" localSheetId="2" hidden="1">{#N/A,#N/A,TRUE,"TMRSAMPLE";#N/A,#N/A,TRUE,"OPS";#N/A,#N/A,TRUE,"TMR"}</definedName>
    <definedName name="ＳＤＦＧＨＪ" hidden="1">{#N/A,#N/A,TRUE,"TMRSAMPLE";#N/A,#N/A,TRUE,"OPS";#N/A,#N/A,TRUE,"TMR"}</definedName>
    <definedName name="ＳＤＦＧちゅ" localSheetId="0" hidden="1">{#N/A,#N/A,TRUE,"TMRSAMPLE";#N/A,#N/A,TRUE,"OPS";#N/A,#N/A,TRUE,"TMR"}</definedName>
    <definedName name="ＳＤＦＧちゅ" localSheetId="2" hidden="1">{#N/A,#N/A,TRUE,"TMRSAMPLE";#N/A,#N/A,TRUE,"OPS";#N/A,#N/A,TRUE,"TMR"}</definedName>
    <definedName name="ＳＤＦＧちゅ" hidden="1">{#N/A,#N/A,TRUE,"TMRSAMPLE";#N/A,#N/A,TRUE,"OPS";#N/A,#N/A,TRUE,"TMR"}</definedName>
    <definedName name="SDFHG" localSheetId="0" hidden="1">{"Agg Output",#N/A,FALSE,"Operational Drivers Output";"NW Output",#N/A,FALSE,"Operational Drivers Output";"South Output",#N/A,FALSE,"Operational Drivers Output";"Central Output",#N/A,FALSE,"Operational Drivers Output"}</definedName>
    <definedName name="SDFHG" localSheetId="2" hidden="1">{"Agg Output",#N/A,FALSE,"Operational Drivers Output";"NW Output",#N/A,FALSE,"Operational Drivers Output";"South Output",#N/A,FALSE,"Operational Drivers Output";"Central Output",#N/A,FALSE,"Operational Drivers Output"}</definedName>
    <definedName name="SDFHG" hidden="1">{"Agg Output",#N/A,FALSE,"Operational Drivers Output";"NW Output",#N/A,FALSE,"Operational Drivers Output";"South Output",#N/A,FALSE,"Operational Drivers Output";"Central Output",#N/A,FALSE,"Operational Drivers Output"}</definedName>
    <definedName name="sdfs" localSheetId="0" hidden="1">{"2",#N/A,FALSE,"Q1 03-04";"1",#N/A,FALSE,"Q1 03-04"}</definedName>
    <definedName name="sdfs" localSheetId="2" hidden="1">{"2",#N/A,FALSE,"Q1 03-04";"1",#N/A,FALSE,"Q1 03-04"}</definedName>
    <definedName name="sdfs" hidden="1">{"2",#N/A,FALSE,"Q1 03-04";"1",#N/A,FALSE,"Q1 03-04"}</definedName>
    <definedName name="sdfskdfskdf" localSheetId="0" hidden="1">{#N/A,#N/A,FALSE,"TOWNSHIP"}</definedName>
    <definedName name="sdfskdfskdf" localSheetId="2" hidden="1">{#N/A,#N/A,FALSE,"TOWNSHIP"}</definedName>
    <definedName name="sdfskdfskdf" hidden="1">{#N/A,#N/A,FALSE,"TOWNSHIP"}</definedName>
    <definedName name="sdfvsdfv" localSheetId="0" hidden="1">{#N/A,#N/A,FALSE,"Aging Summary";#N/A,#N/A,FALSE,"Ratio Analysis";#N/A,#N/A,FALSE,"Test 120 Day Accts";#N/A,#N/A,FALSE,"Tickmarks"}</definedName>
    <definedName name="sdfvsdfv" localSheetId="2" hidden="1">{#N/A,#N/A,FALSE,"Aging Summary";#N/A,#N/A,FALSE,"Ratio Analysis";#N/A,#N/A,FALSE,"Test 120 Day Accts";#N/A,#N/A,FALSE,"Tickmarks"}</definedName>
    <definedName name="sdfvsdfv" hidden="1">{#N/A,#N/A,FALSE,"Aging Summary";#N/A,#N/A,FALSE,"Ratio Analysis";#N/A,#N/A,FALSE,"Test 120 Day Accts";#N/A,#N/A,FALSE,"Tickmarks"}</definedName>
    <definedName name="sdg" localSheetId="0" hidden="1">{#N/A,#N/A,FALSE,"TOWNSHIP"}</definedName>
    <definedName name="sdg" localSheetId="2" hidden="1">{#N/A,#N/A,FALSE,"TOWNSHIP"}</definedName>
    <definedName name="sdg" hidden="1">{#N/A,#N/A,FALSE,"TOWNSHIP"}</definedName>
    <definedName name="sdhdhfdfhh" localSheetId="0" hidden="1">{#N/A,#N/A,FALSE,"Balance Sheet";#N/A,#N/A,FALSE,"Income Statement";#N/A,#N/A,FALSE,"Changes in Financial Position"}</definedName>
    <definedName name="sdhdhfdfhh" localSheetId="2" hidden="1">{#N/A,#N/A,FALSE,"Balance Sheet";#N/A,#N/A,FALSE,"Income Statement";#N/A,#N/A,FALSE,"Changes in Financial Position"}</definedName>
    <definedName name="sdhdhfdfhh" hidden="1">{#N/A,#N/A,FALSE,"Balance Sheet";#N/A,#N/A,FALSE,"Income Statement";#N/A,#N/A,FALSE,"Changes in Financial Position"}</definedName>
    <definedName name="sdrf" localSheetId="0" hidden="1">{#N/A,#N/A,FALSE,"FREE"}</definedName>
    <definedName name="sdrf" localSheetId="2" hidden="1">{#N/A,#N/A,FALSE,"FREE"}</definedName>
    <definedName name="sdrf" hidden="1">{#N/A,#N/A,FALSE,"FREE"}</definedName>
    <definedName name="sdrfse" localSheetId="0" hidden="1">{#N/A,#N/A,FALSE,"COMP"}</definedName>
    <definedName name="sdrfse" localSheetId="2" hidden="1">{#N/A,#N/A,FALSE,"COMP"}</definedName>
    <definedName name="sdrfse" hidden="1">{#N/A,#N/A,FALSE,"COMP"}</definedName>
    <definedName name="sdrgarger" localSheetId="0" hidden="1">{"'Directory'!$A$72:$E$91"}</definedName>
    <definedName name="sdrgarger" localSheetId="2" hidden="1">{"'Directory'!$A$72:$E$91"}</definedName>
    <definedName name="sdrgarger" hidden="1">{"'Directory'!$A$72:$E$91"}</definedName>
    <definedName name="sdsd" localSheetId="0" hidden="1">{"adj95mult",#N/A,FALSE,"COMPCO";"adj95est",#N/A,FALSE,"COMPCO"}</definedName>
    <definedName name="sdsd" localSheetId="2" hidden="1">{"adj95mult",#N/A,FALSE,"COMPCO";"adj95est",#N/A,FALSE,"COMPCO"}</definedName>
    <definedName name="sdsd" hidden="1">{"adj95mult",#N/A,FALSE,"COMPCO";"adj95est",#N/A,FALSE,"COMPCO"}</definedName>
    <definedName name="sdsdf" hidden="1">'[203]1201'!#REF!</definedName>
    <definedName name="se" localSheetId="0">#REF!</definedName>
    <definedName name="se">#REF!</definedName>
    <definedName name="se_1" localSheetId="0">#REF!</definedName>
    <definedName name="se_1">#REF!</definedName>
    <definedName name="se_1_10" localSheetId="0">#REF!</definedName>
    <definedName name="se_1_10">#REF!</definedName>
    <definedName name="se_1_12">#REF!</definedName>
    <definedName name="se_1_3">#REF!</definedName>
    <definedName name="se_1_4">#REF!</definedName>
    <definedName name="se_1_5">#REF!</definedName>
    <definedName name="se_1_6">#REF!</definedName>
    <definedName name="se_1_7">#REF!</definedName>
    <definedName name="se_10">#REF!</definedName>
    <definedName name="se_12">#REF!</definedName>
    <definedName name="se_2">#REF!</definedName>
    <definedName name="se_3">#REF!</definedName>
    <definedName name="se_9">#REF!</definedName>
    <definedName name="SEC" localSheetId="0" hidden="1">{"'Bsheet BIS'!$A$1:$F$43"}</definedName>
    <definedName name="SEC" localSheetId="2" hidden="1">{"'Bsheet BIS'!$A$1:$F$43"}</definedName>
    <definedName name="SEC" hidden="1">{"'Bsheet BIS'!$A$1:$F$43"}</definedName>
    <definedName name="SEC_LOAN">#REF!</definedName>
    <definedName name="SECRETARY" localSheetId="0" hidden="1">{"'Bsheet BIS'!$A$1:$F$43"}</definedName>
    <definedName name="SECRETARY" localSheetId="2" hidden="1">{"'Bsheet BIS'!$A$1:$F$43"}</definedName>
    <definedName name="SECRETARY" hidden="1">{"'Bsheet BIS'!$A$1:$F$43"}</definedName>
    <definedName name="SECTION">#REF!</definedName>
    <definedName name="sek" hidden="1">[204]bspl!$C$50</definedName>
    <definedName name="SelExp">[75]Input!$K$516:$AE$516</definedName>
    <definedName name="SelExpSer" hidden="1">[75]Profile!$AV$5:$AV$12</definedName>
    <definedName name="sencount" hidden="1">1</definedName>
    <definedName name="sep" localSheetId="0" hidden="1">{#N/A,#N/A,FALSE,"Cash Flows";#N/A,#N/A,FALSE,"Fixed Assets";#N/A,#N/A,FALSE,"Balance Sheet";#N/A,#N/A,FALSE,"P &amp; L"}</definedName>
    <definedName name="sep" localSheetId="2" hidden="1">{#N/A,#N/A,FALSE,"Cash Flows";#N/A,#N/A,FALSE,"Fixed Assets";#N/A,#N/A,FALSE,"Balance Sheet";#N/A,#N/A,FALSE,"P &amp; L"}</definedName>
    <definedName name="sep" hidden="1">{#N/A,#N/A,FALSE,"Cash Flows";#N/A,#N/A,FALSE,"Fixed Assets";#N/A,#N/A,FALSE,"Balance Sheet";#N/A,#N/A,FALSE,"P &amp; L"}</definedName>
    <definedName name="Sept2" hidden="1">#REF!</definedName>
    <definedName name="Setter_Plant">#REF!</definedName>
    <definedName name="sf" localSheetId="0" hidden="1">{"'Directory'!$A$72:$E$91"}</definedName>
    <definedName name="sf" localSheetId="2" hidden="1">{"'Directory'!$A$72:$E$91"}</definedName>
    <definedName name="sf" hidden="1">{"'Directory'!$A$72:$E$91"}</definedName>
    <definedName name="sfd" localSheetId="0" hidden="1">{"2",#N/A,FALSE,"Q1 03-04";"1",#N/A,FALSE,"Q1 03-04"}</definedName>
    <definedName name="sfd" localSheetId="2" hidden="1">{"2",#N/A,FALSE,"Q1 03-04";"1",#N/A,FALSE,"Q1 03-04"}</definedName>
    <definedName name="sfd" hidden="1">{"2",#N/A,FALSE,"Q1 03-04";"1",#N/A,FALSE,"Q1 03-04"}</definedName>
    <definedName name="SFD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 localSheetId="0" hidden="1">{"2",#N/A,FALSE,"Q1 03-04";"1",#N/A,FALSE,"Q1 03-04"}</definedName>
    <definedName name="sfds" localSheetId="2" hidden="1">{"2",#N/A,FALSE,"Q1 03-04";"1",#N/A,FALSE,"Q1 03-04"}</definedName>
    <definedName name="sfds" hidden="1">{"2",#N/A,FALSE,"Q1 03-04";"1",#N/A,FALSE,"Q1 03-04"}</definedName>
    <definedName name="SFG" localSheetId="0" hidden="1">{TRUE,TRUE,-1.25,-15.5,456.75,279.75,FALSE,FALSE,TRUE,TRUE,0,1,21,1,127,6,3,4,TRUE,TRUE,3,TRUE,1,TRUE,100,"Swvu.profits.","ACwvu.profits.",1,FALSE,FALSE,0.511811023622047,0.511811023622047,0.511811023622047,0.511811023622047,1,"","",FALSE,FALSE,FALSE,FALSE,1,#N/A,1,1,#DIV/0!,FALSE,"Rwvu.profits.",#N/A,FALSE,FALSE}</definedName>
    <definedName name="SFG" localSheetId="2" hidden="1">{TRUE,TRUE,-1.25,-15.5,456.75,279.75,FALSE,FALSE,TRUE,TRUE,0,1,21,1,127,6,3,4,TRUE,TRUE,3,TRUE,1,TRUE,100,"Swvu.profits.","ACwvu.profits.",1,FALSE,FALSE,0.511811023622047,0.511811023622047,0.511811023622047,0.511811023622047,1,"","",FALSE,FALSE,FALSE,FALSE,1,#N/A,1,1,#DIV/0!,FALSE,"Rwvu.profits.",#N/A,FALSE,FALSE}</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erg" hidden="1">[205]BS!#REF!</definedName>
    <definedName name="sfgv" localSheetId="0" hidden="1">{"consolidated",#N/A,FALSE,"Sheet1";"cms",#N/A,FALSE,"Sheet1";"fse",#N/A,FALSE,"Sheet1"}</definedName>
    <definedName name="sfgv" localSheetId="2" hidden="1">{"consolidated",#N/A,FALSE,"Sheet1";"cms",#N/A,FALSE,"Sheet1";"fse",#N/A,FALSE,"Sheet1"}</definedName>
    <definedName name="sfgv" hidden="1">{"consolidated",#N/A,FALSE,"Sheet1";"cms",#N/A,FALSE,"Sheet1";"fse",#N/A,FALSE,"Sheet1"}</definedName>
    <definedName name="sfl">'[206]A1 Thru A11- LUMP SUM CONSTR'!$BH$5</definedName>
    <definedName name="sfq" localSheetId="0" hidden="1">{#N/A,#N/A,FALSE,"Calc";#N/A,#N/A,FALSE,"Sensitivity";#N/A,#N/A,FALSE,"LT Earn.Dil.";#N/A,#N/A,FALSE,"Dil. AVP"}</definedName>
    <definedName name="sfq" localSheetId="2" hidden="1">{#N/A,#N/A,FALSE,"Calc";#N/A,#N/A,FALSE,"Sensitivity";#N/A,#N/A,FALSE,"LT Earn.Dil.";#N/A,#N/A,FALSE,"Dil. AVP"}</definedName>
    <definedName name="sfq" hidden="1">{#N/A,#N/A,FALSE,"Calc";#N/A,#N/A,FALSE,"Sensitivity";#N/A,#N/A,FALSE,"LT Earn.Dil.";#N/A,#N/A,FALSE,"Dil. AVP"}</definedName>
    <definedName name="sfsd" localSheetId="0" hidden="1">{"Area1",#N/A,FALSE,"OREWACC";"Area2",#N/A,FALSE,"OREWACC"}</definedName>
    <definedName name="sfsd" localSheetId="2" hidden="1">{"Area1",#N/A,FALSE,"OREWACC";"Area2",#N/A,FALSE,"OREWACC"}</definedName>
    <definedName name="sfsd" hidden="1">{"Area1",#N/A,FALSE,"OREWACC";"Area2",#N/A,FALSE,"OREWACC"}</definedName>
    <definedName name="sfsf" localSheetId="0" hidden="1">{#N/A,#N/A,FALSE,"Calc";#N/A,#N/A,FALSE,"Sensitivity";#N/A,#N/A,FALSE,"LT Earn.Dil.";#N/A,#N/A,FALSE,"Dil. AVP"}</definedName>
    <definedName name="sfsf" localSheetId="2" hidden="1">{#N/A,#N/A,FALSE,"Calc";#N/A,#N/A,FALSE,"Sensitivity";#N/A,#N/A,FALSE,"LT Earn.Dil.";#N/A,#N/A,FALSE,"Dil. AVP"}</definedName>
    <definedName name="sfsf" hidden="1">{#N/A,#N/A,FALSE,"Calc";#N/A,#N/A,FALSE,"Sensitivity";#N/A,#N/A,FALSE,"LT Earn.Dil.";#N/A,#N/A,FALSE,"Dil. AVP"}</definedName>
    <definedName name="sft">'[206]A1 Thru A11- LUMP SUM CONSTR'!$BH$7</definedName>
    <definedName name="sg" localSheetId="0" hidden="1">{"PANDL",#N/A,TRUE,"Input";"SALIND",#N/A,TRUE,"Input";"WCAP",#N/A,TRUE,"Input";"MANP",#N/A,TRUE,"Input";"PRODA",#N/A,TRUE,"Input";"LEGAL",#N/A,TRUE,"Input";"EXCEPT",#N/A,TRUE,"Input";"MARKET",#N/A,TRUE,"Input";"NONGR",#N/A,TRUE,"Input"}</definedName>
    <definedName name="sg" localSheetId="2" hidden="1">{"PANDL",#N/A,TRUE,"Input";"SALIND",#N/A,TRUE,"Input";"WCAP",#N/A,TRUE,"Input";"MANP",#N/A,TRUE,"Input";"PRODA",#N/A,TRUE,"Input";"LEGAL",#N/A,TRUE,"Input";"EXCEPT",#N/A,TRUE,"Input";"MARKET",#N/A,TRUE,"Input";"NONGR",#N/A,TRUE,"Input"}</definedName>
    <definedName name="sg" hidden="1">{"PANDL",#N/A,TRUE,"Input";"SALIND",#N/A,TRUE,"Input";"WCAP",#N/A,TRUE,"Input";"MANP",#N/A,TRUE,"Input";"PRODA",#N/A,TRUE,"Input";"LEGAL",#N/A,TRUE,"Input";"EXCEPT",#N/A,TRUE,"Input";"MARKET",#N/A,TRUE,"Input";"NONGR",#N/A,TRUE,"Input"}</definedName>
    <definedName name="sg_1">#REF!</definedName>
    <definedName name="sg_1_10">#REF!</definedName>
    <definedName name="sg_1_12">#REF!</definedName>
    <definedName name="sg_1_3">#REF!</definedName>
    <definedName name="sg_1_4">#REF!</definedName>
    <definedName name="sg_1_5">#REF!</definedName>
    <definedName name="sg_1_6">#REF!</definedName>
    <definedName name="sg_1_7">#REF!</definedName>
    <definedName name="sg_10">#REF!</definedName>
    <definedName name="sg_12">#REF!</definedName>
    <definedName name="sg_2">#REF!</definedName>
    <definedName name="sg_3">#REF!</definedName>
    <definedName name="sg_9">#REF!</definedName>
    <definedName name="SG_A">[2]Sheet1!$AV$554</definedName>
    <definedName name="SGCInv">[75]Input!$K$57:$AE$57</definedName>
    <definedName name="SGCInvChg" hidden="1">[75]Input!$K$98:$AE$98</definedName>
    <definedName name="sgddfg" localSheetId="0" hidden="1">{#N/A,#N/A,FALSE,"PMTABB";#N/A,#N/A,FALSE,"PMTABB"}</definedName>
    <definedName name="sgddfg" localSheetId="2" hidden="1">{#N/A,#N/A,FALSE,"PMTABB";#N/A,#N/A,FALSE,"PMTABB"}</definedName>
    <definedName name="sgddfg" hidden="1">{#N/A,#N/A,FALSE,"PMTABB";#N/A,#N/A,FALSE,"PMTABB"}</definedName>
    <definedName name="sgdg" localSheetId="0" hidden="1">{#N/A,#N/A,FALSE,"Calc";#N/A,#N/A,FALSE,"Sensitivity";#N/A,#N/A,FALSE,"LT Earn.Dil.";#N/A,#N/A,FALSE,"Dil. AVP"}</definedName>
    <definedName name="sgdg" localSheetId="2" hidden="1">{#N/A,#N/A,FALSE,"Calc";#N/A,#N/A,FALSE,"Sensitivity";#N/A,#N/A,FALSE,"LT Earn.Dil.";#N/A,#N/A,FALSE,"Dil. AVP"}</definedName>
    <definedName name="sgdg" hidden="1">{#N/A,#N/A,FALSE,"Calc";#N/A,#N/A,FALSE,"Sensitivity";#N/A,#N/A,FALSE,"LT Earn.Dil.";#N/A,#N/A,FALSE,"Dil. AVP"}</definedName>
    <definedName name="sgf34g">#REF!</definedName>
    <definedName name="sgf34g_10">#REF!</definedName>
    <definedName name="sgf34g_12">#REF!</definedName>
    <definedName name="sgf34g_3">#REF!</definedName>
    <definedName name="sgf34g_4">#REF!</definedName>
    <definedName name="sgf34g_5">#REF!</definedName>
    <definedName name="sgf34g_6">#REF!</definedName>
    <definedName name="sgf34g_7">#REF!</definedName>
    <definedName name="sgsx" localSheetId="0" hidden="1">{"consolidated",#N/A,FALSE,"Sheet1";"cms",#N/A,FALSE,"Sheet1";"fse",#N/A,FALSE,"Sheet1"}</definedName>
    <definedName name="sgsx" localSheetId="2" hidden="1">{"consolidated",#N/A,FALSE,"Sheet1";"cms",#N/A,FALSE,"Sheet1";"fse",#N/A,FALSE,"Sheet1"}</definedName>
    <definedName name="sgsx" hidden="1">{"consolidated",#N/A,FALSE,"Sheet1";"cms",#N/A,FALSE,"Sheet1";"fse",#N/A,FALSE,"Sheet1"}</definedName>
    <definedName name="SH">#REF!</definedName>
    <definedName name="SH_3">#REF!</definedName>
    <definedName name="SH_4">#REF!</definedName>
    <definedName name="SH_5">#REF!</definedName>
    <definedName name="SH_6">#REF!</definedName>
    <definedName name="SH_7">#REF!</definedName>
    <definedName name="Shaina" localSheetId="0" hidden="1">{"2",#N/A,FALSE,"Q1 03-04";"1",#N/A,FALSE,"Q1 03-04"}</definedName>
    <definedName name="Shaina" localSheetId="2" hidden="1">{"2",#N/A,FALSE,"Q1 03-04";"1",#N/A,FALSE,"Q1 03-04"}</definedName>
    <definedName name="Shaina" hidden="1">{"2",#N/A,FALSE,"Q1 03-04";"1",#N/A,FALSE,"Q1 03-04"}</definedName>
    <definedName name="Share_Data">[2]Sheet1!#REF!</definedName>
    <definedName name="SHARES">[2]Sheet1!$C$436</definedName>
    <definedName name="shearvalue">#REF!</definedName>
    <definedName name="SHEC" localSheetId="0" hidden="1">{#N/A,#N/A,FALSE,"CIF APR'03-SEP'03 (2)"}</definedName>
    <definedName name="SHEC" localSheetId="2" hidden="1">{#N/A,#N/A,FALSE,"CIF APR'03-SEP'03 (2)"}</definedName>
    <definedName name="SHEC" hidden="1">{#N/A,#N/A,FALSE,"CIF APR'03-SEP'03 (2)"}</definedName>
    <definedName name="Sheet2.xls" localSheetId="0" hidden="1">{#N/A,#N/A,FALSE,"4"}</definedName>
    <definedName name="Sheet2.xls" localSheetId="2" hidden="1">{#N/A,#N/A,FALSE,"4"}</definedName>
    <definedName name="Sheet2.xls" hidden="1">{#N/A,#N/A,FALSE,"4"}</definedName>
    <definedName name="shek" localSheetId="0" hidden="1">{#N/A,#N/A,TRUE,"GRING"}</definedName>
    <definedName name="shek" localSheetId="2" hidden="1">{#N/A,#N/A,TRUE,"GRING"}</definedName>
    <definedName name="shek" hidden="1">{#N/A,#N/A,TRUE,"GRING"}</definedName>
    <definedName name="ＳＨＧＤＳＦＨ" localSheetId="0" hidden="1">{#N/A,#N/A,TRUE,"TMRSAMPLE";#N/A,#N/A,TRUE,"OPS";#N/A,#N/A,TRUE,"TMR"}</definedName>
    <definedName name="ＳＨＧＤＳＦＨ" localSheetId="2" hidden="1">{#N/A,#N/A,TRUE,"TMRSAMPLE";#N/A,#N/A,TRUE,"OPS";#N/A,#N/A,TRUE,"TMR"}</definedName>
    <definedName name="ＳＨＧＤＳＦＨ" hidden="1">{#N/A,#N/A,TRUE,"TMRSAMPLE";#N/A,#N/A,TRUE,"OPS";#N/A,#N/A,TRUE,"TMR"}</definedName>
    <definedName name="ＳＨＨＳＨＳＴＨＲ" localSheetId="0" hidden="1">{#N/A,#N/A,TRUE,"TMRSAMPLE";#N/A,#N/A,TRUE,"OPS";#N/A,#N/A,TRUE,"TMR"}</definedName>
    <definedName name="ＳＨＨＳＨＳＴＨＲ" localSheetId="2" hidden="1">{#N/A,#N/A,TRUE,"TMRSAMPLE";#N/A,#N/A,TRUE,"OPS";#N/A,#N/A,TRUE,"TMR"}</definedName>
    <definedName name="ＳＨＨＳＨＳＴＨＲ" hidden="1">{#N/A,#N/A,TRUE,"TMRSAMPLE";#N/A,#N/A,TRUE,"OPS";#N/A,#N/A,TRUE,"TMR"}</definedName>
    <definedName name="SHIP">'[164]Monthly Ship+Prod'!$D$290:$D$466</definedName>
    <definedName name="short" localSheetId="0" hidden="1">{#N/A,#N/A,FALSE,"COVER1.XLS ";#N/A,#N/A,FALSE,"RACT1.XLS";#N/A,#N/A,FALSE,"RACT2.XLS";#N/A,#N/A,FALSE,"ECCMP";#N/A,#N/A,FALSE,"WELDER.XLS"}</definedName>
    <definedName name="short" localSheetId="2" hidden="1">{#N/A,#N/A,FALSE,"COVER1.XLS ";#N/A,#N/A,FALSE,"RACT1.XLS";#N/A,#N/A,FALSE,"RACT2.XLS";#N/A,#N/A,FALSE,"ECCMP";#N/A,#N/A,FALSE,"WELDER.XLS"}</definedName>
    <definedName name="short" hidden="1">{#N/A,#N/A,FALSE,"COVER1.XLS ";#N/A,#N/A,FALSE,"RACT1.XLS";#N/A,#N/A,FALSE,"RACT2.XLS";#N/A,#N/A,FALSE,"ECCMP";#N/A,#N/A,FALSE,"WELDER.XLS"}</definedName>
    <definedName name="ShOutst">[75]Capital!$K$7:$AE$7</definedName>
    <definedName name="ShPrm">[75]Input!$K$35:$AE$35</definedName>
    <definedName name="ShPrmChg" hidden="1">[75]Input!$K$46:$AE$46</definedName>
    <definedName name="shutt" localSheetId="0">City&amp;" "&amp;State</definedName>
    <definedName name="shutt" localSheetId="2">City&amp;" "&amp;State</definedName>
    <definedName name="shutt">City&amp;" "&amp;State</definedName>
    <definedName name="shuttering" localSheetId="0" hidden="1">{#N/A,#N/A,TRUE,"Front";#N/A,#N/A,TRUE,"Simple Letter";#N/A,#N/A,TRUE,"Inside";#N/A,#N/A,TRUE,"Contents";#N/A,#N/A,TRUE,"Basis";#N/A,#N/A,TRUE,"Inclusions";#N/A,#N/A,TRUE,"Exclusions";#N/A,#N/A,TRUE,"Areas";#N/A,#N/A,TRUE,"Summary";#N/A,#N/A,TRUE,"Detail"}</definedName>
    <definedName name="shuttering" localSheetId="2" hidden="1">{#N/A,#N/A,TRUE,"Front";#N/A,#N/A,TRUE,"Simple Letter";#N/A,#N/A,TRUE,"Inside";#N/A,#N/A,TRUE,"Contents";#N/A,#N/A,TRUE,"Basis";#N/A,#N/A,TRUE,"Inclusions";#N/A,#N/A,TRUE,"Exclusions";#N/A,#N/A,TRUE,"Areas";#N/A,#N/A,TRUE,"Summary";#N/A,#N/A,TRUE,"Detail"}</definedName>
    <definedName name="shuttering" hidden="1">{#N/A,#N/A,TRUE,"Front";#N/A,#N/A,TRUE,"Simple Letter";#N/A,#N/A,TRUE,"Inside";#N/A,#N/A,TRUE,"Contents";#N/A,#N/A,TRUE,"Basis";#N/A,#N/A,TRUE,"Inclusions";#N/A,#N/A,TRUE,"Exclusions";#N/A,#N/A,TRUE,"Areas";#N/A,#N/A,TRUE,"Summary";#N/A,#N/A,TRUE,"Detail"}</definedName>
    <definedName name="shuttttt" localSheetId="0">City&amp;" "&amp;State</definedName>
    <definedName name="shuttttt" localSheetId="2">City&amp;" "&amp;State</definedName>
    <definedName name="shuttttt">City&amp;" "&amp;State</definedName>
    <definedName name="SHUTTTTTTT" localSheetId="0">City&amp;" "&amp;State</definedName>
    <definedName name="SHUTTTTTTT" localSheetId="2">City&amp;" "&amp;State</definedName>
    <definedName name="SHUTTTTTTT">City&amp;" "&amp;State</definedName>
    <definedName name="SIGLA_1">[74]Note!$E$48</definedName>
    <definedName name="SIGLA_2">[74]Note!$E$50</definedName>
    <definedName name="Sim1_FirstRow">#REF!</definedName>
    <definedName name="Sim1_LastRow">#REF!</definedName>
    <definedName name="Sim1_Param">#REF!</definedName>
    <definedName name="Sim1_Param2">#REF!</definedName>
    <definedName name="Sim1_RepCount">#REF!</definedName>
    <definedName name="Sim1_Seeds">#REF!</definedName>
    <definedName name="Sim1_SimData">#REF!</definedName>
    <definedName name="Sim1_TopRow">#REF!</definedName>
    <definedName name="sjlk" localSheetId="0" hidden="1">{#N/A,#N/A,FALSE,"1"}</definedName>
    <definedName name="sjlk" localSheetId="2" hidden="1">{#N/A,#N/A,FALSE,"1"}</definedName>
    <definedName name="sjlk" hidden="1">{#N/A,#N/A,FALSE,"1"}</definedName>
    <definedName name="sk" localSheetId="0" hidden="1">{#N/A,#N/A,FALSE,"Proj.Cost &amp; Means of Fin."}</definedName>
    <definedName name="sk" localSheetId="2" hidden="1">{#N/A,#N/A,FALSE,"Proj.Cost &amp; Means of Fin."}</definedName>
    <definedName name="sk" hidden="1">{#N/A,#N/A,FALSE,"Proj.Cost &amp; Means of Fin."}</definedName>
    <definedName name="ＳＫＤＪＨＦＨ" localSheetId="0" hidden="1">{#N/A,#N/A,TRUE,"TMRSAMPLE";#N/A,#N/A,TRUE,"OPS";#N/A,#N/A,TRUE,"TMR"}</definedName>
    <definedName name="ＳＫＤＪＨＦＨ" localSheetId="2" hidden="1">{#N/A,#N/A,TRUE,"TMRSAMPLE";#N/A,#N/A,TRUE,"OPS";#N/A,#N/A,TRUE,"TMR"}</definedName>
    <definedName name="ＳＫＤＪＨＦＨ" hidden="1">{#N/A,#N/A,TRUE,"TMRSAMPLE";#N/A,#N/A,TRUE,"OPS";#N/A,#N/A,TRUE,"TMR"}</definedName>
    <definedName name="skilled">#REF!</definedName>
    <definedName name="skjfdhgdfjghfjhg" localSheetId="0" hidden="1">{"AQUIRORDCF",#N/A,FALSE,"Merger consequences";"Acquirorassns",#N/A,FALSE,"Merger consequences"}</definedName>
    <definedName name="skjfdhgdfjghfjhg" localSheetId="2" hidden="1">{"AQUIRORDCF",#N/A,FALSE,"Merger consequences";"Acquirorassns",#N/A,FALSE,"Merger consequences"}</definedName>
    <definedName name="skjfdhgdfjghfjhg" hidden="1">{"AQUIRORDCF",#N/A,FALSE,"Merger consequences";"Acquirorassns",#N/A,FALSE,"Merger consequences"}</definedName>
    <definedName name="ＳＫＳＪＤＨＦ" localSheetId="0" hidden="1">{#N/A,#N/A,TRUE,"TMRSAMPLE";#N/A,#N/A,TRUE,"OPS";#N/A,#N/A,TRUE,"TMR"}</definedName>
    <definedName name="ＳＫＳＪＤＨＦ" localSheetId="2" hidden="1">{#N/A,#N/A,TRUE,"TMRSAMPLE";#N/A,#N/A,TRUE,"OPS";#N/A,#N/A,TRUE,"TMR"}</definedName>
    <definedName name="ＳＫＳＪＤＨＦ" hidden="1">{#N/A,#N/A,TRUE,"TMRSAMPLE";#N/A,#N/A,TRUE,"OPS";#N/A,#N/A,TRUE,"TMR"}</definedName>
    <definedName name="SL">#REF!</definedName>
    <definedName name="SL_3">#REF!</definedName>
    <definedName name="SL_4">#REF!</definedName>
    <definedName name="SL_5">#REF!</definedName>
    <definedName name="SL_6">#REF!</definedName>
    <definedName name="SL_7">#REF!</definedName>
    <definedName name="SlabD">#REF!</definedName>
    <definedName name="Slide">[207]Main!$A$16:$H$23</definedName>
    <definedName name="SLOW" localSheetId="0" hidden="1">{#N/A,#N/A,TRUE,"TMRSAMPLE";#N/A,#N/A,TRUE,"OPS";#N/A,#N/A,TRUE,"TMR"}</definedName>
    <definedName name="SLOW" localSheetId="2" hidden="1">{#N/A,#N/A,TRUE,"TMRSAMPLE";#N/A,#N/A,TRUE,"OPS";#N/A,#N/A,TRUE,"TMR"}</definedName>
    <definedName name="SLOW" hidden="1">{#N/A,#N/A,TRUE,"TMRSAMPLE";#N/A,#N/A,TRUE,"OPS";#N/A,#N/A,TRUE,"TMR"}</definedName>
    <definedName name="smeeta" localSheetId="0" hidden="1">{"mult96",#N/A,FALSE,"PETCOMP";"est96",#N/A,FALSE,"PETCOMP";"mult95",#N/A,FALSE,"PETCOMP";"est95",#N/A,FALSE,"PETCOMP";"multltm",#N/A,FALSE,"PETCOMP";"resultltm",#N/A,FALSE,"PETCOMP"}</definedName>
    <definedName name="smeeta" localSheetId="2" hidden="1">{"mult96",#N/A,FALSE,"PETCOMP";"est96",#N/A,FALSE,"PETCOMP";"mult95",#N/A,FALSE,"PETCOMP";"est95",#N/A,FALSE,"PETCOMP";"multltm",#N/A,FALSE,"PETCOMP";"resultltm",#N/A,FALSE,"PETCOMP"}</definedName>
    <definedName name="smeeta" hidden="1">{"mult96",#N/A,FALSE,"PETCOMP";"est96",#N/A,FALSE,"PETCOMP";"mult95",#N/A,FALSE,"PETCOMP";"est95",#N/A,FALSE,"PETCOMP";"multltm",#N/A,FALSE,"PETCOMP";"resultltm",#N/A,FALSE,"PETCOMP"}</definedName>
    <definedName name="SODIUMHYPOII">#REF!</definedName>
    <definedName name="soh">0%</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Y" localSheetId="0" hidden="1">{#N/A,#N/A,FALSE,"tb";#N/A,#N/A,FALSE,"0500";#N/A,#N/A,FALSE,"0612";#N/A,#N/A,FALSE,"0613";#N/A,#N/A,FALSE,"0614";#N/A,#N/A,FALSE,"0653";#N/A,#N/A,FALSE,"0737";#N/A,#N/A,FALSE,"0760";#N/A,#N/A,FALSE,"0770";#N/A,#N/A,FALSE,"0786"}</definedName>
    <definedName name="SONY" localSheetId="2" hidden="1">{#N/A,#N/A,FALSE,"tb";#N/A,#N/A,FALSE,"0500";#N/A,#N/A,FALSE,"0612";#N/A,#N/A,FALSE,"0613";#N/A,#N/A,FALSE,"0614";#N/A,#N/A,FALSE,"0653";#N/A,#N/A,FALSE,"0737";#N/A,#N/A,FALSE,"0760";#N/A,#N/A,FALSE,"0770";#N/A,#N/A,FALSE,"0786"}</definedName>
    <definedName name="SONY" hidden="1">{#N/A,#N/A,FALSE,"tb";#N/A,#N/A,FALSE,"0500";#N/A,#N/A,FALSE,"0612";#N/A,#N/A,FALSE,"0613";#N/A,#N/A,FALSE,"0614";#N/A,#N/A,FALSE,"0653";#N/A,#N/A,FALSE,"0737";#N/A,#N/A,FALSE,"0760";#N/A,#N/A,FALSE,"0770";#N/A,#N/A,FALSE,"0786"}</definedName>
    <definedName name="SONY_1" localSheetId="0" hidden="1">{#N/A,#N/A,FALSE,"tb";#N/A,#N/A,FALSE,"0500";#N/A,#N/A,FALSE,"0612";#N/A,#N/A,FALSE,"0613";#N/A,#N/A,FALSE,"0614";#N/A,#N/A,FALSE,"0653";#N/A,#N/A,FALSE,"0737";#N/A,#N/A,FALSE,"0760";#N/A,#N/A,FALSE,"0770";#N/A,#N/A,FALSE,"0786"}</definedName>
    <definedName name="SONY_1" localSheetId="2"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ort" hidden="1">'[28]DGP-2002'!#REF!</definedName>
    <definedName name="Sort2" hidden="1">#REF!</definedName>
    <definedName name="SP">[164]Perform!$A$461:$V$556</definedName>
    <definedName name="Spalls" localSheetId="0">#REF!</definedName>
    <definedName name="Spalls">#REF!</definedName>
    <definedName name="spanner" localSheetId="0">City&amp;" "&amp;State</definedName>
    <definedName name="spanner" localSheetId="2">City&amp;" "&amp;State</definedName>
    <definedName name="spanner">City&amp;" "&amp;State</definedName>
    <definedName name="SpecialPrice" localSheetId="0" hidden="1">#REF!</definedName>
    <definedName name="SpecialPrice" hidden="1">#REF!</definedName>
    <definedName name="SPEP" localSheetId="0" hidden="1">{#N/A,#N/A,TRUE,"TMRSAMPLE";#N/A,#N/A,TRUE,"OPS";#N/A,#N/A,TRUE,"TMR"}</definedName>
    <definedName name="SPEP" localSheetId="2" hidden="1">{#N/A,#N/A,TRUE,"TMRSAMPLE";#N/A,#N/A,TRUE,"OPS";#N/A,#N/A,TRUE,"TMR"}</definedName>
    <definedName name="SPEP" hidden="1">{#N/A,#N/A,TRUE,"TMRSAMPLE";#N/A,#N/A,TRUE,"OPS";#N/A,#N/A,TRUE,"TMR"}</definedName>
    <definedName name="SPHERES">[74]Tables!$A$37</definedName>
    <definedName name="SPINNING_DIVISION">#REF!</definedName>
    <definedName name="SPO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OT"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rdfg" localSheetId="0" hidden="1">{#N/A,#N/A,FALSE,"Aging Summary";#N/A,#N/A,FALSE,"Ratio Analysis";#N/A,#N/A,FALSE,"Test 120 Day Accts";#N/A,#N/A,FALSE,"Tickmarks"}</definedName>
    <definedName name="srdfg" localSheetId="2" hidden="1">{#N/A,#N/A,FALSE,"Aging Summary";#N/A,#N/A,FALSE,"Ratio Analysis";#N/A,#N/A,FALSE,"Test 120 Day Accts";#N/A,#N/A,FALSE,"Tickmarks"}</definedName>
    <definedName name="srdfg" hidden="1">{#N/A,#N/A,FALSE,"Aging Summary";#N/A,#N/A,FALSE,"Ratio Analysis";#N/A,#N/A,FALSE,"Test 120 Day Accts";#N/A,#N/A,FALSE,"Tickmarks"}</definedName>
    <definedName name="srgtg">#REF!</definedName>
    <definedName name="srgtg_10">#REF!</definedName>
    <definedName name="srgtg_12">#REF!</definedName>
    <definedName name="srgtg_3">#REF!</definedName>
    <definedName name="srgtg_4">#REF!</definedName>
    <definedName name="srgtg_5">#REF!</definedName>
    <definedName name="srgtg_6">#REF!</definedName>
    <definedName name="srgtg_7">#REF!</definedName>
    <definedName name="SRS"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s" hidden="1">'[208]Inter unit set off'!$C$7</definedName>
    <definedName name="SS_1" localSheetId="0" hidden="1">{#N/A,#N/A,FALSE,"COMP"}</definedName>
    <definedName name="SS_1" localSheetId="2" hidden="1">{#N/A,#N/A,FALSE,"COMP"}</definedName>
    <definedName name="SS_1" hidden="1">{#N/A,#N/A,FALSE,"COMP"}</definedName>
    <definedName name="SS_2" localSheetId="0" hidden="1">{#N/A,#N/A,FALSE,"COMP"}</definedName>
    <definedName name="SS_2" localSheetId="2" hidden="1">{#N/A,#N/A,FALSE,"COMP"}</definedName>
    <definedName name="SS_2" hidden="1">{#N/A,#N/A,FALSE,"COMP"}</definedName>
    <definedName name="SS400_401">#REF!</definedName>
    <definedName name="ss401_404">#REF!</definedName>
    <definedName name="ss405_408">#REF!</definedName>
    <definedName name="SS421_422">#REF!</definedName>
    <definedName name="ss421_424">#REF!</definedName>
    <definedName name="ssdsa" localSheetId="0" hidden="1">{#N/A,#N/A,FALSE,"FREE"}</definedName>
    <definedName name="ssdsa" localSheetId="2" hidden="1">{#N/A,#N/A,FALSE,"FREE"}</definedName>
    <definedName name="ssdsa" hidden="1">{#N/A,#N/A,FALSE,"FREE"}</definedName>
    <definedName name="ssfg" localSheetId="0" hidden="1">{#N/A,#N/A,FALSE,"Assets"}</definedName>
    <definedName name="ssfg" localSheetId="2" hidden="1">{#N/A,#N/A,FALSE,"Assets"}</definedName>
    <definedName name="ssfg" hidden="1">{#N/A,#N/A,FALSE,"Assets"}</definedName>
    <definedName name="ssfg_1" localSheetId="0" hidden="1">{#N/A,#N/A,FALSE,"Assets"}</definedName>
    <definedName name="ssfg_1" localSheetId="2" hidden="1">{#N/A,#N/A,FALSE,"Assets"}</definedName>
    <definedName name="ssfg_1" hidden="1">{#N/A,#N/A,FALSE,"Assets"}</definedName>
    <definedName name="SSK" localSheetId="0" hidden="1">{#N/A,#N/A,FALSE,"COMP"}</definedName>
    <definedName name="SSK" localSheetId="2" hidden="1">{#N/A,#N/A,FALSE,"COMP"}</definedName>
    <definedName name="SSK" hidden="1">{#N/A,#N/A,FALSE,"COMP"}</definedName>
    <definedName name="SSK_1" localSheetId="0" hidden="1">{#N/A,#N/A,FALSE,"COMP"}</definedName>
    <definedName name="SSK_1" localSheetId="2" hidden="1">{#N/A,#N/A,FALSE,"COMP"}</definedName>
    <definedName name="SSK_1" hidden="1">{#N/A,#N/A,FALSE,"COMP"}</definedName>
    <definedName name="SSK_2" localSheetId="0" hidden="1">{#N/A,#N/A,FALSE,"COMP"}</definedName>
    <definedName name="SSK_2" localSheetId="2" hidden="1">{#N/A,#N/A,FALSE,"COMP"}</definedName>
    <definedName name="SSK_2" hidden="1">{#N/A,#N/A,FALSE,"COMP"}</definedName>
    <definedName name="SSK_3" localSheetId="0" hidden="1">{#N/A,#N/A,FALSE,"COMP"}</definedName>
    <definedName name="SSK_3" localSheetId="2" hidden="1">{#N/A,#N/A,FALSE,"COMP"}</definedName>
    <definedName name="SSK_3" hidden="1">{#N/A,#N/A,FALSE,"COMP"}</definedName>
    <definedName name="SSK_4" localSheetId="0" hidden="1">{#N/A,#N/A,FALSE,"COMP"}</definedName>
    <definedName name="SSK_4" localSheetId="2" hidden="1">{#N/A,#N/A,FALSE,"COMP"}</definedName>
    <definedName name="SSK_4" hidden="1">{#N/A,#N/A,FALSE,"COMP"}</definedName>
    <definedName name="SSK_5" localSheetId="0" hidden="1">{#N/A,#N/A,FALSE,"COMP"}</definedName>
    <definedName name="SSK_5" localSheetId="2" hidden="1">{#N/A,#N/A,FALSE,"COMP"}</definedName>
    <definedName name="SSK_5" hidden="1">{#N/A,#N/A,FALSE,"COMP"}</definedName>
    <definedName name="Ssm">'[153]LOCAL RATES'!$H$38</definedName>
    <definedName name="sso" hidden="1">[209]決算出日!$A$1:$IV$4098</definedName>
    <definedName name="SSR">'[210]scour depth'!#REF!</definedName>
    <definedName name="sss" localSheetId="0" hidden="1">{"Balance Sheet",#N/A,FALSE,"bsheet";"Assets Schedule",#N/A,FALSE,"bsheet";"Notes",#N/A,FALSE,"bsheet";"Abstract",#N/A,FALSE,"bsheet";"Cash Flow",#N/A,FALSE,"bsheet";"groupings",#N/A,FALSE,"bsheet";"Stocks",#N/A,FALSE,"bsheet";"Trial",#N/A,FALSE,"bsheet"}</definedName>
    <definedName name="sss" localSheetId="2" hidden="1">{"Balance Sheet",#N/A,FALSE,"bsheet";"Assets Schedule",#N/A,FALSE,"bsheet";"Notes",#N/A,FALSE,"bsheet";"Abstract",#N/A,FALSE,"bsheet";"Cash Flow",#N/A,FALSE,"bsheet";"groupings",#N/A,FALSE,"bsheet";"Stocks",#N/A,FALSE,"bsheet";"Trial",#N/A,FALSE,"bsheet"}</definedName>
    <definedName name="sss" hidden="1">{"Balance Sheet",#N/A,FALSE,"bsheet";"Assets Schedule",#N/A,FALSE,"bsheet";"Notes",#N/A,FALSE,"bsheet";"Abstract",#N/A,FALSE,"bsheet";"Cash Flow",#N/A,FALSE,"bsheet";"groupings",#N/A,FALSE,"bsheet";"Stocks",#N/A,FALSE,"bsheet";"Trial",#N/A,FALSE,"bsheet"}</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localSheetId="0" hidden="1">{#N/A,#N/A,TRUE,"GRING"}</definedName>
    <definedName name="SSSSS" localSheetId="2" hidden="1">{#N/A,#N/A,TRUE,"GRING"}</definedName>
    <definedName name="SSSSS" hidden="1">{#N/A,#N/A,TRUE,"GRING"}</definedName>
    <definedName name="SSSSS_1" localSheetId="0" hidden="1">{#N/A,#N/A,FALSE,"Staffnos &amp; cost"}</definedName>
    <definedName name="SSSSS_1" localSheetId="2" hidden="1">{#N/A,#N/A,FALSE,"Staffnos &amp; cost"}</definedName>
    <definedName name="SSSSS_1" hidden="1">{#N/A,#N/A,FALSE,"Staffnos &amp; cost"}</definedName>
    <definedName name="SSSSSS" localSheetId="0" hidden="1">{#N/A,#N/A,TRUE,"GRING"}</definedName>
    <definedName name="SSSSSS" localSheetId="2" hidden="1">{#N/A,#N/A,TRUE,"GRING"}</definedName>
    <definedName name="SSSSSS" hidden="1">{#N/A,#N/A,TRUE,"GRING"}</definedName>
    <definedName name="ssssssss" localSheetId="0" hidden="1">{#N/A,#N/A,TRUE,"GRING"}</definedName>
    <definedName name="ssssssss" localSheetId="2" hidden="1">{#N/A,#N/A,TRUE,"GRING"}</definedName>
    <definedName name="ssssssss" hidden="1">{#N/A,#N/A,TRUE,"GRING"}</definedName>
    <definedName name="ssssssssssssssss" hidden="1">#REF!</definedName>
    <definedName name="st" localSheetId="0" hidden="1">{#N/A,#N/A,TRUE,"Front";#N/A,#N/A,TRUE,"Simple Letter";#N/A,#N/A,TRUE,"Inside";#N/A,#N/A,TRUE,"Contents";#N/A,#N/A,TRUE,"Basis";#N/A,#N/A,TRUE,"Inclusions";#N/A,#N/A,TRUE,"Exclusions";#N/A,#N/A,TRUE,"Areas";#N/A,#N/A,TRUE,"Summary";#N/A,#N/A,TRUE,"Detail"}</definedName>
    <definedName name="st" localSheetId="2" hidden="1">{#N/A,#N/A,TRUE,"Front";#N/A,#N/A,TRUE,"Simple Letter";#N/A,#N/A,TRUE,"Inside";#N/A,#N/A,TRUE,"Contents";#N/A,#N/A,TRUE,"Basis";#N/A,#N/A,TRUE,"Inclusions";#N/A,#N/A,TRUE,"Exclusions";#N/A,#N/A,TRUE,"Areas";#N/A,#N/A,TRUE,"Summary";#N/A,#N/A,TRUE,"Detail"}</definedName>
    <definedName name="st" hidden="1">{#N/A,#N/A,TRUE,"Front";#N/A,#N/A,TRUE,"Simple Letter";#N/A,#N/A,TRUE,"Inside";#N/A,#N/A,TRUE,"Contents";#N/A,#N/A,TRUE,"Basis";#N/A,#N/A,TRUE,"Inclusions";#N/A,#N/A,TRUE,"Exclusions";#N/A,#N/A,TRUE,"Areas";#N/A,#N/A,TRUE,"Summary";#N/A,#N/A,TRUE,"Detail"}</definedName>
    <definedName name="st_1">#REF!</definedName>
    <definedName name="st_1_10">#REF!</definedName>
    <definedName name="st_1_12">#REF!</definedName>
    <definedName name="st_1_3">#REF!</definedName>
    <definedName name="st_1_4">#REF!</definedName>
    <definedName name="st_1_5">#REF!</definedName>
    <definedName name="st_1_6">#REF!</definedName>
    <definedName name="st_1_7">#REF!</definedName>
    <definedName name="st_10">#REF!</definedName>
    <definedName name="st_12">#REF!</definedName>
    <definedName name="st_2">#REF!</definedName>
    <definedName name="st_3">#REF!</definedName>
    <definedName name="st_9">#REF!</definedName>
    <definedName name="Stage">'[117]Fill this out first...'!$D$12</definedName>
    <definedName name="Start">#REF!</definedName>
    <definedName name="START_7A">[74]Dbase!$AK$5</definedName>
    <definedName name="START_DS">[74]Dbase!$AF$5</definedName>
    <definedName name="Start_Range">#REF!</definedName>
    <definedName name="Start_Range_10">#REF!</definedName>
    <definedName name="Start_Range_12">#REF!</definedName>
    <definedName name="Start_Range_3">#REF!</definedName>
    <definedName name="Start_Range_4">#REF!</definedName>
    <definedName name="Start_Range_5">#REF!</definedName>
    <definedName name="Start_Range_6">#REF!</definedName>
    <definedName name="Start_Range_7">#REF!</definedName>
    <definedName name="Start_Range_9">#REF!</definedName>
    <definedName name="Start_works">#REF!</definedName>
    <definedName name="STAT">#REF!</definedName>
    <definedName name="state_mktsh">#REF!</definedName>
    <definedName name="Stationary">#REF!</definedName>
    <definedName name="status" localSheetId="0">City&amp;" "&amp;State</definedName>
    <definedName name="status" localSheetId="2">City&amp;" "&amp;State</definedName>
    <definedName name="status">City&amp;" "&amp;State</definedName>
    <definedName name="STD" localSheetId="0">#REF!</definedName>
    <definedName name="STD">#REF!</definedName>
    <definedName name="StDebt">[75]Debt!$K$150:$AE$150</definedName>
    <definedName name="StDebtChg" hidden="1">[75]Debt!$K$258:$AE$258</definedName>
    <definedName name="StDebtDmy" hidden="1">[75]Debt!$A$57:$IV$57,[75]Debt!$A$103:$IV$103,[75]Debt!$A$149:$IV$149,[75]Debt!$A$197:$IV$197,[75]Debt!$A$242:$IV$242</definedName>
    <definedName name="STDebtSer" hidden="1">[75]Profile!$BO$5:$BO$12</definedName>
    <definedName name="stdhg" localSheetId="0" hidden="1">{#N/A,#N/A,FALSE,"Aging Summary";#N/A,#N/A,FALSE,"Ratio Analysis";#N/A,#N/A,FALSE,"Test 120 Day Accts";#N/A,#N/A,FALSE,"Tickmarks"}</definedName>
    <definedName name="stdhg" localSheetId="2" hidden="1">{#N/A,#N/A,FALSE,"Aging Summary";#N/A,#N/A,FALSE,"Ratio Analysis";#N/A,#N/A,FALSE,"Test 120 Day Accts";#N/A,#N/A,FALSE,"Tickmarks"}</definedName>
    <definedName name="stdhg" hidden="1">{#N/A,#N/A,FALSE,"Aging Summary";#N/A,#N/A,FALSE,"Ratio Analysis";#N/A,#N/A,FALSE,"Test 120 Day Accts";#N/A,#N/A,FALSE,"Tickmarks"}</definedName>
    <definedName name="STEEL" localSheetId="0">{"'bar'!$A$1:$AQ$33","'bar'!$A$10:$B$10"}</definedName>
    <definedName name="STEEL" localSheetId="2">{"'bar'!$A$1:$AQ$33","'bar'!$A$10:$B$10"}</definedName>
    <definedName name="STEEL">{"'bar'!$A$1:$AQ$33","'bar'!$A$10:$B$10"}</definedName>
    <definedName name="STE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P"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tter_Plant_1">[52]ICICI!#REF!</definedName>
    <definedName name="Stetter_Plant_2">[52]ICICI!#REF!</definedName>
    <definedName name="Stg_Sub">#REF!</definedName>
    <definedName name="Stg_Super">#REF!</definedName>
    <definedName name="StInt">[75]Debt!$K$243:$AE$243</definedName>
    <definedName name="STOCKOP">[2]Sheet1!$C$431</definedName>
    <definedName name="STOP_DS">[74]Dbase!$AG$5</definedName>
    <definedName name="STORY">[2]Sheet1!#REF!</definedName>
    <definedName name="Streitwert">#REF!</definedName>
    <definedName name="Streitwert_1">#REF!</definedName>
    <definedName name="Streitwert_1_10">#REF!</definedName>
    <definedName name="Streitwert_1_12">#REF!</definedName>
    <definedName name="Streitwert_1_3">#REF!</definedName>
    <definedName name="Streitwert_1_4">#REF!</definedName>
    <definedName name="Streitwert_1_5">#REF!</definedName>
    <definedName name="Streitwert_1_6">#REF!</definedName>
    <definedName name="Streitwert_1_7">#REF!</definedName>
    <definedName name="Streitwert_10">#REF!</definedName>
    <definedName name="Streitwert_12">#REF!</definedName>
    <definedName name="Streitwert_13">#REF!</definedName>
    <definedName name="Streitwert_24">#REF!</definedName>
    <definedName name="Streitwert_26">#REF!</definedName>
    <definedName name="Streitwert_29">#REF!</definedName>
    <definedName name="Streitwert_3">#REF!</definedName>
    <definedName name="Streitwert_30">#REF!</definedName>
    <definedName name="Streitwert_4">#REF!</definedName>
    <definedName name="Streitwert_5">#REF!</definedName>
    <definedName name="Streitwert_6">#REF!</definedName>
    <definedName name="Streitwert_7">#REF!</definedName>
    <definedName name="Streitwert_9">#REF!</definedName>
    <definedName name="STRESS">#REF!</definedName>
    <definedName name="StrID">#REF!</definedName>
    <definedName name="STRL">[211]STRL!$A$4:$AA$25</definedName>
    <definedName name="structure" localSheetId="0">#REF!</definedName>
    <definedName name="structure">#REF!</definedName>
    <definedName name="stsg" localSheetId="0" hidden="1">{"Network Summary",#N/A,TRUE,"Summary";"Piping Summary",#N/A,TRUE," Piping";"Meters Summary",#N/A,TRUE,"Meters &amp; Connections";"Connections Summary",#N/A,TRUE,"Meters &amp; Connections";"Stations Summary",#N/A,TRUE,"Stations Pivot"}</definedName>
    <definedName name="stsg" localSheetId="2"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tudext">#REF!</definedName>
    <definedName name="studext_1">#REF!</definedName>
    <definedName name="studext_1_10">#REF!</definedName>
    <definedName name="studext_1_12">#REF!</definedName>
    <definedName name="studext_1_3">#REF!</definedName>
    <definedName name="studext_1_4">#REF!</definedName>
    <definedName name="studext_1_5">#REF!</definedName>
    <definedName name="studext_1_6">#REF!</definedName>
    <definedName name="studext_1_7">#REF!</definedName>
    <definedName name="studext_10">#REF!</definedName>
    <definedName name="studext_12">#REF!</definedName>
    <definedName name="studext_2">#REF!</definedName>
    <definedName name="studext_3">#REF!</definedName>
    <definedName name="studext_9">#REF!</definedName>
    <definedName name="STUDEXT1">#REF!</definedName>
    <definedName name="STUDEXT1_1">#REF!</definedName>
    <definedName name="STUDEXT1_10">#REF!</definedName>
    <definedName name="STUDEXT1_12">#REF!</definedName>
    <definedName name="STUDEXT1_3">#REF!</definedName>
    <definedName name="STUDEXT1_9">#REF!</definedName>
    <definedName name="Sub">#REF!</definedName>
    <definedName name="Subject">#REF!</definedName>
    <definedName name="sum" localSheetId="0">City&amp;" "&amp;State</definedName>
    <definedName name="sum" localSheetId="2">City&amp;" "&amp;State</definedName>
    <definedName name="sum">City&amp;" "&amp;State</definedName>
    <definedName name="sumana" localSheetId="0">#REF!</definedName>
    <definedName name="sumana">#REF!</definedName>
    <definedName name="SUMMARY" localSheetId="0">#REF!</definedName>
    <definedName name="SUMMARY">#REF!</definedName>
    <definedName name="SUMMARY_10" localSheetId="0">#REF!</definedName>
    <definedName name="SUMMARY_10">#REF!</definedName>
    <definedName name="SUMMARY_12">#REF!</definedName>
    <definedName name="SUMMARY_3">#REF!</definedName>
    <definedName name="SUMMARY_4">#REF!</definedName>
    <definedName name="SUMMARY_5">#REF!</definedName>
    <definedName name="SUMMARY_6">#REF!</definedName>
    <definedName name="SUMMARY_7">#REF!</definedName>
    <definedName name="SUMMARY_9">#REF!</definedName>
    <definedName name="Summary_Comm_Overall">[113]Summary!$F$11</definedName>
    <definedName name="Summary_Comm_WF_Totall">[113]Summary!$G$89</definedName>
    <definedName name="Summary_Comm_WV">[113]Summary!$I$11</definedName>
    <definedName name="Summary_Comm_WV_Totall">[113]Summary!$I$89</definedName>
    <definedName name="Summary_Con_BW_WF">[113]Summary!$H$72</definedName>
    <definedName name="Summary_Con_BW_WV">[113]Summary!$I$72</definedName>
    <definedName name="Summary_Con_CW_WF">[113]Summary!$H$71</definedName>
    <definedName name="Summary_Con_CW_WV">[113]Summary!$I$71</definedName>
    <definedName name="Summary_Con_EW_WF">[113]Summary!$H$76</definedName>
    <definedName name="Summary_Con_EW_WV">[113]Summary!$I$76</definedName>
    <definedName name="Summary_Con_Insu_WF">[113]Summary!$H$79</definedName>
    <definedName name="Summary_Con_Insu_WV">[113]Summary!$I$79</definedName>
    <definedName name="Summary_Con_IW_WF">[113]Summary!$H$77</definedName>
    <definedName name="Summary_Con_IW_WV">[113]Summary!$I$77</definedName>
    <definedName name="Summary_Con_MW_WF">[113]Summary!$H$74</definedName>
    <definedName name="Summary_Con_MW_WV">[113]Summary!$I$74</definedName>
    <definedName name="Summary_Con_Overall">[113]Summary!$F$10</definedName>
    <definedName name="Summary_Con_Paint_WF">[113]Summary!$H$78</definedName>
    <definedName name="Summary_Con_Paint_WV">[113]Summary!$I$78</definedName>
    <definedName name="Summary_Con_PC_WF">[113]Summary!$H$80</definedName>
    <definedName name="Summary_Con_PC_WV">[113]Summary!$I$80</definedName>
    <definedName name="Summary_Con_PW_WF">[113]Summary!$H$75</definedName>
    <definedName name="Summary_Con_PW_WV">[113]Summary!$I$75</definedName>
    <definedName name="Summary_Con_SW_WF">[113]Summary!$H$73</definedName>
    <definedName name="Summary_Con_SW_WV">[113]Summary!$I$73</definedName>
    <definedName name="Summary_Con_Temp_WF">[113]Summary!$H$70</definedName>
    <definedName name="Summary_Con_Temp_WV">[113]Summary!$I$70</definedName>
    <definedName name="Summary_Con_WF_Totall">[113]Summary!$G$81</definedName>
    <definedName name="Summary_Con_WV">[113]Summary!$I$10</definedName>
    <definedName name="Summary_Con_WV_Totall">[113]Summary!$I$81</definedName>
    <definedName name="Summary_Date" localSheetId="0">#REF!</definedName>
    <definedName name="Summary_Date">#REF!</definedName>
    <definedName name="Summary_Eng_BS_WF">[113]Summary!$H$25</definedName>
    <definedName name="Summary_Eng_BS_WV">[113]Summary!$I$25</definedName>
    <definedName name="Summary_Eng_CV_WF">[113]Summary!$H$24</definedName>
    <definedName name="Summary_Eng_CV_WV">[113]Summary!$I$24</definedName>
    <definedName name="Summary_Eng_EL_WF">[113]Summary!$H$22</definedName>
    <definedName name="Summary_Eng_EL_WV">[113]Summary!$I$22</definedName>
    <definedName name="Summary_Eng_IN_WF">[113]Summary!$H$23</definedName>
    <definedName name="Summary_Eng_IN_WV">[113]Summary!$I$23</definedName>
    <definedName name="Summary_Eng_PM_WF">[113]Summary!$H$26</definedName>
    <definedName name="Summary_Eng_PM_WV">[113]Summary!$I$26</definedName>
    <definedName name="Summary_Eng_PP_WF">[113]Summary!$H$20</definedName>
    <definedName name="Summary_Eng_PP_WV">[113]Summary!$I$20</definedName>
    <definedName name="Summary_Eng_PR_WF">[113]Summary!$H$19</definedName>
    <definedName name="Summary_Eng_PR_WV">[113]Summary!$I$19</definedName>
    <definedName name="Summary_Eng_ST_WF">[113]Summary!$H$21</definedName>
    <definedName name="Summary_Eng_ST_WV">[113]Summary!$I$21</definedName>
    <definedName name="Summary_Eng_WF_Totall">[113]Summary!$G$27</definedName>
    <definedName name="Summary_Eng_WV_Totall">[113]Summary!$I$27</definedName>
    <definedName name="Summary_EOS_Overall">[113]Summary!$F$8</definedName>
    <definedName name="Summary_EOS_WV">[113]Summary!$I$8</definedName>
    <definedName name="Summary_Order_EL_WF">[113]Summary!$H$32</definedName>
    <definedName name="Summary_Order_EL_WV">[113]Summary!$I$32</definedName>
    <definedName name="Summary_Order_IN_WF">[113]Summary!$H$33</definedName>
    <definedName name="Summary_Order_IN_WV">[113]Summary!$I$33</definedName>
    <definedName name="Summary_Order_PP_WF">[113]Summary!$H$29</definedName>
    <definedName name="Summary_Order_PP_WV">[113]Summary!$I$29</definedName>
    <definedName name="Summary_Order_RO_WF">[113]Summary!$H$31</definedName>
    <definedName name="Summary_Order_RO_WV">[113]Summary!$I$31</definedName>
    <definedName name="Summary_Order_SS_WF">[113]Summary!$H$34</definedName>
    <definedName name="Summary_Order_SS_WV">[113]Summary!$I$34</definedName>
    <definedName name="Summary_Order_ST_WF">[113]Summary!$H$30</definedName>
    <definedName name="Summary_Order_ST_WV">[113]Summary!$I$30</definedName>
    <definedName name="Summary_Order_WF_Totall">[113]Summary!$G$35</definedName>
    <definedName name="Summary_Order_WV_Totall">[113]Summary!$I$35</definedName>
    <definedName name="SUMMARY_OTHER_EXPS" localSheetId="0">#REF!</definedName>
    <definedName name="SUMMARY_OTHER_EXPS">#REF!</definedName>
    <definedName name="Summary_Subcon_BW_WF">[113]Summary!$H$44</definedName>
    <definedName name="Summary_Subcon_CW_WF">[113]Summary!$H$43</definedName>
    <definedName name="Summary_Subcon_Equip_WF">[113]Summary!$H$41</definedName>
    <definedName name="Summary_Subcon_EW_WF">[113]Summary!$H$46</definedName>
    <definedName name="Summary_Subcon_Heavy_WF">[113]Summary!$H$40</definedName>
    <definedName name="Summary_Subcon_Insu_WF">[113]Summary!$H$49</definedName>
    <definedName name="Summary_Subcon_IW_WF">[113]Summary!$H$47</definedName>
    <definedName name="Summary_Subcon_Paint_WF">[113]Summary!$H$48</definedName>
    <definedName name="Summary_Subcon_Piling_WF">[113]Summary!$H$39</definedName>
    <definedName name="Summary_Subcon_PW_WF">[113]Summary!$H$42</definedName>
    <definedName name="Summary_Subcon_Soil_WF">[113]Summary!$H$37</definedName>
    <definedName name="Summary_Subcon_SS_WF">[113]Summary!$H$45</definedName>
    <definedName name="Summary_Subcon_Temp_WF">[113]Summary!$H$38</definedName>
    <definedName name="Summary_Subcon_WF_Totall">[113]Summary!$G$50</definedName>
    <definedName name="Summary_Subcon_WV_Totall">[113]Summary!$I$50</definedName>
    <definedName name="Summary_Supply_EL_WF">[113]Summary!$H$60</definedName>
    <definedName name="Summary_Supply_EL_WV">[113]Summary!$I$60</definedName>
    <definedName name="Summary_Supply_IN_WF">[113]Summary!$H$61</definedName>
    <definedName name="Summary_Supply_IN_WV">[113]Summary!$I$61</definedName>
    <definedName name="Summary_Supply_Overall">[113]Summary!$F$9</definedName>
    <definedName name="Summary_Supply_PP_WF">[113]Summary!$H$57</definedName>
    <definedName name="Summary_Supply_PP_WV">[113]Summary!$I$57</definedName>
    <definedName name="Summary_Supply_RO_WF">[113]Summary!$H$59</definedName>
    <definedName name="Summary_Supply_RO_WV">[113]Summary!$I$59</definedName>
    <definedName name="Summary_Supply_SS_WF">[113]Summary!$H$62</definedName>
    <definedName name="Summary_Supply_SS_WV">[113]Summary!$I$62</definedName>
    <definedName name="Summary_Supply_ST_WF">[113]Summary!$H$58</definedName>
    <definedName name="Summary_Supply_ST_WV">[113]Summary!$I$58</definedName>
    <definedName name="Summary_Supply_WF_Totall">[113]Summary!$G$63</definedName>
    <definedName name="Summary_Supply_WV">[113]Summary!$I$9</definedName>
    <definedName name="Summary_Supply_WV_Totall">[113]Summary!$I$63</definedName>
    <definedName name="sump" localSheetId="0">#REF!</definedName>
    <definedName name="sump">#REF!</definedName>
    <definedName name="SUP_CALC">[2]Sheet1!$C$380:$L$413</definedName>
    <definedName name="Suppliers" localSheetId="0" hidden="1">{#N/A,#N/A,FALSE,"HMF";#N/A,#N/A,FALSE,"FACIL";#N/A,#N/A,FALSE,"HMFINANCE";#N/A,#N/A,FALSE,"HMEUROPE";#N/A,#N/A,FALSE,"HHAB CONSO";#N/A,#N/A,FALSE,"PAB";#N/A,#N/A,FALSE,"MMC";#N/A,#N/A,FALSE,"THAI";#N/A,#N/A,FALSE,"SINPA";#N/A,#N/A,FALSE,"POLAND"}</definedName>
    <definedName name="Suppliers" localSheetId="2" hidden="1">{#N/A,#N/A,FALSE,"HMF";#N/A,#N/A,FALSE,"FACIL";#N/A,#N/A,FALSE,"HMFINANCE";#N/A,#N/A,FALSE,"HMEUROPE";#N/A,#N/A,FALSE,"HHAB CONSO";#N/A,#N/A,FALSE,"PAB";#N/A,#N/A,FALSE,"MMC";#N/A,#N/A,FALSE,"THAI";#N/A,#N/A,FALSE,"SINPA";#N/A,#N/A,FALSE,"POLAND"}</definedName>
    <definedName name="Suppliers" hidden="1">{#N/A,#N/A,FALSE,"HMF";#N/A,#N/A,FALSE,"FACIL";#N/A,#N/A,FALSE,"HMFINANCE";#N/A,#N/A,FALSE,"HMEUROPE";#N/A,#N/A,FALSE,"HHAB CONSO";#N/A,#N/A,FALSE,"PAB";#N/A,#N/A,FALSE,"MMC";#N/A,#N/A,FALSE,"THAI";#N/A,#N/A,FALSE,"SINPA";#N/A,#N/A,FALSE,"POLAND"}</definedName>
    <definedName name="supply" localSheetId="0" hidden="1">{#N/A,#N/A,FALSE,"PMTABB";#N/A,#N/A,FALSE,"PMTABB"}</definedName>
    <definedName name="supply" localSheetId="2" hidden="1">{#N/A,#N/A,FALSE,"PMTABB";#N/A,#N/A,FALSE,"PMTABB"}</definedName>
    <definedName name="supply" hidden="1">{#N/A,#N/A,FALSE,"PMTABB";#N/A,#N/A,FALSE,"PMTABB"}</definedName>
    <definedName name="Svedala_H_3000">[48]CITICORP!#REF!</definedName>
    <definedName name="Svedala_JM_1312">[48]CITICORP!#REF!</definedName>
    <definedName name="SVFFG" localSheetId="0" hidden="1">{#N/A,#N/A,TRUE,"Front";#N/A,#N/A,TRUE,"Simple Letter";#N/A,#N/A,TRUE,"Inside";#N/A,#N/A,TRUE,"Contents";#N/A,#N/A,TRUE,"Basis";#N/A,#N/A,TRUE,"Inclusions";#N/A,#N/A,TRUE,"Exclusions";#N/A,#N/A,TRUE,"Areas";#N/A,#N/A,TRUE,"Summary";#N/A,#N/A,TRUE,"Detail"}</definedName>
    <definedName name="SVFFG" localSheetId="2" hidden="1">{#N/A,#N/A,TRUE,"Front";#N/A,#N/A,TRUE,"Simple Letter";#N/A,#N/A,TRUE,"Inside";#N/A,#N/A,TRUE,"Contents";#N/A,#N/A,TRUE,"Basis";#N/A,#N/A,TRUE,"Inclusions";#N/A,#N/A,TRUE,"Exclusions";#N/A,#N/A,TRUE,"Areas";#N/A,#N/A,TRUE,"Summary";#N/A,#N/A,TRUE,"Detail"}</definedName>
    <definedName name="SVFFG" hidden="1">{#N/A,#N/A,TRUE,"Front";#N/A,#N/A,TRUE,"Simple Letter";#N/A,#N/A,TRUE,"Inside";#N/A,#N/A,TRUE,"Contents";#N/A,#N/A,TRUE,"Basis";#N/A,#N/A,TRUE,"Inclusions";#N/A,#N/A,TRUE,"Exclusions";#N/A,#N/A,TRUE,"Areas";#N/A,#N/A,TRUE,"Summary";#N/A,#N/A,TRUE,"Detail"}</definedName>
    <definedName name="sw" localSheetId="0" hidden="1">{#N/A,#N/A,TRUE,"GRING"}</definedName>
    <definedName name="sw" localSheetId="2" hidden="1">{#N/A,#N/A,TRUE,"GRING"}</definedName>
    <definedName name="sw" hidden="1">{#N/A,#N/A,TRUE,"GRING"}</definedName>
    <definedName name="Swap2" hidden="1">[212]XREF!#REF!</definedName>
    <definedName name="swerr4tgy5" localSheetId="0" hidden="1">{#N/A,#N/A,FALSE,"Highlights";#N/A,#N/A,FALSE,"Income";#N/A,#N/A,FALSE,"Revenue";#N/A,#N/A,FALSE,"Expenses";#N/A,#N/A,FALSE,"Provisions";#N/A,#N/A,FALSE,"Income % of Revenue";#N/A,#N/A,FALSE,"Comp % of Revenue";#N/A,#N/A,FALSE,"DBNA ROE";#N/A,#N/A,FALSE,"ROE by Product"}</definedName>
    <definedName name="swerr4tgy5" localSheetId="2" hidden="1">{#N/A,#N/A,FALSE,"Highlights";#N/A,#N/A,FALSE,"Income";#N/A,#N/A,FALSE,"Revenue";#N/A,#N/A,FALSE,"Expenses";#N/A,#N/A,FALSE,"Provisions";#N/A,#N/A,FALSE,"Income % of Revenue";#N/A,#N/A,FALSE,"Comp % of Revenue";#N/A,#N/A,FALSE,"DBNA ROE";#N/A,#N/A,FALSE,"ROE by Product"}</definedName>
    <definedName name="swerr4tgy5" hidden="1">{#N/A,#N/A,FALSE,"Highlights";#N/A,#N/A,FALSE,"Income";#N/A,#N/A,FALSE,"Revenue";#N/A,#N/A,FALSE,"Expenses";#N/A,#N/A,FALSE,"Provisions";#N/A,#N/A,FALSE,"Income % of Revenue";#N/A,#N/A,FALSE,"Comp % of Revenue";#N/A,#N/A,FALSE,"DBNA ROE";#N/A,#N/A,FALSE,"ROE by Product"}</definedName>
    <definedName name="swerr4tgy5_1" localSheetId="0" hidden="1">{#N/A,#N/A,FALSE,"Highlights";#N/A,#N/A,FALSE,"Income";#N/A,#N/A,FALSE,"Revenue";#N/A,#N/A,FALSE,"Expenses";#N/A,#N/A,FALSE,"Provisions";#N/A,#N/A,FALSE,"Income % of Revenue";#N/A,#N/A,FALSE,"Comp % of Revenue";#N/A,#N/A,FALSE,"DBNA ROE";#N/A,#N/A,FALSE,"ROE by Product"}</definedName>
    <definedName name="swerr4tgy5_1" localSheetId="2" hidden="1">{#N/A,#N/A,FALSE,"Highlights";#N/A,#N/A,FALSE,"Income";#N/A,#N/A,FALSE,"Revenue";#N/A,#N/A,FALSE,"Expenses";#N/A,#N/A,FALSE,"Provisions";#N/A,#N/A,FALSE,"Income % of Revenue";#N/A,#N/A,FALSE,"Comp % of Revenue";#N/A,#N/A,FALSE,"DBNA ROE";#N/A,#N/A,FALSE,"ROE by Product"}</definedName>
    <definedName name="swerr4tgy5_1" hidden="1">{#N/A,#N/A,FALSE,"Highlights";#N/A,#N/A,FALSE,"Income";#N/A,#N/A,FALSE,"Revenue";#N/A,#N/A,FALSE,"Expenses";#N/A,#N/A,FALSE,"Provisions";#N/A,#N/A,FALSE,"Income % of Revenue";#N/A,#N/A,FALSE,"Comp % of Revenue";#N/A,#N/A,FALSE,"DBNA ROE";#N/A,#N/A,FALSE,"ROE by Product"}</definedName>
    <definedName name="SWOIU" localSheetId="0" hidden="1">{#N/A,#N/A,TRUE,"TMRSAMPLE";#N/A,#N/A,TRUE,"OPS";#N/A,#N/A,TRUE,"TMR"}</definedName>
    <definedName name="SWOIU" localSheetId="2" hidden="1">{#N/A,#N/A,TRUE,"TMRSAMPLE";#N/A,#N/A,TRUE,"OPS";#N/A,#N/A,TRUE,"TMR"}</definedName>
    <definedName name="SWOIU" hidden="1">{#N/A,#N/A,TRUE,"TMRSAMPLE";#N/A,#N/A,TRUE,"OPS";#N/A,#N/A,TRUE,"TMR"}</definedName>
    <definedName name="SWS" hidden="1">[16]JAN!$D$46:$D$50</definedName>
    <definedName name="Swvu.A." hidden="1">'[76]PGW-ACCOUNTS'!#REF!</definedName>
    <definedName name="Swvu.Budget." hidden="1">#REF!</definedName>
    <definedName name="Swvu.Quarterly._.Report." hidden="1">#REF!</definedName>
    <definedName name="Swvu.Reforecast." hidden="1">#REF!</definedName>
    <definedName name="sxcg" localSheetId="0" hidden="1">{#N/A,#N/A,FALSE,"PGW"}</definedName>
    <definedName name="sxcg" localSheetId="2" hidden="1">{#N/A,#N/A,FALSE,"PGW"}</definedName>
    <definedName name="sxcg" hidden="1">{#N/A,#N/A,FALSE,"PGW"}</definedName>
    <definedName name="Sy">#REF!</definedName>
    <definedName name="Sy_1">#REF!</definedName>
    <definedName name="Sy_1_10">#REF!</definedName>
    <definedName name="Sy_1_12">#REF!</definedName>
    <definedName name="Sy_1_3">#REF!</definedName>
    <definedName name="Sy_1_4">#REF!</definedName>
    <definedName name="Sy_1_5">#REF!</definedName>
    <definedName name="Sy_1_6">#REF!</definedName>
    <definedName name="Sy_1_7">#REF!</definedName>
    <definedName name="Sy_10">#REF!</definedName>
    <definedName name="Sy_12">#REF!</definedName>
    <definedName name="Sy_2">#REF!</definedName>
    <definedName name="Sy_3">#REF!</definedName>
    <definedName name="Sy_9">#REF!</definedName>
    <definedName name="SZKH" localSheetId="0" hidden="1">{#N/A,#N/A,TRUE,"TMRSAMPLE";#N/A,#N/A,TRUE,"OPS";#N/A,#N/A,TRUE,"TMR"}</definedName>
    <definedName name="SZKH" localSheetId="2" hidden="1">{#N/A,#N/A,TRUE,"TMRSAMPLE";#N/A,#N/A,TRUE,"OPS";#N/A,#N/A,TRUE,"TMR"}</definedName>
    <definedName name="SZKH" hidden="1">{#N/A,#N/A,TRUE,"TMRSAMPLE";#N/A,#N/A,TRUE,"OPS";#N/A,#N/A,TRUE,"TMR"}</definedName>
    <definedName name="ＳでＲＧ" localSheetId="0" hidden="1">{#N/A,#N/A,TRUE,"TMRSAMPLE";#N/A,#N/A,TRUE,"OPS";#N/A,#N/A,TRUE,"TMR"}</definedName>
    <definedName name="ＳでＲＧ" localSheetId="2" hidden="1">{#N/A,#N/A,TRUE,"TMRSAMPLE";#N/A,#N/A,TRUE,"OPS";#N/A,#N/A,TRUE,"TMR"}</definedName>
    <definedName name="ＳでＲＧ" hidden="1">{#N/A,#N/A,TRUE,"TMRSAMPLE";#N/A,#N/A,TRUE,"OPS";#N/A,#N/A,TRUE,"TMR"}</definedName>
    <definedName name="t" hidden="1">'[175]020.BOM'!#REF!</definedName>
    <definedName name="t_1" localSheetId="0" hidden="1">{"Co1statements",#N/A,FALSE,"Cmpy1";"Co2statement",#N/A,FALSE,"Cmpy2";"co1pm",#N/A,FALSE,"Co1PM";"co2PM",#N/A,FALSE,"Co2PM";"value",#N/A,FALSE,"value";"opco",#N/A,FALSE,"NewSparkle";"adjusts",#N/A,FALSE,"Adjustments"}</definedName>
    <definedName name="t_1" localSheetId="2" hidden="1">{"Co1statements",#N/A,FALSE,"Cmpy1";"Co2statement",#N/A,FALSE,"Cmpy2";"co1pm",#N/A,FALSE,"Co1PM";"co2PM",#N/A,FALSE,"Co2PM";"value",#N/A,FALSE,"value";"opco",#N/A,FALSE,"NewSparkle";"adjusts",#N/A,FALSE,"Adjustments"}</definedName>
    <definedName name="t_1" hidden="1">{"Co1statements",#N/A,FALSE,"Cmpy1";"Co2statement",#N/A,FALSE,"Cmpy2";"co1pm",#N/A,FALSE,"Co1PM";"co2PM",#N/A,FALSE,"Co2PM";"value",#N/A,FALSE,"value";"opco",#N/A,FALSE,"NewSparkle";"adjusts",#N/A,FALSE,"Adjustments"}</definedName>
    <definedName name="t_1_10">#REF!</definedName>
    <definedName name="t_1_12">#REF!</definedName>
    <definedName name="t_1_3">#REF!</definedName>
    <definedName name="t_1_4">#REF!</definedName>
    <definedName name="t_1_5">#REF!</definedName>
    <definedName name="t_1_6">#REF!</definedName>
    <definedName name="t_1_7">#REF!</definedName>
    <definedName name="T_10">#REF!</definedName>
    <definedName name="T_12">#REF!</definedName>
    <definedName name="t_2" localSheetId="0" hidden="1">{"Co1statements",#N/A,FALSE,"Cmpy1";"Co2statement",#N/A,FALSE,"Cmpy2";"co1pm",#N/A,FALSE,"Co1PM";"co2PM",#N/A,FALSE,"Co2PM";"value",#N/A,FALSE,"value";"opco",#N/A,FALSE,"NewSparkle";"adjusts",#N/A,FALSE,"Adjustments"}</definedName>
    <definedName name="t_2" localSheetId="2" hidden="1">{"Co1statements",#N/A,FALSE,"Cmpy1";"Co2statement",#N/A,FALSE,"Cmpy2";"co1pm",#N/A,FALSE,"Co1PM";"co2PM",#N/A,FALSE,"Co2PM";"value",#N/A,FALSE,"value";"opco",#N/A,FALSE,"NewSparkle";"adjusts",#N/A,FALSE,"Adjustments"}</definedName>
    <definedName name="t_2" hidden="1">{"Co1statements",#N/A,FALSE,"Cmpy1";"Co2statement",#N/A,FALSE,"Cmpy2";"co1pm",#N/A,FALSE,"Co1PM";"co2PM",#N/A,FALSE,"Co2PM";"value",#N/A,FALSE,"value";"opco",#N/A,FALSE,"NewSparkle";"adjusts",#N/A,FALSE,"Adjustments"}</definedName>
    <definedName name="t_3" localSheetId="0" hidden="1">{"Co1statements",#N/A,FALSE,"Cmpy1";"Co2statement",#N/A,FALSE,"Cmpy2";"co1pm",#N/A,FALSE,"Co1PM";"co2PM",#N/A,FALSE,"Co2PM";"value",#N/A,FALSE,"value";"opco",#N/A,FALSE,"NewSparkle";"adjusts",#N/A,FALSE,"Adjustments"}</definedName>
    <definedName name="t_3" localSheetId="2" hidden="1">{"Co1statements",#N/A,FALSE,"Cmpy1";"Co2statement",#N/A,FALSE,"Cmpy2";"co1pm",#N/A,FALSE,"Co1PM";"co2PM",#N/A,FALSE,"Co2PM";"value",#N/A,FALSE,"value";"opco",#N/A,FALSE,"NewSparkle";"adjusts",#N/A,FALSE,"Adjustments"}</definedName>
    <definedName name="t_3" hidden="1">{"Co1statements",#N/A,FALSE,"Cmpy1";"Co2statement",#N/A,FALSE,"Cmpy2";"co1pm",#N/A,FALSE,"Co1PM";"co2PM",#N/A,FALSE,"Co2PM";"value",#N/A,FALSE,"value";"opco",#N/A,FALSE,"NewSparkle";"adjusts",#N/A,FALSE,"Adjustments"}</definedName>
    <definedName name="t_4" localSheetId="0" hidden="1">{"Co1statements",#N/A,FALSE,"Cmpy1";"Co2statement",#N/A,FALSE,"Cmpy2";"co1pm",#N/A,FALSE,"Co1PM";"co2PM",#N/A,FALSE,"Co2PM";"value",#N/A,FALSE,"value";"opco",#N/A,FALSE,"NewSparkle";"adjusts",#N/A,FALSE,"Adjustments"}</definedName>
    <definedName name="t_4" localSheetId="2" hidden="1">{"Co1statements",#N/A,FALSE,"Cmpy1";"Co2statement",#N/A,FALSE,"Cmpy2";"co1pm",#N/A,FALSE,"Co1PM";"co2PM",#N/A,FALSE,"Co2PM";"value",#N/A,FALSE,"value";"opco",#N/A,FALSE,"NewSparkle";"adjusts",#N/A,FALSE,"Adjustments"}</definedName>
    <definedName name="t_4" hidden="1">{"Co1statements",#N/A,FALSE,"Cmpy1";"Co2statement",#N/A,FALSE,"Cmpy2";"co1pm",#N/A,FALSE,"Co1PM";"co2PM",#N/A,FALSE,"Co2PM";"value",#N/A,FALSE,"value";"opco",#N/A,FALSE,"NewSparkle";"adjusts",#N/A,FALSE,"Adjustments"}</definedName>
    <definedName name="t_5" localSheetId="0" hidden="1">{"Co1statements",#N/A,FALSE,"Cmpy1";"Co2statement",#N/A,FALSE,"Cmpy2";"co1pm",#N/A,FALSE,"Co1PM";"co2PM",#N/A,FALSE,"Co2PM";"value",#N/A,FALSE,"value";"opco",#N/A,FALSE,"NewSparkle";"adjusts",#N/A,FALSE,"Adjustments"}</definedName>
    <definedName name="t_5" localSheetId="2" hidden="1">{"Co1statements",#N/A,FALSE,"Cmpy1";"Co2statement",#N/A,FALSE,"Cmpy2";"co1pm",#N/A,FALSE,"Co1PM";"co2PM",#N/A,FALSE,"Co2PM";"value",#N/A,FALSE,"value";"opco",#N/A,FALSE,"NewSparkle";"adjusts",#N/A,FALSE,"Adjustments"}</definedName>
    <definedName name="t_5" hidden="1">{"Co1statements",#N/A,FALSE,"Cmpy1";"Co2statement",#N/A,FALSE,"Cmpy2";"co1pm",#N/A,FALSE,"Co1PM";"co2PM",#N/A,FALSE,"Co2PM";"value",#N/A,FALSE,"value";"opco",#N/A,FALSE,"NewSparkle";"adjusts",#N/A,FALSE,"Adjustments"}</definedName>
    <definedName name="T_9">#REF!</definedName>
    <definedName name="T_Finish">'[213]DCI Summary'!$J$5</definedName>
    <definedName name="t3tr" localSheetId="0" hidden="1">{#N/A,#N/A,FALSE,"COMP"}</definedName>
    <definedName name="t3tr" localSheetId="2" hidden="1">{#N/A,#N/A,FALSE,"COMP"}</definedName>
    <definedName name="t3tr" hidden="1">{#N/A,#N/A,FALSE,"COMP"}</definedName>
    <definedName name="Table">#REF!</definedName>
    <definedName name="TABLE2">#REF!</definedName>
    <definedName name="TableName">"Dummy"</definedName>
    <definedName name="TableRange">#REF!</definedName>
    <definedName name="tacleks" localSheetId="0">City&amp;" "&amp;State</definedName>
    <definedName name="tacleks" localSheetId="2">City&amp;" "&amp;State</definedName>
    <definedName name="tacleks">City&amp;" "&amp;State</definedName>
    <definedName name="Tandum_Roller">'[47]5 - CITICORP'!$A$320</definedName>
    <definedName name="Tata_HitachiEx_350">#REF!</definedName>
    <definedName name="Taurus_Tippers_10">[52]ICICI!#REF!</definedName>
    <definedName name="Taurus_Tippers10">[52]ICICI!#REF!</definedName>
    <definedName name="Tax">[75]Tax!$K$40:$AE$40</definedName>
    <definedName name="Taxation" localSheetId="0" hidden="1">{#N/A,#N/A,FALSE,"Aging Summary";#N/A,#N/A,FALSE,"Ratio Analysis";#N/A,#N/A,FALSE,"Test 120 Day Accts";#N/A,#N/A,FALSE,"Tickmarks"}</definedName>
    <definedName name="Taxation" localSheetId="2" hidden="1">{#N/A,#N/A,FALSE,"Aging Summary";#N/A,#N/A,FALSE,"Ratio Analysis";#N/A,#N/A,FALSE,"Test 120 Day Accts";#N/A,#N/A,FALSE,"Tickmarks"}</definedName>
    <definedName name="Taxation" hidden="1">{#N/A,#N/A,FALSE,"Aging Summary";#N/A,#N/A,FALSE,"Ratio Analysis";#N/A,#N/A,FALSE,"Test 120 Day Accts";#N/A,#N/A,FALSE,"Tickmarks"}</definedName>
    <definedName name="TAXCOMPMAR03" localSheetId="0" hidden="1">{#N/A,#N/A,FALSE,"4"}</definedName>
    <definedName name="TAXCOMPMAR03" localSheetId="2" hidden="1">{#N/A,#N/A,FALSE,"4"}</definedName>
    <definedName name="TAXCOMPMAR03" hidden="1">{#N/A,#N/A,FALSE,"4"}</definedName>
    <definedName name="TaxTV">10%</definedName>
    <definedName name="TaxXL">5%</definedName>
    <definedName name="TB" localSheetId="0" hidden="1">{#N/A,#N/A,TRUE,"Summary";#N/A,#N/A,TRUE,"IS";#N/A,#N/A,TRUE,"Adj";#N/A,#N/A,TRUE,"BS";#N/A,#N/A,TRUE,"CF";#N/A,#N/A,TRUE,"Debt";#N/A,#N/A,TRUE,"IRR"}</definedName>
    <definedName name="TB" localSheetId="2" hidden="1">{#N/A,#N/A,TRUE,"Summary";#N/A,#N/A,TRUE,"IS";#N/A,#N/A,TRUE,"Adj";#N/A,#N/A,TRUE,"BS";#N/A,#N/A,TRUE,"CF";#N/A,#N/A,TRUE,"Debt";#N/A,#N/A,TRUE,"IRR"}</definedName>
    <definedName name="TB" hidden="1">{#N/A,#N/A,TRUE,"Summary";#N/A,#N/A,TRUE,"IS";#N/A,#N/A,TRUE,"Adj";#N/A,#N/A,TRUE,"BS";#N/A,#N/A,TRUE,"CF";#N/A,#N/A,TRUE,"Debt";#N/A,#N/A,TRUE,"IRR"}</definedName>
    <definedName name="TB_range">#REF!</definedName>
    <definedName name="TBDate">#REF!</definedName>
    <definedName name="tbl_ProdInfo" hidden="1">#REF!</definedName>
    <definedName name="TBRange">#REF!</definedName>
    <definedName name="TC">#REF!</definedName>
    <definedName name="tcmf" localSheetId="0" hidden="1">{#N/A,#N/A,FALSE,"8516";#N/A,#N/A,FALSE,"9357-9373";#N/A,#N/A,FALSE,"9688";#N/A,#N/A,FALSE,"9779";#N/A,#N/A,FALSE,"9753"}</definedName>
    <definedName name="tcmf" localSheetId="2" hidden="1">{#N/A,#N/A,FALSE,"8516";#N/A,#N/A,FALSE,"9357-9373";#N/A,#N/A,FALSE,"9688";#N/A,#N/A,FALSE,"9779";#N/A,#N/A,FALSE,"9753"}</definedName>
    <definedName name="tcmf" hidden="1">{#N/A,#N/A,FALSE,"8516";#N/A,#N/A,FALSE,"9357-9373";#N/A,#N/A,FALSE,"9688";#N/A,#N/A,FALSE,"9779";#N/A,#N/A,FALSE,"9753"}</definedName>
    <definedName name="tcmf_1" localSheetId="0" hidden="1">{#N/A,#N/A,FALSE,"8516";#N/A,#N/A,FALSE,"9357-9373";#N/A,#N/A,FALSE,"9688";#N/A,#N/A,FALSE,"9779";#N/A,#N/A,FALSE,"9753"}</definedName>
    <definedName name="tcmf_1" localSheetId="2" hidden="1">{#N/A,#N/A,FALSE,"8516";#N/A,#N/A,FALSE,"9357-9373";#N/A,#N/A,FALSE,"9688";#N/A,#N/A,FALSE,"9779";#N/A,#N/A,FALSE,"9753"}</definedName>
    <definedName name="tcmf_1" hidden="1">{#N/A,#N/A,FALSE,"8516";#N/A,#N/A,FALSE,"9357-9373";#N/A,#N/A,FALSE,"9688";#N/A,#N/A,FALSE,"9779";#N/A,#N/A,FALSE,"9753"}</definedName>
    <definedName name="tech" localSheetId="0" hidden="1">{#N/A,#N/A,FALSE,"Hip.Bas";#N/A,#N/A,FALSE,"ventas";#N/A,#N/A,FALSE,"ingre-Año";#N/A,#N/A,FALSE,"ventas-Año";#N/A,#N/A,FALSE,"Costepro";#N/A,#N/A,FALSE,"inversion";#N/A,#N/A,FALSE,"personal";#N/A,#N/A,FALSE,"Gastos-V";#N/A,#N/A,FALSE,"Circulante";#N/A,#N/A,FALSE,"CONSOLI";#N/A,#N/A,FALSE,"Es-Fin";#N/A,#N/A,FALSE,"Margen-P"}</definedName>
    <definedName name="tech" localSheetId="2" hidden="1">{#N/A,#N/A,FALSE,"Hip.Bas";#N/A,#N/A,FALSE,"ventas";#N/A,#N/A,FALSE,"ingre-Año";#N/A,#N/A,FALSE,"ventas-Año";#N/A,#N/A,FALSE,"Costepro";#N/A,#N/A,FALSE,"inversion";#N/A,#N/A,FALSE,"personal";#N/A,#N/A,FALSE,"Gastos-V";#N/A,#N/A,FALSE,"Circulante";#N/A,#N/A,FALSE,"CONSOLI";#N/A,#N/A,FALSE,"Es-Fin";#N/A,#N/A,FALSE,"Margen-P"}</definedName>
    <definedName name="tech" hidden="1">{#N/A,#N/A,FALSE,"Hip.Bas";#N/A,#N/A,FALSE,"ventas";#N/A,#N/A,FALSE,"ingre-Año";#N/A,#N/A,FALSE,"ventas-Año";#N/A,#N/A,FALSE,"Costepro";#N/A,#N/A,FALSE,"inversion";#N/A,#N/A,FALSE,"personal";#N/A,#N/A,FALSE,"Gastos-V";#N/A,#N/A,FALSE,"Circulante";#N/A,#N/A,FALSE,"CONSOLI";#N/A,#N/A,FALSE,"Es-Fin";#N/A,#N/A,FALSE,"Margen-P"}</definedName>
    <definedName name="temp" hidden="1">'[109]5'!#REF!</definedName>
    <definedName name="temp_1">#REF!</definedName>
    <definedName name="temp_1_10">#REF!</definedName>
    <definedName name="temp_1_12">#REF!</definedName>
    <definedName name="temp_1_3">#REF!</definedName>
    <definedName name="temp_1_4">#REF!</definedName>
    <definedName name="temp_1_5">#REF!</definedName>
    <definedName name="temp_1_6">#REF!</definedName>
    <definedName name="temp_1_7">#REF!</definedName>
    <definedName name="temp_10">#REF!</definedName>
    <definedName name="temp_12">#REF!</definedName>
    <definedName name="temp_2">#REF!</definedName>
    <definedName name="temp_3">#REF!</definedName>
    <definedName name="temp_9">#REF!</definedName>
    <definedName name="template" localSheetId="0" hidden="1">{"Deal information sheet",#N/A,TRUE,"MBOco";"Projected P and L Accounts",#N/A,TRUE,"MBOco";"Projected Balance Sheet",#N/A,TRUE,"MBOco";"Projected Cash Flows",#N/A,TRUE,"MBOco"}</definedName>
    <definedName name="template" localSheetId="2" hidden="1">{"Deal information sheet",#N/A,TRUE,"MBOco";"Projected P and L Accounts",#N/A,TRUE,"MBOco";"Projected Balance Sheet",#N/A,TRUE,"MBOco";"Projected Cash Flows",#N/A,TRUE,"MBOco"}</definedName>
    <definedName name="template" hidden="1">{"Deal information sheet",#N/A,TRUE,"MBOco";"Projected P and L Accounts",#N/A,TRUE,"MBOco";"Projected Balance Sheet",#N/A,TRUE,"MBOco";"Projected Cash Flows",#N/A,TRUE,"MBOco"}</definedName>
    <definedName name="TemplateVersion" hidden="1">[147]Reference!$C$4</definedName>
    <definedName name="ter_vapi">#REF!</definedName>
    <definedName name="Test" localSheetId="0" hidden="1">{"'PS-SOTM'!$A$1","'PS-SOTM'!$A$2:$M$30","'PS-SOTM'!$A$31:$A$38"}</definedName>
    <definedName name="Test" localSheetId="2" hidden="1">{"'PS-SOTM'!$A$1","'PS-SOTM'!$A$2:$M$30","'PS-SOTM'!$A$31:$A$38"}</definedName>
    <definedName name="Test" hidden="1">{"'PS-SOTM'!$A$1","'PS-SOTM'!$A$2:$M$30","'PS-SOTM'!$A$31:$A$38"}</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 localSheetId="0" hidden="1">{#N/A,#N/A,FALSE,"Calc";#N/A,#N/A,FALSE,"Sensitivity";#N/A,#N/A,FALSE,"LT Earn.Dil.";#N/A,#N/A,FALSE,"Dil. AVP"}</definedName>
    <definedName name="tete" localSheetId="2" hidden="1">{#N/A,#N/A,FALSE,"Calc";#N/A,#N/A,FALSE,"Sensitivity";#N/A,#N/A,FALSE,"LT Earn.Dil.";#N/A,#N/A,FALSE,"Dil. AVP"}</definedName>
    <definedName name="tete" hidden="1">{#N/A,#N/A,FALSE,"Calc";#N/A,#N/A,FALSE,"Sensitivity";#N/A,#N/A,FALSE,"LT Earn.Dil.";#N/A,#N/A,FALSE,"Dil. AVP"}</definedName>
    <definedName name="tetthth">[214]FORM7!$R$3:$S$7</definedName>
    <definedName name="TEXTCRORES">#N/A</definedName>
    <definedName name="TEXTLACS">#REF!</definedName>
    <definedName name="TextRefCopy5">#REF!</definedName>
    <definedName name="TextRefCopy6">#REF!</definedName>
    <definedName name="TextRefCopyRangeCount" hidden="1">1</definedName>
    <definedName name="TGHG" localSheetId="0" hidden="1">{#N/A,#N/A,FALSE,"SUMMARY";#N/A,#N/A,FALSE,"SUMMARY"}</definedName>
    <definedName name="TGHG" localSheetId="2" hidden="1">{#N/A,#N/A,FALSE,"SUMMARY";#N/A,#N/A,FALSE,"SUMMARY"}</definedName>
    <definedName name="TGHG" hidden="1">{#N/A,#N/A,FALSE,"SUMMARY";#N/A,#N/A,FALSE,"SUMMARY"}</definedName>
    <definedName name="TGTFGF"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hhhrr" localSheetId="0" hidden="1">{#N/A,#N/A,FALSE,"8516";#N/A,#N/A,FALSE,"9357-9373";#N/A,#N/A,FALSE,"9688";#N/A,#N/A,FALSE,"9779";#N/A,#N/A,FALSE,"9753"}</definedName>
    <definedName name="thhhhrr" localSheetId="2" hidden="1">{#N/A,#N/A,FALSE,"8516";#N/A,#N/A,FALSE,"9357-9373";#N/A,#N/A,FALSE,"9688";#N/A,#N/A,FALSE,"9779";#N/A,#N/A,FALSE,"9753"}</definedName>
    <definedName name="thhhhrr" hidden="1">{#N/A,#N/A,FALSE,"8516";#N/A,#N/A,FALSE,"9357-9373";#N/A,#N/A,FALSE,"9688";#N/A,#N/A,FALSE,"9779";#N/A,#N/A,FALSE,"9753"}</definedName>
    <definedName name="thhhhrr_1" localSheetId="0" hidden="1">{#N/A,#N/A,FALSE,"8516";#N/A,#N/A,FALSE,"9357-9373";#N/A,#N/A,FALSE,"9688";#N/A,#N/A,FALSE,"9779";#N/A,#N/A,FALSE,"9753"}</definedName>
    <definedName name="thhhhrr_1" localSheetId="2" hidden="1">{#N/A,#N/A,FALSE,"8516";#N/A,#N/A,FALSE,"9357-9373";#N/A,#N/A,FALSE,"9688";#N/A,#N/A,FALSE,"9779";#N/A,#N/A,FALSE,"9753"}</definedName>
    <definedName name="thhhhrr_1" hidden="1">{#N/A,#N/A,FALSE,"8516";#N/A,#N/A,FALSE,"9357-9373";#N/A,#N/A,FALSE,"9688";#N/A,#N/A,FALSE,"9779";#N/A,#N/A,FALSE,"9753"}</definedName>
    <definedName name="ＴＨＨＲＨＴＲＪＲ" localSheetId="0" hidden="1">{#N/A,#N/A,TRUE,"TMRSAMPLE";#N/A,#N/A,TRUE,"OPS";#N/A,#N/A,TRUE,"TMR"}</definedName>
    <definedName name="ＴＨＨＲＨＴＲＪＲ" localSheetId="2" hidden="1">{#N/A,#N/A,TRUE,"TMRSAMPLE";#N/A,#N/A,TRUE,"OPS";#N/A,#N/A,TRUE,"TMR"}</definedName>
    <definedName name="ＴＨＨＲＨＴＲＪＲ" hidden="1">{#N/A,#N/A,TRUE,"TMRSAMPLE";#N/A,#N/A,TRUE,"OPS";#N/A,#N/A,TRUE,"TMR"}</definedName>
    <definedName name="THIS_FILE">[77]Control!$B$6</definedName>
    <definedName name="thrtgbrgbr"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thrtgbrgbr"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thrtgbrgbr" hidden="1">{#N/A,#N/A,FALSE,"Index";#N/A,#N/A,FALSE,"IncStmt";#N/A,#N/A,FALSE,"Ratios";#N/A,#N/A,FALSE,"CashFlows";#N/A,#N/A,FALSE,"Ins1";#N/A,#N/A,FALSE,"Ins2";#N/A,#N/A,FALSE,"SelfFund";#N/A,#N/A,FALSE,"SGA";#N/A,#N/A,FALSE,"Recon";#N/A,#N/A,FALSE,"Earnings";#N/A,#N/A,FALSE,"Earnings (2)";#N/A,#N/A,FALSE,"Stock";#N/A,#N/A,FALSE,"Stock (2)";#N/A,#N/A,FALSE,"PeerRatios";#N/A,#N/A,FALSE,"PeerRanks"}</definedName>
    <definedName name="THTH" localSheetId="0" hidden="1">{#N/A,#N/A,FALSE,"TOWNSHIP"}</definedName>
    <definedName name="THTH" localSheetId="2" hidden="1">{#N/A,#N/A,FALSE,"TOWNSHIP"}</definedName>
    <definedName name="THTH" hidden="1">{#N/A,#N/A,FALSE,"TOWNSHIP"}</definedName>
    <definedName name="TICO">[74]Dbase!$B$10</definedName>
    <definedName name="Tip">'[215]3'!#REF!</definedName>
    <definedName name="Tipper_9">'[48]Lakshmi GF'!#REF!</definedName>
    <definedName name="TITLE">#REF!</definedName>
    <definedName name="TITLE_10">#REF!</definedName>
    <definedName name="TITLE_12">#REF!</definedName>
    <definedName name="TITLE_3">#REF!</definedName>
    <definedName name="TITLE_4">#REF!</definedName>
    <definedName name="TITLE_5">#REF!</definedName>
    <definedName name="TITLE_6">#REF!</definedName>
    <definedName name="TITLE_7">#REF!</definedName>
    <definedName name="TITLE_9">#REF!</definedName>
    <definedName name="Title1">#REF!</definedName>
    <definedName name="Title2">#REF!</definedName>
    <definedName name="titles">[2]Sheet1!$A$6</definedName>
    <definedName name="TJ"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localSheetId="0" hidden="1">{#N/A,#N/A,FALSE,"인원";#N/A,#N/A,FALSE,"비용2";#N/A,#N/A,FALSE,"비용1";#N/A,#N/A,FALSE,"비용";#N/A,#N/A,FALSE,"보증2";#N/A,#N/A,FALSE,"보증1";#N/A,#N/A,FALSE,"보증";#N/A,#N/A,FALSE,"손익1";#N/A,#N/A,FALSE,"손익";#N/A,#N/A,FALSE,"부서별매출";#N/A,#N/A,FALSE,"매출"}</definedName>
    <definedName name="TK" localSheetId="2" hidden="1">{#N/A,#N/A,FALSE,"인원";#N/A,#N/A,FALSE,"비용2";#N/A,#N/A,FALSE,"비용1";#N/A,#N/A,FALSE,"비용";#N/A,#N/A,FALSE,"보증2";#N/A,#N/A,FALSE,"보증1";#N/A,#N/A,FALSE,"보증";#N/A,#N/A,FALSE,"손익1";#N/A,#N/A,FALSE,"손익";#N/A,#N/A,FALSE,"부서별매출";#N/A,#N/A,FALSE,"매출"}</definedName>
    <definedName name="TK" hidden="1">{#N/A,#N/A,FALSE,"인원";#N/A,#N/A,FALSE,"비용2";#N/A,#N/A,FALSE,"비용1";#N/A,#N/A,FALSE,"비용";#N/A,#N/A,FALSE,"보증2";#N/A,#N/A,FALSE,"보증1";#N/A,#N/A,FALSE,"보증";#N/A,#N/A,FALSE,"손익1";#N/A,#N/A,FALSE,"손익";#N/A,#N/A,FALSE,"부서별매출";#N/A,#N/A,FALSE,"매출"}</definedName>
    <definedName name="tmp" hidden="1">'[72]F-4'!#REF!</definedName>
    <definedName name="TMTbars">#REF!</definedName>
    <definedName name="today">'[125]Procurement Status'!$AH$1</definedName>
    <definedName name="tol" localSheetId="0">#REF!</definedName>
    <definedName name="tol">#REF!</definedName>
    <definedName name="Tools" localSheetId="0">City&amp;" "&amp;State</definedName>
    <definedName name="Tools" localSheetId="2">City&amp;" "&amp;State</definedName>
    <definedName name="Tools">City&amp;" "&amp;State</definedName>
    <definedName name="top" localSheetId="0">#REF!</definedName>
    <definedName name="top">#REF!</definedName>
    <definedName name="TOPFBTDEC0506" localSheetId="0" hidden="1">{#N/A,#N/A,FALSE,"PMTABB";#N/A,#N/A,FALSE,"PMTABB"}</definedName>
    <definedName name="TOPFBTDEC0506" localSheetId="2" hidden="1">{#N/A,#N/A,FALSE,"PMTABB";#N/A,#N/A,FALSE,"PMTABB"}</definedName>
    <definedName name="TOPFBTDEC0506" hidden="1">{#N/A,#N/A,FALSE,"PMTABB";#N/A,#N/A,FALSE,"PMTABB"}</definedName>
    <definedName name="topl">#REF!</definedName>
    <definedName name="topn">#REF!</definedName>
    <definedName name="TopSlbThk">#REF!</definedName>
    <definedName name="Total">#REF!</definedName>
    <definedName name="Total_Interest">#REF!</definedName>
    <definedName name="Total_Pay">#REF!</definedName>
    <definedName name="Total_Payment" localSheetId="0">Scheduled_Payment+Extra_Payment</definedName>
    <definedName name="Total_Payment" localSheetId="2">Scheduled_Payment+Extra_Payment</definedName>
    <definedName name="Total_Payment">Scheduled_Payment+Extra_Payment</definedName>
    <definedName name="TotAst">[75]Formats!$K$82:$AE$82</definedName>
    <definedName name="TotDebt">[75]Debt!$K$152:$AE$152</definedName>
    <definedName name="TotEqShAd">[75]Capital!$K$51:$AE$51</definedName>
    <definedName name="TotLia">[75]Formats!$K$69:$AE$69</definedName>
    <definedName name="TOTOT" localSheetId="0" hidden="1">{#N/A,#N/A,TRUE,"TMRSAMPLE";#N/A,#N/A,TRUE,"OPS";#N/A,#N/A,TRUE,"TMR"}</definedName>
    <definedName name="TOTOT" localSheetId="2" hidden="1">{#N/A,#N/A,TRUE,"TMRSAMPLE";#N/A,#N/A,TRUE,"OPS";#N/A,#N/A,TRUE,"TMR"}</definedName>
    <definedName name="TOTOT" hidden="1">{#N/A,#N/A,TRUE,"TMRSAMPLE";#N/A,#N/A,TRUE,"OPS";#N/A,#N/A,TRUE,"TMR"}</definedName>
    <definedName name="TOTOTOP" localSheetId="0" hidden="1">{#N/A,#N/A,TRUE,"TMRSAMPLE";#N/A,#N/A,TRUE,"OPS";#N/A,#N/A,TRUE,"TMR"}</definedName>
    <definedName name="TOTOTOP" localSheetId="2" hidden="1">{#N/A,#N/A,TRUE,"TMRSAMPLE";#N/A,#N/A,TRUE,"OPS";#N/A,#N/A,TRUE,"TMR"}</definedName>
    <definedName name="TOTOTOP" hidden="1">{#N/A,#N/A,TRUE,"TMRSAMPLE";#N/A,#N/A,TRUE,"OPS";#N/A,#N/A,TRUE,"TMR"}</definedName>
    <definedName name="Toyota_Camry">[52]ICICI!#REF!</definedName>
    <definedName name="tpan" localSheetId="0" hidden="1">{#N/A,#N/A,FALSE,"2014-app";#N/A,#N/A,FALSE,"2014-red";#N/A,#N/A,FALSE,"2014-fee";#N/A,#N/A,FALSE,"2030";#N/A,#N/A,FALSE,"2048";#N/A,#N/A,FALSE,"2360"}</definedName>
    <definedName name="tpan" localSheetId="2" hidden="1">{#N/A,#N/A,FALSE,"2014-app";#N/A,#N/A,FALSE,"2014-red";#N/A,#N/A,FALSE,"2014-fee";#N/A,#N/A,FALSE,"2030";#N/A,#N/A,FALSE,"2048";#N/A,#N/A,FALSE,"2360"}</definedName>
    <definedName name="tpan" hidden="1">{#N/A,#N/A,FALSE,"2014-app";#N/A,#N/A,FALSE,"2014-red";#N/A,#N/A,FALSE,"2014-fee";#N/A,#N/A,FALSE,"2030";#N/A,#N/A,FALSE,"2048";#N/A,#N/A,FALSE,"2360"}</definedName>
    <definedName name="tpan_1" localSheetId="0" hidden="1">{#N/A,#N/A,FALSE,"2014-app";#N/A,#N/A,FALSE,"2014-red";#N/A,#N/A,FALSE,"2014-fee";#N/A,#N/A,FALSE,"2030";#N/A,#N/A,FALSE,"2048";#N/A,#N/A,FALSE,"2360"}</definedName>
    <definedName name="tpan_1" localSheetId="2" hidden="1">{#N/A,#N/A,FALSE,"2014-app";#N/A,#N/A,FALSE,"2014-red";#N/A,#N/A,FALSE,"2014-fee";#N/A,#N/A,FALSE,"2030";#N/A,#N/A,FALSE,"2048";#N/A,#N/A,FALSE,"2360"}</definedName>
    <definedName name="tpan_1" hidden="1">{#N/A,#N/A,FALSE,"2014-app";#N/A,#N/A,FALSE,"2014-red";#N/A,#N/A,FALSE,"2014-fee";#N/A,#N/A,FALSE,"2030";#N/A,#N/A,FALSE,"2048";#N/A,#N/A,FALSE,"2360"}</definedName>
    <definedName name="tpan35" localSheetId="0" hidden="1">{#N/A,#N/A,FALSE,"2014-app";#N/A,#N/A,FALSE,"2014-red";#N/A,#N/A,FALSE,"2014-fee";#N/A,#N/A,FALSE,"2030";#N/A,#N/A,FALSE,"2048";#N/A,#N/A,FALSE,"2360"}</definedName>
    <definedName name="tpan35" localSheetId="2" hidden="1">{#N/A,#N/A,FALSE,"2014-app";#N/A,#N/A,FALSE,"2014-red";#N/A,#N/A,FALSE,"2014-fee";#N/A,#N/A,FALSE,"2030";#N/A,#N/A,FALSE,"2048";#N/A,#N/A,FALSE,"2360"}</definedName>
    <definedName name="tpan35" hidden="1">{#N/A,#N/A,FALSE,"2014-app";#N/A,#N/A,FALSE,"2014-red";#N/A,#N/A,FALSE,"2014-fee";#N/A,#N/A,FALSE,"2030";#N/A,#N/A,FALSE,"2048";#N/A,#N/A,FALSE,"2360"}</definedName>
    <definedName name="tpan35_1" localSheetId="0" hidden="1">{#N/A,#N/A,FALSE,"2014-app";#N/A,#N/A,FALSE,"2014-red";#N/A,#N/A,FALSE,"2014-fee";#N/A,#N/A,FALSE,"2030";#N/A,#N/A,FALSE,"2048";#N/A,#N/A,FALSE,"2360"}</definedName>
    <definedName name="tpan35_1" localSheetId="2" hidden="1">{#N/A,#N/A,FALSE,"2014-app";#N/A,#N/A,FALSE,"2014-red";#N/A,#N/A,FALSE,"2014-fee";#N/A,#N/A,FALSE,"2030";#N/A,#N/A,FALSE,"2048";#N/A,#N/A,FALSE,"2360"}</definedName>
    <definedName name="tpan35_1" hidden="1">{#N/A,#N/A,FALSE,"2014-app";#N/A,#N/A,FALSE,"2014-red";#N/A,#N/A,FALSE,"2014-fee";#N/A,#N/A,FALSE,"2030";#N/A,#N/A,FALSE,"2048";#N/A,#N/A,FALSE,"2360"}</definedName>
    <definedName name="TPR">#REF!</definedName>
    <definedName name="TPR_1">#REF!</definedName>
    <definedName name="TPR_1_10">#REF!</definedName>
    <definedName name="TPR_1_12">#REF!</definedName>
    <definedName name="TPR_1_3">#REF!</definedName>
    <definedName name="TPR_1_4">#REF!</definedName>
    <definedName name="TPR_1_5">#REF!</definedName>
    <definedName name="TPR_1_6">#REF!</definedName>
    <definedName name="TPR_1_7">#REF!</definedName>
    <definedName name="TPR_10">#REF!</definedName>
    <definedName name="TPR_12">#REF!</definedName>
    <definedName name="TPR_2">#REF!</definedName>
    <definedName name="TPR_3">#REF!</definedName>
    <definedName name="TPR_9">#REF!</definedName>
    <definedName name="tr" localSheetId="0" hidden="1">{"2",#N/A,FALSE,"Q1 03-04";"1",#N/A,FALSE,"Q1 03-04"}</definedName>
    <definedName name="tr" localSheetId="2" hidden="1">{"2",#N/A,FALSE,"Q1 03-04";"1",#N/A,FALSE,"Q1 03-04"}</definedName>
    <definedName name="tr" hidden="1">{"2",#N/A,FALSE,"Q1 03-04";"1",#N/A,FALSE,"Q1 03-04"}</definedName>
    <definedName name="Transactions">OFFSET([105]Transactions!$A$1,0,0,COUNTA([105]Transactions!$A:$A),7)</definedName>
    <definedName name="Transport" localSheetId="0">#REF!</definedName>
    <definedName name="Transport">#REF!</definedName>
    <definedName name="TRAY">[74]Heads!$B$39:$W$41</definedName>
    <definedName name="TREE_INVEST">[2]Sheet1!$W$594</definedName>
    <definedName name="Trend" hidden="1">'[101]6A Trend Table'!$A$8:$F$236</definedName>
    <definedName name="TREND_FACTORS" hidden="1">'[101]6A Trend Table'!$A$243:$F$348</definedName>
    <definedName name="Trend_Index" hidden="1">'[101]6A Trend Table'!$A$7:$F$7</definedName>
    <definedName name="trertetr" localSheetId="0" hidden="1">{#N/A,#N/A,FALSE,"단축1";#N/A,#N/A,FALSE,"단축2";#N/A,#N/A,FALSE,"단축3";#N/A,#N/A,FALSE,"장축";#N/A,#N/A,FALSE,"4WD"}</definedName>
    <definedName name="trertetr" localSheetId="2" hidden="1">{#N/A,#N/A,FALSE,"단축1";#N/A,#N/A,FALSE,"단축2";#N/A,#N/A,FALSE,"단축3";#N/A,#N/A,FALSE,"장축";#N/A,#N/A,FALSE,"4WD"}</definedName>
    <definedName name="trertetr" hidden="1">{#N/A,#N/A,FALSE,"단축1";#N/A,#N/A,FALSE,"단축2";#N/A,#N/A,FALSE,"단축3";#N/A,#N/A,FALSE,"장축";#N/A,#N/A,FALSE,"4WD"}</definedName>
    <definedName name="TRGG" localSheetId="0" hidden="1">{#N/A,#N/A,TRUE,"Front";#N/A,#N/A,TRUE,"Simple Letter";#N/A,#N/A,TRUE,"Inside";#N/A,#N/A,TRUE,"Contents";#N/A,#N/A,TRUE,"Basis";#N/A,#N/A,TRUE,"Inclusions";#N/A,#N/A,TRUE,"Exclusions";#N/A,#N/A,TRUE,"Areas";#N/A,#N/A,TRUE,"Summary";#N/A,#N/A,TRUE,"Detail"}</definedName>
    <definedName name="TRGG" localSheetId="2" hidden="1">{#N/A,#N/A,TRUE,"Front";#N/A,#N/A,TRUE,"Simple Letter";#N/A,#N/A,TRUE,"Inside";#N/A,#N/A,TRUE,"Contents";#N/A,#N/A,TRUE,"Basis";#N/A,#N/A,TRUE,"Inclusions";#N/A,#N/A,TRUE,"Exclusions";#N/A,#N/A,TRUE,"Areas";#N/A,#N/A,TRUE,"Summary";#N/A,#N/A,TRUE,"Detail"}</definedName>
    <definedName name="TRGG" hidden="1">{#N/A,#N/A,TRUE,"Front";#N/A,#N/A,TRUE,"Simple Letter";#N/A,#N/A,TRUE,"Inside";#N/A,#N/A,TRUE,"Contents";#N/A,#N/A,TRUE,"Basis";#N/A,#N/A,TRUE,"Inclusions";#N/A,#N/A,TRUE,"Exclusions";#N/A,#N/A,TRUE,"Areas";#N/A,#N/A,TRUE,"Summary";#N/A,#N/A,TRUE,"Detail"}</definedName>
    <definedName name="trhdthdgjdjkty" localSheetId="0" hidden="1">{"'Directory'!$A$72:$E$91"}</definedName>
    <definedName name="trhdthdgjdjkty" localSheetId="2" hidden="1">{"'Directory'!$A$72:$E$91"}</definedName>
    <definedName name="trhdthdgjdjkty" hidden="1">{"'Directory'!$A$72:$E$91"}</definedName>
    <definedName name="trout" localSheetId="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out" localSheetId="2"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rryt" localSheetId="0" hidden="1">{#N/A,#N/A,TRUE,"Front";#N/A,#N/A,TRUE,"Simple Letter";#N/A,#N/A,TRUE,"Inside";#N/A,#N/A,TRUE,"Contents";#N/A,#N/A,TRUE,"Basis";#N/A,#N/A,TRUE,"Inclusions";#N/A,#N/A,TRUE,"Exclusions";#N/A,#N/A,TRUE,"Areas";#N/A,#N/A,TRUE,"Summary";#N/A,#N/A,TRUE,"Detail"}</definedName>
    <definedName name="trrryt" localSheetId="2" hidden="1">{#N/A,#N/A,TRUE,"Front";#N/A,#N/A,TRUE,"Simple Letter";#N/A,#N/A,TRUE,"Inside";#N/A,#N/A,TRUE,"Contents";#N/A,#N/A,TRUE,"Basis";#N/A,#N/A,TRUE,"Inclusions";#N/A,#N/A,TRUE,"Exclusions";#N/A,#N/A,TRUE,"Areas";#N/A,#N/A,TRUE,"Summary";#N/A,#N/A,TRUE,"Detail"}</definedName>
    <definedName name="trrryt" hidden="1">{#N/A,#N/A,TRUE,"Front";#N/A,#N/A,TRUE,"Simple Letter";#N/A,#N/A,TRUE,"Inside";#N/A,#N/A,TRUE,"Contents";#N/A,#N/A,TRUE,"Basis";#N/A,#N/A,TRUE,"Inclusions";#N/A,#N/A,TRUE,"Exclusions";#N/A,#N/A,TRUE,"Areas";#N/A,#N/A,TRUE,"Summary";#N/A,#N/A,TRUE,"Detail"}</definedName>
    <definedName name="TRY">[2]Sheet1!#REF!</definedName>
    <definedName name="tryuryuy" localSheetId="0" hidden="1">{"'Directory'!$A$72:$E$91"}</definedName>
    <definedName name="tryuryuy" localSheetId="2" hidden="1">{"'Directory'!$A$72:$E$91"}</definedName>
    <definedName name="tryuryuy" hidden="1">{"'Directory'!$A$72:$E$91"}</definedName>
    <definedName name="ts">#REF!</definedName>
    <definedName name="ts_1">#REF!</definedName>
    <definedName name="ts_1_10">#REF!</definedName>
    <definedName name="ts_1_12">#REF!</definedName>
    <definedName name="ts_1_3">#REF!</definedName>
    <definedName name="ts_1_4">#REF!</definedName>
    <definedName name="ts_1_5">#REF!</definedName>
    <definedName name="ts_1_6">#REF!</definedName>
    <definedName name="ts_1_7">#REF!</definedName>
    <definedName name="ts_10">#REF!</definedName>
    <definedName name="ts_12">#REF!</definedName>
    <definedName name="ts_2">#REF!</definedName>
    <definedName name="ts_3">#REF!</definedName>
    <definedName name="ts_9">#REF!</definedName>
    <definedName name="tsfb">#REF!</definedName>
    <definedName name="tsl">#REF!</definedName>
    <definedName name="tsswd">#REF!</definedName>
    <definedName name="tsw">#REF!</definedName>
    <definedName name="tt" hidden="1">'[28]DGP-2002'!#REF!</definedName>
    <definedName name="TTN"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N"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rtrtg"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ttrtrtg"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ttrtrtg" hidden="1">{#N/A,#N/A,FALSE,"Index";#N/A,#N/A,FALSE,"IncStmt";#N/A,#N/A,FALSE,"Ratios";#N/A,#N/A,FALSE,"CashFlows";#N/A,#N/A,FALSE,"Ins1";#N/A,#N/A,FALSE,"Ins2";#N/A,#N/A,FALSE,"SelfFund";#N/A,#N/A,FALSE,"SGA";#N/A,#N/A,FALSE,"Recon";#N/A,#N/A,FALSE,"Earnings";#N/A,#N/A,FALSE,"Earnings (2)";#N/A,#N/A,FALSE,"Stock";#N/A,#N/A,FALSE,"Stock (2)";#N/A,#N/A,FALSE,"PeerRatios";#N/A,#N/A,FALSE,"PeerRanks"}</definedName>
    <definedName name="TTT" localSheetId="0" hidden="1">{#N/A,#N/A,FALSE,"Staffnos &amp; cost"}</definedName>
    <definedName name="TTT" localSheetId="2" hidden="1">{#N/A,#N/A,FALSE,"Staffnos &amp; cost"}</definedName>
    <definedName name="TTT" hidden="1">{#N/A,#N/A,FALSE,"Staffnos &amp; cost"}</definedName>
    <definedName name="TTT_1" localSheetId="0" hidden="1">{#N/A,#N/A,FALSE,"Staffnos &amp; cost"}</definedName>
    <definedName name="TTT_1" localSheetId="2" hidden="1">{#N/A,#N/A,FALSE,"Staffnos &amp; cost"}</definedName>
    <definedName name="TTT_1" hidden="1">{#N/A,#N/A,FALSE,"Staffnos &amp; cost"}</definedName>
    <definedName name="ttthtr" localSheetId="0" hidden="1">{#N/A,#N/A,FALSE,"TOWNSHIP"}</definedName>
    <definedName name="ttthtr" localSheetId="2" hidden="1">{#N/A,#N/A,FALSE,"TOWNSHIP"}</definedName>
    <definedName name="ttthtr" hidden="1">{#N/A,#N/A,FALSE,"TOWNSHIP"}</definedName>
    <definedName name="ttttt">"#REF!"</definedName>
    <definedName name="ttttttttt"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T" hidden="1">#REF!</definedName>
    <definedName name="tttttttttttttt" localSheetId="0" hidden="1">{#N/A,#N/A,FALSE,"6"}</definedName>
    <definedName name="tttttttttttttt" localSheetId="2" hidden="1">{#N/A,#N/A,FALSE,"6"}</definedName>
    <definedName name="tttttttttttttt" hidden="1">{#N/A,#N/A,FALSE,"6"}</definedName>
    <definedName name="TTTTTTTTTTTTTT_1" localSheetId="0" hidden="1">{#N/A,#N/A,FALSE,"tb";#N/A,#N/A,FALSE,"0500";#N/A,#N/A,FALSE,"0612";#N/A,#N/A,FALSE,"0613";#N/A,#N/A,FALSE,"0614";#N/A,#N/A,FALSE,"0653";#N/A,#N/A,FALSE,"0737";#N/A,#N/A,FALSE,"0760";#N/A,#N/A,FALSE,"0770";#N/A,#N/A,FALSE,"0786"}</definedName>
    <definedName name="TTTTTTTTTTTTTT_1" localSheetId="2" hidden="1">{#N/A,#N/A,FALSE,"tb";#N/A,#N/A,FALSE,"0500";#N/A,#N/A,FALSE,"0612";#N/A,#N/A,FALSE,"0613";#N/A,#N/A,FALSE,"0614";#N/A,#N/A,FALSE,"0653";#N/A,#N/A,FALSE,"0737";#N/A,#N/A,FALSE,"0760";#N/A,#N/A,FALSE,"0770";#N/A,#N/A,FALSE,"0786"}</definedName>
    <definedName name="TTTTTTTTTTTTTT_1" hidden="1">{#N/A,#N/A,FALSE,"tb";#N/A,#N/A,FALSE,"0500";#N/A,#N/A,FALSE,"0612";#N/A,#N/A,FALSE,"0613";#N/A,#N/A,FALSE,"0614";#N/A,#N/A,FALSE,"0653";#N/A,#N/A,FALSE,"0737";#N/A,#N/A,FALSE,"0760";#N/A,#N/A,FALSE,"0770";#N/A,#N/A,FALSE,"0786"}</definedName>
    <definedName name="ttttttttttttttttttttttttttttt" localSheetId="0" hidden="1">{#N/A,#N/A,FALSE,"1";#N/A,#N/A,FALSE,"2";#N/A,#N/A,FALSE,"3";#N/A,#N/A,FALSE,"4";#N/A,#N/A,FALSE,"5";#N/A,#N/A,FALSE,"6";#N/A,#N/A,FALSE,"7";#N/A,#N/A,FALSE,"8";#N/A,#N/A,FALSE,"9";#N/A,#N/A,FALSE,"10";#N/A,#N/A,FALSE,"11";#N/A,#N/A,FALSE,"12";#N/A,#N/A,FALSE,"13";#N/A,#N/A,FALSE,"14";#N/A,#N/A,FALSE,"15";#N/A,#N/A,FALSE,"16";#N/A,#N/A,FALSE,"17"}</definedName>
    <definedName name="ttttttttttttttttttttttttttttt" localSheetId="2" hidden="1">{#N/A,#N/A,FALSE,"1";#N/A,#N/A,FALSE,"2";#N/A,#N/A,FALSE,"3";#N/A,#N/A,FALSE,"4";#N/A,#N/A,FALSE,"5";#N/A,#N/A,FALSE,"6";#N/A,#N/A,FALSE,"7";#N/A,#N/A,FALSE,"8";#N/A,#N/A,FALSE,"9";#N/A,#N/A,FALSE,"10";#N/A,#N/A,FALSE,"11";#N/A,#N/A,FALSE,"12";#N/A,#N/A,FALSE,"13";#N/A,#N/A,FALSE,"14";#N/A,#N/A,FALSE,"15";#N/A,#N/A,FALSE,"16";#N/A,#N/A,FALSE,"17"}</definedName>
    <definedName name="ttttttttttttttttttttttttttttt" hidden="1">{#N/A,#N/A,FALSE,"1";#N/A,#N/A,FALSE,"2";#N/A,#N/A,FALSE,"3";#N/A,#N/A,FALSE,"4";#N/A,#N/A,FALSE,"5";#N/A,#N/A,FALSE,"6";#N/A,#N/A,FALSE,"7";#N/A,#N/A,FALSE,"8";#N/A,#N/A,FALSE,"9";#N/A,#N/A,FALSE,"10";#N/A,#N/A,FALSE,"11";#N/A,#N/A,FALSE,"12";#N/A,#N/A,FALSE,"13";#N/A,#N/A,FALSE,"14";#N/A,#N/A,FALSE,"15";#N/A,#N/A,FALSE,"16";#N/A,#N/A,FALSE,"17"}</definedName>
    <definedName name="tu"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BEDIA">#REF!</definedName>
    <definedName name="TUBEMAT">#REF!</definedName>
    <definedName name="TURNOVER">[2]Sheet1!$AN$570</definedName>
    <definedName name="tvalue">#REF!</definedName>
    <definedName name="twertert" localSheetId="0" hidden="1">{#N/A,#N/A,FALSE,"COMP"}</definedName>
    <definedName name="twertert" localSheetId="2" hidden="1">{#N/A,#N/A,FALSE,"COMP"}</definedName>
    <definedName name="twertert" hidden="1">{#N/A,#N/A,FALSE,"COMP"}</definedName>
    <definedName name="TWL">'[47]5 - CITICORP'!$A$806</definedName>
    <definedName name="TWL_Wheel_Loader">[48]CITICORP!#REF!</definedName>
    <definedName name="TWO" localSheetId="0" hidden="1">{#N/A,#N/A,FALSE,"SUMMARY";#N/A,#N/A,FALSE,"TECHNOLOGY";#N/A,#N/A,FALSE,"YEAR2000";#N/A,#N/A,FALSE,"GENERAL SERVICES";#N/A,#N/A,FALSE,"PROD MANAGE";#N/A,#N/A,FALSE,"BOG";#N/A,#N/A,FALSE,"PROT CONT";#N/A,#N/A,FALSE,"INVEST COMP"}</definedName>
    <definedName name="TWO" localSheetId="2" hidden="1">{#N/A,#N/A,FALSE,"SUMMARY";#N/A,#N/A,FALSE,"TECHNOLOGY";#N/A,#N/A,FALSE,"YEAR2000";#N/A,#N/A,FALSE,"GENERAL SERVICES";#N/A,#N/A,FALSE,"PROD MANAGE";#N/A,#N/A,FALSE,"BOG";#N/A,#N/A,FALSE,"PROT CONT";#N/A,#N/A,FALSE,"INVEST COMP"}</definedName>
    <definedName name="TWO" hidden="1">{#N/A,#N/A,FALSE,"SUMMARY";#N/A,#N/A,FALSE,"TECHNOLOGY";#N/A,#N/A,FALSE,"YEAR2000";#N/A,#N/A,FALSE,"GENERAL SERVICES";#N/A,#N/A,FALSE,"PROD MANAGE";#N/A,#N/A,FALSE,"BOG";#N/A,#N/A,FALSE,"PROT CONT";#N/A,#N/A,FALSE,"INVEST COMP"}</definedName>
    <definedName name="twtt">#REF!</definedName>
    <definedName name="twtt_10">#REF!</definedName>
    <definedName name="twtt_12">#REF!</definedName>
    <definedName name="twtt_3">#REF!</definedName>
    <definedName name="twtt_4">#REF!</definedName>
    <definedName name="twtt_5">#REF!</definedName>
    <definedName name="twtt_6">#REF!</definedName>
    <definedName name="twtt_7">#REF!</definedName>
    <definedName name="tx" hidden="1">'[109]5'!#REF!</definedName>
    <definedName name="ty" hidden="1">'[72]F-4'!#REF!</definedName>
    <definedName name="tyff" localSheetId="0" hidden="1">{#N/A,#N/A,FALSE,"PGW"}</definedName>
    <definedName name="tyff" localSheetId="2" hidden="1">{#N/A,#N/A,FALSE,"PGW"}</definedName>
    <definedName name="tyff" hidden="1">{#N/A,#N/A,FALSE,"PGW"}</definedName>
    <definedName name="TYPE">[74]Tables!$AD$2:$AE$20</definedName>
    <definedName name="TYYYYYHHY" localSheetId="0" hidden="1">{#N/A,#N/A,FALSE,"8516";#N/A,#N/A,FALSE,"9357-9373";#N/A,#N/A,FALSE,"9688";#N/A,#N/A,FALSE,"9779";#N/A,#N/A,FALSE,"9753"}</definedName>
    <definedName name="TYYYYYHHY" localSheetId="2" hidden="1">{#N/A,#N/A,FALSE,"8516";#N/A,#N/A,FALSE,"9357-9373";#N/A,#N/A,FALSE,"9688";#N/A,#N/A,FALSE,"9779";#N/A,#N/A,FALSE,"9753"}</definedName>
    <definedName name="TYYYYYHHY" hidden="1">{#N/A,#N/A,FALSE,"8516";#N/A,#N/A,FALSE,"9357-9373";#N/A,#N/A,FALSE,"9688";#N/A,#N/A,FALSE,"9779";#N/A,#N/A,FALSE,"9753"}</definedName>
    <definedName name="TYYYYYHHY_1" localSheetId="0" hidden="1">{#N/A,#N/A,FALSE,"8516";#N/A,#N/A,FALSE,"9357-9373";#N/A,#N/A,FALSE,"9688";#N/A,#N/A,FALSE,"9779";#N/A,#N/A,FALSE,"9753"}</definedName>
    <definedName name="TYYYYYHHY_1" localSheetId="2" hidden="1">{#N/A,#N/A,FALSE,"8516";#N/A,#N/A,FALSE,"9357-9373";#N/A,#N/A,FALSE,"9688";#N/A,#N/A,FALSE,"9779";#N/A,#N/A,FALSE,"9753"}</definedName>
    <definedName name="TYYYYYHHY_1" hidden="1">{#N/A,#N/A,FALSE,"8516";#N/A,#N/A,FALSE,"9357-9373";#N/A,#N/A,FALSE,"9688";#N/A,#N/A,FALSE,"9779";#N/A,#N/A,FALSE,"9753"}</definedName>
    <definedName name="ＴづＬＫＤＬＴくＴ" localSheetId="0" hidden="1">{#N/A,#N/A,TRUE,"TMRSAMPLE";#N/A,#N/A,TRUE,"OPS";#N/A,#N/A,TRUE,"TMR"}</definedName>
    <definedName name="ＴづＬＫＤＬＴくＴ" localSheetId="2" hidden="1">{#N/A,#N/A,TRUE,"TMRSAMPLE";#N/A,#N/A,TRUE,"OPS";#N/A,#N/A,TRUE,"TMR"}</definedName>
    <definedName name="ＴづＬＫＤＬＴくＴ" hidden="1">{#N/A,#N/A,TRUE,"TMRSAMPLE";#N/A,#N/A,TRUE,"OPS";#N/A,#N/A,TRUE,"TMR"}</definedName>
    <definedName name="u">#REF!</definedName>
    <definedName name="UDAYA">[1]ANALYSIS!#REF!</definedName>
    <definedName name="UDAYA2" localSheetId="0" hidden="1">{"'bar'!$A$1:$AQ$33","'bar'!$A$10:$B$10"}</definedName>
    <definedName name="UDAYA2" localSheetId="2" hidden="1">{"'bar'!$A$1:$AQ$33","'bar'!$A$10:$B$10"}</definedName>
    <definedName name="UDAYA2" hidden="1">{"'bar'!$A$1:$AQ$33","'bar'!$A$10:$B$10"}</definedName>
    <definedName name="UDAYA3">[216]FORM7!$R$3:$S$7</definedName>
    <definedName name="uioui" localSheetId="0" hidden="1">{#N/A,#N/A,FALSE,"COMP"}</definedName>
    <definedName name="uioui" localSheetId="2" hidden="1">{#N/A,#N/A,FALSE,"COMP"}</definedName>
    <definedName name="uioui" hidden="1">{#N/A,#N/A,FALSE,"COMP"}</definedName>
    <definedName name="uiui" localSheetId="0" hidden="1">{#N/A,#N/A,FALSE,"COMP"}</definedName>
    <definedName name="uiui" localSheetId="2" hidden="1">{#N/A,#N/A,FALSE,"COMP"}</definedName>
    <definedName name="uiui" hidden="1">{#N/A,#N/A,FALSE,"COMP"}</definedName>
    <definedName name="uiyg" localSheetId="0" hidden="1">{#N/A,#N/A,FALSE,"COMP"}</definedName>
    <definedName name="uiyg" localSheetId="2" hidden="1">{#N/A,#N/A,FALSE,"COMP"}</definedName>
    <definedName name="uiyg" hidden="1">{#N/A,#N/A,FALSE,"COMP"}</definedName>
    <definedName name="Umglieder." localSheetId="0" hidden="1">{#N/A,#N/A,FALSE,"AKTIVA";#N/A,#N/A,FALSE,"PASSIVA";#N/A,#N/A,FALSE,"GUV-RECHNUNG"}</definedName>
    <definedName name="Umglieder." localSheetId="2" hidden="1">{#N/A,#N/A,FALSE,"AKTIVA";#N/A,#N/A,FALSE,"PASSIVA";#N/A,#N/A,FALSE,"GUV-RECHNUNG"}</definedName>
    <definedName name="Umglieder." hidden="1">{#N/A,#N/A,FALSE,"AKTIVA";#N/A,#N/A,FALSE,"PASSIVA";#N/A,#N/A,FALSE,"GUV-RECHNUNG"}</definedName>
    <definedName name="UniqueRange_0">[2]Sheet1!#REF!</definedName>
    <definedName name="UniqueRange_1">[2]Sheet1!#REF!</definedName>
    <definedName name="UNIT">'[74]Page 2'!$AP$28</definedName>
    <definedName name="unit_total">#REF!</definedName>
    <definedName name="UNITOK">#N/A</definedName>
    <definedName name="UNITOK_1">#N/A</definedName>
    <definedName name="UNITOK_1_1">#N/A</definedName>
    <definedName name="UNITOK_1_1_1">#N/A</definedName>
    <definedName name="UNITOK_1_1_1_1">#N/A</definedName>
    <definedName name="UNITOK_1_1_1_1_1">#N/A</definedName>
    <definedName name="UNITOK_1_1_1_1_1_1">#N/A</definedName>
    <definedName name="UNITOK_1_1_1_1_1_1_1">#N/A</definedName>
    <definedName name="UNITOK_1_2">#N/A</definedName>
    <definedName name="UNITOK_1_2_1">#N/A</definedName>
    <definedName name="UNITOK_2">#N/A</definedName>
    <definedName name="UNITOK_2_1">#N/A</definedName>
    <definedName name="UNSEC_LOAN">#REF!</definedName>
    <definedName name="Unskilledmazdoor">#REF!</definedName>
    <definedName name="uoopuikknn" localSheetId="0" hidden="1">{#N/A,#N/A,FALSE,"Income Branch ONLY"}</definedName>
    <definedName name="uoopuikknn" localSheetId="2" hidden="1">{#N/A,#N/A,FALSE,"Income Branch ONLY"}</definedName>
    <definedName name="uoopuikknn" hidden="1">{#N/A,#N/A,FALSE,"Income Branch ONLY"}</definedName>
    <definedName name="uoopuikknn_1" localSheetId="0" hidden="1">{#N/A,#N/A,FALSE,"Income Branch ONLY"}</definedName>
    <definedName name="uoopuikknn_1" localSheetId="2" hidden="1">{#N/A,#N/A,FALSE,"Income Branch ONLY"}</definedName>
    <definedName name="uoopuikknn_1" hidden="1">{#N/A,#N/A,FALSE,"Income Branch ONLY"}</definedName>
    <definedName name="ur">[217]allocation!$D$4</definedName>
    <definedName name="US_SUMMARY" localSheetId="0">#REF!</definedName>
    <definedName name="US_SUMMARY">#REF!</definedName>
    <definedName name="US_SUMMARY_10" localSheetId="0">#REF!</definedName>
    <definedName name="US_SUMMARY_10">#REF!</definedName>
    <definedName name="US_SUMMARY_12" localSheetId="0">#REF!</definedName>
    <definedName name="US_SUMMARY_12">#REF!</definedName>
    <definedName name="US_SUMMARY_3">#REF!</definedName>
    <definedName name="US_SUMMARY_4">#REF!</definedName>
    <definedName name="US_SUMMARY_5">#REF!</definedName>
    <definedName name="US_SUMMARY_6">#REF!</definedName>
    <definedName name="US_SUMMARY_7">#REF!</definedName>
    <definedName name="US_SUMMARY_9">#REF!</definedName>
    <definedName name="usd">#REF!</definedName>
    <definedName name="UserFirstName">[77]Control!$B$10</definedName>
    <definedName name="UserName">[77]Control!$B$9</definedName>
    <definedName name="ut">[217]allocation!$D$5</definedName>
    <definedName name="UtilCap" hidden="1">[75]Input!$K$153:$Y$153,[75]Input!$K$171:$Y$171,[75]Input!$K$189:$Y$189,[75]Input!$K$207:$Y$207,[75]Input!$K$225:$Y$225,[75]Input!$K$243:$Y$243,[75]Input!$K$261:$Y$261,[75]Input!$K$279:$Y$279</definedName>
    <definedName name="UtilProd" hidden="1">[75]Input!$K$152:$Y$152,[75]Input!$K$170:$Y$170,[75]Input!$K$188:$Y$188,[75]Input!$K$206:$Y$206,[75]Input!$K$224:$Y$224,[75]Input!$K$242:$Y$242,[75]Input!$K$260:$Y$260,[75]Input!$K$278:$Y$278</definedName>
    <definedName name="uu" localSheetId="0" hidden="1">{#N/A,#N/A,FALSE,"SUMMARY";#N/A,#N/A,FALSE,"TECHNOLOGY";#N/A,#N/A,FALSE,"YEAR2000";#N/A,#N/A,FALSE,"GENERAL SERVICES";#N/A,#N/A,FALSE,"PROD MANAGE";#N/A,#N/A,FALSE,"BOG";#N/A,#N/A,FALSE,"PROT CONT";#N/A,#N/A,FALSE,"INVEST COMP"}</definedName>
    <definedName name="uu" localSheetId="2" hidden="1">{#N/A,#N/A,FALSE,"SUMMARY";#N/A,#N/A,FALSE,"TECHNOLOGY";#N/A,#N/A,FALSE,"YEAR2000";#N/A,#N/A,FALSE,"GENERAL SERVICES";#N/A,#N/A,FALSE,"PROD MANAGE";#N/A,#N/A,FALSE,"BOG";#N/A,#N/A,FALSE,"PROT CONT";#N/A,#N/A,FALSE,"INVEST COMP"}</definedName>
    <definedName name="uu" hidden="1">{#N/A,#N/A,FALSE,"SUMMARY";#N/A,#N/A,FALSE,"TECHNOLOGY";#N/A,#N/A,FALSE,"YEAR2000";#N/A,#N/A,FALSE,"GENERAL SERVICES";#N/A,#N/A,FALSE,"PROD MANAGE";#N/A,#N/A,FALSE,"BOG";#N/A,#N/A,FALSE,"PROT CONT";#N/A,#N/A,FALSE,"INVEST COMP"}</definedName>
    <definedName name="UUU" localSheetId="0" hidden="1">{#N/A,#N/A,TRUE,"GRING"}</definedName>
    <definedName name="UUU" localSheetId="2" hidden="1">{#N/A,#N/A,TRUE,"GRING"}</definedName>
    <definedName name="UUU" hidden="1">{#N/A,#N/A,TRUE,"GRING"}</definedName>
    <definedName name="uyutyrrtrrtrereer" localSheetId="0" hidden="1">{#N/A,#N/A,FALSE,"Income Branch ONLY"}</definedName>
    <definedName name="uyutyrrtrrtrereer" localSheetId="2" hidden="1">{#N/A,#N/A,FALSE,"Income Branch ONLY"}</definedName>
    <definedName name="uyutyrrtrrtrereer" hidden="1">{#N/A,#N/A,FALSE,"Income Branch ONLY"}</definedName>
    <definedName name="uyutyrrtrrtrereer_1" localSheetId="0" hidden="1">{#N/A,#N/A,FALSE,"Income Branch ONLY"}</definedName>
    <definedName name="uyutyrrtrrtrereer_1" localSheetId="2" hidden="1">{#N/A,#N/A,FALSE,"Income Branch ONLY"}</definedName>
    <definedName name="uyutyrrtrrtrereer_1" hidden="1">{#N/A,#N/A,FALSE,"Income Branch ONLY"}</definedName>
    <definedName name="v">'[218]Offshore Equipment'!#REF!</definedName>
    <definedName name="v_1" localSheetId="0" hidden="1">{#N/A,#N/A,FALSE,"COMP"}</definedName>
    <definedName name="v_1" localSheetId="2" hidden="1">{#N/A,#N/A,FALSE,"COMP"}</definedName>
    <definedName name="v_1" hidden="1">{#N/A,#N/A,FALSE,"COMP"}</definedName>
    <definedName name="v_2" localSheetId="0" hidden="1">{#N/A,#N/A,FALSE,"COMP"}</definedName>
    <definedName name="v_2" localSheetId="2" hidden="1">{#N/A,#N/A,FALSE,"COMP"}</definedName>
    <definedName name="v_2" hidden="1">{#N/A,#N/A,FALSE,"COMP"}</definedName>
    <definedName name="val" localSheetId="0" hidden="1">{#N/A,#N/A,FALSE,"Valuation Assumptions";#N/A,#N/A,FALSE,"Summary";#N/A,#N/A,FALSE,"DCF";#N/A,#N/A,FALSE,"Valuation";#N/A,#N/A,FALSE,"WACC";#N/A,#N/A,FALSE,"UBVH";#N/A,#N/A,FALSE,"Free Cash Flow"}</definedName>
    <definedName name="val" localSheetId="2" hidden="1">{#N/A,#N/A,FALSE,"Valuation Assumptions";#N/A,#N/A,FALSE,"Summary";#N/A,#N/A,FALSE,"DCF";#N/A,#N/A,FALSE,"Valuation";#N/A,#N/A,FALSE,"WACC";#N/A,#N/A,FALSE,"UBVH";#N/A,#N/A,FALSE,"Free Cash Flow"}</definedName>
    <definedName name="val" hidden="1">{#N/A,#N/A,FALSE,"Valuation Assumptions";#N/A,#N/A,FALSE,"Summary";#N/A,#N/A,FALSE,"DCF";#N/A,#N/A,FALSE,"Valuation";#N/A,#N/A,FALSE,"WACC";#N/A,#N/A,FALSE,"UBVH";#N/A,#N/A,FALSE,"Free Cash Flow"}</definedName>
    <definedName name="Val_date">#REF!</definedName>
    <definedName name="VAL_SUM">[2]Sheet1!$A$414</definedName>
    <definedName name="validate_Equity_Data">[126]!validate_Equity_Data</definedName>
    <definedName name="valuation">[2]Sheet1!$A$414</definedName>
    <definedName name="VALUE">[2]Sheet1!$A$414:$L$444</definedName>
    <definedName name="Values_Entered" localSheetId="0">IF(Loan_Amount*Interest_Rate*Loan_Years*Loan_Start&gt;0,1,0)</definedName>
    <definedName name="Values_Entered" localSheetId="2">IF(Loan_Amount*Interest_Rate*Loan_Years*Loan_Start&gt;0,1,0)</definedName>
    <definedName name="Values_Entered">IF(Loan_Amount*Interest_Rate*Loan_Years*Loan_Start&gt;0,1,0)</definedName>
    <definedName name="vapi_baywise" localSheetId="0">#REF!</definedName>
    <definedName name="vapi_baywise">#REF!</definedName>
    <definedName name="Var._IGP_M_Dez_00" localSheetId="0">#REF!</definedName>
    <definedName name="Var._IGP_M_Dez_00">#REF!</definedName>
    <definedName name="VarExp">[75]Formats!$K$131:$AE$131</definedName>
    <definedName name="VarNames">[75]VarName!$C$3:$D$104</definedName>
    <definedName name="VAT" localSheetId="0" hidden="1">{#N/A,#N/A,FALSE,"Staffnos &amp; cost"}</definedName>
    <definedName name="VAT" localSheetId="2" hidden="1">{#N/A,#N/A,FALSE,"Staffnos &amp; cost"}</definedName>
    <definedName name="VAT" hidden="1">{#N/A,#N/A,FALSE,"Staffnos &amp; cost"}</definedName>
    <definedName name="vb" localSheetId="0" hidden="1">{#N/A,#N/A,TRUE,"TMRSAMPLE";#N/A,#N/A,TRUE,"OPS";#N/A,#N/A,TRUE,"TMR"}</definedName>
    <definedName name="vb" localSheetId="2" hidden="1">{#N/A,#N/A,TRUE,"TMRSAMPLE";#N/A,#N/A,TRUE,"OPS";#N/A,#N/A,TRUE,"TMR"}</definedName>
    <definedName name="vb" hidden="1">{#N/A,#N/A,TRUE,"TMRSAMPLE";#N/A,#N/A,TRUE,"OPS";#N/A,#N/A,TRUE,"TMR"}</definedName>
    <definedName name="vb_1" localSheetId="0" hidden="1">{#N/A,#N/A,FALSE,"Staffnos &amp; cost"}</definedName>
    <definedName name="vb_1" localSheetId="2" hidden="1">{#N/A,#N/A,FALSE,"Staffnos &amp; cost"}</definedName>
    <definedName name="vb_1" hidden="1">{#N/A,#N/A,FALSE,"Staffnos &amp; cost"}</definedName>
    <definedName name="vc" hidden="1">'[72]F-4'!#REF!</definedName>
    <definedName name="vcvv" localSheetId="0" hidden="1">{#N/A,#N/A,TRUE,"Front";#N/A,#N/A,TRUE,"Simple Letter";#N/A,#N/A,TRUE,"Inside";#N/A,#N/A,TRUE,"Contents";#N/A,#N/A,TRUE,"Basis";#N/A,#N/A,TRUE,"Inclusions";#N/A,#N/A,TRUE,"Exclusions";#N/A,#N/A,TRUE,"Areas";#N/A,#N/A,TRUE,"Summary";#N/A,#N/A,TRUE,"Detail"}</definedName>
    <definedName name="vcvv" localSheetId="2" hidden="1">{#N/A,#N/A,TRUE,"Front";#N/A,#N/A,TRUE,"Simple Letter";#N/A,#N/A,TRUE,"Inside";#N/A,#N/A,TRUE,"Contents";#N/A,#N/A,TRUE,"Basis";#N/A,#N/A,TRUE,"Inclusions";#N/A,#N/A,TRUE,"Exclusions";#N/A,#N/A,TRUE,"Areas";#N/A,#N/A,TRUE,"Summary";#N/A,#N/A,TRUE,"Detail"}</definedName>
    <definedName name="vcvv" hidden="1">{#N/A,#N/A,TRUE,"Front";#N/A,#N/A,TRUE,"Simple Letter";#N/A,#N/A,TRUE,"Inside";#N/A,#N/A,TRUE,"Contents";#N/A,#N/A,TRUE,"Basis";#N/A,#N/A,TRUE,"Inclusions";#N/A,#N/A,TRUE,"Exclusions";#N/A,#N/A,TRUE,"Areas";#N/A,#N/A,TRUE,"Summary";#N/A,#N/A,TRUE,"Detail"}</definedName>
    <definedName name="vczxv" localSheetId="0" hidden="1">{#N/A,#N/A,FALSE,"2014-app";#N/A,#N/A,FALSE,"2014-red";#N/A,#N/A,FALSE,"2014-fee";#N/A,#N/A,FALSE,"2030";#N/A,#N/A,FALSE,"2048";#N/A,#N/A,FALSE,"2360"}</definedName>
    <definedName name="vczxv" localSheetId="2" hidden="1">{#N/A,#N/A,FALSE,"2014-app";#N/A,#N/A,FALSE,"2014-red";#N/A,#N/A,FALSE,"2014-fee";#N/A,#N/A,FALSE,"2030";#N/A,#N/A,FALSE,"2048";#N/A,#N/A,FALSE,"2360"}</definedName>
    <definedName name="vczxv" hidden="1">{#N/A,#N/A,FALSE,"2014-app";#N/A,#N/A,FALSE,"2014-red";#N/A,#N/A,FALSE,"2014-fee";#N/A,#N/A,FALSE,"2030";#N/A,#N/A,FALSE,"2048";#N/A,#N/A,FALSE,"2360"}</definedName>
    <definedName name="vczxv_1" localSheetId="0" hidden="1">{#N/A,#N/A,FALSE,"2014-app";#N/A,#N/A,FALSE,"2014-red";#N/A,#N/A,FALSE,"2014-fee";#N/A,#N/A,FALSE,"2030";#N/A,#N/A,FALSE,"2048";#N/A,#N/A,FALSE,"2360"}</definedName>
    <definedName name="vczxv_1" localSheetId="2" hidden="1">{#N/A,#N/A,FALSE,"2014-app";#N/A,#N/A,FALSE,"2014-red";#N/A,#N/A,FALSE,"2014-fee";#N/A,#N/A,FALSE,"2030";#N/A,#N/A,FALSE,"2048";#N/A,#N/A,FALSE,"2360"}</definedName>
    <definedName name="vczxv_1" hidden="1">{#N/A,#N/A,FALSE,"2014-app";#N/A,#N/A,FALSE,"2014-red";#N/A,#N/A,FALSE,"2014-fee";#N/A,#N/A,FALSE,"2030";#N/A,#N/A,FALSE,"2048";#N/A,#N/A,FALSE,"2360"}</definedName>
    <definedName name="VDSAG" localSheetId="0" hidden="1">{#N/A,#N/A,TRUE,"일정"}</definedName>
    <definedName name="VDSAG" localSheetId="2" hidden="1">{#N/A,#N/A,TRUE,"일정"}</definedName>
    <definedName name="VDSAG" hidden="1">{#N/A,#N/A,TRUE,"일정"}</definedName>
    <definedName name="Venkat" hidden="1">"AS2DocumentBrowse"</definedName>
    <definedName name="venu">150</definedName>
    <definedName name="Version">[75]Profile!$H$12</definedName>
    <definedName name="vertical_col_and_corner_walls">#REF!</definedName>
    <definedName name="VEVA">[2]Sheet1!$E$447</definedName>
    <definedName name="vfas" localSheetId="0" hidden="1">{#N/A,#N/A,FALSE,"5009";#N/A,#N/A,FALSE,"5050";#N/A,#N/A,FALSE,"5058";#N/A,#N/A,FALSE,"5306";#N/A,#N/A,FALSE,"5314";#N/A,#N/A,FALSE,"5355";#N/A,#N/A,FALSE,"5751"}</definedName>
    <definedName name="vfas" localSheetId="2" hidden="1">{#N/A,#N/A,FALSE,"5009";#N/A,#N/A,FALSE,"5050";#N/A,#N/A,FALSE,"5058";#N/A,#N/A,FALSE,"5306";#N/A,#N/A,FALSE,"5314";#N/A,#N/A,FALSE,"5355";#N/A,#N/A,FALSE,"5751"}</definedName>
    <definedName name="vfas" hidden="1">{#N/A,#N/A,FALSE,"5009";#N/A,#N/A,FALSE,"5050";#N/A,#N/A,FALSE,"5058";#N/A,#N/A,FALSE,"5306";#N/A,#N/A,FALSE,"5314";#N/A,#N/A,FALSE,"5355";#N/A,#N/A,FALSE,"5751"}</definedName>
    <definedName name="vfas_1" localSheetId="0" hidden="1">{#N/A,#N/A,FALSE,"5009";#N/A,#N/A,FALSE,"5050";#N/A,#N/A,FALSE,"5058";#N/A,#N/A,FALSE,"5306";#N/A,#N/A,FALSE,"5314";#N/A,#N/A,FALSE,"5355";#N/A,#N/A,FALSE,"5751"}</definedName>
    <definedName name="vfas_1" localSheetId="2" hidden="1">{#N/A,#N/A,FALSE,"5009";#N/A,#N/A,FALSE,"5050";#N/A,#N/A,FALSE,"5058";#N/A,#N/A,FALSE,"5306";#N/A,#N/A,FALSE,"5314";#N/A,#N/A,FALSE,"5355";#N/A,#N/A,FALSE,"5751"}</definedName>
    <definedName name="vfas_1" hidden="1">{#N/A,#N/A,FALSE,"5009";#N/A,#N/A,FALSE,"5050";#N/A,#N/A,FALSE,"5058";#N/A,#N/A,FALSE,"5306";#N/A,#N/A,FALSE,"5314";#N/A,#N/A,FALSE,"5355";#N/A,#N/A,FALSE,"5751"}</definedName>
    <definedName name="vfdgrgrtg" localSheetId="0" hidden="1">{"'I-1 and I-2'!$A$1:$G$190"}</definedName>
    <definedName name="vfdgrgrtg" localSheetId="2" hidden="1">{"'I-1 and I-2'!$A$1:$G$190"}</definedName>
    <definedName name="vfdgrgrtg" hidden="1">{"'I-1 and I-2'!$A$1:$G$190"}</definedName>
    <definedName name="vga" localSheetId="0" hidden="1">{#N/A,#N/A,TRUE,"Summary";#N/A,#N/A,TRUE,"Balance Sheet";#N/A,#N/A,TRUE,"P &amp; L";#N/A,#N/A,TRUE,"Fixed Assets";#N/A,#N/A,TRUE,"Cash Flows"}</definedName>
    <definedName name="vga" localSheetId="2" hidden="1">{#N/A,#N/A,TRUE,"Summary";#N/A,#N/A,TRUE,"Balance Sheet";#N/A,#N/A,TRUE,"P &amp; L";#N/A,#N/A,TRUE,"Fixed Assets";#N/A,#N/A,TRUE,"Cash Flows"}</definedName>
    <definedName name="vga" hidden="1">{#N/A,#N/A,TRUE,"Summary";#N/A,#N/A,TRUE,"Balance Sheet";#N/A,#N/A,TRUE,"P &amp; L";#N/A,#N/A,TRUE,"Fixed Assets";#N/A,#N/A,TRUE,"Cash Flows"}</definedName>
    <definedName name="vijay" localSheetId="0" hidden="1">{"EVA",#N/A,FALSE,"EVA";"WACC",#N/A,FALSE,"WACC"}</definedName>
    <definedName name="vijay" localSheetId="2" hidden="1">{"EVA",#N/A,FALSE,"EVA";"WACC",#N/A,FALSE,"WACC"}</definedName>
    <definedName name="vijay" hidden="1">{"EVA",#N/A,FALSE,"EVA";"WACC",#N/A,FALSE,"WACC"}</definedName>
    <definedName name="vijay123" localSheetId="0" hidden="1">{"targetdcf",#N/A,FALSE,"Merger consequences";"TARGETASSU",#N/A,FALSE,"Merger consequences";"TERMINAL VALUE",#N/A,FALSE,"Merger consequences"}</definedName>
    <definedName name="vijay123" localSheetId="2" hidden="1">{"targetdcf",#N/A,FALSE,"Merger consequences";"TARGETASSU",#N/A,FALSE,"Merger consequences";"TERMINAL VALUE",#N/A,FALSE,"Merger consequences"}</definedName>
    <definedName name="vijay123" hidden="1">{"targetdcf",#N/A,FALSE,"Merger consequences";"TARGETASSU",#N/A,FALSE,"Merger consequences";"TERMINAL VALUE",#N/A,FALSE,"Merger consequences"}</definedName>
    <definedName name="viju" hidden="1">255</definedName>
    <definedName name="viren" localSheetId="0" hidden="1">{#N/A,#N/A,FALSE,"Banksum";#N/A,#N/A,FALSE,"Banksum"}</definedName>
    <definedName name="viren" localSheetId="2" hidden="1">{#N/A,#N/A,FALSE,"Banksum";#N/A,#N/A,FALSE,"Banksum"}</definedName>
    <definedName name="viren" hidden="1">{#N/A,#N/A,FALSE,"Banksum";#N/A,#N/A,FALSE,"Banksum"}</definedName>
    <definedName name="vmpandit" localSheetId="0" hidden="1">{#N/A,#N/A,FALSE,"Mukesh Shivdasani"}</definedName>
    <definedName name="vmpandit" localSheetId="2" hidden="1">{#N/A,#N/A,FALSE,"Mukesh Shivdasani"}</definedName>
    <definedName name="vmpandit" hidden="1">{#N/A,#N/A,FALSE,"Mukesh Shivdasani"}</definedName>
    <definedName name="vmpandit_1" localSheetId="0" hidden="1">{#N/A,#N/A,FALSE,"Mukesh Shivdasani"}</definedName>
    <definedName name="vmpandit_1" localSheetId="2" hidden="1">{#N/A,#N/A,FALSE,"Mukesh Shivdasani"}</definedName>
    <definedName name="vmpandit_1" hidden="1">{#N/A,#N/A,FALSE,"Mukesh Shivdasani"}</definedName>
    <definedName name="vmpandit_2" localSheetId="0" hidden="1">{#N/A,#N/A,FALSE,"Mukesh Shivdasani"}</definedName>
    <definedName name="vmpandit_2" localSheetId="2" hidden="1">{#N/A,#N/A,FALSE,"Mukesh Shivdasani"}</definedName>
    <definedName name="vmpandit_2" hidden="1">{#N/A,#N/A,FALSE,"Mukesh Shivdasani"}</definedName>
    <definedName name="vmpandit_3" localSheetId="0" hidden="1">{#N/A,#N/A,FALSE,"Mukesh Shivdasani"}</definedName>
    <definedName name="vmpandit_3" localSheetId="2" hidden="1">{#N/A,#N/A,FALSE,"Mukesh Shivdasani"}</definedName>
    <definedName name="vmpandit_3" hidden="1">{#N/A,#N/A,FALSE,"Mukesh Shivdasani"}</definedName>
    <definedName name="vmpandit_4" localSheetId="0" hidden="1">{#N/A,#N/A,FALSE,"Mukesh Shivdasani"}</definedName>
    <definedName name="vmpandit_4" localSheetId="2" hidden="1">{#N/A,#N/A,FALSE,"Mukesh Shivdasani"}</definedName>
    <definedName name="vmpandit_4" hidden="1">{#N/A,#N/A,FALSE,"Mukesh Shivdasani"}</definedName>
    <definedName name="vmpandit_5" localSheetId="0" hidden="1">{#N/A,#N/A,FALSE,"Mukesh Shivdasani"}</definedName>
    <definedName name="vmpandit_5" localSheetId="2" hidden="1">{#N/A,#N/A,FALSE,"Mukesh Shivdasani"}</definedName>
    <definedName name="vmpandit_5" hidden="1">{#N/A,#N/A,FALSE,"Mukesh Shivdasani"}</definedName>
    <definedName name="vo" localSheetId="0" hidden="1">{"consolidated",#N/A,FALSE,"Sheet1";"cms",#N/A,FALSE,"Sheet1";"fse",#N/A,FALSE,"Sheet1"}</definedName>
    <definedName name="vo" localSheetId="2" hidden="1">{"consolidated",#N/A,FALSE,"Sheet1";"cms",#N/A,FALSE,"Sheet1";"fse",#N/A,FALSE,"Sheet1"}</definedName>
    <definedName name="vo" hidden="1">{"consolidated",#N/A,FALSE,"Sheet1";"cms",#N/A,FALSE,"Sheet1";"fse",#N/A,FALSE,"Sheet1"}</definedName>
    <definedName name="Vogele_Paver">[52]HDFC!#REF!</definedName>
    <definedName name="Volvo">[48]CITICORP!#REF!</definedName>
    <definedName name="votl"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 localSheetId="0" hidden="1">{#N/A,#N/A,FALSE,"Aging Summary";#N/A,#N/A,FALSE,"Ratio Analysis";#N/A,#N/A,FALSE,"Test 120 Day Accts";#N/A,#N/A,FALSE,"Tickmarks"}</definedName>
    <definedName name="VV" localSheetId="2" hidden="1">{#N/A,#N/A,FALSE,"Aging Summary";#N/A,#N/A,FALSE,"Ratio Analysis";#N/A,#N/A,FALSE,"Test 120 Day Accts";#N/A,#N/A,FALSE,"Tickmarks"}</definedName>
    <definedName name="VV" hidden="1">{#N/A,#N/A,FALSE,"Aging Summary";#N/A,#N/A,FALSE,"Ratio Analysis";#N/A,#N/A,FALSE,"Test 120 Day Accts";#N/A,#N/A,FALSE,"Tickmarks"}</definedName>
    <definedName name="vvv" localSheetId="0" hidden="1">{#N/A,#N/A,TRUE,"GRING"}</definedName>
    <definedName name="vvv" localSheetId="2" hidden="1">{#N/A,#N/A,TRUE,"GRING"}</definedName>
    <definedName name="vvv" hidden="1">{#N/A,#N/A,TRUE,"GRING"}</definedName>
    <definedName name="vvv.dd"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ss" localSheetId="0" hidden="1">{#N/A,#N/A,FALSE,"TOWNSHIP"}</definedName>
    <definedName name="vvv.ss" localSheetId="2" hidden="1">{#N/A,#N/A,FALSE,"TOWNSHIP"}</definedName>
    <definedName name="vvv.ss" hidden="1">{#N/A,#N/A,FALSE,"TOWNSHIP"}</definedName>
    <definedName name="vvv.xxx" localSheetId="0" hidden="1">{#N/A,#N/A,FALSE,"SUMMARY";#N/A,#N/A,FALSE,"SUMMARY"}</definedName>
    <definedName name="vvv.xxx" localSheetId="2" hidden="1">{#N/A,#N/A,FALSE,"SUMMARY";#N/A,#N/A,FALSE,"SUMMARY"}</definedName>
    <definedName name="vvv.xxx" hidden="1">{#N/A,#N/A,FALSE,"SUMMARY";#N/A,#N/A,FALSE,"SUMMARY"}</definedName>
    <definedName name="vvvv" localSheetId="0" hidden="1">{#N/A,#N/A,TRUE,"GRING"}</definedName>
    <definedName name="vvvv" localSheetId="2" hidden="1">{#N/A,#N/A,TRUE,"GRING"}</definedName>
    <definedName name="vvvv" hidden="1">{#N/A,#N/A,TRUE,"GRING"}</definedName>
    <definedName name="Vz">#REF!</definedName>
    <definedName name="Vz_1">#REF!</definedName>
    <definedName name="Vz_1_10">#REF!</definedName>
    <definedName name="Vz_1_12">#REF!</definedName>
    <definedName name="Vz_1_3">#REF!</definedName>
    <definedName name="Vz_1_4">#REF!</definedName>
    <definedName name="Vz_1_5">#REF!</definedName>
    <definedName name="Vz_1_6">#REF!</definedName>
    <definedName name="Vz_1_7">#REF!</definedName>
    <definedName name="Vz_10">#REF!</definedName>
    <definedName name="Vz_12">#REF!</definedName>
    <definedName name="Vz_2">#REF!</definedName>
    <definedName name="Vz_3">#REF!</definedName>
    <definedName name="Vz_9">#REF!</definedName>
    <definedName name="w" hidden="1">'[127]020.BOM'!#REF!</definedName>
    <definedName name="W.DELHI" localSheetId="0" hidden="1">{#N/A,#N/A,TRUE,"GRING"}</definedName>
    <definedName name="W.DELHI" localSheetId="2" hidden="1">{#N/A,#N/A,TRUE,"GRING"}</definedName>
    <definedName name="W.DELHI" hidden="1">{#N/A,#N/A,TRUE,"GRING"}</definedName>
    <definedName name="w_1" localSheetId="0" hidden="1">{#N/A,#N/A,FALSE,"Assets"}</definedName>
    <definedName name="w_1" localSheetId="2" hidden="1">{#N/A,#N/A,FALSE,"Assets"}</definedName>
    <definedName name="w_1" hidden="1">{#N/A,#N/A,FALSE,"Assets"}</definedName>
    <definedName name="w_11a" localSheetId="0" hidden="1">{#N/A,#N/A,FALSE,"Aging Summary";#N/A,#N/A,FALSE,"Ratio Analysis";#N/A,#N/A,FALSE,"Test 120 Day Accts";#N/A,#N/A,FALSE,"Tickmarks"}</definedName>
    <definedName name="w_11a" localSheetId="2" hidden="1">{#N/A,#N/A,FALSE,"Aging Summary";#N/A,#N/A,FALSE,"Ratio Analysis";#N/A,#N/A,FALSE,"Test 120 Day Accts";#N/A,#N/A,FALSE,"Tickmarks"}</definedName>
    <definedName name="w_11a" hidden="1">{#N/A,#N/A,FALSE,"Aging Summary";#N/A,#N/A,FALSE,"Ratio Analysis";#N/A,#N/A,FALSE,"Test 120 Day Accts";#N/A,#N/A,FALSE,"Tickmarks"}</definedName>
    <definedName name="w_12a" localSheetId="0" hidden="1">{#N/A,#N/A,FALSE,"Aging Summary";#N/A,#N/A,FALSE,"Ratio Analysis";#N/A,#N/A,FALSE,"Test 120 Day Accts";#N/A,#N/A,FALSE,"Tickmarks"}</definedName>
    <definedName name="w_12a" localSheetId="2" hidden="1">{#N/A,#N/A,FALSE,"Aging Summary";#N/A,#N/A,FALSE,"Ratio Analysis";#N/A,#N/A,FALSE,"Test 120 Day Accts";#N/A,#N/A,FALSE,"Tickmarks"}</definedName>
    <definedName name="w_12a" hidden="1">{#N/A,#N/A,FALSE,"Aging Summary";#N/A,#N/A,FALSE,"Ratio Analysis";#N/A,#N/A,FALSE,"Test 120 Day Accts";#N/A,#N/A,FALSE,"Tickmarks"}</definedName>
    <definedName name="w_12a_2" localSheetId="0" hidden="1">{#N/A,#N/A,FALSE,"Aging Summary";#N/A,#N/A,FALSE,"Ratio Analysis";#N/A,#N/A,FALSE,"Test 120 Day Accts";#N/A,#N/A,FALSE,"Tickmarks"}</definedName>
    <definedName name="w_12a_2" localSheetId="2" hidden="1">{#N/A,#N/A,FALSE,"Aging Summary";#N/A,#N/A,FALSE,"Ratio Analysis";#N/A,#N/A,FALSE,"Test 120 Day Accts";#N/A,#N/A,FALSE,"Tickmarks"}</definedName>
    <definedName name="w_12a_2" hidden="1">{#N/A,#N/A,FALSE,"Aging Summary";#N/A,#N/A,FALSE,"Ratio Analysis";#N/A,#N/A,FALSE,"Test 120 Day Accts";#N/A,#N/A,FALSE,"Tickmarks"}</definedName>
    <definedName name="w_12p" localSheetId="0" hidden="1">{#N/A,#N/A,FALSE,"Aging Summary";#N/A,#N/A,FALSE,"Ratio Analysis";#N/A,#N/A,FALSE,"Test 120 Day Accts";#N/A,#N/A,FALSE,"Tickmarks"}</definedName>
    <definedName name="w_12p" localSheetId="2" hidden="1">{#N/A,#N/A,FALSE,"Aging Summary";#N/A,#N/A,FALSE,"Ratio Analysis";#N/A,#N/A,FALSE,"Test 120 Day Accts";#N/A,#N/A,FALSE,"Tickmarks"}</definedName>
    <definedName name="w_12p" hidden="1">{#N/A,#N/A,FALSE,"Aging Summary";#N/A,#N/A,FALSE,"Ratio Analysis";#N/A,#N/A,FALSE,"Test 120 Day Accts";#N/A,#N/A,FALSE,"Tickmarks"}</definedName>
    <definedName name="w_16a" localSheetId="0" hidden="1">{#N/A,#N/A,FALSE,"Aging Summary";#N/A,#N/A,FALSE,"Ratio Analysis";#N/A,#N/A,FALSE,"Test 120 Day Accts";#N/A,#N/A,FALSE,"Tickmarks"}</definedName>
    <definedName name="w_16a" localSheetId="2" hidden="1">{#N/A,#N/A,FALSE,"Aging Summary";#N/A,#N/A,FALSE,"Ratio Analysis";#N/A,#N/A,FALSE,"Test 120 Day Accts";#N/A,#N/A,FALSE,"Tickmarks"}</definedName>
    <definedName name="w_16a" hidden="1">{#N/A,#N/A,FALSE,"Aging Summary";#N/A,#N/A,FALSE,"Ratio Analysis";#N/A,#N/A,FALSE,"Test 120 Day Accts";#N/A,#N/A,FALSE,"Tickmarks"}</definedName>
    <definedName name="w_17p" localSheetId="0" hidden="1">{#N/A,#N/A,FALSE,"Aging Summary";#N/A,#N/A,FALSE,"Ratio Analysis";#N/A,#N/A,FALSE,"Test 120 Day Accts";#N/A,#N/A,FALSE,"Tickmarks"}</definedName>
    <definedName name="w_17p" localSheetId="2" hidden="1">{#N/A,#N/A,FALSE,"Aging Summary";#N/A,#N/A,FALSE,"Ratio Analysis";#N/A,#N/A,FALSE,"Test 120 Day Accts";#N/A,#N/A,FALSE,"Tickmarks"}</definedName>
    <definedName name="w_17p" hidden="1">{#N/A,#N/A,FALSE,"Aging Summary";#N/A,#N/A,FALSE,"Ratio Analysis";#N/A,#N/A,FALSE,"Test 120 Day Accts";#N/A,#N/A,FALSE,"Tickmarks"}</definedName>
    <definedName name="w_18a" localSheetId="0" hidden="1">{#N/A,#N/A,FALSE,"Aging Summary";#N/A,#N/A,FALSE,"Ratio Analysis";#N/A,#N/A,FALSE,"Test 120 Day Accts";#N/A,#N/A,FALSE,"Tickmarks"}</definedName>
    <definedName name="w_18a" localSheetId="2" hidden="1">{#N/A,#N/A,FALSE,"Aging Summary";#N/A,#N/A,FALSE,"Ratio Analysis";#N/A,#N/A,FALSE,"Test 120 Day Accts";#N/A,#N/A,FALSE,"Tickmarks"}</definedName>
    <definedName name="w_18a" hidden="1">{#N/A,#N/A,FALSE,"Aging Summary";#N/A,#N/A,FALSE,"Ratio Analysis";#N/A,#N/A,FALSE,"Test 120 Day Accts";#N/A,#N/A,FALSE,"Tickmarks"}</definedName>
    <definedName name="w_19a" localSheetId="0" hidden="1">{#N/A,#N/A,FALSE,"Aging Summary";#N/A,#N/A,FALSE,"Ratio Analysis";#N/A,#N/A,FALSE,"Test 120 Day Accts";#N/A,#N/A,FALSE,"Tickmarks"}</definedName>
    <definedName name="w_19a" localSheetId="2" hidden="1">{#N/A,#N/A,FALSE,"Aging Summary";#N/A,#N/A,FALSE,"Ratio Analysis";#N/A,#N/A,FALSE,"Test 120 Day Accts";#N/A,#N/A,FALSE,"Tickmarks"}</definedName>
    <definedName name="w_19a" hidden="1">{#N/A,#N/A,FALSE,"Aging Summary";#N/A,#N/A,FALSE,"Ratio Analysis";#N/A,#N/A,FALSE,"Test 120 Day Accts";#N/A,#N/A,FALSE,"Tickmarks"}</definedName>
    <definedName name="w_19a_1" localSheetId="0" hidden="1">{#N/A,#N/A,FALSE,"Aging Summary";#N/A,#N/A,FALSE,"Ratio Analysis";#N/A,#N/A,FALSE,"Test 120 Day Accts";#N/A,#N/A,FALSE,"Tickmarks"}</definedName>
    <definedName name="w_19a_1" localSheetId="2" hidden="1">{#N/A,#N/A,FALSE,"Aging Summary";#N/A,#N/A,FALSE,"Ratio Analysis";#N/A,#N/A,FALSE,"Test 120 Day Accts";#N/A,#N/A,FALSE,"Tickmarks"}</definedName>
    <definedName name="w_19a_1" hidden="1">{#N/A,#N/A,FALSE,"Aging Summary";#N/A,#N/A,FALSE,"Ratio Analysis";#N/A,#N/A,FALSE,"Test 120 Day Accts";#N/A,#N/A,FALSE,"Tickmarks"}</definedName>
    <definedName name="w_21a" localSheetId="0" hidden="1">{#N/A,#N/A,FALSE,"Aging Summary";#N/A,#N/A,FALSE,"Ratio Analysis";#N/A,#N/A,FALSE,"Test 120 Day Accts";#N/A,#N/A,FALSE,"Tickmarks"}</definedName>
    <definedName name="w_21a" localSheetId="2" hidden="1">{#N/A,#N/A,FALSE,"Aging Summary";#N/A,#N/A,FALSE,"Ratio Analysis";#N/A,#N/A,FALSE,"Test 120 Day Accts";#N/A,#N/A,FALSE,"Tickmarks"}</definedName>
    <definedName name="w_21a" hidden="1">{#N/A,#N/A,FALSE,"Aging Summary";#N/A,#N/A,FALSE,"Ratio Analysis";#N/A,#N/A,FALSE,"Test 120 Day Accts";#N/A,#N/A,FALSE,"Tickmarks"}</definedName>
    <definedName name="w_29a" localSheetId="0" hidden="1">{#N/A,#N/A,FALSE,"Aging Summary";#N/A,#N/A,FALSE,"Ratio Analysis";#N/A,#N/A,FALSE,"Test 120 Day Accts";#N/A,#N/A,FALSE,"Tickmarks"}</definedName>
    <definedName name="w_29a" localSheetId="2" hidden="1">{#N/A,#N/A,FALSE,"Aging Summary";#N/A,#N/A,FALSE,"Ratio Analysis";#N/A,#N/A,FALSE,"Test 120 Day Accts";#N/A,#N/A,FALSE,"Tickmarks"}</definedName>
    <definedName name="w_29a" hidden="1">{#N/A,#N/A,FALSE,"Aging Summary";#N/A,#N/A,FALSE,"Ratio Analysis";#N/A,#N/A,FALSE,"Test 120 Day Accts";#N/A,#N/A,FALSE,"Tickmarks"}</definedName>
    <definedName name="w_2a" localSheetId="0" hidden="1">{#N/A,#N/A,FALSE,"Aging Summary";#N/A,#N/A,FALSE,"Ratio Analysis";#N/A,#N/A,FALSE,"Test 120 Day Accts";#N/A,#N/A,FALSE,"Tickmarks"}</definedName>
    <definedName name="w_2a" localSheetId="2" hidden="1">{#N/A,#N/A,FALSE,"Aging Summary";#N/A,#N/A,FALSE,"Ratio Analysis";#N/A,#N/A,FALSE,"Test 120 Day Accts";#N/A,#N/A,FALSE,"Tickmarks"}</definedName>
    <definedName name="w_2a" hidden="1">{#N/A,#N/A,FALSE,"Aging Summary";#N/A,#N/A,FALSE,"Ratio Analysis";#N/A,#N/A,FALSE,"Test 120 Day Accts";#N/A,#N/A,FALSE,"Tickmarks"}</definedName>
    <definedName name="w_2a1" localSheetId="0" hidden="1">{#N/A,#N/A,FALSE,"Aging Summary";#N/A,#N/A,FALSE,"Ratio Analysis";#N/A,#N/A,FALSE,"Test 120 Day Accts";#N/A,#N/A,FALSE,"Tickmarks"}</definedName>
    <definedName name="w_2a1" localSheetId="2" hidden="1">{#N/A,#N/A,FALSE,"Aging Summary";#N/A,#N/A,FALSE,"Ratio Analysis";#N/A,#N/A,FALSE,"Test 120 Day Accts";#N/A,#N/A,FALSE,"Tickmarks"}</definedName>
    <definedName name="w_2a1" hidden="1">{#N/A,#N/A,FALSE,"Aging Summary";#N/A,#N/A,FALSE,"Ratio Analysis";#N/A,#N/A,FALSE,"Test 120 Day Accts";#N/A,#N/A,FALSE,"Tickmarks"}</definedName>
    <definedName name="w_32p" localSheetId="0" hidden="1">{#N/A,#N/A,FALSE,"Aging Summary";#N/A,#N/A,FALSE,"Ratio Analysis";#N/A,#N/A,FALSE,"Test 120 Day Accts";#N/A,#N/A,FALSE,"Tickmarks"}</definedName>
    <definedName name="w_32p" localSheetId="2" hidden="1">{#N/A,#N/A,FALSE,"Aging Summary";#N/A,#N/A,FALSE,"Ratio Analysis";#N/A,#N/A,FALSE,"Test 120 Day Accts";#N/A,#N/A,FALSE,"Tickmarks"}</definedName>
    <definedName name="w_32p" hidden="1">{#N/A,#N/A,FALSE,"Aging Summary";#N/A,#N/A,FALSE,"Ratio Analysis";#N/A,#N/A,FALSE,"Test 120 Day Accts";#N/A,#N/A,FALSE,"Tickmarks"}</definedName>
    <definedName name="w_33a" localSheetId="0" hidden="1">{#N/A,#N/A,FALSE,"Aging Summary";#N/A,#N/A,FALSE,"Ratio Analysis";#N/A,#N/A,FALSE,"Test 120 Day Accts";#N/A,#N/A,FALSE,"Tickmarks"}</definedName>
    <definedName name="w_33a" localSheetId="2" hidden="1">{#N/A,#N/A,FALSE,"Aging Summary";#N/A,#N/A,FALSE,"Ratio Analysis";#N/A,#N/A,FALSE,"Test 120 Day Accts";#N/A,#N/A,FALSE,"Tickmarks"}</definedName>
    <definedName name="w_33a" hidden="1">{#N/A,#N/A,FALSE,"Aging Summary";#N/A,#N/A,FALSE,"Ratio Analysis";#N/A,#N/A,FALSE,"Test 120 Day Accts";#N/A,#N/A,FALSE,"Tickmarks"}</definedName>
    <definedName name="w_4a1" localSheetId="0" hidden="1">{#N/A,#N/A,FALSE,"Aging Summary";#N/A,#N/A,FALSE,"Ratio Analysis";#N/A,#N/A,FALSE,"Test 120 Day Accts";#N/A,#N/A,FALSE,"Tickmarks"}</definedName>
    <definedName name="w_4a1" localSheetId="2" hidden="1">{#N/A,#N/A,FALSE,"Aging Summary";#N/A,#N/A,FALSE,"Ratio Analysis";#N/A,#N/A,FALSE,"Test 120 Day Accts";#N/A,#N/A,FALSE,"Tickmarks"}</definedName>
    <definedName name="w_4a1" hidden="1">{#N/A,#N/A,FALSE,"Aging Summary";#N/A,#N/A,FALSE,"Ratio Analysis";#N/A,#N/A,FALSE,"Test 120 Day Accts";#N/A,#N/A,FALSE,"Tickmarks"}</definedName>
    <definedName name="w_7pA" localSheetId="0" hidden="1">{#N/A,#N/A,FALSE,"Aging Summary";#N/A,#N/A,FALSE,"Ratio Analysis";#N/A,#N/A,FALSE,"Test 120 Day Accts";#N/A,#N/A,FALSE,"Tickmarks"}</definedName>
    <definedName name="w_7pA" localSheetId="2" hidden="1">{#N/A,#N/A,FALSE,"Aging Summary";#N/A,#N/A,FALSE,"Ratio Analysis";#N/A,#N/A,FALSE,"Test 120 Day Accts";#N/A,#N/A,FALSE,"Tickmarks"}</definedName>
    <definedName name="w_7pA" hidden="1">{#N/A,#N/A,FALSE,"Aging Summary";#N/A,#N/A,FALSE,"Ratio Analysis";#N/A,#N/A,FALSE,"Test 120 Day Accts";#N/A,#N/A,FALSE,"Tickmarks"}</definedName>
    <definedName name="w_ammeded" localSheetId="0" hidden="1">{#N/A,#N/A,FALSE,"Aging Summary";#N/A,#N/A,FALSE,"Ratio Analysis";#N/A,#N/A,FALSE,"Test 120 Day Accts";#N/A,#N/A,FALSE,"Tickmarks"}</definedName>
    <definedName name="w_ammeded" localSheetId="2" hidden="1">{#N/A,#N/A,FALSE,"Aging Summary";#N/A,#N/A,FALSE,"Ratio Analysis";#N/A,#N/A,FALSE,"Test 120 Day Accts";#N/A,#N/A,FALSE,"Tickmarks"}</definedName>
    <definedName name="w_ammeded" hidden="1">{#N/A,#N/A,FALSE,"Aging Summary";#N/A,#N/A,FALSE,"Ratio Analysis";#N/A,#N/A,FALSE,"Test 120 Day Accts";#N/A,#N/A,FALSE,"Tickmarks"}</definedName>
    <definedName name="w1_w2">'[98]#REF'!#REF!</definedName>
    <definedName name="w45ty45t54" localSheetId="0" hidden="1">{"'Directory'!$A$72:$E$91"}</definedName>
    <definedName name="w45ty45t54" localSheetId="2" hidden="1">{"'Directory'!$A$72:$E$91"}</definedName>
    <definedName name="w45ty45t54" hidden="1">{"'Directory'!$A$72:$E$91"}</definedName>
    <definedName name="WACC">[75]Formats!$K$173:$AE$173</definedName>
    <definedName name="WAEqSh">[75]Capital!$K$19:$AE$19</definedName>
    <definedName name="Waiting">"Picture 1"</definedName>
    <definedName name="WalkYTDBudNEW" localSheetId="0" hidden="1">{"FIXVARIANCE",#N/A,FALSE,"COSTPHSE";"SOURCING",#N/A,FALSE,"COSTPHSE"}</definedName>
    <definedName name="WalkYTDBudNEW" localSheetId="2" hidden="1">{"FIXVARIANCE",#N/A,FALSE,"COSTPHSE";"SOURCING",#N/A,FALSE,"COSTPHSE"}</definedName>
    <definedName name="WalkYTDBudNEW" hidden="1">{"FIXVARIANCE",#N/A,FALSE,"COSTPHSE";"SOURCING",#N/A,FALSE,"COSTPHSE"}</definedName>
    <definedName name="wallht">#REF!</definedName>
    <definedName name="wallthk">#REF!</definedName>
    <definedName name="waresd" localSheetId="0" hidden="1">{#N/A,#N/A,FALSE,"Aging Summary";#N/A,#N/A,FALSE,"Ratio Analysis";#N/A,#N/A,FALSE,"Test 120 Day Accts";#N/A,#N/A,FALSE,"Tickmarks"}</definedName>
    <definedName name="waresd" localSheetId="2" hidden="1">{#N/A,#N/A,FALSE,"Aging Summary";#N/A,#N/A,FALSE,"Ratio Analysis";#N/A,#N/A,FALSE,"Test 120 Day Accts";#N/A,#N/A,FALSE,"Tickmarks"}</definedName>
    <definedName name="waresd" hidden="1">{#N/A,#N/A,FALSE,"Aging Summary";#N/A,#N/A,FALSE,"Ratio Analysis";#N/A,#N/A,FALSE,"Test 120 Day Accts";#N/A,#N/A,FALSE,"Tickmarks"}</definedName>
    <definedName name="Water">#REF!</definedName>
    <definedName name="WCDays">[75]Debt!$K$255:$AE$255</definedName>
    <definedName name="WDESAX" localSheetId="0" hidden="1">{#N/A,#N/A,FALSE,"SUMMARY";#N/A,#N/A,FALSE,"SUMMARY"}</definedName>
    <definedName name="WDESAX" localSheetId="2" hidden="1">{#N/A,#N/A,FALSE,"SUMMARY";#N/A,#N/A,FALSE,"SUMMARY"}</definedName>
    <definedName name="WDESAX" hidden="1">{#N/A,#N/A,FALSE,"SUMMARY";#N/A,#N/A,FALSE,"SUMMARY"}</definedName>
    <definedName name="WDSX" localSheetId="0" hidden="1">{#N/A,#N/A,FALSE,"PGW"}</definedName>
    <definedName name="WDSX" localSheetId="2" hidden="1">{#N/A,#N/A,FALSE,"PGW"}</definedName>
    <definedName name="WDSX" hidden="1">{#N/A,#N/A,FALSE,"PGW"}</definedName>
    <definedName name="WDWD" localSheetId="0" hidden="1">{#N/A,#N/A,FALSE,"PGW"}</definedName>
    <definedName name="WDWD" localSheetId="2" hidden="1">{#N/A,#N/A,FALSE,"PGW"}</definedName>
    <definedName name="WDWD" hidden="1">{#N/A,#N/A,FALSE,"PGW"}</definedName>
    <definedName name="we" localSheetId="0" hidden="1">{"2",#N/A,FALSE,"Q1 03-04";"1",#N/A,FALSE,"Q1 03-04"}</definedName>
    <definedName name="we" localSheetId="2" hidden="1">{"2",#N/A,FALSE,"Q1 03-04";"1",#N/A,FALSE,"Q1 03-04"}</definedName>
    <definedName name="we" hidden="1">{"2",#N/A,FALSE,"Q1 03-04";"1",#N/A,FALSE,"Q1 03-04"}</definedName>
    <definedName name="WEDWQDX" localSheetId="0" hidden="1">{#N/A,#N/A,FALSE,"OSBL"}</definedName>
    <definedName name="WEDWQDX" localSheetId="2" hidden="1">{#N/A,#N/A,FALSE,"OSBL"}</definedName>
    <definedName name="WEDWQDX" hidden="1">{#N/A,#N/A,FALSE,"OSBL"}</definedName>
    <definedName name="wefwc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efwc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efwcc" hidden="1">{#N/A,#N/A,FALSE,"Index";#N/A,#N/A,FALSE,"IncStmt";#N/A,#N/A,FALSE,"Ratios";#N/A,#N/A,FALSE,"CashFlows";#N/A,#N/A,FALSE,"Ins1";#N/A,#N/A,FALSE,"Ins2";#N/A,#N/A,FALSE,"SelfFund";#N/A,#N/A,FALSE,"SGA";#N/A,#N/A,FALSE,"Recon";#N/A,#N/A,FALSE,"Earnings";#N/A,#N/A,FALSE,"Earnings (2)";#N/A,#N/A,FALSE,"Stock";#N/A,#N/A,FALSE,"Stock (2)";#N/A,#N/A,FALSE,"PeerRatios";#N/A,#N/A,FALSE,"PeerRanks"}</definedName>
    <definedName name="wefwef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efwef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efwefc" hidden="1">{#N/A,#N/A,FALSE,"Index";#N/A,#N/A,FALSE,"IncStmt";#N/A,#N/A,FALSE,"Ratios";#N/A,#N/A,FALSE,"CashFlows";#N/A,#N/A,FALSE,"Ins1";#N/A,#N/A,FALSE,"Ins2";#N/A,#N/A,FALSE,"SelfFund";#N/A,#N/A,FALSE,"SGA";#N/A,#N/A,FALSE,"Recon";#N/A,#N/A,FALSE,"Earnings";#N/A,#N/A,FALSE,"Earnings (2)";#N/A,#N/A,FALSE,"Stock";#N/A,#N/A,FALSE,"Stock (2)";#N/A,#N/A,FALSE,"PeerRatios";#N/A,#N/A,FALSE,"PeerRanks"}</definedName>
    <definedName name="WEIGHT">'[219]bar bending'!#REF!</definedName>
    <definedName name="wer" localSheetId="0" hidden="1">{#N/A,#N/A,FALSE,"Staffnos &amp; cost"}</definedName>
    <definedName name="wer" localSheetId="2" hidden="1">{#N/A,#N/A,FALSE,"Staffnos &amp; cost"}</definedName>
    <definedName name="wer" hidden="1">{#N/A,#N/A,FALSE,"Staffnos &amp; cost"}</definedName>
    <definedName name="wer_1" localSheetId="0" hidden="1">{#N/A,#N/A,FALSE,"Staffnos &amp; cost"}</definedName>
    <definedName name="wer_1" localSheetId="2" hidden="1">{#N/A,#N/A,FALSE,"Staffnos &amp; cost"}</definedName>
    <definedName name="wer_1" hidden="1">{#N/A,#N/A,FALSE,"Staffnos &amp; cost"}</definedName>
    <definedName name="were" localSheetId="0" hidden="1">{"2",#N/A,FALSE,"Q1 03-04";"1",#N/A,FALSE,"Q1 03-04"}</definedName>
    <definedName name="were" localSheetId="2" hidden="1">{"2",#N/A,FALSE,"Q1 03-04";"1",#N/A,FALSE,"Q1 03-04"}</definedName>
    <definedName name="were" hidden="1">{"2",#N/A,FALSE,"Q1 03-04";"1",#N/A,FALSE,"Q1 03-04"}</definedName>
    <definedName name="wererw">#REF!</definedName>
    <definedName name="wererw_10">#REF!</definedName>
    <definedName name="wererw_12">#REF!</definedName>
    <definedName name="wererw_3">#REF!</definedName>
    <definedName name="wererw_4">#REF!</definedName>
    <definedName name="wererw_5">#REF!</definedName>
    <definedName name="wererw_6">#REF!</definedName>
    <definedName name="wererw_7">#REF!</definedName>
    <definedName name="werfwe" localSheetId="0" hidden="1">{#N/A,#N/A,FALSE,"COMP"}</definedName>
    <definedName name="werfwe" localSheetId="2" hidden="1">{#N/A,#N/A,FALSE,"COMP"}</definedName>
    <definedName name="werfwe" hidden="1">{#N/A,#N/A,FALSE,"COMP"}</definedName>
    <definedName name="werr" localSheetId="0">City&amp;" "&amp;State</definedName>
    <definedName name="werr" localSheetId="2">City&amp;" "&amp;State</definedName>
    <definedName name="werr">City&amp;" "&amp;State</definedName>
    <definedName name="werwe" localSheetId="0" hidden="1">{#N/A,#N/A,FALSE,"COMP"}</definedName>
    <definedName name="werwe" localSheetId="2" hidden="1">{#N/A,#N/A,FALSE,"COMP"}</definedName>
    <definedName name="werwe" hidden="1">{#N/A,#N/A,FALSE,"COMP"}</definedName>
    <definedName name="wew" hidden="1">[220]현금흐름표!$F$45</definedName>
    <definedName name="wewe" localSheetId="0" hidden="1">{#N/A,#N/A,TRUE,"pd_SSS";#N/A,#N/A,TRUE,"fo_SSS";#N/A,#N/A,TRUE,"eqpt_SSS";#N/A,#N/A,TRUE,"ftrs_SSS"}</definedName>
    <definedName name="wewe" localSheetId="2" hidden="1">{#N/A,#N/A,TRUE,"pd_SSS";#N/A,#N/A,TRUE,"fo_SSS";#N/A,#N/A,TRUE,"eqpt_SSS";#N/A,#N/A,TRUE,"ftrs_SSS"}</definedName>
    <definedName name="wewe" hidden="1">{#N/A,#N/A,TRUE,"pd_SSS";#N/A,#N/A,TRUE,"fo_SSS";#N/A,#N/A,TRUE,"eqpt_SSS";#N/A,#N/A,TRUE,"ftrs_SSS"}</definedName>
    <definedName name="wgbwt" localSheetId="0" hidden="1">{#N/A,#N/A,FALSE,"ISBL"}</definedName>
    <definedName name="wgbwt" localSheetId="2" hidden="1">{#N/A,#N/A,FALSE,"ISBL"}</definedName>
    <definedName name="wgbwt" hidden="1">{#N/A,#N/A,FALSE,"ISBL"}</definedName>
    <definedName name="wht" localSheetId="0" hidden="1">{#N/A,#N/A,FALSE,"COMP"}</definedName>
    <definedName name="wht" localSheetId="2" hidden="1">{#N/A,#N/A,FALSE,"COMP"}</definedName>
    <definedName name="wht" hidden="1">{#N/A,#N/A,FALSE,"COMP"}</definedName>
    <definedName name="Winform">#REF!</definedName>
    <definedName name="WIOSL" localSheetId="0" hidden="1">{#N/A,#N/A,TRUE,"TMRSAMPLE";#N/A,#N/A,TRUE,"OPS";#N/A,#N/A,TRUE,"TMR"}</definedName>
    <definedName name="WIOSL" localSheetId="2" hidden="1">{#N/A,#N/A,TRUE,"TMRSAMPLE";#N/A,#N/A,TRUE,"OPS";#N/A,#N/A,TRUE,"TMR"}</definedName>
    <definedName name="WIOSL" hidden="1">{#N/A,#N/A,TRUE,"TMRSAMPLE";#N/A,#N/A,TRUE,"OPS";#N/A,#N/A,TRUE,"TMR"}</definedName>
    <definedName name="wlkednjfc" localSheetId="0" hidden="1">{#N/A,#N/A,FALSE,"Aging Summary";#N/A,#N/A,FALSE,"Ratio Analysis";#N/A,#N/A,FALSE,"Test 120 Day Accts";#N/A,#N/A,FALSE,"Tickmarks"}</definedName>
    <definedName name="wlkednjfc" localSheetId="2" hidden="1">{#N/A,#N/A,FALSE,"Aging Summary";#N/A,#N/A,FALSE,"Ratio Analysis";#N/A,#N/A,FALSE,"Test 120 Day Accts";#N/A,#N/A,FALSE,"Tickmarks"}</definedName>
    <definedName name="wlkednjfc" hidden="1">{#N/A,#N/A,FALSE,"Aging Summary";#N/A,#N/A,FALSE,"Ratio Analysis";#N/A,#N/A,FALSE,"Test 120 Day Accts";#N/A,#N/A,FALSE,"Tickmarks"}</definedName>
    <definedName name="wn_10a" localSheetId="0" hidden="1">{#N/A,#N/A,FALSE,"Aging Summary";#N/A,#N/A,FALSE,"Ratio Analysis";#N/A,#N/A,FALSE,"Test 120 Day Accts";#N/A,#N/A,FALSE,"Tickmarks"}</definedName>
    <definedName name="wn_10a" localSheetId="2" hidden="1">{#N/A,#N/A,FALSE,"Aging Summary";#N/A,#N/A,FALSE,"Ratio Analysis";#N/A,#N/A,FALSE,"Test 120 Day Accts";#N/A,#N/A,FALSE,"Tickmarks"}</definedName>
    <definedName name="wn_10a" hidden="1">{#N/A,#N/A,FALSE,"Aging Summary";#N/A,#N/A,FALSE,"Ratio Analysis";#N/A,#N/A,FALSE,"Test 120 Day Accts";#N/A,#N/A,FALSE,"Tickmarks"}</definedName>
    <definedName name="wnn" localSheetId="0" hidden="1">{"AFR200_P1",#N/A,FALSE,"AFR200";"AFR200_P2",#N/A,FALSE,"AFR200";"AFR200_P3",#N/A,FALSE,"AFR200";"AFR200_P4",#N/A,FALSE,"AFR200";"AFR200_P5",#N/A,FALSE,"AFR200"}</definedName>
    <definedName name="wnn" localSheetId="2" hidden="1">{"AFR200_P1",#N/A,FALSE,"AFR200";"AFR200_P2",#N/A,FALSE,"AFR200";"AFR200_P3",#N/A,FALSE,"AFR200";"AFR200_P4",#N/A,FALSE,"AFR200";"AFR200_P5",#N/A,FALSE,"AFR200"}</definedName>
    <definedName name="wnn" hidden="1">{"AFR200_P1",#N/A,FALSE,"AFR200";"AFR200_P2",#N/A,FALSE,"AFR200";"AFR200_P3",#N/A,FALSE,"AFR200";"AFR200_P4",#N/A,FALSE,"AFR200";"AFR200_P5",#N/A,FALSE,"AFR200"}</definedName>
    <definedName name="wnnn" localSheetId="0" hidden="1">{"AFR200_P1",#N/A,FALSE,"AFR200";"AFR200_P2",#N/A,FALSE,"AFR200";"AFR200_P3",#N/A,FALSE,"AFR200";"AFR200_P4",#N/A,FALSE,"AFR200";"AFR200_P5",#N/A,FALSE,"AFR200"}</definedName>
    <definedName name="wnnn" localSheetId="2" hidden="1">{"AFR200_P1",#N/A,FALSE,"AFR200";"AFR200_P2",#N/A,FALSE,"AFR200";"AFR200_P3",#N/A,FALSE,"AFR200";"AFR200_P4",#N/A,FALSE,"AFR200";"AFR200_P5",#N/A,FALSE,"AFR200"}</definedName>
    <definedName name="wnnn" hidden="1">{"AFR200_P1",#N/A,FALSE,"AFR200";"AFR200_P2",#N/A,FALSE,"AFR200";"AFR200_P3",#N/A,FALSE,"AFR200";"AFR200_P4",#N/A,FALSE,"AFR200";"AFR200_P5",#N/A,FALSE,"AFR200"}</definedName>
    <definedName name="wns" localSheetId="0" hidden="1">{"AFR200_P1",#N/A,FALSE,"AFR200";"AFR200_P2",#N/A,FALSE,"AFR200";"AFR200_P3",#N/A,FALSE,"AFR200";"AFR200_P4",#N/A,FALSE,"AFR200";"AFR200_P5",#N/A,FALSE,"AFR200"}</definedName>
    <definedName name="wns" localSheetId="2" hidden="1">{"AFR200_P1",#N/A,FALSE,"AFR200";"AFR200_P2",#N/A,FALSE,"AFR200";"AFR200_P3",#N/A,FALSE,"AFR200";"AFR200_P4",#N/A,FALSE,"AFR200";"AFR200_P5",#N/A,FALSE,"AFR200"}</definedName>
    <definedName name="wns" hidden="1">{"AFR200_P1",#N/A,FALSE,"AFR200";"AFR200_P2",#N/A,FALSE,"AFR200";"AFR200_P3",#N/A,FALSE,"AFR200";"AFR200_P4",#N/A,FALSE,"AFR200";"AFR200_P5",#N/A,FALSE,"AFR200"}</definedName>
    <definedName name="wol" localSheetId="0" hidden="1">{#N/A,#N/A,FALSE,"FCST94";#N/A,#N/A,FALSE,"FIRM";#N/A,#N/A,FALSE,"BACK94";#N/A,#N/A,FALSE,"FCST95";#N/A,#N/A,FALSE,"BACK95";#N/A,#N/A,FALSE,"FCST96"}</definedName>
    <definedName name="wol" localSheetId="2" hidden="1">{#N/A,#N/A,FALSE,"FCST94";#N/A,#N/A,FALSE,"FIRM";#N/A,#N/A,FALSE,"BACK94";#N/A,#N/A,FALSE,"FCST95";#N/A,#N/A,FALSE,"BACK95";#N/A,#N/A,FALSE,"FCST96"}</definedName>
    <definedName name="wol" hidden="1">{#N/A,#N/A,FALSE,"FCST94";#N/A,#N/A,FALSE,"FIRM";#N/A,#N/A,FALSE,"BACK94";#N/A,#N/A,FALSE,"FCST95";#N/A,#N/A,FALSE,"BACK95";#N/A,#N/A,FALSE,"FCST96"}</definedName>
    <definedName name="wol_1" localSheetId="0" hidden="1">{#N/A,#N/A,FALSE,"FCST94";#N/A,#N/A,FALSE,"FIRM";#N/A,#N/A,FALSE,"BACK94";#N/A,#N/A,FALSE,"FCST95";#N/A,#N/A,FALSE,"BACK95";#N/A,#N/A,FALSE,"FCST96"}</definedName>
    <definedName name="wol_1" localSheetId="2" hidden="1">{#N/A,#N/A,FALSE,"FCST94";#N/A,#N/A,FALSE,"FIRM";#N/A,#N/A,FALSE,"BACK94";#N/A,#N/A,FALSE,"FCST95";#N/A,#N/A,FALSE,"BACK95";#N/A,#N/A,FALSE,"FCST96"}</definedName>
    <definedName name="wol_1" hidden="1">{#N/A,#N/A,FALSE,"FCST94";#N/A,#N/A,FALSE,"FIRM";#N/A,#N/A,FALSE,"BACK94";#N/A,#N/A,FALSE,"FCST95";#N/A,#N/A,FALSE,"BACK95";#N/A,#N/A,FALSE,"FCST96"}</definedName>
    <definedName name="wol_2" localSheetId="0" hidden="1">{#N/A,#N/A,FALSE,"FCST94";#N/A,#N/A,FALSE,"FIRM";#N/A,#N/A,FALSE,"BACK94";#N/A,#N/A,FALSE,"FCST95";#N/A,#N/A,FALSE,"BACK95";#N/A,#N/A,FALSE,"FCST96"}</definedName>
    <definedName name="wol_2" localSheetId="2" hidden="1">{#N/A,#N/A,FALSE,"FCST94";#N/A,#N/A,FALSE,"FIRM";#N/A,#N/A,FALSE,"BACK94";#N/A,#N/A,FALSE,"FCST95";#N/A,#N/A,FALSE,"BACK95";#N/A,#N/A,FALSE,"FCST96"}</definedName>
    <definedName name="wol_2" hidden="1">{#N/A,#N/A,FALSE,"FCST94";#N/A,#N/A,FALSE,"FIRM";#N/A,#N/A,FALSE,"BACK94";#N/A,#N/A,FALSE,"FCST95";#N/A,#N/A,FALSE,"BACK95";#N/A,#N/A,FALSE,"FCST96"}</definedName>
    <definedName name="wol_3" localSheetId="0" hidden="1">{#N/A,#N/A,FALSE,"FCST94";#N/A,#N/A,FALSE,"FIRM";#N/A,#N/A,FALSE,"BACK94";#N/A,#N/A,FALSE,"FCST95";#N/A,#N/A,FALSE,"BACK95";#N/A,#N/A,FALSE,"FCST96"}</definedName>
    <definedName name="wol_3" localSheetId="2" hidden="1">{#N/A,#N/A,FALSE,"FCST94";#N/A,#N/A,FALSE,"FIRM";#N/A,#N/A,FALSE,"BACK94";#N/A,#N/A,FALSE,"FCST95";#N/A,#N/A,FALSE,"BACK95";#N/A,#N/A,FALSE,"FCST96"}</definedName>
    <definedName name="wol_3" hidden="1">{#N/A,#N/A,FALSE,"FCST94";#N/A,#N/A,FALSE,"FIRM";#N/A,#N/A,FALSE,"BACK94";#N/A,#N/A,FALSE,"FCST95";#N/A,#N/A,FALSE,"BACK95";#N/A,#N/A,FALSE,"FCST96"}</definedName>
    <definedName name="wol_4" localSheetId="0" hidden="1">{#N/A,#N/A,FALSE,"FCST94";#N/A,#N/A,FALSE,"FIRM";#N/A,#N/A,FALSE,"BACK94";#N/A,#N/A,FALSE,"FCST95";#N/A,#N/A,FALSE,"BACK95";#N/A,#N/A,FALSE,"FCST96"}</definedName>
    <definedName name="wol_4" localSheetId="2" hidden="1">{#N/A,#N/A,FALSE,"FCST94";#N/A,#N/A,FALSE,"FIRM";#N/A,#N/A,FALSE,"BACK94";#N/A,#N/A,FALSE,"FCST95";#N/A,#N/A,FALSE,"BACK95";#N/A,#N/A,FALSE,"FCST96"}</definedName>
    <definedName name="wol_4" hidden="1">{#N/A,#N/A,FALSE,"FCST94";#N/A,#N/A,FALSE,"FIRM";#N/A,#N/A,FALSE,"BACK94";#N/A,#N/A,FALSE,"FCST95";#N/A,#N/A,FALSE,"BACK95";#N/A,#N/A,FALSE,"FCST96"}</definedName>
    <definedName name="wol_5" localSheetId="0" hidden="1">{#N/A,#N/A,FALSE,"FCST94";#N/A,#N/A,FALSE,"FIRM";#N/A,#N/A,FALSE,"BACK94";#N/A,#N/A,FALSE,"FCST95";#N/A,#N/A,FALSE,"BACK95";#N/A,#N/A,FALSE,"FCST96"}</definedName>
    <definedName name="wol_5" localSheetId="2" hidden="1">{#N/A,#N/A,FALSE,"FCST94";#N/A,#N/A,FALSE,"FIRM";#N/A,#N/A,FALSE,"BACK94";#N/A,#N/A,FALSE,"FCST95";#N/A,#N/A,FALSE,"BACK95";#N/A,#N/A,FALSE,"FCST96"}</definedName>
    <definedName name="wol_5" hidden="1">{#N/A,#N/A,FALSE,"FCST94";#N/A,#N/A,FALSE,"FIRM";#N/A,#N/A,FALSE,"BACK94";#N/A,#N/A,FALSE,"FCST95";#N/A,#N/A,FALSE,"BACK95";#N/A,#N/A,FALSE,"FCST96"}</definedName>
    <definedName name="word">[97]number!$A$50:$C$161</definedName>
    <definedName name="work" localSheetId="0">#REF!</definedName>
    <definedName name="work">#REF!</definedName>
    <definedName name="WORKING">[2]Sheet1!$AV$579</definedName>
    <definedName name="WorksheetNames">[77]Control!$B$22:$B$61</definedName>
    <definedName name="WP35_1" localSheetId="0" hidden="1">{#N/A,#N/A,FALSE,"Cashdy";#N/A,#N/A,FALSE,"TMF";#N/A,#N/A,FALSE,"TTEI";#N/A,#N/A,FALSE,"TASF";#N/A,#N/A,FALSE,"TBF";#N/A,#N/A,FALSE,"MOR2";#N/A,#N/A,FALSE,"TSCG";#N/A,#N/A,FALSE,"REST";#N/A,#N/A,FALSE,"BLUE";#N/A,#N/A,FALSE,"GREEN";#N/A,#N/A,FALSE,"AST";#N/A,#N/A,FALSE,"BEN";#N/A,#N/A,FALSE,"MAN";#N/A,#N/A,FALSE,"MAN"}</definedName>
    <definedName name="WP35_1" localSheetId="2" hidden="1">{#N/A,#N/A,FALSE,"Cashdy";#N/A,#N/A,FALSE,"TMF";#N/A,#N/A,FALSE,"TTEI";#N/A,#N/A,FALSE,"TASF";#N/A,#N/A,FALSE,"TBF";#N/A,#N/A,FALSE,"MOR2";#N/A,#N/A,FALSE,"TSCG";#N/A,#N/A,FALSE,"REST";#N/A,#N/A,FALSE,"BLUE";#N/A,#N/A,FALSE,"GREEN";#N/A,#N/A,FALSE,"AST";#N/A,#N/A,FALSE,"BEN";#N/A,#N/A,FALSE,"MAN";#N/A,#N/A,FALSE,"MAN"}</definedName>
    <definedName name="WP35_1" hidden="1">{#N/A,#N/A,FALSE,"Cashdy";#N/A,#N/A,FALSE,"TMF";#N/A,#N/A,FALSE,"TTEI";#N/A,#N/A,FALSE,"TASF";#N/A,#N/A,FALSE,"TBF";#N/A,#N/A,FALSE,"MOR2";#N/A,#N/A,FALSE,"TSCG";#N/A,#N/A,FALSE,"REST";#N/A,#N/A,FALSE,"BLUE";#N/A,#N/A,FALSE,"GREEN";#N/A,#N/A,FALSE,"AST";#N/A,#N/A,FALSE,"BEN";#N/A,#N/A,FALSE,"MAN";#N/A,#N/A,FALSE,"MAN"}</definedName>
    <definedName name="wpe" localSheetId="0" hidden="1">{"2",#N/A,FALSE,"Q1 03-04";"1",#N/A,FALSE,"Q1 03-04"}</definedName>
    <definedName name="wpe" localSheetId="2" hidden="1">{"2",#N/A,FALSE,"Q1 03-04";"1",#N/A,FALSE,"Q1 03-04"}</definedName>
    <definedName name="wpe" hidden="1">{"2",#N/A,FALSE,"Q1 03-04";"1",#N/A,FALSE,"Q1 03-04"}</definedName>
    <definedName name="WP투자사업개요"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P투자사업개요"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DAW" localSheetId="0" hidden="1">{#N/A,#N/A,FALSE,"ISBL"}</definedName>
    <definedName name="WQDAW" localSheetId="2" hidden="1">{#N/A,#N/A,FALSE,"ISBL"}</definedName>
    <definedName name="WQDAW" hidden="1">{#N/A,#N/A,FALSE,"ISBL"}</definedName>
    <definedName name="WQDSA" localSheetId="0" hidden="1">{#N/A,#N/A,FALSE,"PGW"}</definedName>
    <definedName name="WQDSA" localSheetId="2" hidden="1">{#N/A,#N/A,FALSE,"PGW"}</definedName>
    <definedName name="WQDSA" hidden="1">{#N/A,#N/A,FALSE,"PGW"}</definedName>
    <definedName name="WQDWAX"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localSheetId="0" hidden="1">{#N/A,#N/A,FALSE,"FREE"}</definedName>
    <definedName name="WQEFAS" localSheetId="2" hidden="1">{#N/A,#N/A,FALSE,"FREE"}</definedName>
    <definedName name="WQEFAS" hidden="1">{#N/A,#N/A,FALSE,"FREE"}</definedName>
    <definedName name="wqrhwth" localSheetId="0" hidden="1">{#N/A,#N/A,FALSE,"Income Branch ONLY"}</definedName>
    <definedName name="wqrhwth" localSheetId="2" hidden="1">{#N/A,#N/A,FALSE,"Income Branch ONLY"}</definedName>
    <definedName name="wqrhwth" hidden="1">{#N/A,#N/A,FALSE,"Income Branch ONLY"}</definedName>
    <definedName name="wqrhwth_1" localSheetId="0" hidden="1">{#N/A,#N/A,FALSE,"Income Branch ONLY"}</definedName>
    <definedName name="wqrhwth_1" localSheetId="2" hidden="1">{#N/A,#N/A,FALSE,"Income Branch ONLY"}</definedName>
    <definedName name="wqrhwth_1" hidden="1">{#N/A,#N/A,FALSE,"Income Branch ONLY"}</definedName>
    <definedName name="wqwqw"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qwqw"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qwqw" hidden="1">{#N/A,#N/A,FALSE,"Index";#N/A,#N/A,FALSE,"IncStmt";#N/A,#N/A,FALSE,"Ratios";#N/A,#N/A,FALSE,"CashFlows";#N/A,#N/A,FALSE,"Ins1";#N/A,#N/A,FALSE,"Ins2";#N/A,#N/A,FALSE,"SelfFund";#N/A,#N/A,FALSE,"SGA";#N/A,#N/A,FALSE,"Recon";#N/A,#N/A,FALSE,"Earnings";#N/A,#N/A,FALSE,"Earnings (2)";#N/A,#N/A,FALSE,"Stock";#N/A,#N/A,FALSE,"Stock (2)";#N/A,#N/A,FALSE,"PeerRatios";#N/A,#N/A,FALSE,"PeerRanks"}</definedName>
    <definedName name="wr" localSheetId="0" hidden="1">{"2",#N/A,FALSE,"Q1 03-04";"1",#N/A,FALSE,"Q1 03-04"}</definedName>
    <definedName name="wr" localSheetId="2" hidden="1">{"2",#N/A,FALSE,"Q1 03-04";"1",#N/A,FALSE,"Q1 03-04"}</definedName>
    <definedName name="wr" hidden="1">{"2",#N/A,FALSE,"Q1 03-04";"1",#N/A,FALSE,"Q1 03-04"}</definedName>
    <definedName name="wr_1" localSheetId="0" hidden="1">{#N/A,#N/A,FALSE,"COMP"}</definedName>
    <definedName name="wr_1" localSheetId="2" hidden="1">{#N/A,#N/A,FALSE,"COMP"}</definedName>
    <definedName name="wr_1" hidden="1">{#N/A,#N/A,FALSE,"COMP"}</definedName>
    <definedName name="wr_2" localSheetId="0" hidden="1">{#N/A,#N/A,FALSE,"COMP"}</definedName>
    <definedName name="wr_2" localSheetId="2" hidden="1">{#N/A,#N/A,FALSE,"COMP"}</definedName>
    <definedName name="wr_2" hidden="1">{#N/A,#N/A,FALSE,"COMP"}</definedName>
    <definedName name="wra.ab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a.ab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a.abc" hidden="1">{#N/A,#N/A,FALSE,"Index";#N/A,#N/A,FALSE,"IncStmt";#N/A,#N/A,FALSE,"Ratios";#N/A,#N/A,FALSE,"CashFlows";#N/A,#N/A,FALSE,"Ins1";#N/A,#N/A,FALSE,"Ins2";#N/A,#N/A,FALSE,"SelfFund";#N/A,#N/A,FALSE,"SGA";#N/A,#N/A,FALSE,"Recon";#N/A,#N/A,FALSE,"Earnings";#N/A,#N/A,FALSE,"Earnings (2)";#N/A,#N/A,FALSE,"Stock";#N/A,#N/A,FALSE,"Stock (2)";#N/A,#N/A,FALSE,"PeerRatios";#N/A,#N/A,FALSE,"PeerRanks"}</definedName>
    <definedName name="wrb.ab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b.ab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b.abc" hidden="1">{#N/A,#N/A,FALSE,"Index";#N/A,#N/A,FALSE,"IncStmt";#N/A,#N/A,FALSE,"Ratios";#N/A,#N/A,FALSE,"CashFlows";#N/A,#N/A,FALSE,"Ins1";#N/A,#N/A,FALSE,"Ins2";#N/A,#N/A,FALSE,"SelfFund";#N/A,#N/A,FALSE,"SGA";#N/A,#N/A,FALSE,"Recon";#N/A,#N/A,FALSE,"Earnings";#N/A,#N/A,FALSE,"Earnings (2)";#N/A,#N/A,FALSE,"Stock";#N/A,#N/A,FALSE,"Stock (2)";#N/A,#N/A,FALSE,"PeerRatios";#N/A,#N/A,FALSE,"PeerRanks"}</definedName>
    <definedName name="wrd" localSheetId="0" hidden="1">{#N/A,#N/A,FALSE,"INPUTS";#N/A,#N/A,FALSE,"PROFORMA BSHEET";#N/A,#N/A,FALSE,"COMBINED";#N/A,#N/A,FALSE,"HIGH YIELD";#N/A,#N/A,FALSE,"COMB_GRAPHS"}</definedName>
    <definedName name="wrd" localSheetId="2" hidden="1">{#N/A,#N/A,FALSE,"INPUTS";#N/A,#N/A,FALSE,"PROFORMA BSHEET";#N/A,#N/A,FALSE,"COMBINED";#N/A,#N/A,FALSE,"HIGH YIELD";#N/A,#N/A,FALSE,"COMB_GRAPHS"}</definedName>
    <definedName name="wrd" hidden="1">{#N/A,#N/A,FALSE,"INPUTS";#N/A,#N/A,FALSE,"PROFORMA BSHEET";#N/A,#N/A,FALSE,"COMBINED";#N/A,#N/A,FALSE,"HIGH YIELD";#N/A,#N/A,FALSE,"COMB_GRAPHS"}</definedName>
    <definedName name="wrd.2._.pagers.3" localSheetId="0" hidden="1">{"Cover",#N/A,FALSE,"Cover";"Summary",#N/A,FALSE,"Summarpage"}</definedName>
    <definedName name="wrd.2._.pagers.3" localSheetId="2" hidden="1">{"Cover",#N/A,FALSE,"Cover";"Summary",#N/A,FALSE,"Summarpage"}</definedName>
    <definedName name="wrd.2._.pagers.3" hidden="1">{"Cover",#N/A,FALSE,"Cover";"Summary",#N/A,FALSE,"Summarpage"}</definedName>
    <definedName name="wrd.ab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d.ab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d.abc" hidden="1">{#N/A,#N/A,FALSE,"Index";#N/A,#N/A,FALSE,"IncStmt";#N/A,#N/A,FALSE,"Ratios";#N/A,#N/A,FALSE,"CashFlows";#N/A,#N/A,FALSE,"Ins1";#N/A,#N/A,FALSE,"Ins2";#N/A,#N/A,FALSE,"SelfFund";#N/A,#N/A,FALSE,"SGA";#N/A,#N/A,FALSE,"Recon";#N/A,#N/A,FALSE,"Earnings";#N/A,#N/A,FALSE,"Earnings (2)";#N/A,#N/A,FALSE,"Stock";#N/A,#N/A,FALSE,"Stock (2)";#N/A,#N/A,FALSE,"PeerRatios";#N/A,#N/A,FALSE,"PeerRanks"}</definedName>
    <definedName name="wre" localSheetId="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ab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e.ab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e.abc"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hidden="1">{#N/A,#N/A,FALSE,"Index";#N/A,#N/A,FALSE,"IncStmt";#N/A,#N/A,FALSE,"Ratios";#N/A,#N/A,FALSE,"CashFlows";#N/A,#N/A,FALSE,"Ins1";#N/A,#N/A,FALSE,"Ins2";#N/A,#N/A,FALSE,"SelfFund";#N/A,#N/A,FALSE,"SGA";#N/A,#N/A,FALSE,"Recon";#N/A,#N/A,FALSE,"Earnings";#N/A,#N/A,FALSE,"Earnings (2)";#N/A,#N/A,FALSE,"Stock";#N/A,#N/A,FALSE,"Stock (2)";#N/A,#N/A,FALSE,"PeerRatios";#N/A,#N/A,FALSE,"PeerRanks"}</definedName>
    <definedName name="WRI" localSheetId="0" hidden="1">{#N/A,#N/A,FALSE,"COMP"}</definedName>
    <definedName name="WRI" localSheetId="2" hidden="1">{#N/A,#N/A,FALSE,"COMP"}</definedName>
    <definedName name="WRI" hidden="1">{#N/A,#N/A,FALSE,"COMP"}</definedName>
    <definedName name="WRI_1" localSheetId="0" hidden="1">{#N/A,#N/A,FALSE,"COMP"}</definedName>
    <definedName name="WRI_1" localSheetId="2" hidden="1">{#N/A,#N/A,FALSE,"COMP"}</definedName>
    <definedName name="WRI_1" hidden="1">{#N/A,#N/A,FALSE,"COMP"}</definedName>
    <definedName name="WRI_2" localSheetId="0" hidden="1">{#N/A,#N/A,FALSE,"COMP"}</definedName>
    <definedName name="WRI_2" localSheetId="2" hidden="1">{#N/A,#N/A,FALSE,"COMP"}</definedName>
    <definedName name="WRI_2" hidden="1">{#N/A,#N/A,FALSE,"COMP"}</definedName>
    <definedName name="wrn" localSheetId="0" hidden="1">{#N/A,#N/A,TRUE,"GRING"}</definedName>
    <definedName name="wrn" localSheetId="2" hidden="1">{#N/A,#N/A,TRUE,"GRING"}</definedName>
    <definedName name="wrn" hidden="1">{#N/A,#N/A,TRUE,"GRING"}</definedName>
    <definedName name="wrn.1." localSheetId="0" hidden="1">{#N/A,#N/A,FALSE,"Calc";#N/A,#N/A,FALSE,"Sensitivity";#N/A,#N/A,FALSE,"LT Earn.Dil.";#N/A,#N/A,FALSE,"Dil. AVP"}</definedName>
    <definedName name="wrn.1." localSheetId="2" hidden="1">{#N/A,#N/A,FALSE,"Calc";#N/A,#N/A,FALSE,"Sensitivity";#N/A,#N/A,FALSE,"LT Earn.Dil.";#N/A,#N/A,FALSE,"Dil. AVP"}</definedName>
    <definedName name="wrn.1." hidden="1">{#N/A,#N/A,FALSE,"Calc";#N/A,#N/A,FALSE,"Sensitivity";#N/A,#N/A,FALSE,"LT Earn.Dil.";#N/A,#N/A,FALSE,"Dil. AVP"}</definedName>
    <definedName name="wrn.1294BS." localSheetId="0" hidden="1">{#N/A,#N/A,FALSE,"PRO FORMA FINANCIALS"}</definedName>
    <definedName name="wrn.1294BS." localSheetId="2" hidden="1">{#N/A,#N/A,FALSE,"PRO FORMA FINANCIALS"}</definedName>
    <definedName name="wrn.1294BS." hidden="1">{#N/A,#N/A,FALSE,"PRO FORMA FINANCIALS"}</definedName>
    <definedName name="wrn.1294BSADJUST." localSheetId="0" hidden="1">{#N/A,#N/A,FALSE,"PRO FORMA FINANCIALS"}</definedName>
    <definedName name="wrn.1294BSADJUST." localSheetId="2" hidden="1">{#N/A,#N/A,FALSE,"PRO FORMA FINANCIALS"}</definedName>
    <definedName name="wrn.1294BSADJUST." hidden="1">{#N/A,#N/A,FALSE,"PRO FORMA FINANCIALS"}</definedName>
    <definedName name="wrn.1294IS." localSheetId="0" hidden="1">{#N/A,#N/A,FALSE,"PRO FORMA FINANCIALS"}</definedName>
    <definedName name="wrn.1294IS." localSheetId="2" hidden="1">{#N/A,#N/A,FALSE,"PRO FORMA FINANCIALS"}</definedName>
    <definedName name="wrn.1294IS." hidden="1">{#N/A,#N/A,FALSE,"PRO FORMA FINANCIALS"}</definedName>
    <definedName name="wrn.1294is1." localSheetId="0" hidden="1">{#N/A,#N/A,FALSE,"PRO FORMA FINANCIALS"}</definedName>
    <definedName name="wrn.1294is1." localSheetId="2" hidden="1">{#N/A,#N/A,FALSE,"PRO FORMA FINANCIALS"}</definedName>
    <definedName name="wrn.1294is1." hidden="1">{#N/A,#N/A,FALSE,"PRO FORMA FINANCIALS"}</definedName>
    <definedName name="wrn.1294ISADJUST." localSheetId="0" hidden="1">{#N/A,#N/A,FALSE,"PRO FORMA FINANCIALS"}</definedName>
    <definedName name="wrn.1294ISADJUST." localSheetId="2" hidden="1">{#N/A,#N/A,FALSE,"PRO FORMA FINANCIALS"}</definedName>
    <definedName name="wrn.1294ISADJUST." hidden="1">{#N/A,#N/A,FALSE,"PRO FORMA FINANCIALS"}</definedName>
    <definedName name="wrn.1294isadjust1." localSheetId="0" hidden="1">{#N/A,#N/A,FALSE,"PRO FORMA FINANCIALS"}</definedName>
    <definedName name="wrn.1294isadjust1." localSheetId="2" hidden="1">{#N/A,#N/A,FALSE,"PRO FORMA FINANCIALS"}</definedName>
    <definedName name="wrn.1294isadjust1." hidden="1">{#N/A,#N/A,FALSE,"PRO FORMA FINANCIALS"}</definedName>
    <definedName name="wrn.1996._.BUDGET." localSheetId="0" hidden="1">{"SUMMARY",#N/A,TRUE,"SUMMARY";"compare",#N/A,TRUE,"Vs. Bus Plan";"ratios",#N/A,TRUE,"Ratios";"REVENUE",#N/A,TRUE,"Revenue";"expenses",#N/A,TRUE,"1996 budget";"payroll",#N/A,TRUE,"Payroll"}</definedName>
    <definedName name="wrn.1996._.BUDGET." localSheetId="2"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BUDGET.1" localSheetId="0" hidden="1">{"SUMMARY",#N/A,TRUE,"SUMMARY";"compare",#N/A,TRUE,"Vs. Bus Plan";"ratios",#N/A,TRUE,"Ratios";"REVENUE",#N/A,TRUE,"Revenue";"expenses",#N/A,TRUE,"1996 budget";"payroll",#N/A,TRUE,"Payroll"}</definedName>
    <definedName name="wrn.1996._.BUDGET.1" localSheetId="2"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localSheetId="0" hidden="1">{#N/A,#N/A,TRUE,"96PROP"}</definedName>
    <definedName name="wrn.1996._.PROPERTY._.AND._.BUSINESS._.INTERRUPTION._.VALUES." localSheetId="2" hidden="1">{#N/A,#N/A,TRUE,"96PROP"}</definedName>
    <definedName name="wrn.1996._.PROPERTY._.AND._.BUSINESS._.INTERRUPTION._.VALUES." hidden="1">{#N/A,#N/A,TRUE,"96PROP"}</definedName>
    <definedName name="wrn.1996._.TO._.2004." localSheetId="0" hidden="1">{"ten year ratios",#N/A,TRUE,"PROFIT_LOSS";"ten year ratios",#N/A,TRUE,"Ratios";"ten yr opex and capex",#N/A,TRUE,"1996 budget";"ten year revenues",#N/A,TRUE,"Revenue_1996-2004";"ten year payroll",#N/A,TRUE,"Payroll"}</definedName>
    <definedName name="wrn.1996._.TO._.2004." localSheetId="2"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7Budget." localSheetId="0" hidden="1">{"Budget",#N/A,FALSE,"Report";"Reforecast",#N/A,FALSE,"Report"}</definedName>
    <definedName name="wrn.1997Budget." localSheetId="2" hidden="1">{"Budget",#N/A,FALSE,"Report";"Reforecast",#N/A,FALSE,"Report"}</definedName>
    <definedName name="wrn.1997Budget." hidden="1">{"Budget",#N/A,FALSE,"Report";"Reforecast",#N/A,FALSE,"Report"}</definedName>
    <definedName name="wrn.1998._.Budget." localSheetId="0" hidden="1">{#N/A,#N/A,FALSE,"A";#N/A,#N/A,FALSE,"B";#N/A,#N/A,FALSE,"C";#N/A,#N/A,FALSE,"D";#N/A,#N/A,FALSE,"E";#N/A,#N/A,FALSE,"F";#N/A,#N/A,FALSE,"G";#N/A,#N/A,FALSE,"H";#N/A,#N/A,FALSE,"I";#N/A,#N/A,FALSE,"J";#N/A,#N/A,FALSE,"K";#N/A,#N/A,FALSE,"L";#N/A,#N/A,FALSE,"M";#N/A,#N/A,FALSE,"N";#N/A,#N/A,FALSE,"O";#N/A,#N/A,FALSE,"P";#N/A,#N/A,FALSE,"Q";#N/A,#N/A,FALSE,"R"}</definedName>
    <definedName name="wrn.1998._.Budget." localSheetId="2" hidden="1">{#N/A,#N/A,FALSE,"A";#N/A,#N/A,FALSE,"B";#N/A,#N/A,FALSE,"C";#N/A,#N/A,FALSE,"D";#N/A,#N/A,FALSE,"E";#N/A,#N/A,FALSE,"F";#N/A,#N/A,FALSE,"G";#N/A,#N/A,FALSE,"H";#N/A,#N/A,FALSE,"I";#N/A,#N/A,FALSE,"J";#N/A,#N/A,FALSE,"K";#N/A,#N/A,FALSE,"L";#N/A,#N/A,FALSE,"M";#N/A,#N/A,FALSE,"N";#N/A,#N/A,FALSE,"O";#N/A,#N/A,FALSE,"P";#N/A,#N/A,FALSE,"Q";#N/A,#N/A,FALSE,"R"}</definedName>
    <definedName name="wrn.1998._.Budget." hidden="1">{#N/A,#N/A,FALSE,"A";#N/A,#N/A,FALSE,"B";#N/A,#N/A,FALSE,"C";#N/A,#N/A,FALSE,"D";#N/A,#N/A,FALSE,"E";#N/A,#N/A,FALSE,"F";#N/A,#N/A,FALSE,"G";#N/A,#N/A,FALSE,"H";#N/A,#N/A,FALSE,"I";#N/A,#N/A,FALSE,"J";#N/A,#N/A,FALSE,"K";#N/A,#N/A,FALSE,"L";#N/A,#N/A,FALSE,"M";#N/A,#N/A,FALSE,"N";#N/A,#N/A,FALSE,"O";#N/A,#N/A,FALSE,"P";#N/A,#N/A,FALSE,"Q";#N/A,#N/A,FALSE,"R"}</definedName>
    <definedName name="wrn.1998._.capital._.plan."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1998._.capital._.plan."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1998._.capital._.pla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2._.pagers." localSheetId="0" hidden="1">{"Cover",#N/A,FALSE,"Cover";"Summary",#N/A,FALSE,"Summarpage"}</definedName>
    <definedName name="wrn.2._.pagers." localSheetId="2" hidden="1">{"Cover",#N/A,FALSE,"Cover";"Summary",#N/A,FALSE,"Summarpage"}</definedName>
    <definedName name="wrn.2._.pagers." hidden="1">{"Cover",#N/A,FALSE,"Cover";"Summary",#N/A,FALSE,"Summarpage"}</definedName>
    <definedName name="wrn.2._.pagers.2" localSheetId="0" hidden="1">{"Cover",#N/A,FALSE,"Cover";"Summary",#N/A,FALSE,"Summarpage"}</definedName>
    <definedName name="wrn.2._.pagers.2" localSheetId="2" hidden="1">{"Cover",#N/A,FALSE,"Cover";"Summary",#N/A,FALSE,"Summarpage"}</definedName>
    <definedName name="wrn.2._.pagers.2" hidden="1">{"Cover",#N/A,FALSE,"Cover";"Summary",#N/A,FALSE,"Summarpage"}</definedName>
    <definedName name="wrn.3._.hojas." localSheetId="0" hidden="1">{"DESVI1",#N/A,FALSE,"JULIO";"DESVI2",#N/A,FALSE,"JULIO";"DESVI3",#N/A,FALSE,"JULIO"}</definedName>
    <definedName name="wrn.3._.hojas." localSheetId="2" hidden="1">{"DESVI1",#N/A,FALSE,"JULIO";"DESVI2",#N/A,FALSE,"JULIO";"DESVI3",#N/A,FALSE,"JULIO"}</definedName>
    <definedName name="wrn.3._.hojas." hidden="1">{"DESVI1",#N/A,FALSE,"JULIO";"DESVI2",#N/A,FALSE,"JULIO";"DESVI3",#N/A,FALSE,"JULIO"}</definedName>
    <definedName name="wrn.3yr.CF." localSheetId="0" hidden="1">{"assume",#N/A,FALSE,"K&amp;20th Month CF";"MoCF",#N/A,FALSE,"K&amp;20th Month CF";"AnCF",#N/A,FALSE,"K&amp;20th Month CF"}</definedName>
    <definedName name="wrn.3yr.CF." localSheetId="2" hidden="1">{"assume",#N/A,FALSE,"K&amp;20th Month CF";"MoCF",#N/A,FALSE,"K&amp;20th Month CF";"AnCF",#N/A,FALSE,"K&amp;20th Month CF"}</definedName>
    <definedName name="wrn.3yr.CF." hidden="1">{"assume",#N/A,FALSE,"K&amp;20th Month CF";"MoCF",#N/A,FALSE,"K&amp;20th Month CF";"AnCF",#N/A,FALSE,"K&amp;20th Month CF"}</definedName>
    <definedName name="wrn.495BS." localSheetId="0" hidden="1">{#N/A,#N/A,FALSE,"PRO FORMA FINANCIALS"}</definedName>
    <definedName name="wrn.495BS." localSheetId="2" hidden="1">{#N/A,#N/A,FALSE,"PRO FORMA FINANCIALS"}</definedName>
    <definedName name="wrn.495BS." hidden="1">{#N/A,#N/A,FALSE,"PRO FORMA FINANCIALS"}</definedName>
    <definedName name="wrn.495bs1." localSheetId="0" hidden="1">{#N/A,#N/A,FALSE,"PRO FORMA FINANCIALS"}</definedName>
    <definedName name="wrn.495bs1." localSheetId="2" hidden="1">{#N/A,#N/A,FALSE,"PRO FORMA FINANCIALS"}</definedName>
    <definedName name="wrn.495bs1." hidden="1">{#N/A,#N/A,FALSE,"PRO FORMA FINANCIALS"}</definedName>
    <definedName name="wrn.495BSADJUST." localSheetId="0" hidden="1">{#N/A,#N/A,FALSE,"PRO FORMA FINANCIALS"}</definedName>
    <definedName name="wrn.495BSADJUST." localSheetId="2" hidden="1">{#N/A,#N/A,FALSE,"PRO FORMA FINANCIALS"}</definedName>
    <definedName name="wrn.495BSADJUST." hidden="1">{#N/A,#N/A,FALSE,"PRO FORMA FINANCIALS"}</definedName>
    <definedName name="wrn.495bsadjust1." localSheetId="0" hidden="1">{#N/A,#N/A,FALSE,"PRO FORMA FINANCIALS"}</definedName>
    <definedName name="wrn.495bsadjust1." localSheetId="2" hidden="1">{#N/A,#N/A,FALSE,"PRO FORMA FINANCIALS"}</definedName>
    <definedName name="wrn.495bsadjust1." hidden="1">{#N/A,#N/A,FALSE,"PRO FORMA FINANCIALS"}</definedName>
    <definedName name="wrn.495IS." localSheetId="0" hidden="1">{#N/A,#N/A,FALSE,"PRO FORMA FINANCIALS"}</definedName>
    <definedName name="wrn.495IS." localSheetId="2" hidden="1">{#N/A,#N/A,FALSE,"PRO FORMA FINANCIALS"}</definedName>
    <definedName name="wrn.495IS." hidden="1">{#N/A,#N/A,FALSE,"PRO FORMA FINANCIALS"}</definedName>
    <definedName name="wrn.495is1." localSheetId="0" hidden="1">{#N/A,#N/A,FALSE,"PRO FORMA FINANCIALS"}</definedName>
    <definedName name="wrn.495is1." localSheetId="2" hidden="1">{#N/A,#N/A,FALSE,"PRO FORMA FINANCIALS"}</definedName>
    <definedName name="wrn.495is1." hidden="1">{#N/A,#N/A,FALSE,"PRO FORMA FINANCIALS"}</definedName>
    <definedName name="wrn.495ISADJUST." localSheetId="0" hidden="1">{#N/A,#N/A,FALSE,"PRO FORMA FINANCIALS"}</definedName>
    <definedName name="wrn.495ISADJUST." localSheetId="2" hidden="1">{#N/A,#N/A,FALSE,"PRO FORMA FINANCIALS"}</definedName>
    <definedName name="wrn.495ISADJUST." hidden="1">{#N/A,#N/A,FALSE,"PRO FORMA FINANCIALS"}</definedName>
    <definedName name="wrn.495isadjust1." localSheetId="0" hidden="1">{#N/A,#N/A,FALSE,"PRO FORMA FINANCIALS"}</definedName>
    <definedName name="wrn.495isadjust1." localSheetId="2" hidden="1">{#N/A,#N/A,FALSE,"PRO FORMA FINANCIALS"}</definedName>
    <definedName name="wrn.495isadjust1." hidden="1">{#N/A,#N/A,FALSE,"PRO FORMA FINANCIALS"}</definedName>
    <definedName name="wrn.7._.year." localSheetId="0" hidden="1">{#N/A,#N/A,FALSE,"Summary";#N/A,#N/A,FALSE,"Portfolio Analysis (7)";#N/A,#N/A,FALSE,"Portfolio Return Breakdown (7)";#N/A,#N/A,FALSE,"The Johnston Building (7)";#N/A,#N/A,FALSE,"129 W.Trade (7)";#N/A,#N/A,FALSE,"Midtown Plaza (7)"}</definedName>
    <definedName name="wrn.7._.year." localSheetId="2" hidden="1">{#N/A,#N/A,FALSE,"Summary";#N/A,#N/A,FALSE,"Portfolio Analysis (7)";#N/A,#N/A,FALSE,"Portfolio Return Breakdown (7)";#N/A,#N/A,FALSE,"The Johnston Building (7)";#N/A,#N/A,FALSE,"129 W.Trade (7)";#N/A,#N/A,FALSE,"Midtown Plaza (7)"}</definedName>
    <definedName name="wrn.7._.year." hidden="1">{#N/A,#N/A,FALSE,"Summary";#N/A,#N/A,FALSE,"Portfolio Analysis (7)";#N/A,#N/A,FALSE,"Portfolio Return Breakdown (7)";#N/A,#N/A,FALSE,"The Johnston Building (7)";#N/A,#N/A,FALSE,"129 W.Trade (7)";#N/A,#N/A,FALSE,"Midtown Plaza (7)"}</definedName>
    <definedName name="wrn.95_17910." localSheetId="0" hidden="1">{#N/A,#N/A,FALSE,"Aktiva";#N/A,#N/A,FALSE,"Passiva";#N/A,#N/A,FALSE,"GuV Erl"}</definedName>
    <definedName name="wrn.95_17910." localSheetId="2" hidden="1">{#N/A,#N/A,FALSE,"Aktiva";#N/A,#N/A,FALSE,"Passiva";#N/A,#N/A,FALSE,"GuV Erl"}</definedName>
    <definedName name="wrn.95_17910." hidden="1">{#N/A,#N/A,FALSE,"Aktiva";#N/A,#N/A,FALSE,"Passiva";#N/A,#N/A,FALSE,"GuV Erl"}</definedName>
    <definedName name="wrn.95_55000." localSheetId="0" hidden="1">{#N/A,#N/A,FALSE,"AKTIVA";#N/A,#N/A,FALSE,"PASSIVA";#N/A,#N/A,FALSE,"GUV-RECHNUNG"}</definedName>
    <definedName name="wrn.95_55000." localSheetId="2" hidden="1">{#N/A,#N/A,FALSE,"AKTIVA";#N/A,#N/A,FALSE,"PASSIVA";#N/A,#N/A,FALSE,"GUV-RECHNUNG"}</definedName>
    <definedName name="wrn.95_55000." hidden="1">{#N/A,#N/A,FALSE,"AKTIVA";#N/A,#N/A,FALSE,"PASSIVA";#N/A,#N/A,FALSE,"GUV-RECHNUNG"}</definedName>
    <definedName name="wrn.A." localSheetId="0" hidden="1">{#N/A,#N/A,FALSE,"Income Branch ONLY"}</definedName>
    <definedName name="wrn.A." localSheetId="2" hidden="1">{#N/A,#N/A,FALSE,"Income Branch ONLY"}</definedName>
    <definedName name="wrn.A." hidden="1">{#N/A,#N/A,FALSE,"Income Branch ONLY"}</definedName>
    <definedName name="wrn.A._1" localSheetId="0" hidden="1">{#N/A,#N/A,FALSE,"Income Branch ONLY"}</definedName>
    <definedName name="wrn.A._1" localSheetId="2" hidden="1">{#N/A,#N/A,FALSE,"Income Branch ONLY"}</definedName>
    <definedName name="wrn.A._1" hidden="1">{#N/A,#N/A,FALSE,"Income Branch ONLY"}</definedName>
    <definedName name="wrn.A3._.Reports." localSheetId="0" hidden="1">{#N/A,#N/A,FALSE,"ActvBud";#N/A,#N/A,FALSE,"RptSalJC";#N/A,#N/A,FALSE,"RptSalTot ";#N/A,#N/A,FALSE,"RptSumExp";#N/A,#N/A,FALSE,"RptSum"}</definedName>
    <definedName name="wrn.A3._.Reports." localSheetId="2" hidden="1">{#N/A,#N/A,FALSE,"ActvBud";#N/A,#N/A,FALSE,"RptSalJC";#N/A,#N/A,FALSE,"RptSalTot ";#N/A,#N/A,FALSE,"RptSumExp";#N/A,#N/A,FALSE,"RptSum"}</definedName>
    <definedName name="wrn.A3._.Reports." hidden="1">{#N/A,#N/A,FALSE,"ActvBud";#N/A,#N/A,FALSE,"RptSalJC";#N/A,#N/A,FALSE,"RptSalTot ";#N/A,#N/A,FALSE,"RptSumExp";#N/A,#N/A,FALSE,"RptSum"}</definedName>
    <definedName name="wrn.A4._.Reports."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4._.Reports." localSheetId="2"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4._.Report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A." localSheetId="0" hidden="1">{#N/A,#N/A,FALSE,"PMTABB";#N/A,#N/A,FALSE,"PMTABB"}</definedName>
    <definedName name="wrn.AA." localSheetId="2" hidden="1">{#N/A,#N/A,FALSE,"PMTABB";#N/A,#N/A,FALSE,"PMTABB"}</definedName>
    <definedName name="wrn.AA." hidden="1">{#N/A,#N/A,FALSE,"PMTABB";#N/A,#N/A,FALSE,"PMTABB"}</definedName>
    <definedName name="wrn.ab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n.ab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n.abc" hidden="1">{#N/A,#N/A,FALSE,"Index";#N/A,#N/A,FALSE,"IncStmt";#N/A,#N/A,FALSE,"Ratios";#N/A,#N/A,FALSE,"CashFlows";#N/A,#N/A,FALSE,"Ins1";#N/A,#N/A,FALSE,"Ins2";#N/A,#N/A,FALSE,"SelfFund";#N/A,#N/A,FALSE,"SGA";#N/A,#N/A,FALSE,"Recon";#N/A,#N/A,FALSE,"Earnings";#N/A,#N/A,FALSE,"Earnings (2)";#N/A,#N/A,FALSE,"Stock";#N/A,#N/A,FALSE,"Stock (2)";#N/A,#N/A,FALSE,"PeerRatios";#N/A,#N/A,FALSE,"PeerRanks"}</definedName>
    <definedName name="wrn.ABR._.DATA." localSheetId="0" hidden="1">{"PANDL",#N/A,TRUE,"Input";"SALIND",#N/A,TRUE,"Input";"WCAP",#N/A,TRUE,"Input";"MANP",#N/A,TRUE,"Input";"PRODA",#N/A,TRUE,"Input";"LEGAL",#N/A,TRUE,"Input";"EXCEPT",#N/A,TRUE,"Input";"MARKET",#N/A,TRUE,"Input";"NONGR",#N/A,TRUE,"Input"}</definedName>
    <definedName name="wrn.ABR._.DATA." localSheetId="2" hidden="1">{"PANDL",#N/A,TRUE,"Input";"SALIND",#N/A,TRUE,"Input";"WCAP",#N/A,TRUE,"Input";"MANP",#N/A,TRUE,"Input";"PRODA",#N/A,TRUE,"Input";"LEGAL",#N/A,TRUE,"Input";"EXCEPT",#N/A,TRUE,"Input";"MARKET",#N/A,TRUE,"Input";"NONGR",#N/A,TRUE,"Input"}</definedName>
    <definedName name="wrn.ABR._.DATA." hidden="1">{"PANDL",#N/A,TRUE,"Input";"SALIND",#N/A,TRUE,"Input";"WCAP",#N/A,TRUE,"Input";"MANP",#N/A,TRUE,"Input";"PRODA",#N/A,TRUE,"Input";"LEGAL",#N/A,TRUE,"Input";"EXCEPT",#N/A,TRUE,"Input";"MARKET",#N/A,TRUE,"Input";"NONGR",#N/A,TRUE,"Input"}</definedName>
    <definedName name="wrn.Accounts." localSheetId="0" hidden="1">{"turnover",#N/A,FALSE;"profits",#N/A,FALSE;"cash",#N/A,FALSE}</definedName>
    <definedName name="wrn.Accounts." localSheetId="2" hidden="1">{"turnover",#N/A,FALSE;"profits",#N/A,FALSE;"cash",#N/A,FALSE}</definedName>
    <definedName name="wrn.Accounts." hidden="1">{"turnover",#N/A,FALSE;"profits",#N/A,FALSE;"cash",#N/A,FALSE}</definedName>
    <definedName name="wrn.Acquisition_matrix." localSheetId="0" hidden="1">{"Acq_matrix",#N/A,FALSE,"Acquisition Matrix"}</definedName>
    <definedName name="wrn.Acquisition_matrix." localSheetId="2" hidden="1">{"Acq_matrix",#N/A,FALSE,"Acquisition Matrix"}</definedName>
    <definedName name="wrn.Acquisition_matrix." hidden="1">{"Acq_matrix",#N/A,FALSE,"Acquisition Matrix"}</definedName>
    <definedName name="wrn.adj95." localSheetId="0" hidden="1">{"adj95mult",#N/A,FALSE,"COMPCO";"adj95est",#N/A,FALSE,"COMPCO"}</definedName>
    <definedName name="wrn.adj95." localSheetId="2" hidden="1">{"adj95mult",#N/A,FALSE,"COMPCO";"adj95est",#N/A,FALSE,"COMPCO"}</definedName>
    <definedName name="wrn.adj95." hidden="1">{"adj95mult",#N/A,FALSE,"COMPCO";"adj95est",#N/A,FALSE,"COMPCO"}</definedName>
    <definedName name="wrn.AFR200." localSheetId="0" hidden="1">{"AFR200_P1",#N/A,FALSE,"AFR200";"AFR200_P2",#N/A,FALSE,"AFR200";"AFR200_P3",#N/A,FALSE,"AFR200";"AFR200_P4",#N/A,FALSE,"AFR200";"AFR200_P5",#N/A,FALSE,"AFR200"}</definedName>
    <definedName name="wrn.AFR200." localSheetId="2" hidden="1">{"AFR200_P1",#N/A,FALSE,"AFR200";"AFR200_P2",#N/A,FALSE,"AFR200";"AFR200_P3",#N/A,FALSE,"AFR200";"AFR200_P4",#N/A,FALSE,"AFR200";"AFR200_P5",#N/A,FALSE,"AFR200"}</definedName>
    <definedName name="wrn.AFR200." hidden="1">{"AFR200_P1",#N/A,FALSE,"AFR200";"AFR200_P2",#N/A,FALSE,"AFR200";"AFR200_P3",#N/A,FALSE,"AFR200";"AFR200_P4",#N/A,FALSE,"AFR200";"AFR200_P5",#N/A,FALSE,"AFR200"}</definedName>
    <definedName name="wrn.Aging._.and._.Trend._.Analysis." localSheetId="0"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0" hidden="1">{#N/A,#N/A,FALSE,"Aging Summary";#N/A,#N/A,FALSE,"Ratio Analysis";#N/A,#N/A,FALSE,"Test 120 Day Accts";#N/A,#N/A,FALSE,"Tickmarks"}</definedName>
    <definedName name="wrn.Aging._.and._.Trend._.Analysis._1" localSheetId="2"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 localSheetId="0" hidden="1">{#N/A,#N/A,FALSE,"1";#N/A,#N/A,FALSE,"2";#N/A,#N/A,FALSE,"3";#N/A,#N/A,FALSE,"4";#N/A,#N/A,FALSE,"5";#N/A,#N/A,FALSE,"6";#N/A,#N/A,FALSE,"7";#N/A,#N/A,FALSE,"8";#N/A,#N/A,FALSE,"9";#N/A,#N/A,FALSE,"10";#N/A,#N/A,FALSE,"11";#N/A,#N/A,FALSE,"12";#N/A,#N/A,FALSE,"13";#N/A,#N/A,FALSE,"14";#N/A,#N/A,FALSE,"15";#N/A,#N/A,FALSE,"16";#N/A,#N/A,FALSE,"17"}</definedName>
    <definedName name="wrn.all." localSheetId="2"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All._.Exhibits." localSheetId="0"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 localSheetId="2"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localSheetId="0" hidden="1">{#N/A,#N/A,TRUE,"Assumptions";#N/A,#N/A,TRUE,"Op Projection";#N/A,#N/A,TRUE,"Capital";#N/A,#N/A,TRUE,"Income";#N/A,#N/A,TRUE,"Balance";#N/A,#N/A,TRUE,"Sources&amp;Uses"}</definedName>
    <definedName name="wrn.All._.Financials." localSheetId="2"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input." localSheetId="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Main._.Schedules." localSheetId="0"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Main._.Schedules." localSheetId="2"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Main._.Schedules."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chedules." localSheetId="0" hidden="1">{#N/A,#N/A,FALSE,"Schedule A";#N/A,#N/A,FALSE,"Schedule B";#N/A,#N/A,FALSE,"Schedule C";#N/A,#N/A,FALSE,"Schedule D";#N/A,#N/A,FALSE,"Schedule E";#N/A,#N/A,FALSE,"Schedule F";#N/A,#N/A,FALSE,"Schedule G";#N/A,#N/A,FALSE,"Schedule H";#N/A,#N/A,FALSE,"Schedule I";#N/A,#N/A,FALSE,"Schedule J"}</definedName>
    <definedName name="wrn.All._.Schedules." localSheetId="2" hidden="1">{#N/A,#N/A,FALSE,"Schedule A";#N/A,#N/A,FALSE,"Schedule B";#N/A,#N/A,FALSE,"Schedule C";#N/A,#N/A,FALSE,"Schedule D";#N/A,#N/A,FALSE,"Schedule E";#N/A,#N/A,FALSE,"Schedule F";#N/A,#N/A,FALSE,"Schedule G";#N/A,#N/A,FALSE,"Schedule H";#N/A,#N/A,FALSE,"Schedule I";#N/A,#N/A,FALSE,"Schedule J"}</definedName>
    <definedName name="wrn.All._.Schedules." hidden="1">{#N/A,#N/A,FALSE,"Schedule A";#N/A,#N/A,FALSE,"Schedule B";#N/A,#N/A,FALSE,"Schedule C";#N/A,#N/A,FALSE,"Schedule D";#N/A,#N/A,FALSE,"Schedule E";#N/A,#N/A,FALSE,"Schedule F";#N/A,#N/A,FALSE,"Schedule G";#N/A,#N/A,FALSE,"Schedule H";#N/A,#N/A,FALSE,"Schedule I";#N/A,#N/A,FALSE,"Schedule J"}</definedName>
    <definedName name="wrn.ALL._.STATEMENTS." localSheetId="0" hidden="1">{"BALANCE SHEET",#N/A,FALSE,"Balance Sheet";"INCOME STATEMENT",#N/A,FALSE,"Income Statement";"STMT OF CASH FLOWS",#N/A,FALSE,"Cash Flows Indirect";"PARTNERS CAPITAL STMT",#N/A,FALSE,"Partners Capital"}</definedName>
    <definedName name="wrn.ALL._.STATEMENTS." localSheetId="2" hidden="1">{"BALANCE SHEET",#N/A,FALSE,"Balance Sheet";"INCOME STATEMENT",#N/A,FALSE,"Income Statement";"STMT OF CASH FLOWS",#N/A,FALSE,"Cash Flows Indirect";"PARTNERS CAPITAL STMT",#N/A,FALSE,"Partners Capital"}</definedName>
    <definedName name="wrn.ALL._.STATEMENTS." hidden="1">{"BALANCE SHEET",#N/A,FALSE,"Balance Sheet";"INCOME STATEMENT",#N/A,FALSE,"Income Statement";"STMT OF CASH FLOWS",#N/A,FALSE,"Cash Flows Indirect";"PARTNERS CAPITAL STMT",#N/A,FALSE,"Partners Capital"}</definedName>
    <definedName name="wrn.ALL._1" localSheetId="0" hidden="1">{#N/A,#N/A,FALSE,"INPUTS";#N/A,#N/A,FALSE,"PROFORMA BSHEET";#N/A,#N/A,FALSE,"COMBINED";#N/A,#N/A,FALSE,"ACQUIROR";#N/A,#N/A,FALSE,"TARGET 1";#N/A,#N/A,FALSE,"TARGET 2";#N/A,#N/A,FALSE,"HIGH YIELD";#N/A,#N/A,FALSE,"OVERFUND"}</definedName>
    <definedName name="wrn.ALL._1" localSheetId="2" hidden="1">{#N/A,#N/A,FALSE,"INPUTS";#N/A,#N/A,FALSE,"PROFORMA BSHEET";#N/A,#N/A,FALSE,"COMBINED";#N/A,#N/A,FALSE,"ACQUIROR";#N/A,#N/A,FALSE,"TARGET 1";#N/A,#N/A,FALSE,"TARGET 2";#N/A,#N/A,FALSE,"HIGH YIELD";#N/A,#N/A,FALSE,"OVERFUND"}</definedName>
    <definedName name="wrn.ALL._1" hidden="1">{#N/A,#N/A,FALSE,"INPUTS";#N/A,#N/A,FALSE,"PROFORMA BSHEET";#N/A,#N/A,FALSE,"COMBINED";#N/A,#N/A,FALSE,"ACQUIROR";#N/A,#N/A,FALSE,"TARGET 1";#N/A,#N/A,FALSE,"TARGET 2";#N/A,#N/A,FALSE,"HIGH YIELD";#N/A,#N/A,FALSE,"OVERFUND"}</definedName>
    <definedName name="wrn.all.2" localSheetId="0" hidden="1">{#N/A,#N/A,FALSE,"DCF";#N/A,#N/A,FALSE,"WACC";#N/A,#N/A,FALSE,"Sales_EBIT";#N/A,#N/A,FALSE,"Capex_Depreciation";#N/A,#N/A,FALSE,"WC";#N/A,#N/A,FALSE,"Interest";#N/A,#N/A,FALSE,"Assumptions"}</definedName>
    <definedName name="wrn.all.2" localSheetId="2"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2." localSheetId="0" hidden="1">{#N/A,#N/A,FALSE,"DCF";#N/A,#N/A,FALSE,"WACC";#N/A,#N/A,FALSE,"Sales_EBIT";#N/A,#N/A,FALSE,"Capex_Depreciation";#N/A,#N/A,FALSE,"WC";#N/A,#N/A,FALSE,"Interest";#N/A,#N/A,FALSE,"Assumptions"}</definedName>
    <definedName name="wrn.ALL2." localSheetId="2"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0" hidden="1">{#N/A,#N/A,FALSE,"assumptions";#N/A,#N/A,FALSE,"v_projcy";#N/A,#N/A,FALSE,"tar_proj";#N/A,#N/A,FALSE,"contrib_annual";#N/A,#N/A,FALSE,"Proforma";#N/A,#N/A,FALSE,"purc_97";#N/A,#N/A,FALSE,"syn_purc_97";#N/A,#N/A,FALSE,"pool_97";#N/A,#N/A,FALSE,"syn_pool_97";#N/A,#N/A,FALSE,"pool1_FY2"}</definedName>
    <definedName name="wrn.all3" localSheetId="2"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DataPages." localSheetId="0" hidden="1">{#N/A,#N/A,FALSE,"Balance Sheet";#N/A,#N/A,FALSE,"Income Statement";#N/A,#N/A,FALSE,"Changes in Financial Position"}</definedName>
    <definedName name="wrn.AllDataPages." localSheetId="2" hidden="1">{#N/A,#N/A,FALSE,"Balance Sheet";#N/A,#N/A,FALSE,"Income Statement";#N/A,#N/A,FALSE,"Changes in Financial Position"}</definedName>
    <definedName name="wrn.AllDataPages." hidden="1">{#N/A,#N/A,FALSE,"Balance Sheet";#N/A,#N/A,FALSE,"Income Statement";#N/A,#N/A,FALSE,"Changes in Financial Position"}</definedName>
    <definedName name="wrn.Annual._.Operating._.Earnings." localSheetId="0" hidden="1">{"Annual 1996",#N/A,FALSE,"Ann-Op (Mng)";"Annual 1996",#N/A,FALSE,"Ann-Op (Rep)";"Operating Vs. Reported Earnings",#N/A,FALSE,"Rpt-Op Inc"}</definedName>
    <definedName name="wrn.Annual._.Operating._.Earnings." localSheetId="2"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_1" localSheetId="0" hidden="1">{"Annual 1996",#N/A,FALSE,"Ann-Op (Mng)";"Annual 1996",#N/A,FALSE,"Ann-Op (Rep)";"Operating Vs. Reported Earnings",#N/A,FALSE,"Rpt-Op Inc"}</definedName>
    <definedName name="wrn.Annual._.Operating._.Earnings._1" localSheetId="2" hidden="1">{"Annual 1996",#N/A,FALSE,"Ann-Op (Mng)";"Annual 1996",#N/A,FALSE,"Ann-Op (Rep)";"Operating Vs. Reported Earnings",#N/A,FALSE,"Rpt-Op Inc"}</definedName>
    <definedName name="wrn.Annual._.Operating._.Earnings._1" hidden="1">{"Annual 1996",#N/A,FALSE,"Ann-Op (Mng)";"Annual 1996",#N/A,FALSE,"Ann-Op (Rep)";"Operating Vs. Reported Earnings",#N/A,FALSE,"Rpt-Op Inc"}</definedName>
    <definedName name="wrn.AOC._.Report." localSheetId="0" hidden="1">{"AOC 1997-1999",#N/A,TRUE,"AOC";"AOC 1999-2001",#N/A,TRUE,"AOC";"AOC 2001-2003",#N/A,TRUE,"AOC";"AOC 2003-2005",#N/A,TRUE,"AOC";"AOC 2005-2007",#N/A,TRUE,"AOC";"AOC 2007-2009",#N/A,TRUE,"AOC"}</definedName>
    <definedName name="wrn.AOC._.Report." localSheetId="2" hidden="1">{"AOC 1997-1999",#N/A,TRUE,"AOC";"AOC 1999-2001",#N/A,TRUE,"AOC";"AOC 2001-2003",#N/A,TRUE,"AOC";"AOC 2003-2005",#N/A,TRUE,"AOC";"AOC 2005-2007",#N/A,TRUE,"AOC";"AOC 2007-2009",#N/A,TRUE,"AOC"}</definedName>
    <definedName name="wrn.AOC._.Report." hidden="1">{"AOC 1997-1999",#N/A,TRUE,"AOC";"AOC 1999-2001",#N/A,TRUE,"AOC";"AOC 2001-2003",#N/A,TRUE,"AOC";"AOC 2003-2005",#N/A,TRUE,"AOC";"AOC 2005-2007",#N/A,TRUE,"AOC";"AOC 2007-2009",#N/A,TRUE,"AOC"}</definedName>
    <definedName name="wrn.AOC._.REPORT._.97._.to._.01." localSheetId="0" hidden="1">{"AOC 1997-1999",#N/A,TRUE,"AOC";"AOC 1999-2001",#N/A,TRUE,"AOC"}</definedName>
    <definedName name="wrn.AOC._.REPORT._.97._.to._.01." localSheetId="2" hidden="1">{"AOC 1997-1999",#N/A,TRUE,"AOC";"AOC 1999-2001",#N/A,TRUE,"AOC"}</definedName>
    <definedName name="wrn.AOC._.REPORT._.97._.to._.01." hidden="1">{"AOC 1997-1999",#N/A,TRUE,"AOC";"AOC 1999-2001",#N/A,TRUE,"AOC"}</definedName>
    <definedName name="wrn.APCT." localSheetId="0" hidden="1">{"Page1",#N/A,FALSE,"APCT";"Page2",#N/A,FALSE,"APCT"}</definedName>
    <definedName name="wrn.APCT." localSheetId="2" hidden="1">{"Page1",#N/A,FALSE,"APCT";"Page2",#N/A,FALSE,"APCT"}</definedName>
    <definedName name="wrn.APCT." hidden="1">{"Page1",#N/A,FALSE,"APCT";"Page2",#N/A,FALSE,"APCT"}</definedName>
    <definedName name="wrn.APL." localSheetId="0" hidden="1">{"Page1",#N/A,FALSE,"APL";"Page2",#N/A,FALSE,"APL"}</definedName>
    <definedName name="wrn.APL." localSheetId="2" hidden="1">{"Page1",#N/A,FALSE,"APL";"Page2",#N/A,FALSE,"APL"}</definedName>
    <definedName name="wrn.APL." hidden="1">{"Page1",#N/A,FALSE,"APL";"Page2",#N/A,FALSE,"APL"}</definedName>
    <definedName name="wrn.Appraisal." localSheetId="0" hidden="1">{#N/A,#N/A,FALSE,"APPRAISAL";#N/A,#N/A,FALSE,"APPRAISAL 2";#N/A,#N/A,FALSE,"APPRAISAL 3"}</definedName>
    <definedName name="wrn.Appraisal." localSheetId="2" hidden="1">{#N/A,#N/A,FALSE,"APPRAISAL";#N/A,#N/A,FALSE,"APPRAISAL 2";#N/A,#N/A,FALSE,"APPRAISAL 3"}</definedName>
    <definedName name="wrn.Appraisal." hidden="1">{#N/A,#N/A,FALSE,"APPRAISAL";#N/A,#N/A,FALSE,"APPRAISAL 2";#N/A,#N/A,FALSE,"APPRAISAL 3"}</definedName>
    <definedName name="wrn.Appraisal._.2." localSheetId="0" hidden="1">{#N/A,#N/A,FALSE,"Appraisal 2"}</definedName>
    <definedName name="wrn.Appraisal._.2." localSheetId="2" hidden="1">{#N/A,#N/A,FALSE,"Appraisal 2"}</definedName>
    <definedName name="wrn.Appraisal._.2." hidden="1">{#N/A,#N/A,FALSE,"Appraisal 2"}</definedName>
    <definedName name="wrn.Appraisal._.3." localSheetId="0" hidden="1">{#N/A,#N/A,FALSE,"Appraisal 3"}</definedName>
    <definedName name="wrn.Appraisal._.3." localSheetId="2" hidden="1">{#N/A,#N/A,FALSE,"Appraisal 3"}</definedName>
    <definedName name="wrn.Appraisal._.3." hidden="1">{#N/A,#N/A,FALSE,"Appraisal 3"}</definedName>
    <definedName name="wrn.apt1." localSheetId="0" hidden="1">{#N/A,#N/A,FALSE,"Summary"}</definedName>
    <definedName name="wrn.apt1." localSheetId="2" hidden="1">{#N/A,#N/A,FALSE,"Summary"}</definedName>
    <definedName name="wrn.apt1." hidden="1">{#N/A,#N/A,FALSE,"Summary"}</definedName>
    <definedName name="wrn.AQUIROR._.DCF." localSheetId="0" hidden="1">{"AQUIRORDCF",#N/A,FALSE,"Merger consequences";"Acquirorassns",#N/A,FALSE,"Merger consequences"}</definedName>
    <definedName name="wrn.AQUIROR._.DCF." localSheetId="2" hidden="1">{"AQUIRORDCF",#N/A,FALSE,"Merger consequences";"Acquirorassns",#N/A,FALSE,"Merger consequences"}</definedName>
    <definedName name="wrn.AQUIROR._.DCF." hidden="1">{"AQUIRORDCF",#N/A,FALSE,"Merger consequences";"Acquirorassns",#N/A,FALSE,"Merger consequences"}</definedName>
    <definedName name="wrn.AR._.Meeting._.Schedules." localSheetId="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sia." localSheetId="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localSheetId="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ets." localSheetId="0" hidden="1">{#N/A,#N/A,FALSE,"tb";#N/A,#N/A,FALSE,"0500";#N/A,#N/A,FALSE,"0612";#N/A,#N/A,FALSE,"0613";#N/A,#N/A,FALSE,"0614";#N/A,#N/A,FALSE,"0653";#N/A,#N/A,FALSE,"0737";#N/A,#N/A,FALSE,"0760";#N/A,#N/A,FALSE,"0770";#N/A,#N/A,FALSE,"0786"}</definedName>
    <definedName name="wrn.assets." localSheetId="2" hidden="1">{#N/A,#N/A,FALSE,"tb";#N/A,#N/A,FALSE,"0500";#N/A,#N/A,FALSE,"0612";#N/A,#N/A,FALSE,"0613";#N/A,#N/A,FALSE,"0614";#N/A,#N/A,FALSE,"0653";#N/A,#N/A,FALSE,"0737";#N/A,#N/A,FALSE,"0760";#N/A,#N/A,FALSE,"0770";#N/A,#N/A,FALSE,"0786"}</definedName>
    <definedName name="wrn.assets." hidden="1">{#N/A,#N/A,FALSE,"tb";#N/A,#N/A,FALSE,"0500";#N/A,#N/A,FALSE,"0612";#N/A,#N/A,FALSE,"0613";#N/A,#N/A,FALSE,"0614";#N/A,#N/A,FALSE,"0653";#N/A,#N/A,FALSE,"0737";#N/A,#N/A,FALSE,"0760";#N/A,#N/A,FALSE,"0770";#N/A,#N/A,FALSE,"0786"}</definedName>
    <definedName name="wrn.assets._1" localSheetId="0" hidden="1">{#N/A,#N/A,FALSE,"tb";#N/A,#N/A,FALSE,"0500";#N/A,#N/A,FALSE,"0612";#N/A,#N/A,FALSE,"0613";#N/A,#N/A,FALSE,"0614";#N/A,#N/A,FALSE,"0653";#N/A,#N/A,FALSE,"0737";#N/A,#N/A,FALSE,"0760";#N/A,#N/A,FALSE,"0770";#N/A,#N/A,FALSE,"0786"}</definedName>
    <definedName name="wrn.assets._1" localSheetId="2"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localSheetId="0" hidden="1">{"Assumptions",#N/A,FALSE,"Assumptions"}</definedName>
    <definedName name="wrn.Assumptions." localSheetId="2" hidden="1">{"Assumptions",#N/A,FALSE,"Assumptions"}</definedName>
    <definedName name="wrn.Assumptions." hidden="1">{"Assumptions",#N/A,FALSE,"Assumptions"}</definedName>
    <definedName name="wrn.Back._.Page." localSheetId="0" hidden="1">{"Back Page",#N/A,FALSE,"Front and Back"}</definedName>
    <definedName name="wrn.Back._.Page." localSheetId="2" hidden="1">{"Back Page",#N/A,FALSE,"Front and Back"}</definedName>
    <definedName name="wrn.Back._.Page." hidden="1">{"Back Page",#N/A,FALSE,"Front and Back"}</definedName>
    <definedName name="wrn.balance._.sheet." localSheetId="0" hidden="1">{"bs",#N/A,FALSE,"SCF"}</definedName>
    <definedName name="wrn.balance._.sheet." localSheetId="2" hidden="1">{"bs",#N/A,FALSE,"SCF"}</definedName>
    <definedName name="wrn.balance._.sheet." hidden="1">{"bs",#N/A,FALSE,"SCF"}</definedName>
    <definedName name="wrn.Balance._.Sheet._.Set." localSheetId="0" hidden="1">{"Balance Sheet",#N/A,FALSE,"bsheet";"Assets Schedule",#N/A,FALSE,"bsheet";"Notes",#N/A,FALSE,"bsheet";"Abstract",#N/A,FALSE,"bsheet";"Cash Flow",#N/A,FALSE,"bsheet";"groupings",#N/A,FALSE,"bsheet";"Stocks",#N/A,FALSE,"bsheet";"Trial",#N/A,FALSE,"bsheet"}</definedName>
    <definedName name="wrn.Balance._.Sheet._.Set." localSheetId="2" hidden="1">{"Balance Sheet",#N/A,FALSE,"bsheet";"Assets Schedule",#N/A,FALSE,"bsheet";"Notes",#N/A,FALSE,"bsheet";"Abstract",#N/A,FALSE,"bsheet";"Cash Flow",#N/A,FALSE,"bsheet";"groupings",#N/A,FALSE,"bsheet";"Stocks",#N/A,FALSE,"bsheet";"Trial",#N/A,FALSE,"bsheet"}</definedName>
    <definedName name="wrn.Balance._.Sheet._.Set." hidden="1">{"Balance Sheet",#N/A,FALSE,"bsheet";"Assets Schedule",#N/A,FALSE,"bsheet";"Notes",#N/A,FALSE,"bsheet";"Abstract",#N/A,FALSE,"bsheet";"Cash Flow",#N/A,FALSE,"bsheet";"groupings",#N/A,FALSE,"bsheet";"Stocks",#N/A,FALSE,"bsheet";"Trial",#N/A,FALSE,"bsheet"}</definedName>
    <definedName name="wrn.BALSHT." localSheetId="0" hidden="1">{#N/A,#N/A,FALSE,"PCPL9899"}</definedName>
    <definedName name="wrn.BALSHT." localSheetId="2" hidden="1">{#N/A,#N/A,FALSE,"PCPL9899"}</definedName>
    <definedName name="wrn.BALSHT." hidden="1">{#N/A,#N/A,FALSE,"PCPL9899"}</definedName>
    <definedName name="wrn.Basic._.External." localSheetId="0" hidden="1">{"INCSTAT",#N/A,FALSE,"Income Stat";"Rev1",#N/A,FALSE,"IPO Revs";"OpEx1",#N/A,FALSE,"Op Expenses";"OpEx2",#N/A,FALSE,"Op Expenses";"Cash Flow",#N/A,FALSE,"Cash Flow";"Bal Sht",#N/A,FALSE,"Bal Sht"}</definedName>
    <definedName name="wrn.Basic._.External." localSheetId="2" hidden="1">{"INCSTAT",#N/A,FALSE,"Income Stat";"Rev1",#N/A,FALSE,"IPO Revs";"OpEx1",#N/A,FALSE,"Op Expenses";"OpEx2",#N/A,FALSE,"Op Expenses";"Cash Flow",#N/A,FALSE,"Cash Flow";"Bal Sht",#N/A,FALSE,"Bal Sht"}</definedName>
    <definedName name="wrn.Basic._.External." hidden="1">{"INCSTAT",#N/A,FALSE,"Income Stat";"Rev1",#N/A,FALSE,"IPO Revs";"OpEx1",#N/A,FALSE,"Op Expenses";"OpEx2",#N/A,FALSE,"Op Expenses";"Cash Flow",#N/A,FALSE,"Cash Flow";"Bal Sht",#N/A,FALSE,"Bal Sht"}</definedName>
    <definedName name="wrn.Basic._.Report." localSheetId="0" hidden="1">{#N/A,#N/A,FALSE,"New Depr Sch-150% DB";#N/A,#N/A,FALSE,"Cash Flows RLP";#N/A,#N/A,FALSE,"IRR";#N/A,#N/A,FALSE,"Proforma IS";#N/A,#N/A,FALSE,"Assumptions"}</definedName>
    <definedName name="wrn.Basic._.Report." localSheetId="2"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B." localSheetId="0" hidden="1">{"P1",#N/A,TRUE,"P1";"P2",#N/A,TRUE,"P2"}</definedName>
    <definedName name="wrn.BB." localSheetId="2" hidden="1">{"P1",#N/A,TRUE,"P1";"P2",#N/A,TRUE,"P2"}</definedName>
    <definedName name="wrn.BB." hidden="1">{"P1",#N/A,TRUE,"P1";"P2",#N/A,TRUE,"P2"}</definedName>
    <definedName name="wrn.Bewegungsbilanz." localSheetId="0" hidden="1">{#N/A,#N/A,FALSE,"Mittelherkunft";#N/A,#N/A,FALSE,"Mittelverwendung"}</definedName>
    <definedName name="wrn.Bewegungsbilanz." localSheetId="2" hidden="1">{#N/A,#N/A,FALSE,"Mittelherkunft";#N/A,#N/A,FALSE,"Mittelverwendung"}</definedName>
    <definedName name="wrn.Bewegungsbilanz." hidden="1">{#N/A,#N/A,FALSE,"Mittelherkunft";#N/A,#N/A,FALSE,"Mittelverwendung"}</definedName>
    <definedName name="wrn.Bilanz." localSheetId="0" hidden="1">{#N/A,#N/A,FALSE,"Layout Aktiva";#N/A,#N/A,FALSE,"Layout Passiva"}</definedName>
    <definedName name="wrn.Bilanz." localSheetId="2" hidden="1">{#N/A,#N/A,FALSE,"Layout Aktiva";#N/A,#N/A,FALSE,"Layout Passiva"}</definedName>
    <definedName name="wrn.Bilanz." hidden="1">{#N/A,#N/A,FALSE,"Layout Aktiva";#N/A,#N/A,FALSE,"Layout Passiva"}</definedName>
    <definedName name="wrn.BM.Comp.QI._.Prints." localSheetId="0" hidden="1">{#N/A,#N/A,FALSE,"BM Quarter";#N/A,#N/A,FALSE,"BM input Questionnaire"}</definedName>
    <definedName name="wrn.BM.Comp.QI._.Prints." localSheetId="2" hidden="1">{#N/A,#N/A,FALSE,"BM Quarter";#N/A,#N/A,FALSE,"BM input Questionnaire"}</definedName>
    <definedName name="wrn.BM.Comp.QI._.Prints." hidden="1">{#N/A,#N/A,FALSE,"BM Quarter";#N/A,#N/A,FALSE,"BM input Questionnaire"}</definedName>
    <definedName name="wrn.BM.Comp.QI._.Worksheets." localSheetId="0" hidden="1">{#N/A,#N/A,FALSE,"BM Quarter";#N/A,#N/A,FALSE,"BM compare";#N/A,#N/A,FALSE,"BM input ord. i. hand";#N/A,#N/A,FALSE,"BM input Questionnaire"}</definedName>
    <definedName name="wrn.BM.Comp.QI._.Worksheets." localSheetId="2" hidden="1">{#N/A,#N/A,FALSE,"BM Quarter";#N/A,#N/A,FALSE,"BM compare";#N/A,#N/A,FALSE,"BM input ord. i. hand";#N/A,#N/A,FALSE,"BM input Questionnaire"}</definedName>
    <definedName name="wrn.BM.Comp.QI._.Worksheets." hidden="1">{#N/A,#N/A,FALSE,"BM Quarter";#N/A,#N/A,FALSE,"BM compare";#N/A,#N/A,FALSE,"BM input ord. i. hand";#N/A,#N/A,FALSE,"BM input Questionnaire"}</definedName>
    <definedName name="wrn.BM.Comp.QII.IV._.Prints." localSheetId="0" hidden="1">{#N/A,#N/A,FALSE,"BM Quarter";#N/A,#N/A,FALSE,"BM Year to date";#N/A,#N/A,FALSE,"BM input Questionnaire"}</definedName>
    <definedName name="wrn.BM.Comp.QII.IV._.Prints." localSheetId="2" hidden="1">{#N/A,#N/A,FALSE,"BM Quarter";#N/A,#N/A,FALSE,"BM Year to date";#N/A,#N/A,FALSE,"BM input Questionnaire"}</definedName>
    <definedName name="wrn.BM.Comp.QII.IV._.Prints." hidden="1">{#N/A,#N/A,FALSE,"BM Quarter";#N/A,#N/A,FALSE,"BM Year to date";#N/A,#N/A,FALSE,"BM input Questionnaire"}</definedName>
    <definedName name="wrn.BM.Comp.QII.IV._.Worksheets." localSheetId="0" hidden="1">{#N/A,#N/A,FALSE,"BM Quarter";#N/A,#N/A,FALSE,"BM Year to date";#N/A,#N/A,FALSE,"BM compare";#N/A,#N/A,FALSE,"BM input ord. i. hand";#N/A,#N/A,FALSE,"BM input Questionnaire"}</definedName>
    <definedName name="wrn.BM.Comp.QII.IV._.Worksheets." localSheetId="2" hidden="1">{#N/A,#N/A,FALSE,"BM Quarter";#N/A,#N/A,FALSE,"BM Year to date";#N/A,#N/A,FALSE,"BM compare";#N/A,#N/A,FALSE,"BM input ord. i. hand";#N/A,#N/A,FALSE,"BM input Questionnaire"}</definedName>
    <definedName name="wrn.BM.Comp.QII.IV._.Worksheets." hidden="1">{#N/A,#N/A,FALSE,"BM Quarter";#N/A,#N/A,FALSE,"BM Year to date";#N/A,#N/A,FALSE,"BM compare";#N/A,#N/A,FALSE,"BM input ord. i. hand";#N/A,#N/A,FALSE,"BM input Questionnaire"}</definedName>
    <definedName name="wrn.BM.Group.QI._.Prints." localSheetId="0" hidden="1">{#N/A,#N/A,FALSE,"BM Group";"BM compare - Group QI",#N/A,FALSE,"BM compare";"BM input ord.i.hand - Group",#N/A,FALSE,"BM input ord. i. hand";"BM input ord.i.hand - Group",#N/A,FALSE,"BM input latest estimate";#N/A,#N/A,FALSE,"BM input Questionnaire"}</definedName>
    <definedName name="wrn.BM.Group.QI._.Prints." localSheetId="2" hidden="1">{#N/A,#N/A,FALSE,"BM Group";"BM compare - Group QI",#N/A,FALSE,"BM compare";"BM input ord.i.hand - Group",#N/A,FALSE,"BM input ord. i. hand";"BM input ord.i.hand - Group",#N/A,FALSE,"BM input latest estimate";#N/A,#N/A,FALSE,"BM input Questionnaire"}</definedName>
    <definedName name="wrn.BM.Group.QI._.Prints." hidden="1">{#N/A,#N/A,FALSE,"BM Group";"BM compare - Group QI",#N/A,FALSE,"BM compare";"BM input ord.i.hand - Group",#N/A,FALSE,"BM input ord. i. hand";"BM input ord.i.hand - Group",#N/A,FALSE,"BM input latest estimate";#N/A,#N/A,FALSE,"BM input Questionnaire"}</definedName>
    <definedName name="wrn.BM.Group.QII.IV._.Prints." localSheetId="0" hidden="1">{#N/A,#N/A,FALSE,"BM Group";"BM compare - Group QII.IV",#N/A,FALSE,"BM compare";"BM input ord.i.hand - Group",#N/A,FALSE,"BM input ord. i. hand";#N/A,#N/A,FALSE,"BM input latest estimate";#N/A,#N/A,FALSE,"BM input Questionnaire"}</definedName>
    <definedName name="wrn.BM.Group.QII.IV._.Prints." localSheetId="2" hidden="1">{#N/A,#N/A,FALSE,"BM Group";"BM compare - Group QII.IV",#N/A,FALSE,"BM compare";"BM input ord.i.hand - Group",#N/A,FALSE,"BM input ord. i. hand";#N/A,#N/A,FALSE,"BM input latest estimate";#N/A,#N/A,FALSE,"BM input Questionnaire"}</definedName>
    <definedName name="wrn.BM.Group.QII.IV._.Prints." hidden="1">{#N/A,#N/A,FALSE,"BM Group";"BM compare - Group QII.IV",#N/A,FALSE,"BM compare";"BM input ord.i.hand - Group",#N/A,FALSE,"BM input ord. i. hand";#N/A,#N/A,FALSE,"BM input latest estimate";#N/A,#N/A,FALSE,"BM input Questionnaire"}</definedName>
    <definedName name="wrn.Book." localSheetId="0" hidden="1">{"EVA",#N/A,FALSE,"SMT2";#N/A,#N/A,FALSE,"Summary";#N/A,#N/A,FALSE,"Graphs";#N/A,#N/A,FALSE,"4 Panel"}</definedName>
    <definedName name="wrn.Book." localSheetId="2" hidden="1">{"EVA",#N/A,FALSE,"SMT2";#N/A,#N/A,FALSE,"Summary";#N/A,#N/A,FALSE,"Graphs";#N/A,#N/A,FALSE,"4 Panel"}</definedName>
    <definedName name="wrn.Book." hidden="1">{"EVA",#N/A,FALSE,"SMT2";#N/A,#N/A,FALSE,"Summary";#N/A,#N/A,FALSE,"Graphs";#N/A,#N/A,FALSE,"4 Panel"}</definedName>
    <definedName name="wrn.BP._.print." localSheetId="0" hidden="1">{#N/A,#N/A,FALSE,"BANNERS";#N/A,#N/A,FALSE,"Market";#N/A,#N/A,FALSE,"Tel Rev";#N/A,#N/A,FALSE,"Revenues IOL";#N/A,#N/A,FALSE,"Invest";#N/A,#N/A,FALSE,"Op Cost1";#N/A,#N/A,FALSE,"Op Cost2";#N/A,#N/A,FALSE,"Oth_&amp;_Tot_Revenues";#N/A,#N/A,FALSE,"Fin Mod";#N/A,#N/A,FALSE,"FinMod_RoW";#N/A,#N/A,FALSE,"P&amp;E Burocrat";#N/A,#N/A,FALSE,"cash flow"}</definedName>
    <definedName name="wrn.BP._.print." localSheetId="2" hidden="1">{#N/A,#N/A,FALSE,"BANNERS";#N/A,#N/A,FALSE,"Market";#N/A,#N/A,FALSE,"Tel Rev";#N/A,#N/A,FALSE,"Revenues IOL";#N/A,#N/A,FALSE,"Invest";#N/A,#N/A,FALSE,"Op Cost1";#N/A,#N/A,FALSE,"Op Cost2";#N/A,#N/A,FALSE,"Oth_&amp;_Tot_Revenues";#N/A,#N/A,FALSE,"Fin Mod";#N/A,#N/A,FALSE,"FinMod_RoW";#N/A,#N/A,FALSE,"P&amp;E Burocrat";#N/A,#N/A,FALSE,"cash flow"}</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ief." localSheetId="0" hidden="1">{#N/A,#N/A,TRUE,"Summary";#N/A,#N/A,TRUE,"Balance Sheet";#N/A,#N/A,TRUE,"P &amp; L";#N/A,#N/A,TRUE,"Fixed Assets";#N/A,#N/A,TRUE,"Cash Flows"}</definedName>
    <definedName name="wrn.Brief." localSheetId="2" hidden="1">{#N/A,#N/A,TRUE,"Summary";#N/A,#N/A,TRUE,"Balance Sheet";#N/A,#N/A,TRUE,"P &amp; L";#N/A,#N/A,TRUE,"Fixed Assets";#N/A,#N/A,TRUE,"Cash Flows"}</definedName>
    <definedName name="wrn.Brief." hidden="1">{#N/A,#N/A,TRUE,"Summary";#N/A,#N/A,TRUE,"Balance Sheet";#N/A,#N/A,TRUE,"P &amp; L";#N/A,#N/A,TRUE,"Fixed Assets";#N/A,#N/A,TRUE,"Cash Flows"}</definedName>
    <definedName name="wrn.BS." localSheetId="0" hidden="1">{#N/A,#N/A,FALSE,"PCPL9899"}</definedName>
    <definedName name="wrn.BS." localSheetId="2" hidden="1">{#N/A,#N/A,FALSE,"PCPL9899"}</definedName>
    <definedName name="wrn.BS." hidden="1">{#N/A,#N/A,FALSE,"PCPL9899"}</definedName>
    <definedName name="wrn.bs.com." localSheetId="0" hidden="1">{#N/A,#N/A,FALSE,"Summary (A)";#N/A,#N/A,FALSE,"DCF (B-1)";#N/A,#N/A,FALSE,"WACC (B-2)";#N/A,#N/A,FALSE,"Web Comps (B-3)";#N/A,#N/A,FALSE,"Web Approach (C-1)";#N/A,#N/A,FALSE,"Recnt Trans (D)";#N/A,#N/A,FALSE,"Inc. Stmt Scen 1(E-1,E-2)";#N/A,#N/A,FALSE,"Fixed Assets (E-3)";#N/A,#N/A,FALSE,"Venture Cap (F)";#N/A,#N/A,FALSE,"Control (G)"}</definedName>
    <definedName name="wrn.bs.com." localSheetId="2" hidden="1">{#N/A,#N/A,FALSE,"Summary (A)";#N/A,#N/A,FALSE,"DCF (B-1)";#N/A,#N/A,FALSE,"WACC (B-2)";#N/A,#N/A,FALSE,"Web Comps (B-3)";#N/A,#N/A,FALSE,"Web Approach (C-1)";#N/A,#N/A,FALSE,"Recnt Trans (D)";#N/A,#N/A,FALSE,"Inc. Stmt Scen 1(E-1,E-2)";#N/A,#N/A,FALSE,"Fixed Assets (E-3)";#N/A,#N/A,FALSE,"Venture Cap (F)";#N/A,#N/A,FALSE,"Control (G)"}</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ch." localSheetId="0" hidden="1">{#N/A,#N/A,FALSE,"bs"}</definedName>
    <definedName name="wrn.bscch." localSheetId="2" hidden="1">{#N/A,#N/A,FALSE,"bs"}</definedName>
    <definedName name="wrn.bscch." hidden="1">{#N/A,#N/A,FALSE,"bs"}</definedName>
    <definedName name="wrn.bscch._1" localSheetId="0" hidden="1">{#N/A,#N/A,FALSE,"bs"}</definedName>
    <definedName name="wrn.bscch._1" localSheetId="2" hidden="1">{#N/A,#N/A,FALSE,"bs"}</definedName>
    <definedName name="wrn.bscch._1" hidden="1">{#N/A,#N/A,FALSE,"bs"}</definedName>
    <definedName name="wrn.budget." localSheetId="0" hidden="1">{"form-D1",#N/A,FALSE,"FORM-D1";"form-D1_amt",#N/A,FALSE,"FORM-D1"}</definedName>
    <definedName name="wrn.budget." localSheetId="2" hidden="1">{"form-D1",#N/A,FALSE,"FORM-D1";"form-D1_amt",#N/A,FALSE,"FORM-D1"}</definedName>
    <definedName name="wrn.budget." hidden="1">{"form-D1",#N/A,FALSE,"FORM-D1";"form-D1_amt",#N/A,FALSE,"FORM-D1"}</definedName>
    <definedName name="wrn.Budget._.Book._.1998." localSheetId="0"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_.Book._.1998." localSheetId="2"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_.Book._.1998."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97." localSheetId="0" hidden="1">{"FIXVARIANCE",#N/A,FALSE,"COSTPHSE";"SOURCING",#N/A,FALSE,"COSTPHSE"}</definedName>
    <definedName name="wrn.BUDGET97." localSheetId="2" hidden="1">{"FIXVARIANCE",#N/A,FALSE,"COSTPHSE";"SOURCING",#N/A,FALSE,"COSTPHSE"}</definedName>
    <definedName name="wrn.BUDGET97." hidden="1">{"FIXVARIANCE",#N/A,FALSE,"COSTPHSE";"SOURCING",#N/A,FALSE,"COSTPHSE"}</definedName>
    <definedName name="wrn.CALL._.SUCCESS._.RATE." localSheetId="0" hidden="1">{#N/A,#N/A,TRUE,"TOTALS";#N/A,#N/A,TRUE,"ROUTES"}</definedName>
    <definedName name="wrn.CALL._.SUCCESS._.RATE." localSheetId="2" hidden="1">{#N/A,#N/A,TRUE,"TOTALS";#N/A,#N/A,TRUE,"ROUTES"}</definedName>
    <definedName name="wrn.CALL._.SUCCESS._.RATE." hidden="1">{#N/A,#N/A,TRUE,"TOTALS";#N/A,#N/A,TRUE,"ROUTES"}</definedName>
    <definedName name="wrn.CapEx." localSheetId="0" hidden="1">{"CapEx1",#N/A,FALSE,"Capex";"CapEx2",#N/A,FALSE,"Capex";"CapEx4",#N/A,FALSE,"Capex";"CapEx6",#N/A,FALSE,"Capex";"CapEx8",#N/A,FALSE,"Capex";"CapEx10",#N/A,FALSE,"Capex";"CapEx12",#N/A,FALSE,"Capex";"CapEx14",#N/A,FALSE,"Capex";"CapEx16",#N/A,FALSE,"Capex";"CapEx18",#N/A,FALSE,"Capex"}</definedName>
    <definedName name="wrn.CapEx." localSheetId="2" hidden="1">{"CapEx1",#N/A,FALSE,"Capex";"CapEx2",#N/A,FALSE,"Capex";"CapEx4",#N/A,FALSE,"Capex";"CapEx6",#N/A,FALSE,"Capex";"CapEx8",#N/A,FALSE,"Capex";"CapEx10",#N/A,FALSE,"Capex";"CapEx12",#N/A,FALSE,"Capex";"CapEx14",#N/A,FALSE,"Capex";"CapEx16",#N/A,FALSE,"Capex";"CapEx18",#N/A,FALSE,"Capex"}</definedName>
    <definedName name="wrn.CapEx." hidden="1">{"CapEx1",#N/A,FALSE,"Capex";"CapEx2",#N/A,FALSE,"Capex";"CapEx4",#N/A,FALSE,"Capex";"CapEx6",#N/A,FALSE,"Capex";"CapEx8",#N/A,FALSE,"Capex";"CapEx10",#N/A,FALSE,"Capex";"CapEx12",#N/A,FALSE,"Capex";"CapEx14",#N/A,FALSE,"Capex";"CapEx16",#N/A,FALSE,"Capex";"CapEx18",#N/A,FALSE,"Capex"}</definedName>
    <definedName name="wrn.Capex._.Report." localSheetId="0"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ex._.Report." localSheetId="2"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ex._.Report."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plan." localSheetId="0" hidden="1">{#N/A,#N/A,FALSE,"SUMMARY";#N/A,#N/A,FALSE,"TECHNOLOGY";#N/A,#N/A,FALSE,"YEAR2000";#N/A,#N/A,FALSE,"GENERAL SERVICES";#N/A,#N/A,FALSE,"PROD MANAGE";#N/A,#N/A,FALSE,"BOG";#N/A,#N/A,FALSE,"PROT CONT";#N/A,#N/A,FALSE,"INVEST COMP"}</definedName>
    <definedName name="wrn.capplan." localSheetId="2" hidden="1">{#N/A,#N/A,FALSE,"SUMMARY";#N/A,#N/A,FALSE,"TECHNOLOGY";#N/A,#N/A,FALSE,"YEAR2000";#N/A,#N/A,FALSE,"GENERAL SERVICES";#N/A,#N/A,FALSE,"PROD MANAGE";#N/A,#N/A,FALSE,"BOG";#N/A,#N/A,FALSE,"PROT CONT";#N/A,#N/A,FALSE,"INVEST COMP"}</definedName>
    <definedName name="wrn.capplan." hidden="1">{#N/A,#N/A,FALSE,"SUMMARY";#N/A,#N/A,FALSE,"TECHNOLOGY";#N/A,#N/A,FALSE,"YEAR2000";#N/A,#N/A,FALSE,"GENERAL SERVICES";#N/A,#N/A,FALSE,"PROD MANAGE";#N/A,#N/A,FALSE,"BOG";#N/A,#N/A,FALSE,"PROT CONT";#N/A,#N/A,FALSE,"INVEST COMP"}</definedName>
    <definedName name="wrn.Carter." localSheetId="0" hidden="1">{#N/A,#N/A,FALSE,"Highlights";#N/A,#N/A,FALSE,"Income";#N/A,#N/A,FALSE,"Revenue";#N/A,#N/A,FALSE,"Expenses";#N/A,#N/A,FALSE,"Provisions";#N/A,#N/A,FALSE,"Income % of Revenue";#N/A,#N/A,FALSE,"Comp % of Revenue";#N/A,#N/A,FALSE,"DBNA ROE";#N/A,#N/A,FALSE,"ROE by Product"}</definedName>
    <definedName name="wrn.Carter." localSheetId="2" hidden="1">{#N/A,#N/A,FALSE,"Highlights";#N/A,#N/A,FALSE,"Income";#N/A,#N/A,FALSE,"Revenue";#N/A,#N/A,FALSE,"Expenses";#N/A,#N/A,FALSE,"Provisions";#N/A,#N/A,FALSE,"Income % of Revenue";#N/A,#N/A,FALSE,"Comp % of Revenue";#N/A,#N/A,FALSE,"DBNA ROE";#N/A,#N/A,FALSE,"ROE by Product"}</definedName>
    <definedName name="wrn.Carter." hidden="1">{#N/A,#N/A,FALSE,"Highlights";#N/A,#N/A,FALSE,"Income";#N/A,#N/A,FALSE,"Revenue";#N/A,#N/A,FALSE,"Expenses";#N/A,#N/A,FALSE,"Provisions";#N/A,#N/A,FALSE,"Income % of Revenue";#N/A,#N/A,FALSE,"Comp % of Revenue";#N/A,#N/A,FALSE,"DBNA ROE";#N/A,#N/A,FALSE,"ROE by Product"}</definedName>
    <definedName name="wrn.Carter._1" localSheetId="0" hidden="1">{#N/A,#N/A,FALSE,"Highlights";#N/A,#N/A,FALSE,"Income";#N/A,#N/A,FALSE,"Revenue";#N/A,#N/A,FALSE,"Expenses";#N/A,#N/A,FALSE,"Provisions";#N/A,#N/A,FALSE,"Income % of Revenue";#N/A,#N/A,FALSE,"Comp % of Revenue";#N/A,#N/A,FALSE,"DBNA ROE";#N/A,#N/A,FALSE,"ROE by Product"}</definedName>
    <definedName name="wrn.Carter._1" localSheetId="2" hidden="1">{#N/A,#N/A,FALSE,"Highlights";#N/A,#N/A,FALSE,"Income";#N/A,#N/A,FALSE,"Revenue";#N/A,#N/A,FALSE,"Expenses";#N/A,#N/A,FALSE,"Provisions";#N/A,#N/A,FALSE,"Income % of Revenue";#N/A,#N/A,FALSE,"Comp % of Revenue";#N/A,#N/A,FALSE,"DBNA ROE";#N/A,#N/A,FALSE,"ROE by Product"}</definedName>
    <definedName name="wrn.Carter._1" hidden="1">{#N/A,#N/A,FALSE,"Highlights";#N/A,#N/A,FALSE,"Income";#N/A,#N/A,FALSE,"Revenue";#N/A,#N/A,FALSE,"Expenses";#N/A,#N/A,FALSE,"Provisions";#N/A,#N/A,FALSE,"Income % of Revenue";#N/A,#N/A,FALSE,"Comp % of Revenue";#N/A,#N/A,FALSE,"DBNA ROE";#N/A,#N/A,FALSE,"ROE by Product"}</definedName>
    <definedName name="wrn.Cash._.Flow." localSheetId="0" hidden="1">{#N/A,#N/A,FALSE,"Layout Cash Flow"}</definedName>
    <definedName name="wrn.Cash._.Flow." localSheetId="2" hidden="1">{#N/A,#N/A,FALSE,"Layout Cash Flow"}</definedName>
    <definedName name="wrn.Cash._.Flow." hidden="1">{#N/A,#N/A,FALSE,"Layout Cash Flow"}</definedName>
    <definedName name="wrn.cellular." localSheetId="0" hidden="1">{#N/A,#N/A,TRUE,"TITLE";#N/A,#N/A,TRUE,"MKT Cellular Subs";#N/A,#N/A,TRUE,"Cellular sub ";#N/A,#N/A,TRUE,"P&amp;L - Cell";#N/A,#N/A,TRUE,"Rev &amp; Usage assump - Cell";#N/A,#N/A,TRUE,"Cost -  Cellular";"cellular",#N/A,TRUE,"Capex "}</definedName>
    <definedName name="wrn.cellular." localSheetId="2" hidden="1">{#N/A,#N/A,TRUE,"TITLE";#N/A,#N/A,TRUE,"MKT Cellular Subs";#N/A,#N/A,TRUE,"Cellular sub ";#N/A,#N/A,TRUE,"P&amp;L - Cell";#N/A,#N/A,TRUE,"Rev &amp; Usage assump - Cell";#N/A,#N/A,TRUE,"Cost -  Cellular";"cellular",#N/A,TRUE,"Capex "}</definedName>
    <definedName name="wrn.cellular." hidden="1">{#N/A,#N/A,TRUE,"TITLE";#N/A,#N/A,TRUE,"MKT Cellular Subs";#N/A,#N/A,TRUE,"Cellular sub ";#N/A,#N/A,TRUE,"P&amp;L - Cell";#N/A,#N/A,TRUE,"Rev &amp; Usage assump - Cell";#N/A,#N/A,TRUE,"Cost -  Cellular";"cellular",#N/A,TRUE,"Capex "}</definedName>
    <definedName name="wrn.cg" localSheetId="0" hidden="1">{#N/A,#N/A,TRUE,"CIN-11";#N/A,#N/A,TRUE,"CIN-13";#N/A,#N/A,TRUE,"CIN-14";#N/A,#N/A,TRUE,"CIN-16";#N/A,#N/A,TRUE,"CIN-17";#N/A,#N/A,TRUE,"CIN-18";#N/A,#N/A,TRUE,"CIN Earnings To Fixed Charges";#N/A,#N/A,TRUE,"CIN Financial Ratios";#N/A,#N/A,TRUE,"CIN-IS";#N/A,#N/A,TRUE,"CIN-BS";#N/A,#N/A,TRUE,"CIN-CS";#N/A,#N/A,TRUE,"Invest In Unconsol Subs"}</definedName>
    <definedName name="wrn.cg" localSheetId="2" hidden="1">{#N/A,#N/A,TRUE,"CIN-11";#N/A,#N/A,TRUE,"CIN-13";#N/A,#N/A,TRUE,"CIN-14";#N/A,#N/A,TRUE,"CIN-16";#N/A,#N/A,TRUE,"CIN-17";#N/A,#N/A,TRUE,"CIN-18";#N/A,#N/A,TRUE,"CIN Earnings To Fixed Charges";#N/A,#N/A,TRUE,"CIN Financial Ratios";#N/A,#N/A,TRUE,"CIN-IS";#N/A,#N/A,TRUE,"CIN-BS";#N/A,#N/A,TRUE,"CIN-CS";#N/A,#N/A,TRUE,"Invest In Unconsol Subs"}</definedName>
    <definedName name="wrn.cg" hidden="1">{#N/A,#N/A,TRUE,"CIN-11";#N/A,#N/A,TRUE,"CIN-13";#N/A,#N/A,TRUE,"CIN-14";#N/A,#N/A,TRUE,"CIN-16";#N/A,#N/A,TRUE,"CIN-17";#N/A,#N/A,TRUE,"CIN-18";#N/A,#N/A,TRUE,"CIN Earnings To Fixed Charges";#N/A,#N/A,TRUE,"CIN Financial Ratios";#N/A,#N/A,TRUE,"CIN-IS";#N/A,#N/A,TRUE,"CIN-BS";#N/A,#N/A,TRUE,"CIN-CS";#N/A,#N/A,TRUE,"Invest In Unconsol Subs"}</definedName>
    <definedName name="wrn.cg_1" localSheetId="0" hidden="1">{#N/A,#N/A,TRUE,"CIN-11";#N/A,#N/A,TRUE,"CIN-13";#N/A,#N/A,TRUE,"CIN-14";#N/A,#N/A,TRUE,"CIN-16";#N/A,#N/A,TRUE,"CIN-17";#N/A,#N/A,TRUE,"CIN-18";#N/A,#N/A,TRUE,"CIN Earnings To Fixed Charges";#N/A,#N/A,TRUE,"CIN Financial Ratios";#N/A,#N/A,TRUE,"CIN-IS";#N/A,#N/A,TRUE,"CIN-BS";#N/A,#N/A,TRUE,"CIN-CS";#N/A,#N/A,TRUE,"Invest In Unconsol Subs"}</definedName>
    <definedName name="wrn.cg_1" localSheetId="2" hidden="1">{#N/A,#N/A,TRUE,"CIN-11";#N/A,#N/A,TRUE,"CIN-13";#N/A,#N/A,TRUE,"CIN-14";#N/A,#N/A,TRUE,"CIN-16";#N/A,#N/A,TRUE,"CIN-17";#N/A,#N/A,TRUE,"CIN-18";#N/A,#N/A,TRUE,"CIN Earnings To Fixed Charges";#N/A,#N/A,TRUE,"CIN Financial Ratios";#N/A,#N/A,TRUE,"CIN-IS";#N/A,#N/A,TRUE,"CIN-BS";#N/A,#N/A,TRUE,"CIN-CS";#N/A,#N/A,TRUE,"Invest In Unconsol Subs"}</definedName>
    <definedName name="wrn.cg_1" hidden="1">{#N/A,#N/A,TRUE,"CIN-11";#N/A,#N/A,TRUE,"CIN-13";#N/A,#N/A,TRUE,"CIN-14";#N/A,#N/A,TRUE,"CIN-16";#N/A,#N/A,TRUE,"CIN-17";#N/A,#N/A,TRUE,"CIN-18";#N/A,#N/A,TRUE,"CIN Earnings To Fixed Charges";#N/A,#N/A,TRUE,"CIN Financial Ratios";#N/A,#N/A,TRUE,"CIN-IS";#N/A,#N/A,TRUE,"CIN-BS";#N/A,#N/A,TRUE,"CIN-CS";#N/A,#N/A,TRUE,"Invest In Unconsol Subs"}</definedName>
    <definedName name="wrn.cg_2" localSheetId="0" hidden="1">{#N/A,#N/A,TRUE,"CIN-11";#N/A,#N/A,TRUE,"CIN-13";#N/A,#N/A,TRUE,"CIN-14";#N/A,#N/A,TRUE,"CIN-16";#N/A,#N/A,TRUE,"CIN-17";#N/A,#N/A,TRUE,"CIN-18";#N/A,#N/A,TRUE,"CIN Earnings To Fixed Charges";#N/A,#N/A,TRUE,"CIN Financial Ratios";#N/A,#N/A,TRUE,"CIN-IS";#N/A,#N/A,TRUE,"CIN-BS";#N/A,#N/A,TRUE,"CIN-CS";#N/A,#N/A,TRUE,"Invest In Unconsol Subs"}</definedName>
    <definedName name="wrn.cg_2" localSheetId="2" hidden="1">{#N/A,#N/A,TRUE,"CIN-11";#N/A,#N/A,TRUE,"CIN-13";#N/A,#N/A,TRUE,"CIN-14";#N/A,#N/A,TRUE,"CIN-16";#N/A,#N/A,TRUE,"CIN-17";#N/A,#N/A,TRUE,"CIN-18";#N/A,#N/A,TRUE,"CIN Earnings To Fixed Charges";#N/A,#N/A,TRUE,"CIN Financial Ratios";#N/A,#N/A,TRUE,"CIN-IS";#N/A,#N/A,TRUE,"CIN-BS";#N/A,#N/A,TRUE,"CIN-CS";#N/A,#N/A,TRUE,"Invest In Unconsol Subs"}</definedName>
    <definedName name="wrn.cg_2" hidden="1">{#N/A,#N/A,TRUE,"CIN-11";#N/A,#N/A,TRUE,"CIN-13";#N/A,#N/A,TRUE,"CIN-14";#N/A,#N/A,TRUE,"CIN-16";#N/A,#N/A,TRUE,"CIN-17";#N/A,#N/A,TRUE,"CIN-18";#N/A,#N/A,TRUE,"CIN Earnings To Fixed Charges";#N/A,#N/A,TRUE,"CIN Financial Ratios";#N/A,#N/A,TRUE,"CIN-IS";#N/A,#N/A,TRUE,"CIN-BS";#N/A,#N/A,TRUE,"CIN-CS";#N/A,#N/A,TRUE,"Invest In Unconsol Subs"}</definedName>
    <definedName name="wrn.cg_3" localSheetId="0" hidden="1">{#N/A,#N/A,TRUE,"CIN-11";#N/A,#N/A,TRUE,"CIN-13";#N/A,#N/A,TRUE,"CIN-14";#N/A,#N/A,TRUE,"CIN-16";#N/A,#N/A,TRUE,"CIN-17";#N/A,#N/A,TRUE,"CIN-18";#N/A,#N/A,TRUE,"CIN Earnings To Fixed Charges";#N/A,#N/A,TRUE,"CIN Financial Ratios";#N/A,#N/A,TRUE,"CIN-IS";#N/A,#N/A,TRUE,"CIN-BS";#N/A,#N/A,TRUE,"CIN-CS";#N/A,#N/A,TRUE,"Invest In Unconsol Subs"}</definedName>
    <definedName name="wrn.cg_3" localSheetId="2" hidden="1">{#N/A,#N/A,TRUE,"CIN-11";#N/A,#N/A,TRUE,"CIN-13";#N/A,#N/A,TRUE,"CIN-14";#N/A,#N/A,TRUE,"CIN-16";#N/A,#N/A,TRUE,"CIN-17";#N/A,#N/A,TRUE,"CIN-18";#N/A,#N/A,TRUE,"CIN Earnings To Fixed Charges";#N/A,#N/A,TRUE,"CIN Financial Ratios";#N/A,#N/A,TRUE,"CIN-IS";#N/A,#N/A,TRUE,"CIN-BS";#N/A,#N/A,TRUE,"CIN-CS";#N/A,#N/A,TRUE,"Invest In Unconsol Subs"}</definedName>
    <definedName name="wrn.cg_3" hidden="1">{#N/A,#N/A,TRUE,"CIN-11";#N/A,#N/A,TRUE,"CIN-13";#N/A,#N/A,TRUE,"CIN-14";#N/A,#N/A,TRUE,"CIN-16";#N/A,#N/A,TRUE,"CIN-17";#N/A,#N/A,TRUE,"CIN-18";#N/A,#N/A,TRUE,"CIN Earnings To Fixed Charges";#N/A,#N/A,TRUE,"CIN Financial Ratios";#N/A,#N/A,TRUE,"CIN-IS";#N/A,#N/A,TRUE,"CIN-BS";#N/A,#N/A,TRUE,"CIN-CS";#N/A,#N/A,TRUE,"Invest In Unconsol Subs"}</definedName>
    <definedName name="wrn.cg_4" localSheetId="0" hidden="1">{#N/A,#N/A,TRUE,"CIN-11";#N/A,#N/A,TRUE,"CIN-13";#N/A,#N/A,TRUE,"CIN-14";#N/A,#N/A,TRUE,"CIN-16";#N/A,#N/A,TRUE,"CIN-17";#N/A,#N/A,TRUE,"CIN-18";#N/A,#N/A,TRUE,"CIN Earnings To Fixed Charges";#N/A,#N/A,TRUE,"CIN Financial Ratios";#N/A,#N/A,TRUE,"CIN-IS";#N/A,#N/A,TRUE,"CIN-BS";#N/A,#N/A,TRUE,"CIN-CS";#N/A,#N/A,TRUE,"Invest In Unconsol Subs"}</definedName>
    <definedName name="wrn.cg_4" localSheetId="2" hidden="1">{#N/A,#N/A,TRUE,"CIN-11";#N/A,#N/A,TRUE,"CIN-13";#N/A,#N/A,TRUE,"CIN-14";#N/A,#N/A,TRUE,"CIN-16";#N/A,#N/A,TRUE,"CIN-17";#N/A,#N/A,TRUE,"CIN-18";#N/A,#N/A,TRUE,"CIN Earnings To Fixed Charges";#N/A,#N/A,TRUE,"CIN Financial Ratios";#N/A,#N/A,TRUE,"CIN-IS";#N/A,#N/A,TRUE,"CIN-BS";#N/A,#N/A,TRUE,"CIN-CS";#N/A,#N/A,TRUE,"Invest In Unconsol Subs"}</definedName>
    <definedName name="wrn.cg_4" hidden="1">{#N/A,#N/A,TRUE,"CIN-11";#N/A,#N/A,TRUE,"CIN-13";#N/A,#N/A,TRUE,"CIN-14";#N/A,#N/A,TRUE,"CIN-16";#N/A,#N/A,TRUE,"CIN-17";#N/A,#N/A,TRUE,"CIN-18";#N/A,#N/A,TRUE,"CIN Earnings To Fixed Charges";#N/A,#N/A,TRUE,"CIN Financial Ratios";#N/A,#N/A,TRUE,"CIN-IS";#N/A,#N/A,TRUE,"CIN-BS";#N/A,#N/A,TRUE,"CIN-CS";#N/A,#N/A,TRUE,"Invest In Unconsol Subs"}</definedName>
    <definedName name="wrn.cg_5" localSheetId="0" hidden="1">{#N/A,#N/A,TRUE,"CIN-11";#N/A,#N/A,TRUE,"CIN-13";#N/A,#N/A,TRUE,"CIN-14";#N/A,#N/A,TRUE,"CIN-16";#N/A,#N/A,TRUE,"CIN-17";#N/A,#N/A,TRUE,"CIN-18";#N/A,#N/A,TRUE,"CIN Earnings To Fixed Charges";#N/A,#N/A,TRUE,"CIN Financial Ratios";#N/A,#N/A,TRUE,"CIN-IS";#N/A,#N/A,TRUE,"CIN-BS";#N/A,#N/A,TRUE,"CIN-CS";#N/A,#N/A,TRUE,"Invest In Unconsol Subs"}</definedName>
    <definedName name="wrn.cg_5" localSheetId="2" hidden="1">{#N/A,#N/A,TRUE,"CIN-11";#N/A,#N/A,TRUE,"CIN-13";#N/A,#N/A,TRUE,"CIN-14";#N/A,#N/A,TRUE,"CIN-16";#N/A,#N/A,TRUE,"CIN-17";#N/A,#N/A,TRUE,"CIN-18";#N/A,#N/A,TRUE,"CIN Earnings To Fixed Charges";#N/A,#N/A,TRUE,"CIN Financial Ratios";#N/A,#N/A,TRUE,"CIN-IS";#N/A,#N/A,TRUE,"CIN-BS";#N/A,#N/A,TRUE,"CIN-CS";#N/A,#N/A,TRUE,"Invest In Unconsol Subs"}</definedName>
    <definedName name="wrn.cg_5" hidden="1">{#N/A,#N/A,TRUE,"CIN-11";#N/A,#N/A,TRUE,"CIN-13";#N/A,#N/A,TRUE,"CIN-14";#N/A,#N/A,TRUE,"CIN-16";#N/A,#N/A,TRUE,"CIN-17";#N/A,#N/A,TRUE,"CIN-18";#N/A,#N/A,TRUE,"CIN Earnings To Fixed Charges";#N/A,#N/A,TRUE,"CIN Financial Ratios";#N/A,#N/A,TRUE,"CIN-IS";#N/A,#N/A,TRUE,"CIN-BS";#N/A,#N/A,TRUE,"CIN-CS";#N/A,#N/A,TRUE,"Invest In Unconsol Subs"}</definedName>
    <definedName name="wrn.CGE" localSheetId="0" hidden="1">{#N/A,#N/A,TRUE,"CIN-11";#N/A,#N/A,TRUE,"CIN-13";#N/A,#N/A,TRUE,"CIN-14";#N/A,#N/A,TRUE,"CIN-16";#N/A,#N/A,TRUE,"CIN-17";#N/A,#N/A,TRUE,"CIN-18";#N/A,#N/A,TRUE,"CIN Earnings To Fixed Charges";#N/A,#N/A,TRUE,"CIN Financial Ratios";#N/A,#N/A,TRUE,"CIN-IS";#N/A,#N/A,TRUE,"CIN-BS";#N/A,#N/A,TRUE,"CIN-CS";#N/A,#N/A,TRUE,"Invest In Unconsol Subs"}</definedName>
    <definedName name="wrn.CGE" localSheetId="2"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_1" localSheetId="0" hidden="1">{#N/A,#N/A,TRUE,"CIN-11";#N/A,#N/A,TRUE,"CIN-13";#N/A,#N/A,TRUE,"CIN-14";#N/A,#N/A,TRUE,"CIN-16";#N/A,#N/A,TRUE,"CIN-17";#N/A,#N/A,TRUE,"CIN-18";#N/A,#N/A,TRUE,"CIN Earnings To Fixed Charges";#N/A,#N/A,TRUE,"CIN Financial Ratios";#N/A,#N/A,TRUE,"CIN-IS";#N/A,#N/A,TRUE,"CIN-BS";#N/A,#N/A,TRUE,"CIN-CS";#N/A,#N/A,TRUE,"Invest In Unconsol Subs"}</definedName>
    <definedName name="wrn.CGE_1" localSheetId="2" hidden="1">{#N/A,#N/A,TRUE,"CIN-11";#N/A,#N/A,TRUE,"CIN-13";#N/A,#N/A,TRUE,"CIN-14";#N/A,#N/A,TRUE,"CIN-16";#N/A,#N/A,TRUE,"CIN-17";#N/A,#N/A,TRUE,"CIN-18";#N/A,#N/A,TRUE,"CIN Earnings To Fixed Charges";#N/A,#N/A,TRUE,"CIN Financial Ratios";#N/A,#N/A,TRUE,"CIN-IS";#N/A,#N/A,TRUE,"CIN-BS";#N/A,#N/A,TRUE,"CIN-CS";#N/A,#N/A,TRUE,"Invest In Unconsol Subs"}</definedName>
    <definedName name="wrn.CGE_1" hidden="1">{#N/A,#N/A,TRUE,"CIN-11";#N/A,#N/A,TRUE,"CIN-13";#N/A,#N/A,TRUE,"CIN-14";#N/A,#N/A,TRUE,"CIN-16";#N/A,#N/A,TRUE,"CIN-17";#N/A,#N/A,TRUE,"CIN-18";#N/A,#N/A,TRUE,"CIN Earnings To Fixed Charges";#N/A,#N/A,TRUE,"CIN Financial Ratios";#N/A,#N/A,TRUE,"CIN-IS";#N/A,#N/A,TRUE,"CIN-BS";#N/A,#N/A,TRUE,"CIN-CS";#N/A,#N/A,TRUE,"Invest In Unconsol Subs"}</definedName>
    <definedName name="wrn.CGE_2" localSheetId="0" hidden="1">{#N/A,#N/A,TRUE,"CIN-11";#N/A,#N/A,TRUE,"CIN-13";#N/A,#N/A,TRUE,"CIN-14";#N/A,#N/A,TRUE,"CIN-16";#N/A,#N/A,TRUE,"CIN-17";#N/A,#N/A,TRUE,"CIN-18";#N/A,#N/A,TRUE,"CIN Earnings To Fixed Charges";#N/A,#N/A,TRUE,"CIN Financial Ratios";#N/A,#N/A,TRUE,"CIN-IS";#N/A,#N/A,TRUE,"CIN-BS";#N/A,#N/A,TRUE,"CIN-CS";#N/A,#N/A,TRUE,"Invest In Unconsol Subs"}</definedName>
    <definedName name="wrn.CGE_2" localSheetId="2" hidden="1">{#N/A,#N/A,TRUE,"CIN-11";#N/A,#N/A,TRUE,"CIN-13";#N/A,#N/A,TRUE,"CIN-14";#N/A,#N/A,TRUE,"CIN-16";#N/A,#N/A,TRUE,"CIN-17";#N/A,#N/A,TRUE,"CIN-18";#N/A,#N/A,TRUE,"CIN Earnings To Fixed Charges";#N/A,#N/A,TRUE,"CIN Financial Ratios";#N/A,#N/A,TRUE,"CIN-IS";#N/A,#N/A,TRUE,"CIN-BS";#N/A,#N/A,TRUE,"CIN-CS";#N/A,#N/A,TRUE,"Invest In Unconsol Subs"}</definedName>
    <definedName name="wrn.CGE_2" hidden="1">{#N/A,#N/A,TRUE,"CIN-11";#N/A,#N/A,TRUE,"CIN-13";#N/A,#N/A,TRUE,"CIN-14";#N/A,#N/A,TRUE,"CIN-16";#N/A,#N/A,TRUE,"CIN-17";#N/A,#N/A,TRUE,"CIN-18";#N/A,#N/A,TRUE,"CIN Earnings To Fixed Charges";#N/A,#N/A,TRUE,"CIN Financial Ratios";#N/A,#N/A,TRUE,"CIN-IS";#N/A,#N/A,TRUE,"CIN-BS";#N/A,#N/A,TRUE,"CIN-CS";#N/A,#N/A,TRUE,"Invest In Unconsol Subs"}</definedName>
    <definedName name="wrn.CGE_3" localSheetId="0" hidden="1">{#N/A,#N/A,TRUE,"CIN-11";#N/A,#N/A,TRUE,"CIN-13";#N/A,#N/A,TRUE,"CIN-14";#N/A,#N/A,TRUE,"CIN-16";#N/A,#N/A,TRUE,"CIN-17";#N/A,#N/A,TRUE,"CIN-18";#N/A,#N/A,TRUE,"CIN Earnings To Fixed Charges";#N/A,#N/A,TRUE,"CIN Financial Ratios";#N/A,#N/A,TRUE,"CIN-IS";#N/A,#N/A,TRUE,"CIN-BS";#N/A,#N/A,TRUE,"CIN-CS";#N/A,#N/A,TRUE,"Invest In Unconsol Subs"}</definedName>
    <definedName name="wrn.CGE_3" localSheetId="2" hidden="1">{#N/A,#N/A,TRUE,"CIN-11";#N/A,#N/A,TRUE,"CIN-13";#N/A,#N/A,TRUE,"CIN-14";#N/A,#N/A,TRUE,"CIN-16";#N/A,#N/A,TRUE,"CIN-17";#N/A,#N/A,TRUE,"CIN-18";#N/A,#N/A,TRUE,"CIN Earnings To Fixed Charges";#N/A,#N/A,TRUE,"CIN Financial Ratios";#N/A,#N/A,TRUE,"CIN-IS";#N/A,#N/A,TRUE,"CIN-BS";#N/A,#N/A,TRUE,"CIN-CS";#N/A,#N/A,TRUE,"Invest In Unconsol Subs"}</definedName>
    <definedName name="wrn.CGE_3" hidden="1">{#N/A,#N/A,TRUE,"CIN-11";#N/A,#N/A,TRUE,"CIN-13";#N/A,#N/A,TRUE,"CIN-14";#N/A,#N/A,TRUE,"CIN-16";#N/A,#N/A,TRUE,"CIN-17";#N/A,#N/A,TRUE,"CIN-18";#N/A,#N/A,TRUE,"CIN Earnings To Fixed Charges";#N/A,#N/A,TRUE,"CIN Financial Ratios";#N/A,#N/A,TRUE,"CIN-IS";#N/A,#N/A,TRUE,"CIN-BS";#N/A,#N/A,TRUE,"CIN-CS";#N/A,#N/A,TRUE,"Invest In Unconsol Subs"}</definedName>
    <definedName name="wrn.CGE_4" localSheetId="0" hidden="1">{#N/A,#N/A,TRUE,"CIN-11";#N/A,#N/A,TRUE,"CIN-13";#N/A,#N/A,TRUE,"CIN-14";#N/A,#N/A,TRUE,"CIN-16";#N/A,#N/A,TRUE,"CIN-17";#N/A,#N/A,TRUE,"CIN-18";#N/A,#N/A,TRUE,"CIN Earnings To Fixed Charges";#N/A,#N/A,TRUE,"CIN Financial Ratios";#N/A,#N/A,TRUE,"CIN-IS";#N/A,#N/A,TRUE,"CIN-BS";#N/A,#N/A,TRUE,"CIN-CS";#N/A,#N/A,TRUE,"Invest In Unconsol Subs"}</definedName>
    <definedName name="wrn.CGE_4" localSheetId="2" hidden="1">{#N/A,#N/A,TRUE,"CIN-11";#N/A,#N/A,TRUE,"CIN-13";#N/A,#N/A,TRUE,"CIN-14";#N/A,#N/A,TRUE,"CIN-16";#N/A,#N/A,TRUE,"CIN-17";#N/A,#N/A,TRUE,"CIN-18";#N/A,#N/A,TRUE,"CIN Earnings To Fixed Charges";#N/A,#N/A,TRUE,"CIN Financial Ratios";#N/A,#N/A,TRUE,"CIN-IS";#N/A,#N/A,TRUE,"CIN-BS";#N/A,#N/A,TRUE,"CIN-CS";#N/A,#N/A,TRUE,"Invest In Unconsol Subs"}</definedName>
    <definedName name="wrn.CGE_4" hidden="1">{#N/A,#N/A,TRUE,"CIN-11";#N/A,#N/A,TRUE,"CIN-13";#N/A,#N/A,TRUE,"CIN-14";#N/A,#N/A,TRUE,"CIN-16";#N/A,#N/A,TRUE,"CIN-17";#N/A,#N/A,TRUE,"CIN-18";#N/A,#N/A,TRUE,"CIN Earnings To Fixed Charges";#N/A,#N/A,TRUE,"CIN Financial Ratios";#N/A,#N/A,TRUE,"CIN-IS";#N/A,#N/A,TRUE,"CIN-BS";#N/A,#N/A,TRUE,"CIN-CS";#N/A,#N/A,TRUE,"Invest In Unconsol Subs"}</definedName>
    <definedName name="wrn.CGE_5" localSheetId="0" hidden="1">{#N/A,#N/A,TRUE,"CIN-11";#N/A,#N/A,TRUE,"CIN-13";#N/A,#N/A,TRUE,"CIN-14";#N/A,#N/A,TRUE,"CIN-16";#N/A,#N/A,TRUE,"CIN-17";#N/A,#N/A,TRUE,"CIN-18";#N/A,#N/A,TRUE,"CIN Earnings To Fixed Charges";#N/A,#N/A,TRUE,"CIN Financial Ratios";#N/A,#N/A,TRUE,"CIN-IS";#N/A,#N/A,TRUE,"CIN-BS";#N/A,#N/A,TRUE,"CIN-CS";#N/A,#N/A,TRUE,"Invest In Unconsol Subs"}</definedName>
    <definedName name="wrn.CGE_5" localSheetId="2" hidden="1">{#N/A,#N/A,TRUE,"CIN-11";#N/A,#N/A,TRUE,"CIN-13";#N/A,#N/A,TRUE,"CIN-14";#N/A,#N/A,TRUE,"CIN-16";#N/A,#N/A,TRUE,"CIN-17";#N/A,#N/A,TRUE,"CIN-18";#N/A,#N/A,TRUE,"CIN Earnings To Fixed Charges";#N/A,#N/A,TRUE,"CIN Financial Ratios";#N/A,#N/A,TRUE,"CIN-IS";#N/A,#N/A,TRUE,"CIN-BS";#N/A,#N/A,TRUE,"CIN-CS";#N/A,#N/A,TRUE,"Invest In Unconsol Subs"}</definedName>
    <definedName name="wrn.CGE_5" hidden="1">{#N/A,#N/A,TRUE,"CIN-11";#N/A,#N/A,TRUE,"CIN-13";#N/A,#N/A,TRUE,"CIN-14";#N/A,#N/A,TRUE,"CIN-16";#N/A,#N/A,TRUE,"CIN-17";#N/A,#N/A,TRUE,"CIN-18";#N/A,#N/A,TRUE,"CIN Earnings To Fixed Charges";#N/A,#N/A,TRUE,"CIN Financial Ratios";#N/A,#N/A,TRUE,"CIN-IS";#N/A,#N/A,TRUE,"CIN-BS";#N/A,#N/A,TRUE,"CIN-CS";#N/A,#N/A,TRUE,"Invest In Unconsol Subs"}</definedName>
    <definedName name="wrn.ci" localSheetId="0" hidden="1">{#N/A,#N/A,TRUE,"CIN-11";#N/A,#N/A,TRUE,"CIN-13";#N/A,#N/A,TRUE,"CIN-14";#N/A,#N/A,TRUE,"CIN-16";#N/A,#N/A,TRUE,"CIN-17";#N/A,#N/A,TRUE,"CIN-18";#N/A,#N/A,TRUE,"CIN Earnings To Fixed Charges";#N/A,#N/A,TRUE,"CIN Financial Ratios";#N/A,#N/A,TRUE,"CIN-IS";#N/A,#N/A,TRUE,"CIN-BS";#N/A,#N/A,TRUE,"CIN-CS";#N/A,#N/A,TRUE,"Invest In Unconsol Subs"}</definedName>
    <definedName name="wrn.ci" localSheetId="2" hidden="1">{#N/A,#N/A,TRUE,"CIN-11";#N/A,#N/A,TRUE,"CIN-13";#N/A,#N/A,TRUE,"CIN-14";#N/A,#N/A,TRUE,"CIN-16";#N/A,#N/A,TRUE,"CIN-17";#N/A,#N/A,TRUE,"CIN-18";#N/A,#N/A,TRUE,"CIN Earnings To Fixed Charges";#N/A,#N/A,TRUE,"CIN Financial Ratios";#N/A,#N/A,TRUE,"CIN-IS";#N/A,#N/A,TRUE,"CIN-BS";#N/A,#N/A,TRUE,"CIN-CS";#N/A,#N/A,TRUE,"Invest In Unconsol Subs"}</definedName>
    <definedName name="wrn.ci" hidden="1">{#N/A,#N/A,TRUE,"CIN-11";#N/A,#N/A,TRUE,"CIN-13";#N/A,#N/A,TRUE,"CIN-14";#N/A,#N/A,TRUE,"CIN-16";#N/A,#N/A,TRUE,"CIN-17";#N/A,#N/A,TRUE,"CIN-18";#N/A,#N/A,TRUE,"CIN Earnings To Fixed Charges";#N/A,#N/A,TRUE,"CIN Financial Ratios";#N/A,#N/A,TRUE,"CIN-IS";#N/A,#N/A,TRUE,"CIN-BS";#N/A,#N/A,TRUE,"CIN-CS";#N/A,#N/A,TRUE,"Invest In Unconsol Subs"}</definedName>
    <definedName name="wrn.ci_1" localSheetId="0" hidden="1">{#N/A,#N/A,TRUE,"CIN-11";#N/A,#N/A,TRUE,"CIN-13";#N/A,#N/A,TRUE,"CIN-14";#N/A,#N/A,TRUE,"CIN-16";#N/A,#N/A,TRUE,"CIN-17";#N/A,#N/A,TRUE,"CIN-18";#N/A,#N/A,TRUE,"CIN Earnings To Fixed Charges";#N/A,#N/A,TRUE,"CIN Financial Ratios";#N/A,#N/A,TRUE,"CIN-IS";#N/A,#N/A,TRUE,"CIN-BS";#N/A,#N/A,TRUE,"CIN-CS";#N/A,#N/A,TRUE,"Invest In Unconsol Subs"}</definedName>
    <definedName name="wrn.ci_1" localSheetId="2" hidden="1">{#N/A,#N/A,TRUE,"CIN-11";#N/A,#N/A,TRUE,"CIN-13";#N/A,#N/A,TRUE,"CIN-14";#N/A,#N/A,TRUE,"CIN-16";#N/A,#N/A,TRUE,"CIN-17";#N/A,#N/A,TRUE,"CIN-18";#N/A,#N/A,TRUE,"CIN Earnings To Fixed Charges";#N/A,#N/A,TRUE,"CIN Financial Ratios";#N/A,#N/A,TRUE,"CIN-IS";#N/A,#N/A,TRUE,"CIN-BS";#N/A,#N/A,TRUE,"CIN-CS";#N/A,#N/A,TRUE,"Invest In Unconsol Subs"}</definedName>
    <definedName name="wrn.ci_1" hidden="1">{#N/A,#N/A,TRUE,"CIN-11";#N/A,#N/A,TRUE,"CIN-13";#N/A,#N/A,TRUE,"CIN-14";#N/A,#N/A,TRUE,"CIN-16";#N/A,#N/A,TRUE,"CIN-17";#N/A,#N/A,TRUE,"CIN-18";#N/A,#N/A,TRUE,"CIN Earnings To Fixed Charges";#N/A,#N/A,TRUE,"CIN Financial Ratios";#N/A,#N/A,TRUE,"CIN-IS";#N/A,#N/A,TRUE,"CIN-BS";#N/A,#N/A,TRUE,"CIN-CS";#N/A,#N/A,TRUE,"Invest In Unconsol Subs"}</definedName>
    <definedName name="wrn.ci_2" localSheetId="0" hidden="1">{#N/A,#N/A,TRUE,"CIN-11";#N/A,#N/A,TRUE,"CIN-13";#N/A,#N/A,TRUE,"CIN-14";#N/A,#N/A,TRUE,"CIN-16";#N/A,#N/A,TRUE,"CIN-17";#N/A,#N/A,TRUE,"CIN-18";#N/A,#N/A,TRUE,"CIN Earnings To Fixed Charges";#N/A,#N/A,TRUE,"CIN Financial Ratios";#N/A,#N/A,TRUE,"CIN-IS";#N/A,#N/A,TRUE,"CIN-BS";#N/A,#N/A,TRUE,"CIN-CS";#N/A,#N/A,TRUE,"Invest In Unconsol Subs"}</definedName>
    <definedName name="wrn.ci_2" localSheetId="2" hidden="1">{#N/A,#N/A,TRUE,"CIN-11";#N/A,#N/A,TRUE,"CIN-13";#N/A,#N/A,TRUE,"CIN-14";#N/A,#N/A,TRUE,"CIN-16";#N/A,#N/A,TRUE,"CIN-17";#N/A,#N/A,TRUE,"CIN-18";#N/A,#N/A,TRUE,"CIN Earnings To Fixed Charges";#N/A,#N/A,TRUE,"CIN Financial Ratios";#N/A,#N/A,TRUE,"CIN-IS";#N/A,#N/A,TRUE,"CIN-BS";#N/A,#N/A,TRUE,"CIN-CS";#N/A,#N/A,TRUE,"Invest In Unconsol Subs"}</definedName>
    <definedName name="wrn.ci_2" hidden="1">{#N/A,#N/A,TRUE,"CIN-11";#N/A,#N/A,TRUE,"CIN-13";#N/A,#N/A,TRUE,"CIN-14";#N/A,#N/A,TRUE,"CIN-16";#N/A,#N/A,TRUE,"CIN-17";#N/A,#N/A,TRUE,"CIN-18";#N/A,#N/A,TRUE,"CIN Earnings To Fixed Charges";#N/A,#N/A,TRUE,"CIN Financial Ratios";#N/A,#N/A,TRUE,"CIN-IS";#N/A,#N/A,TRUE,"CIN-BS";#N/A,#N/A,TRUE,"CIN-CS";#N/A,#N/A,TRUE,"Invest In Unconsol Subs"}</definedName>
    <definedName name="wrn.ci_3" localSheetId="0" hidden="1">{#N/A,#N/A,TRUE,"CIN-11";#N/A,#N/A,TRUE,"CIN-13";#N/A,#N/A,TRUE,"CIN-14";#N/A,#N/A,TRUE,"CIN-16";#N/A,#N/A,TRUE,"CIN-17";#N/A,#N/A,TRUE,"CIN-18";#N/A,#N/A,TRUE,"CIN Earnings To Fixed Charges";#N/A,#N/A,TRUE,"CIN Financial Ratios";#N/A,#N/A,TRUE,"CIN-IS";#N/A,#N/A,TRUE,"CIN-BS";#N/A,#N/A,TRUE,"CIN-CS";#N/A,#N/A,TRUE,"Invest In Unconsol Subs"}</definedName>
    <definedName name="wrn.ci_3" localSheetId="2" hidden="1">{#N/A,#N/A,TRUE,"CIN-11";#N/A,#N/A,TRUE,"CIN-13";#N/A,#N/A,TRUE,"CIN-14";#N/A,#N/A,TRUE,"CIN-16";#N/A,#N/A,TRUE,"CIN-17";#N/A,#N/A,TRUE,"CIN-18";#N/A,#N/A,TRUE,"CIN Earnings To Fixed Charges";#N/A,#N/A,TRUE,"CIN Financial Ratios";#N/A,#N/A,TRUE,"CIN-IS";#N/A,#N/A,TRUE,"CIN-BS";#N/A,#N/A,TRUE,"CIN-CS";#N/A,#N/A,TRUE,"Invest In Unconsol Subs"}</definedName>
    <definedName name="wrn.ci_3" hidden="1">{#N/A,#N/A,TRUE,"CIN-11";#N/A,#N/A,TRUE,"CIN-13";#N/A,#N/A,TRUE,"CIN-14";#N/A,#N/A,TRUE,"CIN-16";#N/A,#N/A,TRUE,"CIN-17";#N/A,#N/A,TRUE,"CIN-18";#N/A,#N/A,TRUE,"CIN Earnings To Fixed Charges";#N/A,#N/A,TRUE,"CIN Financial Ratios";#N/A,#N/A,TRUE,"CIN-IS";#N/A,#N/A,TRUE,"CIN-BS";#N/A,#N/A,TRUE,"CIN-CS";#N/A,#N/A,TRUE,"Invest In Unconsol Subs"}</definedName>
    <definedName name="wrn.ci_4" localSheetId="0" hidden="1">{#N/A,#N/A,TRUE,"CIN-11";#N/A,#N/A,TRUE,"CIN-13";#N/A,#N/A,TRUE,"CIN-14";#N/A,#N/A,TRUE,"CIN-16";#N/A,#N/A,TRUE,"CIN-17";#N/A,#N/A,TRUE,"CIN-18";#N/A,#N/A,TRUE,"CIN Earnings To Fixed Charges";#N/A,#N/A,TRUE,"CIN Financial Ratios";#N/A,#N/A,TRUE,"CIN-IS";#N/A,#N/A,TRUE,"CIN-BS";#N/A,#N/A,TRUE,"CIN-CS";#N/A,#N/A,TRUE,"Invest In Unconsol Subs"}</definedName>
    <definedName name="wrn.ci_4" localSheetId="2" hidden="1">{#N/A,#N/A,TRUE,"CIN-11";#N/A,#N/A,TRUE,"CIN-13";#N/A,#N/A,TRUE,"CIN-14";#N/A,#N/A,TRUE,"CIN-16";#N/A,#N/A,TRUE,"CIN-17";#N/A,#N/A,TRUE,"CIN-18";#N/A,#N/A,TRUE,"CIN Earnings To Fixed Charges";#N/A,#N/A,TRUE,"CIN Financial Ratios";#N/A,#N/A,TRUE,"CIN-IS";#N/A,#N/A,TRUE,"CIN-BS";#N/A,#N/A,TRUE,"CIN-CS";#N/A,#N/A,TRUE,"Invest In Unconsol Subs"}</definedName>
    <definedName name="wrn.ci_4" hidden="1">{#N/A,#N/A,TRUE,"CIN-11";#N/A,#N/A,TRUE,"CIN-13";#N/A,#N/A,TRUE,"CIN-14";#N/A,#N/A,TRUE,"CIN-16";#N/A,#N/A,TRUE,"CIN-17";#N/A,#N/A,TRUE,"CIN-18";#N/A,#N/A,TRUE,"CIN Earnings To Fixed Charges";#N/A,#N/A,TRUE,"CIN Financial Ratios";#N/A,#N/A,TRUE,"CIN-IS";#N/A,#N/A,TRUE,"CIN-BS";#N/A,#N/A,TRUE,"CIN-CS";#N/A,#N/A,TRUE,"Invest In Unconsol Subs"}</definedName>
    <definedName name="wrn.ci_5" localSheetId="0" hidden="1">{#N/A,#N/A,TRUE,"CIN-11";#N/A,#N/A,TRUE,"CIN-13";#N/A,#N/A,TRUE,"CIN-14";#N/A,#N/A,TRUE,"CIN-16";#N/A,#N/A,TRUE,"CIN-17";#N/A,#N/A,TRUE,"CIN-18";#N/A,#N/A,TRUE,"CIN Earnings To Fixed Charges";#N/A,#N/A,TRUE,"CIN Financial Ratios";#N/A,#N/A,TRUE,"CIN-IS";#N/A,#N/A,TRUE,"CIN-BS";#N/A,#N/A,TRUE,"CIN-CS";#N/A,#N/A,TRUE,"Invest In Unconsol Subs"}</definedName>
    <definedName name="wrn.ci_5" localSheetId="2" hidden="1">{#N/A,#N/A,TRUE,"CIN-11";#N/A,#N/A,TRUE,"CIN-13";#N/A,#N/A,TRUE,"CIN-14";#N/A,#N/A,TRUE,"CIN-16";#N/A,#N/A,TRUE,"CIN-17";#N/A,#N/A,TRUE,"CIN-18";#N/A,#N/A,TRUE,"CIN Earnings To Fixed Charges";#N/A,#N/A,TRUE,"CIN Financial Ratios";#N/A,#N/A,TRUE,"CIN-IS";#N/A,#N/A,TRUE,"CIN-BS";#N/A,#N/A,TRUE,"CIN-CS";#N/A,#N/A,TRUE,"Invest In Unconsol Subs"}</definedName>
    <definedName name="wrn.ci_5" hidden="1">{#N/A,#N/A,TRUE,"CIN-11";#N/A,#N/A,TRUE,"CIN-13";#N/A,#N/A,TRUE,"CIN-14";#N/A,#N/A,TRUE,"CIN-16";#N/A,#N/A,TRUE,"CIN-17";#N/A,#N/A,TRUE,"CIN-18";#N/A,#N/A,TRUE,"CIN Earnings To Fixed Charges";#N/A,#N/A,TRUE,"CIN Financial Ratios";#N/A,#N/A,TRUE,"CIN-IS";#N/A,#N/A,TRUE,"CIN-BS";#N/A,#N/A,TRUE,"CIN-CS";#N/A,#N/A,TRUE,"Invest In Unconsol Subs"}</definedName>
    <definedName name="wrn.CIN." localSheetId="0" hidden="1">{#N/A,#N/A,TRUE,"CIN-11";#N/A,#N/A,TRUE,"CIN-13";#N/A,#N/A,TRUE,"CIN-14";#N/A,#N/A,TRUE,"CIN-16";#N/A,#N/A,TRUE,"CIN-17";#N/A,#N/A,TRUE,"CIN-18";#N/A,#N/A,TRUE,"CIN Earnings To Fixed Charges";#N/A,#N/A,TRUE,"CIN Financial Ratios";#N/A,#N/A,TRUE,"CIN-IS";#N/A,#N/A,TRUE,"CIN-BS";#N/A,#N/A,TRUE,"CIN-CS";#N/A,#N/A,TRUE,"Invest In Unconsol Subs"}</definedName>
    <definedName name="wrn.CIN." localSheetId="2" hidden="1">{#N/A,#N/A,TRUE,"CIN-11";#N/A,#N/A,TRUE,"CIN-13";#N/A,#N/A,TRUE,"CIN-14";#N/A,#N/A,TRUE,"CIN-16";#N/A,#N/A,TRUE,"CIN-17";#N/A,#N/A,TRUE,"CIN-18";#N/A,#N/A,TRUE,"CIN Earnings To Fixed Charges";#N/A,#N/A,TRUE,"CIN Financial Ratios";#N/A,#N/A,TRUE,"CIN-IS";#N/A,#N/A,TRUE,"CIN-BS";#N/A,#N/A,TRUE,"CIN-CS";#N/A,#N/A,TRUE,"Invest In Unconsol Subs"}</definedName>
    <definedName name="wrn.CIN." hidden="1">{#N/A,#N/A,TRUE,"CIN-11";#N/A,#N/A,TRUE,"CIN-13";#N/A,#N/A,TRUE,"CIN-14";#N/A,#N/A,TRUE,"CIN-16";#N/A,#N/A,TRUE,"CIN-17";#N/A,#N/A,TRUE,"CIN-18";#N/A,#N/A,TRUE,"CIN Earnings To Fixed Charges";#N/A,#N/A,TRUE,"CIN Financial Ratios";#N/A,#N/A,TRUE,"CIN-IS";#N/A,#N/A,TRUE,"CIN-BS";#N/A,#N/A,TRUE,"CIN-CS";#N/A,#N/A,TRUE,"Invest In Unconsol Subs"}</definedName>
    <definedName name="wrn.CIN._1" localSheetId="0" hidden="1">{#N/A,#N/A,TRUE,"CIN-11";#N/A,#N/A,TRUE,"CIN-13";#N/A,#N/A,TRUE,"CIN-14";#N/A,#N/A,TRUE,"CIN-16";#N/A,#N/A,TRUE,"CIN-17";#N/A,#N/A,TRUE,"CIN-18";#N/A,#N/A,TRUE,"CIN Earnings To Fixed Charges";#N/A,#N/A,TRUE,"CIN Financial Ratios";#N/A,#N/A,TRUE,"CIN-IS";#N/A,#N/A,TRUE,"CIN-BS";#N/A,#N/A,TRUE,"CIN-CS";#N/A,#N/A,TRUE,"Invest In Unconsol Subs"}</definedName>
    <definedName name="wrn.CIN._1" localSheetId="2" hidden="1">{#N/A,#N/A,TRUE,"CIN-11";#N/A,#N/A,TRUE,"CIN-13";#N/A,#N/A,TRUE,"CIN-14";#N/A,#N/A,TRUE,"CIN-16";#N/A,#N/A,TRUE,"CIN-17";#N/A,#N/A,TRUE,"CIN-18";#N/A,#N/A,TRUE,"CIN Earnings To Fixed Charges";#N/A,#N/A,TRUE,"CIN Financial Ratios";#N/A,#N/A,TRUE,"CIN-IS";#N/A,#N/A,TRUE,"CIN-BS";#N/A,#N/A,TRUE,"CIN-CS";#N/A,#N/A,TRUE,"Invest In Unconsol Subs"}</definedName>
    <definedName name="wrn.CIN._1" hidden="1">{#N/A,#N/A,TRUE,"CIN-11";#N/A,#N/A,TRUE,"CIN-13";#N/A,#N/A,TRUE,"CIN-14";#N/A,#N/A,TRUE,"CIN-16";#N/A,#N/A,TRUE,"CIN-17";#N/A,#N/A,TRUE,"CIN-18";#N/A,#N/A,TRUE,"CIN Earnings To Fixed Charges";#N/A,#N/A,TRUE,"CIN Financial Ratios";#N/A,#N/A,TRUE,"CIN-IS";#N/A,#N/A,TRUE,"CIN-BS";#N/A,#N/A,TRUE,"CIN-CS";#N/A,#N/A,TRUE,"Invest In Unconsol Subs"}</definedName>
    <definedName name="wrn.CIN._2" localSheetId="0" hidden="1">{#N/A,#N/A,TRUE,"CIN-11";#N/A,#N/A,TRUE,"CIN-13";#N/A,#N/A,TRUE,"CIN-14";#N/A,#N/A,TRUE,"CIN-16";#N/A,#N/A,TRUE,"CIN-17";#N/A,#N/A,TRUE,"CIN-18";#N/A,#N/A,TRUE,"CIN Earnings To Fixed Charges";#N/A,#N/A,TRUE,"CIN Financial Ratios";#N/A,#N/A,TRUE,"CIN-IS";#N/A,#N/A,TRUE,"CIN-BS";#N/A,#N/A,TRUE,"CIN-CS";#N/A,#N/A,TRUE,"Invest In Unconsol Subs"}</definedName>
    <definedName name="wrn.CIN._2" localSheetId="2" hidden="1">{#N/A,#N/A,TRUE,"CIN-11";#N/A,#N/A,TRUE,"CIN-13";#N/A,#N/A,TRUE,"CIN-14";#N/A,#N/A,TRUE,"CIN-16";#N/A,#N/A,TRUE,"CIN-17";#N/A,#N/A,TRUE,"CIN-18";#N/A,#N/A,TRUE,"CIN Earnings To Fixed Charges";#N/A,#N/A,TRUE,"CIN Financial Ratios";#N/A,#N/A,TRUE,"CIN-IS";#N/A,#N/A,TRUE,"CIN-BS";#N/A,#N/A,TRUE,"CIN-CS";#N/A,#N/A,TRUE,"Invest In Unconsol Subs"}</definedName>
    <definedName name="wrn.CIN._2" hidden="1">{#N/A,#N/A,TRUE,"CIN-11";#N/A,#N/A,TRUE,"CIN-13";#N/A,#N/A,TRUE,"CIN-14";#N/A,#N/A,TRUE,"CIN-16";#N/A,#N/A,TRUE,"CIN-17";#N/A,#N/A,TRUE,"CIN-18";#N/A,#N/A,TRUE,"CIN Earnings To Fixed Charges";#N/A,#N/A,TRUE,"CIN Financial Ratios";#N/A,#N/A,TRUE,"CIN-IS";#N/A,#N/A,TRUE,"CIN-BS";#N/A,#N/A,TRUE,"CIN-CS";#N/A,#N/A,TRUE,"Invest In Unconsol Subs"}</definedName>
    <definedName name="wrn.CIN._3" localSheetId="0" hidden="1">{#N/A,#N/A,TRUE,"CIN-11";#N/A,#N/A,TRUE,"CIN-13";#N/A,#N/A,TRUE,"CIN-14";#N/A,#N/A,TRUE,"CIN-16";#N/A,#N/A,TRUE,"CIN-17";#N/A,#N/A,TRUE,"CIN-18";#N/A,#N/A,TRUE,"CIN Earnings To Fixed Charges";#N/A,#N/A,TRUE,"CIN Financial Ratios";#N/A,#N/A,TRUE,"CIN-IS";#N/A,#N/A,TRUE,"CIN-BS";#N/A,#N/A,TRUE,"CIN-CS";#N/A,#N/A,TRUE,"Invest In Unconsol Subs"}</definedName>
    <definedName name="wrn.CIN._3" localSheetId="2" hidden="1">{#N/A,#N/A,TRUE,"CIN-11";#N/A,#N/A,TRUE,"CIN-13";#N/A,#N/A,TRUE,"CIN-14";#N/A,#N/A,TRUE,"CIN-16";#N/A,#N/A,TRUE,"CIN-17";#N/A,#N/A,TRUE,"CIN-18";#N/A,#N/A,TRUE,"CIN Earnings To Fixed Charges";#N/A,#N/A,TRUE,"CIN Financial Ratios";#N/A,#N/A,TRUE,"CIN-IS";#N/A,#N/A,TRUE,"CIN-BS";#N/A,#N/A,TRUE,"CIN-CS";#N/A,#N/A,TRUE,"Invest In Unconsol Subs"}</definedName>
    <definedName name="wrn.CIN._3" hidden="1">{#N/A,#N/A,TRUE,"CIN-11";#N/A,#N/A,TRUE,"CIN-13";#N/A,#N/A,TRUE,"CIN-14";#N/A,#N/A,TRUE,"CIN-16";#N/A,#N/A,TRUE,"CIN-17";#N/A,#N/A,TRUE,"CIN-18";#N/A,#N/A,TRUE,"CIN Earnings To Fixed Charges";#N/A,#N/A,TRUE,"CIN Financial Ratios";#N/A,#N/A,TRUE,"CIN-IS";#N/A,#N/A,TRUE,"CIN-BS";#N/A,#N/A,TRUE,"CIN-CS";#N/A,#N/A,TRUE,"Invest In Unconsol Subs"}</definedName>
    <definedName name="wrn.CIN._4" localSheetId="0" hidden="1">{#N/A,#N/A,TRUE,"CIN-11";#N/A,#N/A,TRUE,"CIN-13";#N/A,#N/A,TRUE,"CIN-14";#N/A,#N/A,TRUE,"CIN-16";#N/A,#N/A,TRUE,"CIN-17";#N/A,#N/A,TRUE,"CIN-18";#N/A,#N/A,TRUE,"CIN Earnings To Fixed Charges";#N/A,#N/A,TRUE,"CIN Financial Ratios";#N/A,#N/A,TRUE,"CIN-IS";#N/A,#N/A,TRUE,"CIN-BS";#N/A,#N/A,TRUE,"CIN-CS";#N/A,#N/A,TRUE,"Invest In Unconsol Subs"}</definedName>
    <definedName name="wrn.CIN._4" localSheetId="2" hidden="1">{#N/A,#N/A,TRUE,"CIN-11";#N/A,#N/A,TRUE,"CIN-13";#N/A,#N/A,TRUE,"CIN-14";#N/A,#N/A,TRUE,"CIN-16";#N/A,#N/A,TRUE,"CIN-17";#N/A,#N/A,TRUE,"CIN-18";#N/A,#N/A,TRUE,"CIN Earnings To Fixed Charges";#N/A,#N/A,TRUE,"CIN Financial Ratios";#N/A,#N/A,TRUE,"CIN-IS";#N/A,#N/A,TRUE,"CIN-BS";#N/A,#N/A,TRUE,"CIN-CS";#N/A,#N/A,TRUE,"Invest In Unconsol Subs"}</definedName>
    <definedName name="wrn.CIN._4" hidden="1">{#N/A,#N/A,TRUE,"CIN-11";#N/A,#N/A,TRUE,"CIN-13";#N/A,#N/A,TRUE,"CIN-14";#N/A,#N/A,TRUE,"CIN-16";#N/A,#N/A,TRUE,"CIN-17";#N/A,#N/A,TRUE,"CIN-18";#N/A,#N/A,TRUE,"CIN Earnings To Fixed Charges";#N/A,#N/A,TRUE,"CIN Financial Ratios";#N/A,#N/A,TRUE,"CIN-IS";#N/A,#N/A,TRUE,"CIN-BS";#N/A,#N/A,TRUE,"CIN-CS";#N/A,#N/A,TRUE,"Invest In Unconsol Subs"}</definedName>
    <definedName name="wrn.CIN._5" localSheetId="0" hidden="1">{#N/A,#N/A,TRUE,"CIN-11";#N/A,#N/A,TRUE,"CIN-13";#N/A,#N/A,TRUE,"CIN-14";#N/A,#N/A,TRUE,"CIN-16";#N/A,#N/A,TRUE,"CIN-17";#N/A,#N/A,TRUE,"CIN-18";#N/A,#N/A,TRUE,"CIN Earnings To Fixed Charges";#N/A,#N/A,TRUE,"CIN Financial Ratios";#N/A,#N/A,TRUE,"CIN-IS";#N/A,#N/A,TRUE,"CIN-BS";#N/A,#N/A,TRUE,"CIN-CS";#N/A,#N/A,TRUE,"Invest In Unconsol Subs"}</definedName>
    <definedName name="wrn.CIN._5" localSheetId="2" hidden="1">{#N/A,#N/A,TRUE,"CIN-11";#N/A,#N/A,TRUE,"CIN-13";#N/A,#N/A,TRUE,"CIN-14";#N/A,#N/A,TRUE,"CIN-16";#N/A,#N/A,TRUE,"CIN-17";#N/A,#N/A,TRUE,"CIN-18";#N/A,#N/A,TRUE,"CIN Earnings To Fixed Charges";#N/A,#N/A,TRUE,"CIN Financial Ratios";#N/A,#N/A,TRUE,"CIN-IS";#N/A,#N/A,TRUE,"CIN-BS";#N/A,#N/A,TRUE,"CIN-CS";#N/A,#N/A,TRUE,"Invest In Unconsol Subs"}</definedName>
    <definedName name="wrn.CIN._5" hidden="1">{#N/A,#N/A,TRUE,"CIN-11";#N/A,#N/A,TRUE,"CIN-13";#N/A,#N/A,TRUE,"CIN-14";#N/A,#N/A,TRUE,"CIN-16";#N/A,#N/A,TRUE,"CIN-17";#N/A,#N/A,TRUE,"CIN-18";#N/A,#N/A,TRUE,"CIN Earnings To Fixed Charges";#N/A,#N/A,TRUE,"CIN Financial Ratios";#N/A,#N/A,TRUE,"CIN-IS";#N/A,#N/A,TRUE,"CIN-BS";#N/A,#N/A,TRUE,"CIN-CS";#N/A,#N/A,TRUE,"Invest In Unconsol Subs"}</definedName>
    <definedName name="wrn.client." localSheetId="0" hidden="1">{"multiple",#N/A,FALSE,"client";"margins",#N/A,FALSE,"client";"data",#N/A,FALSE,"client"}</definedName>
    <definedName name="wrn.client." localSheetId="2" hidden="1">{"multiple",#N/A,FALSE,"client";"margins",#N/A,FALSE,"client";"data",#N/A,FALSE,"client"}</definedName>
    <definedName name="wrn.client." hidden="1">{"multiple",#N/A,FALSE,"client";"margins",#N/A,FALSE,"client";"data",#N/A,FALSE,"client"}</definedName>
    <definedName name="wrn.Client._.report." localSheetId="0" hidden="1">{"Deal information sheet",#N/A,TRUE,"MBOco";"Projected P and L Accounts",#N/A,TRUE,"MBOco";"Projected Balance Sheet",#N/A,TRUE,"MBOco";"Projected Cash Flows",#N/A,TRUE,"MBOco"}</definedName>
    <definedName name="wrn.Client._.report." localSheetId="2" hidden="1">{"Deal information sheet",#N/A,TRUE,"MBOco";"Projected P and L Accounts",#N/A,TRUE,"MBOco";"Projected Balance Sheet",#N/A,TRUE,"MBOco";"Projected Cash Flows",#N/A,TRUE,"MBOco"}</definedName>
    <definedName name="wrn.Client._.report." hidden="1">{"Deal information sheet",#N/A,TRUE,"MBOco";"Projected P and L Accounts",#N/A,TRUE,"MBOco";"Projected Balance Sheet",#N/A,TRUE,"MBOco";"Projected Cash Flows",#N/A,TRUE,"MBOco"}</definedName>
    <definedName name="wrn.Client3." localSheetId="0" hidden="1">{"data",#N/A,FALSE,"client (3)";"margins",#N/A,FALSE,"client (3)";"multiple",#N/A,FALSE,"client (3)"}</definedName>
    <definedName name="wrn.Client3." localSheetId="2" hidden="1">{"data",#N/A,FALSE,"client (3)";"margins",#N/A,FALSE,"client (3)";"multiple",#N/A,FALSE,"client (3)"}</definedName>
    <definedName name="wrn.Client3." hidden="1">{"data",#N/A,FALSE,"client (3)";"margins",#N/A,FALSE,"client (3)";"multiple",#N/A,FALSE,"client (3)"}</definedName>
    <definedName name="wrn.client4." localSheetId="0" hidden="1">{"multiple",#N/A,FALSE,"client (4)";"margins",#N/A,FALSE,"client (4)";"data",#N/A,FALSE,"client (4)"}</definedName>
    <definedName name="wrn.client4." localSheetId="2" hidden="1">{"multiple",#N/A,FALSE,"client (4)";"margins",#N/A,FALSE,"client (4)";"data",#N/A,FALSE,"client (4)"}</definedName>
    <definedName name="wrn.client4." hidden="1">{"multiple",#N/A,FALSE,"client (4)";"margins",#N/A,FALSE,"client (4)";"data",#N/A,FALSE,"client (4)"}</definedName>
    <definedName name="wrn.clientcopy." localSheetId="0"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ED." localSheetId="0" hidden="1">{#N/A,#N/A,FALSE,"INPUTS";#N/A,#N/A,FALSE,"PROFORMA BSHEET";#N/A,#N/A,FALSE,"COMBINED";#N/A,#N/A,FALSE,"HIGH YIELD";#N/A,#N/A,FALSE,"COMB_GRAPHS"}</definedName>
    <definedName name="wrn.COMBINED." localSheetId="2"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1" localSheetId="0" hidden="1">{#N/A,#N/A,FALSE,"INPUTS";#N/A,#N/A,FALSE,"PROFORMA BSHEET";#N/A,#N/A,FALSE,"COMBINED";#N/A,#N/A,FALSE,"HIGH YIELD";#N/A,#N/A,FALSE,"COMB_GRAPHS"}</definedName>
    <definedName name="wrn.COMBINED._1" localSheetId="2"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PCO." localSheetId="0" hidden="1">{"Page1",#N/A,FALSE,"CompCo";"Page2",#N/A,FALSE,"CompCo"}</definedName>
    <definedName name="wrn.COMPCO." localSheetId="2" hidden="1">{"Page1",#N/A,FALSE,"CompCo";"Page2",#N/A,FALSE,"CompCo"}</definedName>
    <definedName name="wrn.COMPCO." hidden="1">{"Page1",#N/A,FALSE,"CompCo";"Page2",#N/A,FALSE,"CompCo"}</definedName>
    <definedName name="wrn.Complete."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File." localSheetId="0" hidden="1">{#N/A,#N/A,TRUE,"Top";#N/A,#N/A,TRUE,"Quarter";#N/A,#N/A,TRUE,"Variance";#N/A,#N/A,TRUE,"Forecast";#N/A,#N/A,TRUE,"ForecastMnthly";#N/A,#N/A,TRUE,"ForecastQtrly";#N/A,#N/A,TRUE,"Actual"}</definedName>
    <definedName name="wrn.Complete._.File." localSheetId="2" hidden="1">{#N/A,#N/A,TRUE,"Top";#N/A,#N/A,TRUE,"Quarter";#N/A,#N/A,TRUE,"Variance";#N/A,#N/A,TRUE,"Forecast";#N/A,#N/A,TRUE,"ForecastMnthly";#N/A,#N/A,TRUE,"ForecastQtrly";#N/A,#N/A,TRUE,"Actual"}</definedName>
    <definedName name="wrn.Complete._.File." hidden="1">{#N/A,#N/A,TRUE,"Top";#N/A,#N/A,TRUE,"Quarter";#N/A,#N/A,TRUE,"Variance";#N/A,#N/A,TRUE,"Forecast";#N/A,#N/A,TRUE,"ForecastMnthly";#N/A,#N/A,TRUE,"ForecastQtrly";#N/A,#N/A,TRUE,"Actual"}</definedName>
    <definedName name="wrn.Complete._.Report." localSheetId="0" hidden="1">{#N/A,#N/A,FALSE,"Assumptions";#N/A,#N/A,FALSE,"Proforma IS";#N/A,#N/A,FALSE,"Cash Flows RLP";#N/A,#N/A,FALSE,"IRR";#N/A,#N/A,FALSE,"New Depr Sch-150% DB";#N/A,#N/A,FALSE,"Comments"}</definedName>
    <definedName name="wrn.Complete._.Report." localSheetId="2"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Set." localSheetId="0" hidden="1">{#N/A,#N/A,FALSE,"Full";#N/A,#N/A,FALSE,"Half";#N/A,#N/A,FALSE,"Op Expenses";#N/A,#N/A,FALSE,"Cap Charge";#N/A,#N/A,FALSE,"Cost C";#N/A,#N/A,FALSE,"PP&amp;E";#N/A,#N/A,FALSE,"R&amp;D"}</definedName>
    <definedName name="wrn.Complete._.Set." localSheetId="2"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mplete._.Spreadsheet." localSheetId="0" hidden="1">{"Complete Spreadsheet",#N/A,FALSE,"BASIC"}</definedName>
    <definedName name="wrn.Complete._.Spreadsheet." localSheetId="2" hidden="1">{"Complete Spreadsheet",#N/A,FALSE,"BASIC"}</definedName>
    <definedName name="wrn.Complete._.Spreadsheet." hidden="1">{"Complete Spreadsheet",#N/A,FALSE,"BASIC"}</definedName>
    <definedName name="wrn.Complete.2"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utation._.3CD._.Details." localSheetId="0" hidden="1">{"Computation Tax",#N/A,FALSE,"43B";"Dep I.Tax",#N/A,FALSE,"43B";"I Tax Losses",#N/A,FALSE,"43B";"Annex-III 3CD",#N/A,FALSE,"43B";"Cash Payments",#N/A,FALSE,"43B";"43B",#N/A,FALSE,"43B"}</definedName>
    <definedName name="wrn.Computation._.3CD._.Details." localSheetId="2" hidden="1">{"Computation Tax",#N/A,FALSE,"43B";"Dep I.Tax",#N/A,FALSE,"43B";"I Tax Losses",#N/A,FALSE,"43B";"Annex-III 3CD",#N/A,FALSE,"43B";"Cash Payments",#N/A,FALSE,"43B";"43B",#N/A,FALSE,"43B"}</definedName>
    <definedName name="wrn.Computation._.3CD._.Details." hidden="1">{"Computation Tax",#N/A,FALSE,"43B";"Dep I.Tax",#N/A,FALSE,"43B";"I Tax Losses",#N/A,FALSE,"43B";"Annex-III 3CD",#N/A,FALSE,"43B";"Cash Payments",#N/A,FALSE,"43B";"43B",#N/A,FALSE,"43B"}</definedName>
    <definedName name="wrn.concr" localSheetId="0"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localSheetId="2"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localSheetId="0"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localSheetId="2"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rc." localSheetId="0"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rc." localSheetId="2"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rc."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sumable." localSheetId="0" hidden="1">{#N/A,#N/A,FALSE,"consu_cover";#N/A,#N/A,FALSE,"consu_strategy";#N/A,#N/A,FALSE,"consu_flow";#N/A,#N/A,FALSE,"Summary_reqmt";#N/A,#N/A,FALSE,"field_ppg";#N/A,#N/A,FALSE,"ppg_shop";#N/A,#N/A,FALSE,"strl";#N/A,#N/A,FALSE,"tankages";#N/A,#N/A,FALSE,"gases"}</definedName>
    <definedName name="wrn.consumable." localSheetId="2" hidden="1">{#N/A,#N/A,FALSE,"consu_cover";#N/A,#N/A,FALSE,"consu_strategy";#N/A,#N/A,FALSE,"consu_flow";#N/A,#N/A,FALSE,"Summary_reqmt";#N/A,#N/A,FALSE,"field_ppg";#N/A,#N/A,FALSE,"ppg_shop";#N/A,#N/A,FALSE,"strl";#N/A,#N/A,FALSE,"tankages";#N/A,#N/A,FALSE,"gases"}</definedName>
    <definedName name="wrn.consumable." hidden="1">{#N/A,#N/A,FALSE,"consu_cover";#N/A,#N/A,FALSE,"consu_strategy";#N/A,#N/A,FALSE,"consu_flow";#N/A,#N/A,FALSE,"Summary_reqmt";#N/A,#N/A,FALSE,"field_ppg";#N/A,#N/A,FALSE,"ppg_shop";#N/A,#N/A,FALSE,"strl";#N/A,#N/A,FALSE,"tankages";#N/A,#N/A,FALSE,"gases"}</definedName>
    <definedName name="wrn.Continous._.Page._.Numbers._.DCF." localSheetId="0"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localSheetId="2"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ory._.asset._.charges." localSheetId="0" hidden="1">{"contributory1",#N/A,FALSE,"Contributory Assets Detail";"contributory2",#N/A,FALSE,"Contributory Assets Detail"}</definedName>
    <definedName name="wrn.contributory._.asset._.charges." localSheetId="2"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ol._.Sheet." localSheetId="0" hidden="1">{#N/A,#N/A,FALSE,"CONTROL"}</definedName>
    <definedName name="wrn.Control._.Sheet." localSheetId="2" hidden="1">{#N/A,#N/A,FALSE,"CONTROL"}</definedName>
    <definedName name="wrn.Control._.Sheet." hidden="1">{#N/A,#N/A,FALSE,"CONTROL"}</definedName>
    <definedName name="wrn.COSA._.FS._.국문." localSheetId="0" hidden="1">{#N/A,#N/A,FALSE,"BS";#N/A,#N/A,FALSE,"PL";#N/A,#N/A,FALSE,"처분";#N/A,#N/A,FALSE,"현금";#N/A,#N/A,FALSE,"매출";#N/A,#N/A,FALSE,"원가";#N/A,#N/A,FALSE,"경영"}</definedName>
    <definedName name="wrn.COSA._.FS._.국문." localSheetId="2" hidden="1">{#N/A,#N/A,FALSE,"BS";#N/A,#N/A,FALSE,"PL";#N/A,#N/A,FALSE,"처분";#N/A,#N/A,FALSE,"현금";#N/A,#N/A,FALSE,"매출";#N/A,#N/A,FALSE,"원가";#N/A,#N/A,FALSE,"경영"}</definedName>
    <definedName name="wrn.COSA._.FS._.국문." hidden="1">{#N/A,#N/A,FALSE,"BS";#N/A,#N/A,FALSE,"PL";#N/A,#N/A,FALSE,"처분";#N/A,#N/A,FALSE,"현금";#N/A,#N/A,FALSE,"매출";#N/A,#N/A,FALSE,"원가";#N/A,#N/A,FALSE,"경영"}</definedName>
    <definedName name="wrn.Cost." localSheetId="0" hidden="1">{"Cost",#N/A,FALSE,"Cost"}</definedName>
    <definedName name="wrn.Cost." localSheetId="2" hidden="1">{"Cost",#N/A,FALSE,"Cost"}</definedName>
    <definedName name="wrn.Cost." hidden="1">{"Cost",#N/A,FALSE,"Cost"}</definedName>
    <definedName name="wrn.Cost._.Plan._.Report." localSheetId="0" hidden="1">{"Summary",#N/A,TRUE,"Summary";"Cost Plan",#N/A,TRUE,"Cost Plan"}</definedName>
    <definedName name="wrn.Cost._.Plan._.Report." localSheetId="2" hidden="1">{"Summary",#N/A,TRUE,"Summary";"Cost Plan",#N/A,TRUE,"Cost Plan"}</definedName>
    <definedName name="wrn.Cost._.Plan._.Report." hidden="1">{"Summary",#N/A,TRUE,"Summary";"Cost Plan",#N/A,TRUE,"Cost Plan"}</definedName>
    <definedName name="wrn.Country._.consolidation." localSheetId="0"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untry._.consolidation." localSheetId="2"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untry._.consolidation."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venants." localSheetId="0" hidden="1">{"Page1",#N/A,FALSE,"Covenants";"Page2",#N/A,FALSE,"Covenants";"Page3",#N/A,FALSE,"Covenants"}</definedName>
    <definedName name="wrn.Covenants." localSheetId="2" hidden="1">{"Page1",#N/A,FALSE,"Covenants";"Page2",#N/A,FALSE,"Covenants";"Page3",#N/A,FALSE,"Covenants"}</definedName>
    <definedName name="wrn.Covenants." hidden="1">{"Page1",#N/A,FALSE,"Covenants";"Page2",#N/A,FALSE,"Covenants";"Page3",#N/A,FALSE,"Covenants"}</definedName>
    <definedName name="wrn.Cover." localSheetId="0" hidden="1">{"coverall",#N/A,FALSE,"Definitions";"cover1",#N/A,FALSE,"Definitions";"cover2",#N/A,FALSE,"Definitions";"cover3",#N/A,FALSE,"Definitions";"cover4",#N/A,FALSE,"Definitions";"cover5",#N/A,FALSE,"Definitions";"blank",#N/A,FALSE,"Definitions"}</definedName>
    <definedName name="wrn.Cover." localSheetId="2"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redit._.Summary." localSheetId="0" hidden="1">{#N/A,#N/A,FALSE,"CREDIT"}</definedName>
    <definedName name="wrn.Credit._.Summary." localSheetId="2" hidden="1">{#N/A,#N/A,FALSE,"CREDIT"}</definedName>
    <definedName name="wrn.Credit._.Summary." hidden="1">{#N/A,#N/A,FALSE,"CREDIT"}</definedName>
    <definedName name="wrn.Customer._.with._.Site._.Equipment." localSheetId="0" hidden="1">{"Customer with Site Equipment",#N/A,FALSE,"BASIC"}</definedName>
    <definedName name="wrn.Customer._.with._.Site._.Equipment." localSheetId="2" hidden="1">{"Customer with Site Equipment",#N/A,FALSE,"BASIC"}</definedName>
    <definedName name="wrn.Customer._.with._.Site._.Equipment." hidden="1">{"Customer with Site Equipment",#N/A,FALSE,"BASIC"}</definedName>
    <definedName name="wrn.Customer._.with._.Site._.Pricing." localSheetId="0" hidden="1">{"Customer with Site Pricing",#N/A,FALSE,"BASIC"}</definedName>
    <definedName name="wrn.Customer._.with._.Site._.Pricing." localSheetId="2" hidden="1">{"Customer with Site Pricing",#N/A,FALSE,"BASIC"}</definedName>
    <definedName name="wrn.Customer._.with._.Site._.Pricing." hidden="1">{"Customer with Site Pricing",#N/A,FALSE,"BASIC"}</definedName>
    <definedName name="wrn.CVS." localSheetId="0" hidden="1">{"CVS",#N/A,FALSE,"TARA-09";"CVS",#N/A,FALSE,"TARA-10";"CVS",#N/A,FALSE,"TARA-11"}</definedName>
    <definedName name="wrn.CVS." localSheetId="2" hidden="1">{"CVS",#N/A,FALSE,"TARA-09";"CVS",#N/A,FALSE,"TARA-10";"CVS",#N/A,FALSE,"TARA-11"}</definedName>
    <definedName name="wrn.CVS." hidden="1">{"CVS",#N/A,FALSE,"TARA-09";"CVS",#N/A,FALSE,"TARA-10";"CVS",#N/A,FALSE,"TARA-11"}</definedName>
    <definedName name="wrn.datapak." localSheetId="0" hidden="1">{#N/A,#N/A,FALSE,"Status of Projects";#N/A,#N/A,FALSE,"CEA-TEC";#N/A,#N/A,FALSE,"U-Constr.";#N/A,#N/A,FALSE,"summary";#N/A,#N/A,FALSE,"PPP-3 yrs"}</definedName>
    <definedName name="wrn.datapak." localSheetId="2" hidden="1">{#N/A,#N/A,FALSE,"Status of Projects";#N/A,#N/A,FALSE,"CEA-TEC";#N/A,#N/A,FALSE,"U-Constr.";#N/A,#N/A,FALSE,"summary";#N/A,#N/A,FALSE,"PPP-3 yrs"}</definedName>
    <definedName name="wrn.datapak." hidden="1">{#N/A,#N/A,FALSE,"Status of Projects";#N/A,#N/A,FALSE,"CEA-TEC";#N/A,#N/A,FALSE,"U-Constr.";#N/A,#N/A,FALSE,"summary";#N/A,#N/A,FALSE,"PPP-3 yrs"}</definedName>
    <definedName name="wrn.DCF." localSheetId="0" hidden="1">{"DCF1",#N/A,FALSE,"SIERRA DCF";"MATRIX1",#N/A,FALSE,"SIERRA DCF"}</definedName>
    <definedName name="wrn.DCF." localSheetId="2" hidden="1">{"DCF1",#N/A,FALSE,"SIERRA DCF";"MATRIX1",#N/A,FALSE,"SIERRA DCF"}</definedName>
    <definedName name="wrn.DCF." hidden="1">{"DCF1",#N/A,FALSE,"SIERRA DCF";"MATRIX1",#N/A,FALSE,"SIERRA DCF"}</definedName>
    <definedName name="wrn.DCF._.Only." localSheetId="0" hidden="1">{#N/A,#N/A,FALSE,"DCF Summary";#N/A,#N/A,FALSE,"Casema";#N/A,#N/A,FALSE,"Casema NoTel";#N/A,#N/A,FALSE,"UK";#N/A,#N/A,FALSE,"RCF";#N/A,#N/A,FALSE,"Intercable CZ";#N/A,#N/A,FALSE,"Interkabel P"}</definedName>
    <definedName name="wrn.DCF._.Only." localSheetId="2"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Terminal_Value_qchm." localSheetId="0" hidden="1">{"qchm_dcf",#N/A,FALSE,"QCHMDCF2";"qchm_terminal",#N/A,FALSE,"QCHMDCF2"}</definedName>
    <definedName name="wrn.DCF_Terminal_Value_qchm." localSheetId="2" hidden="1">{"qchm_dcf",#N/A,FALSE,"QCHMDCF2";"qchm_terminal",#N/A,FALSE,"QCHMDCF2"}</definedName>
    <definedName name="wrn.DCF_Terminal_Value_qchm." hidden="1">{"qchm_dcf",#N/A,FALSE,"QCHMDCF2";"qchm_terminal",#N/A,FALSE,"QCHMDCF2"}</definedName>
    <definedName name="wrn.DCFEpervier." localSheetId="0"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2"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shlfg." localSheetId="0" hidden="1">{#N/A,#N/A,FALSE,"Cashdy";#N/A,#N/A,FALSE,"TMF";#N/A,#N/A,FALSE,"TTEI";#N/A,#N/A,FALSE,"TASF";#N/A,#N/A,FALSE,"TBF";#N/A,#N/A,FALSE,"MOR2";#N/A,#N/A,FALSE,"TSCG";#N/A,#N/A,FALSE,"REST";#N/A,#N/A,FALSE,"BLUE";#N/A,#N/A,FALSE,"GREEN";#N/A,#N/A,FALSE,"AST";#N/A,#N/A,FALSE,"BEN";#N/A,#N/A,FALSE,"MAN";#N/A,#N/A,FALSE,"MAN"}</definedName>
    <definedName name="wrn.dcshlfg." localSheetId="2" hidden="1">{#N/A,#N/A,FALSE,"Cashdy";#N/A,#N/A,FALSE,"TMF";#N/A,#N/A,FALSE,"TTEI";#N/A,#N/A,FALSE,"TASF";#N/A,#N/A,FALSE,"TBF";#N/A,#N/A,FALSE,"MOR2";#N/A,#N/A,FALSE,"TSCG";#N/A,#N/A,FALSE,"REST";#N/A,#N/A,FALSE,"BLUE";#N/A,#N/A,FALSE,"GREEN";#N/A,#N/A,FALSE,"AST";#N/A,#N/A,FALSE,"BEN";#N/A,#N/A,FALSE,"MAN";#N/A,#N/A,FALSE,"MAN"}</definedName>
    <definedName name="wrn.dcshlfg." hidden="1">{#N/A,#N/A,FALSE,"Cashdy";#N/A,#N/A,FALSE,"TMF";#N/A,#N/A,FALSE,"TTEI";#N/A,#N/A,FALSE,"TASF";#N/A,#N/A,FALSE,"TBF";#N/A,#N/A,FALSE,"MOR2";#N/A,#N/A,FALSE,"TSCG";#N/A,#N/A,FALSE,"REST";#N/A,#N/A,FALSE,"BLUE";#N/A,#N/A,FALSE,"GREEN";#N/A,#N/A,FALSE,"AST";#N/A,#N/A,FALSE,"BEN";#N/A,#N/A,FALSE,"MAN";#N/A,#N/A,FALSE,"MAN"}</definedName>
    <definedName name="wrn.dcshlfg._1" localSheetId="0" hidden="1">{#N/A,#N/A,FALSE,"Cashdy";#N/A,#N/A,FALSE,"TMF";#N/A,#N/A,FALSE,"TTEI";#N/A,#N/A,FALSE,"TASF";#N/A,#N/A,FALSE,"TBF";#N/A,#N/A,FALSE,"MOR2";#N/A,#N/A,FALSE,"TSCG";#N/A,#N/A,FALSE,"REST";#N/A,#N/A,FALSE,"BLUE";#N/A,#N/A,FALSE,"GREEN";#N/A,#N/A,FALSE,"AST";#N/A,#N/A,FALSE,"BEN";#N/A,#N/A,FALSE,"MAN";#N/A,#N/A,FALSE,"MAN"}</definedName>
    <definedName name="wrn.dcshlfg._1" localSheetId="2"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d." localSheetId="0" hidden="1">{#N/A,#N/A,FALSE,"Sheet2"}</definedName>
    <definedName name="wrn.dd." localSheetId="2" hidden="1">{#N/A,#N/A,FALSE,"Sheet2"}</definedName>
    <definedName name="wrn.dd." hidden="1">{#N/A,#N/A,FALSE,"Sheet2"}</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LHI." localSheetId="0" hidden="1">{#N/A,#N/A,TRUE,"GRING"}</definedName>
    <definedName name="wrn.DELHI." localSheetId="2" hidden="1">{#N/A,#N/A,TRUE,"GRING"}</definedName>
    <definedName name="wrn.DELHI." hidden="1">{#N/A,#N/A,TRUE,"GRING"}</definedName>
    <definedName name="wrn.detail." localSheetId="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Eng.._.LVA." localSheetId="0" hidden="1">{#N/A,#N/A,FALSE,"LVA Detail Soll";#N/A,#N/A,FALSE,"LVA Detail Eng.";#N/A,#N/A,FALSE,"MR LVA Detail"}</definedName>
    <definedName name="wrn.Detail._.Eng.._.LVA." localSheetId="2" hidden="1">{#N/A,#N/A,FALSE,"LVA Detail Soll";#N/A,#N/A,FALSE,"LVA Detail Eng.";#N/A,#N/A,FALSE,"MR LVA Detail"}</definedName>
    <definedName name="wrn.Detail._.Eng.._.LVA." hidden="1">{#N/A,#N/A,FALSE,"LVA Detail Soll";#N/A,#N/A,FALSE,"LVA Detail Eng.";#N/A,#N/A,FALSE,"MR LVA Detail"}</definedName>
    <definedName name="wrn.Detailed._.Calculations." localSheetId="0" hidden="1">{"IncDetail",#N/A,FALSE,"Inc";"BalDetail",#N/A,FALSE,"Bal";"GCFDetail",#N/A,FALSE,"GCF";"RcDsDetail",#N/A,FALSE,"RcDs"}</definedName>
    <definedName name="wrn.Detailed._.Calculations." localSheetId="2" hidden="1">{"IncDetail",#N/A,FALSE,"Inc";"BalDetail",#N/A,FALSE,"Bal";"GCFDetail",#N/A,FALSE,"GCF";"RcDsDetail",#N/A,FALSE,"RcDs"}</definedName>
    <definedName name="wrn.Detailed._.Calculations." hidden="1">{"IncDetail",#N/A,FALSE,"Inc";"BalDetail",#N/A,FALSE,"Bal";"GCFDetail",#N/A,FALSE,"GCF";"RcDsDetail",#N/A,FALSE,"RcDs"}</definedName>
    <definedName name="wrn.Detailed._.Forecasts." localSheetId="0" hidden="1">{#N/A,#N/A,TRUE,"Forecast";#N/A,#N/A,TRUE,"ForecastMnthly";#N/A,#N/A,TRUE,"ForecastQtrly";#N/A,#N/A,TRUE,"Actual"}</definedName>
    <definedName name="wrn.Detailed._.Forecasts." localSheetId="2" hidden="1">{#N/A,#N/A,TRUE,"Forecast";#N/A,#N/A,TRUE,"ForecastMnthly";#N/A,#N/A,TRUE,"ForecastQtrly";#N/A,#N/A,TRUE,"Actual"}</definedName>
    <definedName name="wrn.Detailed._.Forecasts." hidden="1">{#N/A,#N/A,TRUE,"Forecast";#N/A,#N/A,TRUE,"ForecastMnthly";#N/A,#N/A,TRUE,"ForecastQtrly";#N/A,#N/A,TRUE,"Actual"}</definedName>
    <definedName name="wrn.Detailed._.P._.and._.L." localSheetId="0" hidden="1">{"P and L Detail Page 1",#N/A,FALSE,"Data";"P and L Detail Page 2",#N/A,FALSE,"Data"}</definedName>
    <definedName name="wrn.Detailed._.P._.and._.L." localSheetId="2" hidden="1">{"P and L Detail Page 1",#N/A,FALSE,"Data";"P and L Detail Page 2",#N/A,FALSE,"Data"}</definedName>
    <definedName name="wrn.Detailed._.P._.and._.L." hidden="1">{"P and L Detail Page 1",#N/A,FALSE,"Data";"P and L Detail Page 2",#N/A,FALSE,"Data"}</definedName>
    <definedName name="wrn.devdeal." localSheetId="0" hidden="1">{"top",#N/A,TRUE,"Detail";"next",#N/A,TRUE,"Detail";"then",#N/A,TRUE,"Detail";"and",#N/A,TRUE,"Detail";"inaddition",#N/A,TRUE,"Detail";"finally",#N/A,TRUE,"Detail"}</definedName>
    <definedName name="wrn.devdeal." localSheetId="2"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iebold._.1." localSheetId="0"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localSheetId="2"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stribution._.Economics." localSheetId="0" hidden="1">{#N/A,#N/A,FALSE,"Draw";#N/A,#N/A,FALSE,"PROFORMA";#N/A,#N/A,FALSE,"Assumptions";#N/A,#N/A,FALSE,"Costs"}</definedName>
    <definedName name="wrn.Distribution._.Economics." localSheetId="2" hidden="1">{#N/A,#N/A,FALSE,"Draw";#N/A,#N/A,FALSE,"PROFORMA";#N/A,#N/A,FALSE,"Assumptions";#N/A,#N/A,FALSE,"Costs"}</definedName>
    <definedName name="wrn.Distribution._.Economics." hidden="1">{#N/A,#N/A,FALSE,"Draw";#N/A,#N/A,FALSE,"PROFORMA";#N/A,#N/A,FALSE,"Assumptions";#N/A,#N/A,FALSE,"Costs"}</definedName>
    <definedName name="wrn.document." localSheetId="0" hidden="1">{"consolidated",#N/A,FALSE,"Sheet1";"cms",#N/A,FALSE,"Sheet1";"fse",#N/A,FALSE,"Sheet1"}</definedName>
    <definedName name="wrn.document." localSheetId="2" hidden="1">{"consolidated",#N/A,FALSE,"Sheet1";"cms",#N/A,FALSE,"Sheet1";"fse",#N/A,FALSE,"Sheet1"}</definedName>
    <definedName name="wrn.document." hidden="1">{"consolidated",#N/A,FALSE,"Sheet1";"cms",#N/A,FALSE,"Sheet1";"fse",#N/A,FALSE,"Sheet1"}</definedName>
    <definedName name="wrn.documentation." localSheetId="0" hidden="1">{"documentation1",#N/A,FALSE,"Documentation";"documentation2",#N/A,FALSE,"Documentation"}</definedName>
    <definedName name="wrn.documentation." localSheetId="2" hidden="1">{"documentation1",#N/A,FALSE,"Documentation";"documentation2",#N/A,FALSE,"Documentation"}</definedName>
    <definedName name="wrn.documentation." hidden="1">{"documentation1",#N/A,FALSE,"Documentation";"documentation2",#N/A,FALSE,"Documentation"}</definedName>
    <definedName name="wrn.Draft." localSheetId="0" hidden="1">{"Draft",#N/A,FALSE,"Feb-96"}</definedName>
    <definedName name="wrn.Draft." localSheetId="2" hidden="1">{"Draft",#N/A,FALSE,"Feb-96"}</definedName>
    <definedName name="wrn.Draft." hidden="1">{"Draft",#N/A,FALSE,"Feb-96"}</definedName>
    <definedName name="wrn.Drs._.Rep." localSheetId="0" hidden="1">{#N/A,#N/A,FALSE,"Apr'01"}</definedName>
    <definedName name="wrn.Drs._.Rep." localSheetId="2" hidden="1">{#N/A,#N/A,FALSE,"Apr'01"}</definedName>
    <definedName name="wrn.Drs._.Rep." hidden="1">{#N/A,#N/A,FALSE,"Apr'01"}</definedName>
    <definedName name="wrn.Drs._.Rep._1" localSheetId="0" hidden="1">{#N/A,#N/A,FALSE,"Apr'01"}</definedName>
    <definedName name="wrn.Drs._.Rep._1" localSheetId="2" hidden="1">{#N/A,#N/A,FALSE,"Apr'01"}</definedName>
    <definedName name="wrn.Drs._.Rep._1" hidden="1">{#N/A,#N/A,FALSE,"Apr'01"}</definedName>
    <definedName name="wrn.Drs._.Rep._2" localSheetId="0" hidden="1">{#N/A,#N/A,FALSE,"Apr'01"}</definedName>
    <definedName name="wrn.Drs._.Rep._2" localSheetId="2" hidden="1">{#N/A,#N/A,FALSE,"Apr'01"}</definedName>
    <definedName name="wrn.Drs._.Rep._2" hidden="1">{#N/A,#N/A,FALSE,"Apr'01"}</definedName>
    <definedName name="wrn.Drs._.Rep._3" localSheetId="0" hidden="1">{#N/A,#N/A,FALSE,"Apr'01"}</definedName>
    <definedName name="wrn.Drs._.Rep._3" localSheetId="2" hidden="1">{#N/A,#N/A,FALSE,"Apr'01"}</definedName>
    <definedName name="wrn.Drs._.Rep._3" hidden="1">{#N/A,#N/A,FALSE,"Apr'01"}</definedName>
    <definedName name="wrn.Economic._.Value._.Added._.Analysis." localSheetId="0" hidden="1">{"EVA",#N/A,FALSE,"EVA";"WACC",#N/A,FALSE,"WACC"}</definedName>
    <definedName name="wrn.Economic._.Value._.Added._.Analysis." localSheetId="2" hidden="1">{"EVA",#N/A,FALSE,"EVA";"WACC",#N/A,FALSE,"WACC"}</definedName>
    <definedName name="wrn.Economic._.Value._.Added._.Analysis." hidden="1">{"EVA",#N/A,FALSE,"EVA";"WACC",#N/A,FALSE,"WACC"}</definedName>
    <definedName name="wrn.ela" localSheetId="0" hidden="1">{#N/A,#N/A,FALSE,"Cash Flows";#N/A,#N/A,FALSE,"Fixed Assets";#N/A,#N/A,FALSE,"Balance Sheet";#N/A,#N/A,FALSE,"P &amp; L"}</definedName>
    <definedName name="wrn.ela" localSheetId="2" hidden="1">{#N/A,#N/A,FALSE,"Cash Flows";#N/A,#N/A,FALSE,"Fixed Assets";#N/A,#N/A,FALSE,"Balance Sheet";#N/A,#N/A,FALSE,"P &amp; L"}</definedName>
    <definedName name="wrn.ela" hidden="1">{#N/A,#N/A,FALSE,"Cash Flows";#N/A,#N/A,FALSE,"Fixed Assets";#N/A,#N/A,FALSE,"Balance Sheet";#N/A,#N/A,FALSE,"P &amp; L"}</definedName>
    <definedName name="wrn.Elaborate." localSheetId="0" hidden="1">{#N/A,#N/A,FALSE,"Cash Flows";#N/A,#N/A,FALSE,"Fixed Assets";#N/A,#N/A,FALSE,"Balance Sheet";#N/A,#N/A,FALSE,"P &amp; L"}</definedName>
    <definedName name="wrn.Elaborate." localSheetId="2" hidden="1">{#N/A,#N/A,FALSE,"Cash Flows";#N/A,#N/A,FALSE,"Fixed Assets";#N/A,#N/A,FALSE,"Balance Sheet";#N/A,#N/A,FALSE,"P &amp; L"}</definedName>
    <definedName name="wrn.Elaborate." hidden="1">{#N/A,#N/A,FALSE,"Cash Flows";#N/A,#N/A,FALSE,"Fixed Assets";#N/A,#N/A,FALSE,"Balance Sheet";#N/A,#N/A,FALSE,"P &amp; L"}</definedName>
    <definedName name="wrn.Emg._.report." localSheetId="0" hidden="1">{#N/A,#N/A,FALSE,"Emerging Mkt Fund"}</definedName>
    <definedName name="wrn.Emg._.report." localSheetId="2" hidden="1">{#N/A,#N/A,FALSE,"Emerging Mkt Fund"}</definedName>
    <definedName name="wrn.Emg._.report." hidden="1">{#N/A,#N/A,FALSE,"Emerging Mkt Fund"}</definedName>
    <definedName name="wrn.Emg._.report._1" localSheetId="0" hidden="1">{#N/A,#N/A,FALSE,"Emerging Mkt Fund"}</definedName>
    <definedName name="wrn.Emg._.report._1" localSheetId="2" hidden="1">{#N/A,#N/A,FALSE,"Emerging Mkt Fund"}</definedName>
    <definedName name="wrn.Emg._.report._1" hidden="1">{#N/A,#N/A,FALSE,"Emerging Mkt Fund"}</definedName>
    <definedName name="wrn.Engineering." localSheetId="0" hidden="1">{#N/A,#N/A,FALSE,"ENGINEERING"}</definedName>
    <definedName name="wrn.Engineering." localSheetId="2" hidden="1">{#N/A,#N/A,FALSE,"ENGINEERING"}</definedName>
    <definedName name="wrn.Engineering." hidden="1">{#N/A,#N/A,FALSE,"ENGINEERING"}</definedName>
    <definedName name="wrn.EntitiesWithReclasses." localSheetId="0" hidden="1">{"page1",#N/A,FALSE,"EntitiesWithReclasses";"page2",#N/A,FALSE,"EntitiesWithReclasses";"page3",#N/A,FALSE,"EntitiesWithReclasses";"page4",#N/A,FALSE,"EntitiesWithReclasses";"page5",#N/A,FALSE,"EntitiesWithReclasses";"page6",#N/A,FALSE,"EntitiesWithReclasses"}</definedName>
    <definedName name="wrn.EntitiesWithReclasses." localSheetId="2" hidden="1">{"page1",#N/A,FALSE,"EntitiesWithReclasses";"page2",#N/A,FALSE,"EntitiesWithReclasses";"page3",#N/A,FALSE,"EntitiesWithReclasses";"page4",#N/A,FALSE,"EntitiesWithReclasses";"page5",#N/A,FALSE,"EntitiesWithReclasses";"page6",#N/A,FALSE,"EntitiesWithReclasses"}</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localSheetId="0" hidden="1">{#N/A,#N/A,FALSE,"ENVIRONMENTAL"}</definedName>
    <definedName name="wrn.Environmental." localSheetId="2" hidden="1">{#N/A,#N/A,FALSE,"ENVIRONMENTAL"}</definedName>
    <definedName name="wrn.Environmental." hidden="1">{#N/A,#N/A,FALSE,"ENVIRONMENTAL"}</definedName>
    <definedName name="wrn.EO." localSheetId="0" hidden="1">{#N/A,#N/A,TRUE,"TITLE";#N/A,#N/A,TRUE,"Macro assumptions";#N/A,#N/A,TRUE,"Line roll out schedule";#N/A,#N/A,TRUE,"P&amp;L 109";#N/A,#N/A,TRUE,"EO109 BIZ ";#N/A,#N/A,TRUE,"Rev - 109";#N/A,#N/A,TRUE,"Costs-109";#N/A,#N/A,TRUE,"Capex - 109";#N/A,#N/A,TRUE,"Revenue shares"}</definedName>
    <definedName name="wrn.EO." localSheetId="2" hidden="1">{#N/A,#N/A,TRUE,"TITLE";#N/A,#N/A,TRUE,"Macro assumptions";#N/A,#N/A,TRUE,"Line roll out schedule";#N/A,#N/A,TRUE,"P&amp;L 109";#N/A,#N/A,TRUE,"EO109 BIZ ";#N/A,#N/A,TRUE,"Rev - 109";#N/A,#N/A,TRUE,"Costs-109";#N/A,#N/A,TRUE,"Capex - 109";#N/A,#N/A,TRUE,"Revenue shares"}</definedName>
    <definedName name="wrn.EO." hidden="1">{#N/A,#N/A,TRUE,"TITLE";#N/A,#N/A,TRUE,"Macro assumptions";#N/A,#N/A,TRUE,"Line roll out schedule";#N/A,#N/A,TRUE,"P&amp;L 109";#N/A,#N/A,TRUE,"EO109 BIZ ";#N/A,#N/A,TRUE,"Rev - 109";#N/A,#N/A,TRUE,"Costs-109";#N/A,#N/A,TRUE,"Capex - 109";#N/A,#N/A,TRUE,"Revenue shares"}</definedName>
    <definedName name="wrn.Equipment._.List." localSheetId="0" hidden="1">{"Equipment List",#N/A,FALSE,"BASIC"}</definedName>
    <definedName name="wrn.Equipment._.List." localSheetId="2" hidden="1">{"Equipment List",#N/A,FALSE,"BASIC"}</definedName>
    <definedName name="wrn.Equipment._.List." hidden="1">{"Equipment List",#N/A,FALSE,"BASIC"}</definedName>
    <definedName name="wrn.Europe." localSheetId="0"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localSheetId="2"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W." localSheetId="0" hidden="1">{#N/A,#N/A,FALSE,"EW"}</definedName>
    <definedName name="wrn.EW." localSheetId="2" hidden="1">{#N/A,#N/A,FALSE,"EW"}</definedName>
    <definedName name="wrn.EW." hidden="1">{#N/A,#N/A,FALSE,"EW"}</definedName>
    <definedName name="wrn.Exec._.Summary." localSheetId="0" hidden="1">{#N/A,#N/A,FALSE,"Index"}</definedName>
    <definedName name="wrn.Exec._.Summary." localSheetId="2" hidden="1">{#N/A,#N/A,FALSE,"Index"}</definedName>
    <definedName name="wrn.Exec._.Summary." hidden="1">{#N/A,#N/A,FALSE,"Index"}</definedName>
    <definedName name="wrn.Executive._.Summary." localSheetId="0" hidden="1">{#N/A,#N/A,TRUE,"Top";#N/A,#N/A,TRUE,"Quarter";#N/A,#N/A,TRUE,"Variance"}</definedName>
    <definedName name="wrn.Executive._.Summary." localSheetId="2" hidden="1">{#N/A,#N/A,TRUE,"Top";#N/A,#N/A,TRUE,"Quarter";#N/A,#N/A,TRUE,"Variance"}</definedName>
    <definedName name="wrn.Executive._.Summary." hidden="1">{#N/A,#N/A,TRUE,"Top";#N/A,#N/A,TRUE,"Quarter";#N/A,#N/A,TRUE,"Variance"}</definedName>
    <definedName name="wrn.Exhibit_draft_report." localSheetId="0" hidden="1">{"Historic",#N/A,FALSE,"Historic IS";"BS",#N/A,FALSE,"DCF BS conversion";"Market_summary_2",#N/A,FALSE,"Market summary";"GCM_summary",#N/A,FALSE,"Market approach";"DCF",#N/A,FALSE,"DCF Projected IS unlevered";"DCF_value",#N/A,FALSE,"DCF Indications of value"}</definedName>
    <definedName name="wrn.Exhibit_draft_report." localSheetId="2" hidden="1">{"Historic",#N/A,FALSE,"Historic IS";"BS",#N/A,FALSE,"DCF BS conversion";"Market_summary_2",#N/A,FALSE,"Market summary";"GCM_summary",#N/A,FALSE,"Market approach";"DCF",#N/A,FALSE,"DCF Projected IS unlevered";"DCF_value",#N/A,FALSE,"DCF Indications of value"}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localSheetId="0"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localSheetId="2"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penses." localSheetId="0" hidden="1">{#N/A,#N/A,FALSE,"8516";#N/A,#N/A,FALSE,"9357-9373";#N/A,#N/A,FALSE,"9688";#N/A,#N/A,FALSE,"9779";#N/A,#N/A,FALSE,"9753"}</definedName>
    <definedName name="wrn.expenses." localSheetId="2" hidden="1">{#N/A,#N/A,FALSE,"8516";#N/A,#N/A,FALSE,"9357-9373";#N/A,#N/A,FALSE,"9688";#N/A,#N/A,FALSE,"9779";#N/A,#N/A,FALSE,"9753"}</definedName>
    <definedName name="wrn.expenses." hidden="1">{#N/A,#N/A,FALSE,"8516";#N/A,#N/A,FALSE,"9357-9373";#N/A,#N/A,FALSE,"9688";#N/A,#N/A,FALSE,"9779";#N/A,#N/A,FALSE,"9753"}</definedName>
    <definedName name="wrn.expenses._1" localSheetId="0" hidden="1">{#N/A,#N/A,FALSE,"8516";#N/A,#N/A,FALSE,"9357-9373";#N/A,#N/A,FALSE,"9688";#N/A,#N/A,FALSE,"9779";#N/A,#N/A,FALSE,"9753"}</definedName>
    <definedName name="wrn.expenses._1" localSheetId="2" hidden="1">{#N/A,#N/A,FALSE,"8516";#N/A,#N/A,FALSE,"9357-9373";#N/A,#N/A,FALSE,"9688";#N/A,#N/A,FALSE,"9779";#N/A,#N/A,FALSE,"9753"}</definedName>
    <definedName name="wrn.expenses._1" hidden="1">{#N/A,#N/A,FALSE,"8516";#N/A,#N/A,FALSE,"9357-9373";#N/A,#N/A,FALSE,"9688";#N/A,#N/A,FALSE,"9779";#N/A,#N/A,FALSE,"9753"}</definedName>
    <definedName name="wrn.fc." localSheetId="0" hidden="1">{"letter",#N/A,FALSE,"Letter";"amort",#N/A,FALSE,"Amort"}</definedName>
    <definedName name="wrn.fc." localSheetId="2" hidden="1">{"letter",#N/A,FALSE,"Letter";"amort",#N/A,FALSE,"Amort"}</definedName>
    <definedName name="wrn.fc." hidden="1">{"letter",#N/A,FALSE,"Letter";"amort",#N/A,FALSE,"Amort"}</definedName>
    <definedName name="wrn.fc._2" localSheetId="0" hidden="1">{"letter",#N/A,FALSE,"Letter";"amort",#N/A,FALSE,"Amort"}</definedName>
    <definedName name="wrn.fc._2" localSheetId="2" hidden="1">{"letter",#N/A,FALSE,"Letter";"amort",#N/A,FALSE,"Amort"}</definedName>
    <definedName name="wrn.fc._2" hidden="1">{"letter",#N/A,FALSE,"Letter";"amort",#N/A,FALSE,"Amort"}</definedName>
    <definedName name="wrn.fc._3" localSheetId="0" hidden="1">{"letter",#N/A,FALSE,"Letter";"amort",#N/A,FALSE,"Amort"}</definedName>
    <definedName name="wrn.fc._3" localSheetId="2" hidden="1">{"letter",#N/A,FALSE,"Letter";"amort",#N/A,FALSE,"Amort"}</definedName>
    <definedName name="wrn.fc._3" hidden="1">{"letter",#N/A,FALSE,"Letter";"amort",#N/A,FALSE,"Amort"}</definedName>
    <definedName name="wrn.fc._4" localSheetId="0" hidden="1">{"letter",#N/A,FALSE,"Letter";"amort",#N/A,FALSE,"Amort"}</definedName>
    <definedName name="wrn.fc._4" localSheetId="2" hidden="1">{"letter",#N/A,FALSE,"Letter";"amort",#N/A,FALSE,"Amort"}</definedName>
    <definedName name="wrn.fc._4" hidden="1">{"letter",#N/A,FALSE,"Letter";"amort",#N/A,FALSE,"Amort"}</definedName>
    <definedName name="wrn.fc._5" localSheetId="0" hidden="1">{"letter",#N/A,FALSE,"Letter";"amort",#N/A,FALSE,"Amort"}</definedName>
    <definedName name="wrn.fc._5" localSheetId="2" hidden="1">{"letter",#N/A,FALSE,"Letter";"amort",#N/A,FALSE,"Amort"}</definedName>
    <definedName name="wrn.fc._5" hidden="1">{"letter",#N/A,FALSE,"Letter";"amort",#N/A,FALSE,"Amort"}</definedName>
    <definedName name="wrn.FCB." localSheetId="0" hidden="1">{"FCB_ALL",#N/A,FALSE,"FCB"}</definedName>
    <definedName name="wrn.FCB." localSheetId="2" hidden="1">{"FCB_ALL",#N/A,FALSE,"FCB"}</definedName>
    <definedName name="wrn.FCB." hidden="1">{"FCB_ALL",#N/A,FALSE,"FCB"}</definedName>
    <definedName name="wrn.fcb2" localSheetId="0" hidden="1">{"FCB_ALL",#N/A,FALSE,"FCB"}</definedName>
    <definedName name="wrn.fcb2" localSheetId="2" hidden="1">{"FCB_ALL",#N/A,FALSE,"FCB"}</definedName>
    <definedName name="wrn.fcb2" hidden="1">{"FCB_ALL",#N/A,FALSE,"FCB"}</definedName>
    <definedName name="wrn.filecopy." localSheetId="0"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l." localSheetId="0" hidden="1">{"Final",#N/A,FALSE,"Feb-96"}</definedName>
    <definedName name="wrn.Final." localSheetId="2" hidden="1">{"Final",#N/A,FALSE,"Feb-96"}</definedName>
    <definedName name="wrn.Final." hidden="1">{"Final",#N/A,FALSE,"Feb-96"}</definedName>
    <definedName name="wrn.Financial._.Output." localSheetId="0" hidden="1">{"P and L",#N/A,FALSE,"Financial Output";"Cashflow",#N/A,FALSE,"Financial Output";"Balance Sheet",#N/A,FALSE,"Financial Output"}</definedName>
    <definedName name="wrn.Financial._.Output." localSheetId="2"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s._.April._.02._.Rs._.000." localSheetId="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zbedarfsrechnung." localSheetId="0" hidden="1">{#N/A,#N/A,FALSE,"Finanzbedarfsrechnung"}</definedName>
    <definedName name="wrn.Finanzbedarfsrechnung." localSheetId="2" hidden="1">{#N/A,#N/A,FALSE,"Finanzbedarfsrechnung"}</definedName>
    <definedName name="wrn.Finanzbedarfsrechnung." hidden="1">{#N/A,#N/A,FALSE,"Finanzbedarfsrechnung"}</definedName>
    <definedName name="wrn.FIVE._.YEAR._.PROJECTION." localSheetId="0" hidden="1">{"FIVEYEAR",#N/A,TRUE,"SUMMARY";"FIVEYEAR",#N/A,TRUE,"Ratios";"FIVEYEAR",#N/A,TRUE,"Revenue";"FIVEYEAR",#N/A,TRUE,"DETAIL";"FIVEYEAR",#N/A,TRUE,"Payroll"}</definedName>
    <definedName name="wrn.FIVE._.YEAR._.PROJECTION." localSheetId="2"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ve._.Year._.Record." localSheetId="0" hidden="1">{"Five Year Record",#N/A,FALSE,"Front and Back"}</definedName>
    <definedName name="wrn.Five._.Year._.Record." localSheetId="2" hidden="1">{"Five Year Record",#N/A,FALSE,"Front and Back"}</definedName>
    <definedName name="wrn.Five._.Year._.Record." hidden="1">{"Five Year Record",#N/A,FALSE,"Front and Back"}</definedName>
    <definedName name="wrn.FOOTNOTES." localSheetId="0" hidden="1">{"Footnotespg1",#N/A,FALSE,"Footnotes";"Footnotespg2",#N/A,FALSE,"Footnotes"}</definedName>
    <definedName name="wrn.FOOTNOTES." localSheetId="2" hidden="1">{"Footnotespg1",#N/A,FALSE,"Footnotes";"Footnotespg2",#N/A,FALSE,"Footnotes"}</definedName>
    <definedName name="wrn.FOOTNOTES." hidden="1">{"Footnotespg1",#N/A,FALSE,"Footnotes";"Footnotespg2",#N/A,FALSE,"Footnotes"}</definedName>
    <definedName name="wrn.Forecast._.Q1." localSheetId="0"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2"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localSheetId="0"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localSheetId="2"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0"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2"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localSheetId="0"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localSheetId="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0"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2"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localSheetId="0"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localSheetId="2"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hidden="1">{"cover a","4q",FALSE,"Cover";"Op Earn Mgd Q4",#N/A,FALSE,"Op-Earn (Mng)";"Op Earn Rpt Q4",#N/A,FALSE,"Op-Earn (Rpt)";"Loans",#N/A,FALSE,"Loans";"Credit Costs",#N/A,FALSE,"CCosts";"Net Interest Margin",#N/A,FALSE,"Margin";"Nonint Income",#N/A,FALSE,"NonII";"Nonint Exp",#N/A,FALSE,"NonIE";"Valuation",#N/A,FALSE,"Valuation"}</definedName>
    <definedName name="wrn.FORM1." localSheetId="0" hidden="1">{#N/A,#N/A,FALSE,"COMP"}</definedName>
    <definedName name="wrn.FORM1." localSheetId="2" hidden="1">{#N/A,#N/A,FALSE,"COMP"}</definedName>
    <definedName name="wrn.FORM1." hidden="1">{#N/A,#N/A,FALSE,"COMP"}</definedName>
    <definedName name="wrn.FORM1._1" localSheetId="0" hidden="1">{#N/A,#N/A,FALSE,"COMP"}</definedName>
    <definedName name="wrn.FORM1._1" localSheetId="2" hidden="1">{#N/A,#N/A,FALSE,"COMP"}</definedName>
    <definedName name="wrn.FORM1._1" hidden="1">{#N/A,#N/A,FALSE,"COMP"}</definedName>
    <definedName name="wrn.FORM1._2" localSheetId="0" hidden="1">{#N/A,#N/A,FALSE,"COMP"}</definedName>
    <definedName name="wrn.FORM1._2" localSheetId="2" hidden="1">{#N/A,#N/A,FALSE,"COMP"}</definedName>
    <definedName name="wrn.FORM1._2" hidden="1">{#N/A,#N/A,FALSE,"COMP"}</definedName>
    <definedName name="wrn.FORM1._3" localSheetId="0" hidden="1">{#N/A,#N/A,FALSE,"COMP"}</definedName>
    <definedName name="wrn.FORM1._3" localSheetId="2" hidden="1">{#N/A,#N/A,FALSE,"COMP"}</definedName>
    <definedName name="wrn.FORM1._3" hidden="1">{#N/A,#N/A,FALSE,"COMP"}</definedName>
    <definedName name="wrn.FORM1._4" localSheetId="0" hidden="1">{#N/A,#N/A,FALSE,"COMP"}</definedName>
    <definedName name="wrn.FORM1._4" localSheetId="2" hidden="1">{#N/A,#N/A,FALSE,"COMP"}</definedName>
    <definedName name="wrn.FORM1._4" hidden="1">{#N/A,#N/A,FALSE,"COMP"}</definedName>
    <definedName name="wrn.FORM1._5" localSheetId="0" hidden="1">{#N/A,#N/A,FALSE,"COMP"}</definedName>
    <definedName name="wrn.FORM1._5" localSheetId="2" hidden="1">{#N/A,#N/A,FALSE,"COMP"}</definedName>
    <definedName name="wrn.FORM1._5" hidden="1">{#N/A,#N/A,FALSE,"COMP"}</definedName>
    <definedName name="wrn.FOschedules." localSheetId="0" hidden="1">{"FOschedule1",#N/A,FALSE,"Sheet1";"FOschedule2",#N/A,FALSE,"Sheet1";"FOschedule3",#N/A,FALSE,"Sheet1"}</definedName>
    <definedName name="wrn.FOschedules." localSheetId="2" hidden="1">{"FOschedule1",#N/A,FALSE,"Sheet1";"FOschedule2",#N/A,FALSE,"Sheet1";"FOschedule3",#N/A,FALSE,"Sheet1"}</definedName>
    <definedName name="wrn.FOschedules." hidden="1">{"FOschedule1",#N/A,FALSE,"Sheet1";"FOschedule2",#N/A,FALSE,"Sheet1";"FOschedule3",#N/A,FALSE,"Sheet1"}</definedName>
    <definedName name="wrn.FREE." localSheetId="0" hidden="1">{#N/A,#N/A,FALSE,"FREE"}</definedName>
    <definedName name="wrn.FREE." localSheetId="2" hidden="1">{#N/A,#N/A,FALSE,"FREE"}</definedName>
    <definedName name="wrn.FREE." hidden="1">{#N/A,#N/A,FALSE,"FREE"}</definedName>
    <definedName name="wrn.Front._.Page." localSheetId="0" hidden="1">{"Front Page",#N/A,FALSE,"Front and Back"}</definedName>
    <definedName name="wrn.Front._.Page." localSheetId="2" hidden="1">{"Front Page",#N/A,FALSE,"Front and Back"}</definedName>
    <definedName name="wrn.Front._.Page." hidden="1">{"Front Page",#N/A,FALSE,"Front and Back"}</definedName>
    <definedName name="wrn.Ful._.Set." localSheetId="0" hidden="1">{"Bsheet",#N/A,FALSE,"Details";"P&amp;L",#N/A,FALSE,"Details";"Schedule",#N/A,FALSE,"Details";"Details",#N/A,FALSE,"Details"}</definedName>
    <definedName name="wrn.Ful._.Set." localSheetId="2" hidden="1">{"Bsheet",#N/A,FALSE,"Details";"P&amp;L",#N/A,FALSE,"Details";"Schedule",#N/A,FALSE,"Details";"Details",#N/A,FALSE,"Details"}</definedName>
    <definedName name="wrn.Ful._.Set." hidden="1">{"Bsheet",#N/A,FALSE,"Details";"P&amp;L",#N/A,FALSE,"Details";"Schedule",#N/A,FALSE,"Details";"Details",#N/A,FALSE,"Details"}</definedName>
    <definedName name="WRN.FULL" localSheetId="0" hidden="1">{#N/A,#N/A,TRUE,"Front";#N/A,#N/A,TRUE,"Simple Letter";#N/A,#N/A,TRUE,"Inside";#N/A,#N/A,TRUE,"Contents";#N/A,#N/A,TRUE,"Basis";#N/A,#N/A,TRUE,"Inclusions";#N/A,#N/A,TRUE,"Exclusions";#N/A,#N/A,TRUE,"Areas";#N/A,#N/A,TRUE,"Summary";#N/A,#N/A,TRUE,"Detail"}</definedName>
    <definedName name="WRN.FULL" localSheetId="2" hidden="1">{#N/A,#N/A,TRUE,"Front";#N/A,#N/A,TRUE,"Simple Letter";#N/A,#N/A,TRUE,"Inside";#N/A,#N/A,TRUE,"Contents";#N/A,#N/A,TRUE,"Basis";#N/A,#N/A,TRUE,"Inclusions";#N/A,#N/A,TRUE,"Exclusions";#N/A,#N/A,TRUE,"Areas";#N/A,#N/A,TRUE,"Summary";#N/A,#N/A,TRUE,"Detail"}</definedName>
    <definedName name="WRN.FULL" hidden="1">{#N/A,#N/A,TRUE,"Front";#N/A,#N/A,TRUE,"Simple Letter";#N/A,#N/A,TRUE,"Inside";#N/A,#N/A,TRUE,"Contents";#N/A,#N/A,TRUE,"Basis";#N/A,#N/A,TRUE,"Inclusions";#N/A,#N/A,TRUE,"Exclusions";#N/A,#N/A,TRUE,"Areas";#N/A,#N/A,TRUE,"Summary";#N/A,#N/A,TRUE,"Detail"}</definedName>
    <definedName name="wrn.full." localSheetId="0" hidden="1">{#N/A,#N/A,FALSE,"Income Statement";#N/A,#N/A,FALSE,"Balance Sheet";#N/A,#N/A,FALSE,"Cash Flow";#N/A,#N/A,FALSE,"D&amp;A";#N/A,#N/A,FALSE,"Capitalization";#N/A,#N/A,FALSE,"Debt Amortization";#N/A,#N/A,FALSE,"Deferred Taxes"}</definedName>
    <definedName name="wrn.full." localSheetId="2" hidden="1">{#N/A,#N/A,FALSE,"Income Statement";#N/A,#N/A,FALSE,"Balance Sheet";#N/A,#N/A,FALSE,"Cash Flow";#N/A,#N/A,FALSE,"D&amp;A";#N/A,#N/A,FALSE,"Capitalization";#N/A,#N/A,FALSE,"Debt Amortization";#N/A,#N/A,FALSE,"Deferred Taxes"}</definedName>
    <definedName name="wrn.full." hidden="1">{#N/A,#N/A,FALSE,"Income Statement";#N/A,#N/A,FALSE,"Balance Sheet";#N/A,#N/A,FALSE,"Cash Flow";#N/A,#N/A,FALSE,"D&amp;A";#N/A,#N/A,FALSE,"Capitalization";#N/A,#N/A,FALSE,"Debt Amortization";#N/A,#N/A,FALSE,"Deferred Taxes"}</definedName>
    <definedName name="wrn.Full._.Report." localSheetId="0" hidden="1">{#N/A,#N/A,TRUE,"Income Statement";#N/A,#N/A,TRUE,"Gas Assumptions";#N/A,#N/A,TRUE,"DCF";#N/A,#N/A,TRUE,"Depreciation Matrix";#N/A,#N/A,TRUE,"Matrix";#N/A,#N/A,TRUE,"Matrix_Perpetuity"}</definedName>
    <definedName name="wrn.Full._.Report." localSheetId="2" hidden="1">{#N/A,#N/A,TRUE,"Income Statement";#N/A,#N/A,TRUE,"Gas Assumptions";#N/A,#N/A,TRUE,"DCF";#N/A,#N/A,TRUE,"Depreciation Matrix";#N/A,#N/A,TRUE,"Matrix";#N/A,#N/A,TRUE,"Matrix_Perpetuity"}</definedName>
    <definedName name="wrn.Full._.Report." hidden="1">{#N/A,#N/A,TRUE,"Income Statement";#N/A,#N/A,TRUE,"Gas Assumptions";#N/A,#N/A,TRUE,"DCF";#N/A,#N/A,TRUE,"Depreciation Matrix";#N/A,#N/A,TRUE,"Matrix";#N/A,#N/A,TRUE,"Matrix_Perpetuity"}</definedName>
    <definedName name="wrn.Full._.Report._1" localSheetId="0" hidden="1">{#N/A,#N/A,FALSE,"COVER";#N/A,#N/A,FALSE,"VALUATION";#N/A,#N/A,FALSE,"FORECAST";#N/A,#N/A,FALSE,"FY ANALYSIS ";#N/A,#N/A,FALSE," HY ANALYSIS"}</definedName>
    <definedName name="wrn.Full._.Report._1" localSheetId="2" hidden="1">{#N/A,#N/A,FALSE,"COVER";#N/A,#N/A,FALSE,"VALUATION";#N/A,#N/A,FALSE,"FORECAST";#N/A,#N/A,FALSE,"FY ANALYSIS ";#N/A,#N/A,FALSE," HY ANALYSIS"}</definedName>
    <definedName name="wrn.Full._.Report._1" hidden="1">{#N/A,#N/A,FALSE,"COVER";#N/A,#N/A,FALSE,"VALUATION";#N/A,#N/A,FALSE,"FORECAST";#N/A,#N/A,FALSE,"FY ANALYSIS ";#N/A,#N/A,FALSE," HY ANALYSIS"}</definedName>
    <definedName name="wrn.Full._.Set." localSheetId="0" hidden="1">{"Bsheet",#N/A,FALSE,"Details";"P&amp;l",#N/A,FALSE,"Details";"Schedule",#N/A,FALSE,"Details";"Details",#N/A,FALSE,"Details";"Annexue II",#N/A,FALSE,"Details";"Branch Bs",#N/A,FALSE,"Details";"Branch PL",#N/A,FALSE,"Details"}</definedName>
    <definedName name="wrn.Full._.Set." localSheetId="2" hidden="1">{"Bsheet",#N/A,FALSE,"Details";"P&amp;l",#N/A,FALSE,"Details";"Schedule",#N/A,FALSE,"Details";"Details",#N/A,FALSE,"Details";"Annexue II",#N/A,FALSE,"Details";"Branch Bs",#N/A,FALSE,"Details";"Branch PL",#N/A,FALSE,"Details"}</definedName>
    <definedName name="wrn.Full._.Set." hidden="1">{"Bsheet",#N/A,FALSE,"Details";"P&amp;l",#N/A,FALSE,"Details";"Schedule",#N/A,FALSE,"Details";"Details",#N/A,FALSE,"Details";"Annexue II",#N/A,FALSE,"Details";"Branch Bs",#N/A,FALSE,"Details";"Branch PL",#N/A,FALSE,"Details"}</definedName>
    <definedName name="wrn.Full._.view." localSheetId="0" hidden="1">{"Full view",#N/A,FALSE,"Market view";"Full view",#N/A,FALSE,"Market view"}</definedName>
    <definedName name="wrn.Full._.view." localSheetId="2" hidden="1">{"Full view",#N/A,FALSE,"Market view";"Full view",#N/A,FALSE,"Market view"}</definedName>
    <definedName name="wrn.Full._.view." hidden="1">{"Full view",#N/A,FALSE,"Market view";"Full view",#N/A,FALSE,"Market view"}</definedName>
    <definedName name="wrn.fulld" localSheetId="0" hidden="1">{#N/A,#N/A,TRUE,"Front";#N/A,#N/A,TRUE,"Simple Letter";#N/A,#N/A,TRUE,"Inside";#N/A,#N/A,TRUE,"Contents";#N/A,#N/A,TRUE,"Basis";#N/A,#N/A,TRUE,"Inclusions";#N/A,#N/A,TRUE,"Exclusions";#N/A,#N/A,TRUE,"Areas";#N/A,#N/A,TRUE,"Summary";#N/A,#N/A,TRUE,"Detail"}</definedName>
    <definedName name="wrn.fulld" localSheetId="2" hidden="1">{#N/A,#N/A,TRUE,"Front";#N/A,#N/A,TRUE,"Simple Letter";#N/A,#N/A,TRUE,"Inside";#N/A,#N/A,TRUE,"Contents";#N/A,#N/A,TRUE,"Basis";#N/A,#N/A,TRUE,"Inclusions";#N/A,#N/A,TRUE,"Exclusions";#N/A,#N/A,TRUE,"Areas";#N/A,#N/A,TRUE,"Summary";#N/A,#N/A,TRUE,"Detail"}</definedName>
    <definedName name="wrn.fulld" hidden="1">{#N/A,#N/A,TRUE,"Front";#N/A,#N/A,TRUE,"Simple Letter";#N/A,#N/A,TRUE,"Inside";#N/A,#N/A,TRUE,"Contents";#N/A,#N/A,TRUE,"Basis";#N/A,#N/A,TRUE,"Inclusions";#N/A,#N/A,TRUE,"Exclusions";#N/A,#N/A,TRUE,"Areas";#N/A,#N/A,TRUE,"Summary";#N/A,#N/A,TRUE,"Detail"}</definedName>
    <definedName name="wrn.fulll" localSheetId="0" hidden="1">{#N/A,#N/A,TRUE,"Front";#N/A,#N/A,TRUE,"Simple Letter";#N/A,#N/A,TRUE,"Inside";#N/A,#N/A,TRUE,"Contents";#N/A,#N/A,TRUE,"Basis";#N/A,#N/A,TRUE,"Inclusions";#N/A,#N/A,TRUE,"Exclusions";#N/A,#N/A,TRUE,"Areas";#N/A,#N/A,TRUE,"Summary";#N/A,#N/A,TRUE,"Detail"}</definedName>
    <definedName name="wrn.fulll" localSheetId="2"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Y96sbp99" localSheetId="0" hidden="1">{#N/A,#N/A,FALSE,"FY97";#N/A,#N/A,FALSE,"FY98";#N/A,#N/A,FALSE,"FY99";#N/A,#N/A,FALSE,"FY00";#N/A,#N/A,FALSE,"FY01"}</definedName>
    <definedName name="wrn.FY96sbp99" localSheetId="2" hidden="1">{#N/A,#N/A,FALSE,"FY97";#N/A,#N/A,FALSE,"FY98";#N/A,#N/A,FALSE,"FY99";#N/A,#N/A,FALSE,"FY00";#N/A,#N/A,FALSE,"FY01"}</definedName>
    <definedName name="wrn.FY96sbp99" hidden="1">{#N/A,#N/A,FALSE,"FY97";#N/A,#N/A,FALSE,"FY98";#N/A,#N/A,FALSE,"FY99";#N/A,#N/A,FALSE,"FY00";#N/A,#N/A,FALSE,"FY01"}</definedName>
    <definedName name="wrn.FY97SBP." localSheetId="0" hidden="1">{#N/A,#N/A,FALSE,"FY97";#N/A,#N/A,FALSE,"FY98";#N/A,#N/A,FALSE,"FY99";#N/A,#N/A,FALSE,"FY00";#N/A,#N/A,FALSE,"FY01"}</definedName>
    <definedName name="wrn.FY97SBP." localSheetId="2" hidden="1">{#N/A,#N/A,FALSE,"FY97";#N/A,#N/A,FALSE,"FY98";#N/A,#N/A,FALSE,"FY99";#N/A,#N/A,FALSE,"FY00";#N/A,#N/A,FALSE,"FY01"}</definedName>
    <definedName name="wrn.FY97SBP." hidden="1">{#N/A,#N/A,FALSE,"FY97";#N/A,#N/A,FALSE,"FY98";#N/A,#N/A,FALSE,"FY99";#N/A,#N/A,FALSE,"FY00";#N/A,#N/A,FALSE,"FY01"}</definedName>
    <definedName name="wrn.FY97SBP2" localSheetId="0" hidden="1">{#N/A,#N/A,FALSE,"FY97";#N/A,#N/A,FALSE,"FY98";#N/A,#N/A,FALSE,"FY99";#N/A,#N/A,FALSE,"FY00";#N/A,#N/A,FALSE,"FY01"}</definedName>
    <definedName name="wrn.FY97SBP2" localSheetId="2" hidden="1">{#N/A,#N/A,FALSE,"FY97";#N/A,#N/A,FALSE,"FY98";#N/A,#N/A,FALSE,"FY99";#N/A,#N/A,FALSE,"FY00";#N/A,#N/A,FALSE,"FY01"}</definedName>
    <definedName name="wrn.FY97SBP2" hidden="1">{#N/A,#N/A,FALSE,"FY97";#N/A,#N/A,FALSE,"FY98";#N/A,#N/A,FALSE,"FY99";#N/A,#N/A,FALSE,"FY00";#N/A,#N/A,FALSE,"FY01"}</definedName>
    <definedName name="wrn.Geographic._.Trends." localSheetId="0" hidden="1">{"Geographic P1",#N/A,FALSE,"Division &amp; Geog"}</definedName>
    <definedName name="wrn.Geographic._.Trends." localSheetId="2" hidden="1">{"Geographic P1",#N/A,FALSE,"Division &amp; Geog"}</definedName>
    <definedName name="wrn.Geographic._.Trends." hidden="1">{"Geographic P1",#N/A,FALSE,"Division &amp; Geog"}</definedName>
    <definedName name="wrn.GGR._.Network._.Exhibit." localSheetId="0" hidden="1">{"Network Summary",#N/A,TRUE,"Summary";"Piping Summary",#N/A,TRUE," Piping";"Meters Summary",#N/A,TRUE,"Meters &amp; Connections";"Connections Summary",#N/A,TRUE,"Meters &amp; Connections";"Stations Summary",#N/A,TRUE,"Stations Pivot"}</definedName>
    <definedName name="wrn.GGR._.Network._.Exhibit." localSheetId="2"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lobal._.CompCo." localSheetId="0" hidden="1">{"Outputs",#N/A,TRUE,"North America";"Outputs",#N/A,TRUE,"Europe";"Outputs",#N/A,TRUE,"Asia Pacific";"Outputs",#N/A,TRUE,"Latin America";"Outputs",#N/A,TRUE,"Wireless"}</definedName>
    <definedName name="wrn.Global._.CompCo." localSheetId="2" hidden="1">{"Outputs",#N/A,TRUE,"North America";"Outputs",#N/A,TRUE,"Europe";"Outputs",#N/A,TRUE,"Asia Pacific";"Outputs",#N/A,TRUE,"Latin America";"Outputs",#N/A,TRUE,"Wireless"}</definedName>
    <definedName name="wrn.Global._.CompCo." hidden="1">{"Outputs",#N/A,TRUE,"North America";"Outputs",#N/A,TRUE,"Europe";"Outputs",#N/A,TRUE,"Asia Pacific";"Outputs",#N/A,TRUE,"Latin America";"Outputs",#N/A,TRUE,"Wireless"}</definedName>
    <definedName name="wrn.GRAPHS." localSheetId="0" hidden="1">{#N/A,#N/A,FALSE,"ACQ_GRAPHS";#N/A,#N/A,FALSE,"T_1 GRAPHS";#N/A,#N/A,FALSE,"T_2 GRAPHS";#N/A,#N/A,FALSE,"COMB_GRAPHS"}</definedName>
    <definedName name="wrn.GRAPHS." localSheetId="2" hidden="1">{#N/A,#N/A,FALSE,"ACQ_GRAPHS";#N/A,#N/A,FALSE,"T_1 GRAPHS";#N/A,#N/A,FALSE,"T_2 GRAPHS";#N/A,#N/A,FALSE,"COMB_GRAPHS"}</definedName>
    <definedName name="wrn.GRAPHS." hidden="1">{#N/A,#N/A,FALSE,"ACQ_GRAPHS";#N/A,#N/A,FALSE,"T_1 GRAPHS";#N/A,#N/A,FALSE,"T_2 GRAPHS";#N/A,#N/A,FALSE,"COMB_GRAPHS"}</definedName>
    <definedName name="wrn.GRAPHS._1" localSheetId="0" hidden="1">{#N/A,#N/A,FALSE,"ACQ_GRAPHS";#N/A,#N/A,FALSE,"T_1 GRAPHS";#N/A,#N/A,FALSE,"T_2 GRAPHS";#N/A,#N/A,FALSE,"COMB_GRAPHS"}</definedName>
    <definedName name="wrn.GRAPHS._1" localSheetId="2" hidden="1">{#N/A,#N/A,FALSE,"ACQ_GRAPHS";#N/A,#N/A,FALSE,"T_1 GRAPHS";#N/A,#N/A,FALSE,"T_2 GRAPHS";#N/A,#N/A,FALSE,"COMB_GRAPHS"}</definedName>
    <definedName name="wrn.GRAPHS._1" hidden="1">{#N/A,#N/A,FALSE,"ACQ_GRAPHS";#N/A,#N/A,FALSE,"T_1 GRAPHS";#N/A,#N/A,FALSE,"T_2 GRAPHS";#N/A,#N/A,FALSE,"COMB_GRAPHS"}</definedName>
    <definedName name="wrn.gross._.margin._.detail." localSheetId="0" hidden="1">{"gross_margin1",#N/A,FALSE,"Gross Margin Detail";"gross_margin2",#N/A,FALSE,"Gross Margin Detail"}</definedName>
    <definedName name="wrn.gross._.margin._.detail." localSheetId="2" hidden="1">{"gross_margin1",#N/A,FALSE,"Gross Margin Detail";"gross_margin2",#N/A,FALSE,"Gross Margin Detail"}</definedName>
    <definedName name="wrn.gross._.margin._.detail." hidden="1">{"gross_margin1",#N/A,FALSE,"Gross Margin Detail";"gross_margin2",#N/A,FALSE,"Gross Margin Detail"}</definedName>
    <definedName name="wrn.GuV." localSheetId="0" hidden="1">{#N/A,#N/A,FALSE,"Layout GuV"}</definedName>
    <definedName name="wrn.GuV." localSheetId="2" hidden="1">{#N/A,#N/A,FALSE,"Layout GuV"}</definedName>
    <definedName name="wrn.GuV." hidden="1">{#N/A,#N/A,FALSE,"Layout GuV"}</definedName>
    <definedName name="wrn.h." localSheetId="0" hidden="1">{#N/A,#N/A,FALSE,"Assets"}</definedName>
    <definedName name="wrn.h." localSheetId="2" hidden="1">{#N/A,#N/A,FALSE,"Assets"}</definedName>
    <definedName name="wrn.h." hidden="1">{#N/A,#N/A,FALSE,"Assets"}</definedName>
    <definedName name="wrn.h._1" localSheetId="0" hidden="1">{#N/A,#N/A,FALSE,"Assets"}</definedName>
    <definedName name="wrn.h._1" localSheetId="2" hidden="1">{#N/A,#N/A,FALSE,"Assets"}</definedName>
    <definedName name="wrn.h._1" hidden="1">{#N/A,#N/A,FALSE,"Assets"}</definedName>
    <definedName name="wrn.historical._.performance." localSheetId="0" hidden="1">{"historical acquirer",#N/A,FALSE,"Historical Performance";"historical target",#N/A,FALSE,"Historical Performance"}</definedName>
    <definedName name="wrn.historical._.performance." localSheetId="2"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Rev._.Exp." localSheetId="0" hidden="1">{#N/A,#N/A,FALSE,"Historical Rev &amp; Exp"}</definedName>
    <definedName name="wrn.Historical._.Rev._.Exp." localSheetId="2" hidden="1">{#N/A,#N/A,FALSE,"Historical Rev &amp; Exp"}</definedName>
    <definedName name="wrn.Historical._.Rev._.Exp." hidden="1">{#N/A,#N/A,FALSE,"Historical Rev &amp; Exp"}</definedName>
    <definedName name="wrn.icem." localSheetId="0" hidden="1">{#N/A,#N/A,FALSE,"Exb 2";#N/A,#N/A,FALSE,"Exb 3(a)";#N/A,#N/A,FALSE,"WACC";#N/A,#N/A,FALSE,"Exh 4(a)";#N/A,#N/A,FALSE,"Exh 4(b)";#N/A,#N/A,FALSE,"Exb 5(a)";#N/A,#N/A,FALSE,"Exb 5(b)"}</definedName>
    <definedName name="wrn.icem." localSheetId="2"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mprim."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 localSheetId="0" hidden="1">{#N/A,#N/A,FALSE,"5009";#N/A,#N/A,FALSE,"5050";#N/A,#N/A,FALSE,"5058";#N/A,#N/A,FALSE,"5306";#N/A,#N/A,FALSE,"5314";#N/A,#N/A,FALSE,"5355";#N/A,#N/A,FALSE,"5751"}</definedName>
    <definedName name="wrn.income." localSheetId="2" hidden="1">{#N/A,#N/A,FALSE,"5009";#N/A,#N/A,FALSE,"5050";#N/A,#N/A,FALSE,"5058";#N/A,#N/A,FALSE,"5306";#N/A,#N/A,FALSE,"5314";#N/A,#N/A,FALSE,"5355";#N/A,#N/A,FALSE,"5751"}</definedName>
    <definedName name="wrn.income." hidden="1">{#N/A,#N/A,FALSE,"5009";#N/A,#N/A,FALSE,"5050";#N/A,#N/A,FALSE,"5058";#N/A,#N/A,FALSE,"5306";#N/A,#N/A,FALSE,"5314";#N/A,#N/A,FALSE,"5355";#N/A,#N/A,FALSE,"5751"}</definedName>
    <definedName name="wrn.income._.statement." localSheetId="0" hidden="1">{"income statement",#N/A,FALSE,"ATLAS-A"}</definedName>
    <definedName name="wrn.income._.statement." localSheetId="2" hidden="1">{"income statement",#N/A,FALSE,"ATLAS-A"}</definedName>
    <definedName name="wrn.income._.statement." hidden="1">{"income statement",#N/A,FALSE,"ATLAS-A"}</definedName>
    <definedName name="wrn.income._1" localSheetId="0" hidden="1">{#N/A,#N/A,FALSE,"5009";#N/A,#N/A,FALSE,"5050";#N/A,#N/A,FALSE,"5058";#N/A,#N/A,FALSE,"5306";#N/A,#N/A,FALSE,"5314";#N/A,#N/A,FALSE,"5355";#N/A,#N/A,FALSE,"5751"}</definedName>
    <definedName name="wrn.income._1" localSheetId="2" hidden="1">{#N/A,#N/A,FALSE,"5009";#N/A,#N/A,FALSE,"5050";#N/A,#N/A,FALSE,"5058";#N/A,#N/A,FALSE,"5306";#N/A,#N/A,FALSE,"5314";#N/A,#N/A,FALSE,"5355";#N/A,#N/A,FALSE,"5751"}</definedName>
    <definedName name="wrn.income._1" hidden="1">{#N/A,#N/A,FALSE,"5009";#N/A,#N/A,FALSE,"5050";#N/A,#N/A,FALSE,"5058";#N/A,#N/A,FALSE,"5306";#N/A,#N/A,FALSE,"5314";#N/A,#N/A,FALSE,"5355";#N/A,#N/A,FALSE,"5751"}</definedName>
    <definedName name="wrn.incomestmt." localSheetId="0"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omestmt." localSheetId="2"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dex." localSheetId="0" hidden="1">{#N/A,#N/A,FALSE,"INDEX"}</definedName>
    <definedName name="wrn.Index." localSheetId="2" hidden="1">{#N/A,#N/A,FALSE,"INDEX"}</definedName>
    <definedName name="wrn.Index." hidden="1">{#N/A,#N/A,FALSE,"INDEX"}</definedName>
    <definedName name="wrn.Input._.Screen." localSheetId="0" hidden="1">{#N/A,#N/A,FALSE,"Input"}</definedName>
    <definedName name="wrn.Input._.Screen." localSheetId="2" hidden="1">{#N/A,#N/A,FALSE,"Input"}</definedName>
    <definedName name="wrn.Input._.Screen." hidden="1">{#N/A,#N/A,FALSE,"Input"}</definedName>
    <definedName name="wrn.input._.sheet." localSheetId="0" hidden="1">{#N/A,#N/A,FALSE,"TICKERS INPUT SHEET"}</definedName>
    <definedName name="wrn.input._.sheet." localSheetId="2" hidden="1">{#N/A,#N/A,FALSE,"TICKERS INPUT SHEET"}</definedName>
    <definedName name="wrn.input._.sheet." hidden="1">{#N/A,#N/A,FALSE,"TICKERS INPUT SHEET"}</definedName>
    <definedName name="wrn.Inputs." localSheetId="0" hidden="1">{"Inputs",#N/A,TRUE,"North America";"Inputs",#N/A,TRUE,"Europe";"Inputs",#N/A,TRUE,"Asia Pacific";"Inputs",#N/A,TRUE,"Latin America";"Inputs",#N/A,TRUE,"Wireless"}</definedName>
    <definedName name="wrn.Inputs." localSheetId="2" hidden="1">{"Inputs",#N/A,TRUE,"North America";"Inputs",#N/A,TRUE,"Europe";"Inputs",#N/A,TRUE,"Asia Pacific";"Inputs",#N/A,TRUE,"Latin America";"Inputs",#N/A,TRUE,"Wireless"}</definedName>
    <definedName name="wrn.Inputs." hidden="1">{"Inputs",#N/A,TRUE,"North America";"Inputs",#N/A,TRUE,"Europe";"Inputs",#N/A,TRUE,"Asia Pacific";"Inputs",#N/A,TRUE,"Latin America";"Inputs",#N/A,TRUE,"Wireless"}</definedName>
    <definedName name="wrn.Internal._.Report._.Basic." localSheetId="0" hidden="1">{#N/A,#N/A,TRUE,"LVA Basic Eng.";#N/A,#N/A,TRUE,"LVA Basic Soll";#N/A,#N/A,TRUE,"IR Basic%";#N/A,#N/A,TRUE,"IR Basic Disc. I";#N/A,#N/A,TRUE,"IR Basic Disc. I%";#N/A,#N/A,TRUE,"IR Basic Disc. II";#N/A,#N/A,TRUE,"IR Basic Disc. II%"}</definedName>
    <definedName name="wrn.Internal._.Report._.Basic." localSheetId="2" hidden="1">{#N/A,#N/A,TRUE,"LVA Basic Eng.";#N/A,#N/A,TRUE,"LVA Basic Soll";#N/A,#N/A,TRUE,"IR Basic%";#N/A,#N/A,TRUE,"IR Basic Disc. I";#N/A,#N/A,TRUE,"IR Basic Disc. I%";#N/A,#N/A,TRUE,"IR Basic Disc. II";#N/A,#N/A,TRUE,"IR Basic Disc. II%"}</definedName>
    <definedName name="wrn.Internal._.Report._.Basic." hidden="1">{#N/A,#N/A,TRUE,"LVA Basic Eng.";#N/A,#N/A,TRUE,"LVA Basic Soll";#N/A,#N/A,TRUE,"IR Basic%";#N/A,#N/A,TRUE,"IR Basic Disc. I";#N/A,#N/A,TRUE,"IR Basic Disc. I%";#N/A,#N/A,TRUE,"IR Basic Disc. II";#N/A,#N/A,TRUE,"IR Basic Disc. II%"}</definedName>
    <definedName name="wrn.ipo." localSheetId="0" hidden="1">{"assumptions",#N/A,FALSE,"Scenario 1";"valuation",#N/A,FALSE,"Scenario 1"}</definedName>
    <definedName name="wrn.ipo." localSheetId="2" hidden="1">{"assumptions",#N/A,FALSE,"Scenario 1";"valuation",#N/A,FALSE,"Scenario 1"}</definedName>
    <definedName name="wrn.ipo." hidden="1">{"assumptions",#N/A,FALSE,"Scenario 1";"valuation",#N/A,FALSE,"Scenario 1"}</definedName>
    <definedName name="wrn.IPO._.Valuation." localSheetId="0" hidden="1">{"assumptions",#N/A,FALSE,"Scenario 1";"valuation",#N/A,FALSE,"Scenario 1"}</definedName>
    <definedName name="wrn.IPO._.Valuation." localSheetId="2" hidden="1">{"assumptions",#N/A,FALSE,"Scenario 1";"valuation",#N/A,FALSE,"Scenario 1"}</definedName>
    <definedName name="wrn.IPO._.Valuation." hidden="1">{"assumptions",#N/A,FALSE,"Scenario 1";"valuation",#N/A,FALSE,"Scenario 1"}</definedName>
    <definedName name="wrn.IPO._.Valuation._1" localSheetId="0" hidden="1">{"assumptions",#N/A,FALSE,"Scenario 1";"valuation",#N/A,FALSE,"Scenario 1"}</definedName>
    <definedName name="wrn.IPO._.Valuation._1" localSheetId="2" hidden="1">{"assumptions",#N/A,FALSE,"Scenario 1";"valuation",#N/A,FALSE,"Scenario 1"}</definedName>
    <definedName name="wrn.IPO._.Valuation._1" hidden="1">{"assumptions",#N/A,FALSE,"Scenario 1";"valuation",#N/A,FALSE,"Scenario 1"}</definedName>
    <definedName name="wrn.IPO._.Valuation._2" localSheetId="0" hidden="1">{"assumptions",#N/A,FALSE,"Scenario 1";"valuation",#N/A,FALSE,"Scenario 1"}</definedName>
    <definedName name="wrn.IPO._.Valuation._2" localSheetId="2" hidden="1">{"assumptions",#N/A,FALSE,"Scenario 1";"valuation",#N/A,FALSE,"Scenario 1"}</definedName>
    <definedName name="wrn.IPO._.Valuation._2" hidden="1">{"assumptions",#N/A,FALSE,"Scenario 1";"valuation",#N/A,FALSE,"Scenario 1"}</definedName>
    <definedName name="wrn.IPO._.Valuation._3" localSheetId="0" hidden="1">{"assumptions",#N/A,FALSE,"Scenario 1";"valuation",#N/A,FALSE,"Scenario 1"}</definedName>
    <definedName name="wrn.IPO._.Valuation._3" localSheetId="2" hidden="1">{"assumptions",#N/A,FALSE,"Scenario 1";"valuation",#N/A,FALSE,"Scenario 1"}</definedName>
    <definedName name="wrn.IPO._.Valuation._3" hidden="1">{"assumptions",#N/A,FALSE,"Scenario 1";"valuation",#N/A,FALSE,"Scenario 1"}</definedName>
    <definedName name="wrn.IPO._.Valuation._4" localSheetId="0" hidden="1">{"assumptions",#N/A,FALSE,"Scenario 1";"valuation",#N/A,FALSE,"Scenario 1"}</definedName>
    <definedName name="wrn.IPO._.Valuation._4" localSheetId="2" hidden="1">{"assumptions",#N/A,FALSE,"Scenario 1";"valuation",#N/A,FALSE,"Scenario 1"}</definedName>
    <definedName name="wrn.IPO._.Valuation._4" hidden="1">{"assumptions",#N/A,FALSE,"Scenario 1";"valuation",#N/A,FALSE,"Scenario 1"}</definedName>
    <definedName name="wrn.IPO._.Valuation._5" localSheetId="0" hidden="1">{"assumptions",#N/A,FALSE,"Scenario 1";"valuation",#N/A,FALSE,"Scenario 1"}</definedName>
    <definedName name="wrn.IPO._.Valuation._5" localSheetId="2" hidden="1">{"assumptions",#N/A,FALSE,"Scenario 1";"valuation",#N/A,FALSE,"Scenario 1"}</definedName>
    <definedName name="wrn.IPO._.Valuation._5" hidden="1">{"assumptions",#N/A,FALSE,"Scenario 1";"valuation",#N/A,FALSE,"Scenario 1"}</definedName>
    <definedName name="wrn.ipo._1" localSheetId="0" hidden="1">{"assumptions",#N/A,FALSE,"Scenario 1";"valuation",#N/A,FALSE,"Scenario 1"}</definedName>
    <definedName name="wrn.ipo._1" localSheetId="2" hidden="1">{"assumptions",#N/A,FALSE,"Scenario 1";"valuation",#N/A,FALSE,"Scenario 1"}</definedName>
    <definedName name="wrn.ipo._1" hidden="1">{"assumptions",#N/A,FALSE,"Scenario 1";"valuation",#N/A,FALSE,"Scenario 1"}</definedName>
    <definedName name="wrn.ipo._2" localSheetId="0" hidden="1">{"assumptions",#N/A,FALSE,"Scenario 1";"valuation",#N/A,FALSE,"Scenario 1"}</definedName>
    <definedName name="wrn.ipo._2" localSheetId="2" hidden="1">{"assumptions",#N/A,FALSE,"Scenario 1";"valuation",#N/A,FALSE,"Scenario 1"}</definedName>
    <definedName name="wrn.ipo._2" hidden="1">{"assumptions",#N/A,FALSE,"Scenario 1";"valuation",#N/A,FALSE,"Scenario 1"}</definedName>
    <definedName name="wrn.ipo._3" localSheetId="0" hidden="1">{"assumptions",#N/A,FALSE,"Scenario 1";"valuation",#N/A,FALSE,"Scenario 1"}</definedName>
    <definedName name="wrn.ipo._3" localSheetId="2" hidden="1">{"assumptions",#N/A,FALSE,"Scenario 1";"valuation",#N/A,FALSE,"Scenario 1"}</definedName>
    <definedName name="wrn.ipo._3" hidden="1">{"assumptions",#N/A,FALSE,"Scenario 1";"valuation",#N/A,FALSE,"Scenario 1"}</definedName>
    <definedName name="wrn.ipo._4" localSheetId="0" hidden="1">{"assumptions",#N/A,FALSE,"Scenario 1";"valuation",#N/A,FALSE,"Scenario 1"}</definedName>
    <definedName name="wrn.ipo._4" localSheetId="2" hidden="1">{"assumptions",#N/A,FALSE,"Scenario 1";"valuation",#N/A,FALSE,"Scenario 1"}</definedName>
    <definedName name="wrn.ipo._4" hidden="1">{"assumptions",#N/A,FALSE,"Scenario 1";"valuation",#N/A,FALSE,"Scenario 1"}</definedName>
    <definedName name="wrn.ipo._5" localSheetId="0" hidden="1">{"assumptions",#N/A,FALSE,"Scenario 1";"valuation",#N/A,FALSE,"Scenario 1"}</definedName>
    <definedName name="wrn.ipo._5" localSheetId="2" hidden="1">{"assumptions",#N/A,FALSE,"Scenario 1";"valuation",#N/A,FALSE,"Scenario 1"}</definedName>
    <definedName name="wrn.ipo._5" hidden="1">{"assumptions",#N/A,FALSE,"Scenario 1";"valuation",#N/A,FALSE,"Scenario 1"}</definedName>
    <definedName name="wrn.ISBL." localSheetId="0" hidden="1">{#N/A,#N/A,FALSE,"ISBL"}</definedName>
    <definedName name="wrn.ISBL." localSheetId="2" hidden="1">{#N/A,#N/A,FALSE,"ISBL"}</definedName>
    <definedName name="wrn.ISBL." hidden="1">{#N/A,#N/A,FALSE,"ISBL"}</definedName>
    <definedName name="wrn.KBE_96." localSheetId="0" hidden="1">{#N/A,#N/A,FALSE,"ALLGEMEINER TEIL";#N/A,#N/A,FALSE,"AKTIVA";#N/A,#N/A,FALSE,"PASSIVA";#N/A,#N/A,FALSE,"GUV-RECHNUNG"}</definedName>
    <definedName name="wrn.KBE_96." localSheetId="2" hidden="1">{#N/A,#N/A,FALSE,"ALLGEMEINER TEIL";#N/A,#N/A,FALSE,"AKTIVA";#N/A,#N/A,FALSE,"PASSIVA";#N/A,#N/A,FALSE,"GUV-RECHNUNG"}</definedName>
    <definedName name="wrn.KBE_96." hidden="1">{#N/A,#N/A,FALSE,"ALLGEMEINER TEIL";#N/A,#N/A,FALSE,"AKTIVA";#N/A,#N/A,FALSE,"PASSIVA";#N/A,#N/A,FALSE,"GUV-RECHNUNG"}</definedName>
    <definedName name="wrn.KIM2."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localSheetId="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mplettausdruck." localSheetId="0" hidden="1">{#N/A,#N/A,FALSE,"Layout Aktiva";#N/A,#N/A,FALSE,"Layout Passiva";#N/A,#N/A,FALSE,"Layout GuV";#N/A,#N/A,FALSE,"Layout Cash Flow";#N/A,#N/A,FALSE,"Mittelherkunft";#N/A,#N/A,FALSE,"Mittelverwendung";#N/A,#N/A,FALSE,"Finanzbedarfsrechnung"}</definedName>
    <definedName name="wrn.Komplettausdruck." localSheetId="2" hidden="1">{#N/A,#N/A,FALSE,"Layout Aktiva";#N/A,#N/A,FALSE,"Layout Passiva";#N/A,#N/A,FALSE,"Layout GuV";#N/A,#N/A,FALSE,"Layout Cash Flow";#N/A,#N/A,FALSE,"Mittelherkunft";#N/A,#N/A,FALSE,"Mittelverwendung";#N/A,#N/A,FALSE,"Finanzbedarfsrechnung"}</definedName>
    <definedName name="wrn.Komplettausdruck." hidden="1">{#N/A,#N/A,FALSE,"Layout Aktiva";#N/A,#N/A,FALSE,"Layout Passiva";#N/A,#N/A,FALSE,"Layout GuV";#N/A,#N/A,FALSE,"Layout Cash Flow";#N/A,#N/A,FALSE,"Mittelherkunft";#N/A,#N/A,FALSE,"Mittelverwendung";#N/A,#N/A,FALSE,"Finanzbedarfsrechnung"}</definedName>
    <definedName name="wrn.koop"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n.koop"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n.koop" hidden="1">{#N/A,#N/A,FALSE,"Index";#N/A,#N/A,FALSE,"IncStmt";#N/A,#N/A,FALSE,"Ratios";#N/A,#N/A,FALSE,"CashFlows";#N/A,#N/A,FALSE,"Ins1";#N/A,#N/A,FALSE,"Ins2";#N/A,#N/A,FALSE,"SelfFund";#N/A,#N/A,FALSE,"SGA";#N/A,#N/A,FALSE,"Recon";#N/A,#N/A,FALSE,"Earnings";#N/A,#N/A,FALSE,"Earnings (2)";#N/A,#N/A,FALSE,"Stock";#N/A,#N/A,FALSE,"Stock (2)";#N/A,#N/A,FALSE,"PeerRatios";#N/A,#N/A,FALSE,"PeerRanks"}</definedName>
    <definedName name="wrn.Lalit." localSheetId="0" hidden="1">{#N/A,#N/A,FALSE,"Banksum";#N/A,#N/A,FALSE,"Banksum"}</definedName>
    <definedName name="wrn.Lalit." localSheetId="2" hidden="1">{#N/A,#N/A,FALSE,"Banksum";#N/A,#N/A,FALSE,"Banksum"}</definedName>
    <definedName name="wrn.Lalit." hidden="1">{#N/A,#N/A,FALSE,"Banksum";#N/A,#N/A,FALSE,"Banksum"}</definedName>
    <definedName name="wrn.Land." localSheetId="0" hidden="1">{"Land",#N/A,FALSE,"Land"}</definedName>
    <definedName name="wrn.Land." localSheetId="2" hidden="1">{"Land",#N/A,FALSE,"Land"}</definedName>
    <definedName name="wrn.Land." hidden="1">{"Land",#N/A,FALSE,"Land"}</definedName>
    <definedName name="wrn.Lead._.Schedule." localSheetId="0" hidden="1">{#N/A,#N/A,FALSE,"BS";#N/A,#N/A,FALSE,"PL";#N/A,#N/A,FALSE,"A";#N/A,#N/A,FALSE,"B";#N/A,#N/A,FALSE,"B1";#N/A,#N/A,FALSE,"C";#N/A,#N/A,FALSE,"C1";#N/A,#N/A,FALSE,"C2";#N/A,#N/A,FALSE,"D";#N/A,#N/A,FALSE,"E";#N/A,#N/A,FALSE,"F";#N/A,#N/A,FALSE,"AA";#N/A,#N/A,FALSE,"BB";#N/A,#N/A,FALSE,"CC";#N/A,#N/A,FALSE,"DD";#N/A,#N/A,FALSE,"EE";#N/A,#N/A,FALSE,"FF";#N/A,#N/A,FALSE,"PL10";#N/A,#N/A,FALSE,"PL20";#N/A,#N/A,FALSE,"PL30"}</definedName>
    <definedName name="wrn.Lead._.Schedule." localSheetId="2" hidden="1">{#N/A,#N/A,FALSE,"BS";#N/A,#N/A,FALSE,"PL";#N/A,#N/A,FALSE,"A";#N/A,#N/A,FALSE,"B";#N/A,#N/A,FALSE,"B1";#N/A,#N/A,FALSE,"C";#N/A,#N/A,FALSE,"C1";#N/A,#N/A,FALSE,"C2";#N/A,#N/A,FALSE,"D";#N/A,#N/A,FALSE,"E";#N/A,#N/A,FALSE,"F";#N/A,#N/A,FALSE,"AA";#N/A,#N/A,FALSE,"BB";#N/A,#N/A,FALSE,"CC";#N/A,#N/A,FALSE,"DD";#N/A,#N/A,FALSE,"EE";#N/A,#N/A,FALSE,"FF";#N/A,#N/A,FALSE,"PL10";#N/A,#N/A,FALSE,"PL20";#N/A,#N/A,FALSE,"PL30"}</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se._.Rollover." localSheetId="0" hidden="1">{#N/A,#N/A,FALSE,"Lease Rollover"}</definedName>
    <definedName name="wrn.Lease._.Rollover." localSheetId="2" hidden="1">{#N/A,#N/A,FALSE,"Lease Rollover"}</definedName>
    <definedName name="wrn.Lease._.Rollover." hidden="1">{#N/A,#N/A,FALSE,"Lease Rollover"}</definedName>
    <definedName name="wrn.liabilities." localSheetId="0" hidden="1">{#N/A,#N/A,FALSE,"2873";#N/A,#N/A,FALSE,"2899";#N/A,#N/A,FALSE,"2907";#N/A,#N/A,FALSE,"2999"}</definedName>
    <definedName name="wrn.liabilities." localSheetId="2" hidden="1">{#N/A,#N/A,FALSE,"2873";#N/A,#N/A,FALSE,"2899";#N/A,#N/A,FALSE,"2907";#N/A,#N/A,FALSE,"2999"}</definedName>
    <definedName name="wrn.liabilities." hidden="1">{#N/A,#N/A,FALSE,"2873";#N/A,#N/A,FALSE,"2899";#N/A,#N/A,FALSE,"2907";#N/A,#N/A,FALSE,"2999"}</definedName>
    <definedName name="wrn.liabilities._1" localSheetId="0" hidden="1">{#N/A,#N/A,FALSE,"2873";#N/A,#N/A,FALSE,"2899";#N/A,#N/A,FALSE,"2907";#N/A,#N/A,FALSE,"2999"}</definedName>
    <definedName name="wrn.liabilities._1" localSheetId="2" hidden="1">{#N/A,#N/A,FALSE,"2873";#N/A,#N/A,FALSE,"2899";#N/A,#N/A,FALSE,"2907";#N/A,#N/A,FALSE,"2999"}</definedName>
    <definedName name="wrn.liabilities._1" hidden="1">{#N/A,#N/A,FALSE,"2873";#N/A,#N/A,FALSE,"2899";#N/A,#N/A,FALSE,"2907";#N/A,#N/A,FALSE,"2999"}</definedName>
    <definedName name="wrn.Loan._.Pricing._.Analysis." localSheetId="0" hidden="1">{#N/A,#N/A,FALSE,"LOAN ANALYSIS"}</definedName>
    <definedName name="wrn.Loan._.Pricing._.Analysis." localSheetId="2" hidden="1">{#N/A,#N/A,FALSE,"LOAN ANALYSIS"}</definedName>
    <definedName name="wrn.Loan._.Pricing._.Analysis." hidden="1">{#N/A,#N/A,FALSE,"LOAN ANALYSIS"}</definedName>
    <definedName name="wrn.LPNL." localSheetId="0" hidden="1">{"LPNL1",#N/A,FALSE,"EntitiesWithReclasses";"LPNL2",#N/A,FALSE,"EntitiesWithReclasses";"LPNL3",#N/A,FALSE,"EntitiesWithReclasses"}</definedName>
    <definedName name="wrn.LPNL." localSheetId="2" hidden="1">{"LPNL1",#N/A,FALSE,"EntitiesWithReclasses";"LPNL2",#N/A,FALSE,"EntitiesWithReclasses";"LPNL3",#N/A,FALSE,"EntitiesWithReclasses"}</definedName>
    <definedName name="wrn.LPNL." hidden="1">{"LPNL1",#N/A,FALSE,"EntitiesWithReclasses";"LPNL2",#N/A,FALSE,"EntitiesWithReclasses";"LPNL3",#N/A,FALSE,"EntitiesWithReclasses"}</definedName>
    <definedName name="wrn.LVA._.Fachabteilungen._.Prozent." localSheetId="0" hidden="1">{"LVA Safety%",#N/A,FALSE,"IR Basic Disc. I%";"LVA Procurement Eng.%",#N/A,FALSE,"IR Basic Disc. II%"}</definedName>
    <definedName name="wrn.LVA._.Fachabteilungen._.Prozent." localSheetId="2" hidden="1">{"LVA Safety%",#N/A,FALSE,"IR Basic Disc. I%";"LVA Procurement Eng.%",#N/A,FALSE,"IR Basic Disc. II%"}</definedName>
    <definedName name="wrn.LVA._.Fachabteilungen._.Prozent." hidden="1">{"LVA Safety%",#N/A,FALSE,"IR Basic Disc. I%";"LVA Procurement Eng.%",#N/A,FALSE,"IR Basic Disc. II%"}</definedName>
    <definedName name="wrn.Market._.Values." localSheetId="0" hidden="1">{#N/A,#N/A,TRUE,"10 Yr Hold";#N/A,#N/A,TRUE,"7 Yr Hold";#N/A,#N/A,TRUE,"5 Yr Hold";#N/A,#N/A,TRUE,"3 Yr Hold"}</definedName>
    <definedName name="wrn.Market._.Values." localSheetId="2" hidden="1">{#N/A,#N/A,TRUE,"10 Yr Hold";#N/A,#N/A,TRUE,"7 Yr Hold";#N/A,#N/A,TRUE,"5 Yr Hold";#N/A,#N/A,TRUE,"3 Yr Hold"}</definedName>
    <definedName name="wrn.Market._.Values." hidden="1">{#N/A,#N/A,TRUE,"10 Yr Hold";#N/A,#N/A,TRUE,"7 Yr Hold";#N/A,#N/A,TRUE,"5 Yr Hold";#N/A,#N/A,TRUE,"3 Yr Hold"}</definedName>
    <definedName name="wrn.MARKF98FULL." localSheetId="0"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FULL." localSheetId="2"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FULL."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H."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H."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H."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P." localSheetId="0" hidden="1">{#N/A,#N/A,TRUE,"CONTENTS";#N/A,#N/A,TRUE,"M2";#N/A,#N/A,TRUE,"M2a";#N/A,#N/A,TRUE,"M2b";#N/A,#N/A,TRUE,"M3";#N/A,#N/A,TRUE,"M3a";#N/A,#N/A,TRUE,"M4-P";#N/A,#N/A,TRUE,"M5";#N/A,#N/A,TRUE,"M6";#N/A,#N/A,TRUE,"M7";#N/A,#N/A,TRUE,"M8";#N/A,#N/A,TRUE,"M9";#N/A,#N/A,TRUE,"M10";#N/A,#N/A,TRUE,"M11";#N/A,#N/A,TRUE,"M13";#N/A,#N/A,TRUE,"M14";#N/A,#N/A,TRUE,"M15";#N/A,#N/A,TRUE,"K1"}</definedName>
    <definedName name="wrn.MARKF98P." localSheetId="2" hidden="1">{#N/A,#N/A,TRUE,"CONTENTS";#N/A,#N/A,TRUE,"M2";#N/A,#N/A,TRUE,"M2a";#N/A,#N/A,TRUE,"M2b";#N/A,#N/A,TRUE,"M3";#N/A,#N/A,TRUE,"M3a";#N/A,#N/A,TRUE,"M4-P";#N/A,#N/A,TRUE,"M5";#N/A,#N/A,TRUE,"M6";#N/A,#N/A,TRUE,"M7";#N/A,#N/A,TRUE,"M8";#N/A,#N/A,TRUE,"M9";#N/A,#N/A,TRUE,"M10";#N/A,#N/A,TRUE,"M11";#N/A,#N/A,TRUE,"M13";#N/A,#N/A,TRUE,"M14";#N/A,#N/A,TRUE,"M15";#N/A,#N/A,TRUE,"K1"}</definedName>
    <definedName name="wrn.MARKF98P." hidden="1">{#N/A,#N/A,TRUE,"CONTENTS";#N/A,#N/A,TRUE,"M2";#N/A,#N/A,TRUE,"M2a";#N/A,#N/A,TRUE,"M2b";#N/A,#N/A,TRUE,"M3";#N/A,#N/A,TRUE,"M3a";#N/A,#N/A,TRUE,"M4-P";#N/A,#N/A,TRUE,"M5";#N/A,#N/A,TRUE,"M6";#N/A,#N/A,TRUE,"M7";#N/A,#N/A,TRUE,"M8";#N/A,#N/A,TRUE,"M9";#N/A,#N/A,TRUE,"M10";#N/A,#N/A,TRUE,"M11";#N/A,#N/A,TRUE,"M13";#N/A,#N/A,TRUE,"M14";#N/A,#N/A,TRUE,"M15";#N/A,#N/A,TRUE,"K1"}</definedName>
    <definedName name="wrn.Massimo." localSheetId="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localSheetId="2"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DS1."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HD." localSheetId="0"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2"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NGT." localSheetId="0" hidden="1">{#N/A,#N/A,TRUE,"KOCH P&amp;L";#N/A,#N/A,TRUE,"sumpl";#N/A,#N/A,TRUE,"2000";#N/A,#N/A,TRUE,"2001";#N/A,#N/A,TRUE,"2002";#N/A,#N/A,TRUE,"2003 ";#N/A,#N/A,TRUE,"brg comm";#N/A,#N/A,TRUE,"lsm comm"}</definedName>
    <definedName name="wrn.MNGT." localSheetId="2" hidden="1">{#N/A,#N/A,TRUE,"KOCH P&amp;L";#N/A,#N/A,TRUE,"sumpl";#N/A,#N/A,TRUE,"2000";#N/A,#N/A,TRUE,"2001";#N/A,#N/A,TRUE,"2002";#N/A,#N/A,TRUE,"2003 ";#N/A,#N/A,TRUE,"brg comm";#N/A,#N/A,TRUE,"lsm comm"}</definedName>
    <definedName name="wrn.MNGT." hidden="1">{#N/A,#N/A,TRUE,"KOCH P&amp;L";#N/A,#N/A,TRUE,"sumpl";#N/A,#N/A,TRUE,"2000";#N/A,#N/A,TRUE,"2001";#N/A,#N/A,TRUE,"2002";#N/A,#N/A,TRUE,"2003 ";#N/A,#N/A,TRUE,"brg comm";#N/A,#N/A,TRUE,"lsm comm"}</definedName>
    <definedName name="wrn.Monthly._.Financials."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Report." localSheetId="0" hidden="1">{#N/A,#N/A,TRUE,"MR OVERALL Curve";#N/A,#N/A,TRUE,"MR LVA Basic Curve";#N/A,#N/A,TRUE,"MR Detail total";#N/A,#N/A,TRUE,"MR Proc. total Curve";#N/A,#N/A,TRUE,"MR Constr.Comm"}</definedName>
    <definedName name="wrn.Monthly._.Report." localSheetId="2" hidden="1">{#N/A,#N/A,TRUE,"MR OVERALL Curve";#N/A,#N/A,TRUE,"MR LVA Basic Curve";#N/A,#N/A,TRUE,"MR Detail total";#N/A,#N/A,TRUE,"MR Proc. total Curve";#N/A,#N/A,TRUE,"MR Constr.Comm"}</definedName>
    <definedName name="wrn.Monthly._.Report." hidden="1">{#N/A,#N/A,TRUE,"MR OVERALL Curve";#N/A,#N/A,TRUE,"MR LVA Basic Curve";#N/A,#N/A,TRUE,"MR Detail total";#N/A,#N/A,TRUE,"MR Proc. total Curve";#N/A,#N/A,TRUE,"MR Constr.Comm"}</definedName>
    <definedName name="wrn.Monthrep." localSheetId="0"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nthrep." localSheetId="2"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nthrep."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rtgage._.Loan._.Sch." localSheetId="0" hidden="1">{#N/A,#N/A,FALSE,"Mortgage Loan Sch"}</definedName>
    <definedName name="wrn.Mortgage._.Loan._.Sch." localSheetId="2" hidden="1">{#N/A,#N/A,FALSE,"Mortgage Loan Sch"}</definedName>
    <definedName name="wrn.Mortgage._.Loan._.Sch." hidden="1">{#N/A,#N/A,FALSE,"Mortgage Loan Sch"}</definedName>
    <definedName name="wrn.MPP." localSheetId="0" hidden="1">{#N/A,#N/A,FALSE,"Mukesh Shivdasani"}</definedName>
    <definedName name="wrn.MPP." localSheetId="2" hidden="1">{#N/A,#N/A,FALSE,"Mukesh Shivdasani"}</definedName>
    <definedName name="wrn.MPP." hidden="1">{#N/A,#N/A,FALSE,"Mukesh Shivdasani"}</definedName>
    <definedName name="wrn.MPP._1" localSheetId="0" hidden="1">{#N/A,#N/A,FALSE,"Mukesh Shivdasani"}</definedName>
    <definedName name="wrn.MPP._1" localSheetId="2" hidden="1">{#N/A,#N/A,FALSE,"Mukesh Shivdasani"}</definedName>
    <definedName name="wrn.MPP._1" hidden="1">{#N/A,#N/A,FALSE,"Mukesh Shivdasani"}</definedName>
    <definedName name="wrn.MPP._2" localSheetId="0" hidden="1">{#N/A,#N/A,FALSE,"Mukesh Shivdasani"}</definedName>
    <definedName name="wrn.MPP._2" localSheetId="2" hidden="1">{#N/A,#N/A,FALSE,"Mukesh Shivdasani"}</definedName>
    <definedName name="wrn.MPP._2" hidden="1">{#N/A,#N/A,FALSE,"Mukesh Shivdasani"}</definedName>
    <definedName name="wrn.MPP._3" localSheetId="0" hidden="1">{#N/A,#N/A,FALSE,"Mukesh Shivdasani"}</definedName>
    <definedName name="wrn.MPP._3" localSheetId="2" hidden="1">{#N/A,#N/A,FALSE,"Mukesh Shivdasani"}</definedName>
    <definedName name="wrn.MPP._3" hidden="1">{#N/A,#N/A,FALSE,"Mukesh Shivdasani"}</definedName>
    <definedName name="wrn.MPP._4" localSheetId="0" hidden="1">{#N/A,#N/A,FALSE,"Mukesh Shivdasani"}</definedName>
    <definedName name="wrn.MPP._4" localSheetId="2" hidden="1">{#N/A,#N/A,FALSE,"Mukesh Shivdasani"}</definedName>
    <definedName name="wrn.MPP._4" hidden="1">{#N/A,#N/A,FALSE,"Mukesh Shivdasani"}</definedName>
    <definedName name="wrn.MPP._5" localSheetId="0" hidden="1">{#N/A,#N/A,FALSE,"Mukesh Shivdasani"}</definedName>
    <definedName name="wrn.MPP._5" localSheetId="2" hidden="1">{#N/A,#N/A,FALSE,"Mukesh Shivdasani"}</definedName>
    <definedName name="wrn.MPP._5" hidden="1">{#N/A,#N/A,FALSE,"Mukesh Shivdasani"}</definedName>
    <definedName name="wrn.msc._.sw._.feat._.summary." localSheetId="0" hidden="1">{"msc sw feat summary",#N/A,FALSE,"MSC SW Features v. 1.1."}</definedName>
    <definedName name="wrn.msc._.sw._.feat._.summary." localSheetId="2" hidden="1">{"msc sw feat summary",#N/A,FALSE,"MSC SW Features v. 1.1."}</definedName>
    <definedName name="wrn.msc._.sw._.feat._.summary." hidden="1">{"msc sw feat summary",#N/A,FALSE,"MSC SW Features v. 1.1."}</definedName>
    <definedName name="wrn.Multiples._.Calculation." localSheetId="0" hidden="1">{#N/A,#N/A,FALSE,"GCM Data Sum";#N/A,#N/A,FALSE,"TIC-Calculation";#N/A,#N/A,FALSE,"TIC  Multiples";#N/A,#N/A,FALSE,"P-E &amp; Price to Book Multiples";#N/A,#N/A,FALSE,"Margins-EBITDA-to-Growth"}</definedName>
    <definedName name="wrn.Multiples._.Calculation." localSheetId="2" hidden="1">{#N/A,#N/A,FALSE,"GCM Data Sum";#N/A,#N/A,FALSE,"TIC-Calculation";#N/A,#N/A,FALSE,"TIC  Multiples";#N/A,#N/A,FALSE,"P-E &amp; Price to Book Multiples";#N/A,#N/A,FALSE,"Margins-EBITDA-to-Growth"}</definedName>
    <definedName name="wrn.Multiples._.Calculation." hidden="1">{#N/A,#N/A,FALSE,"GCM Data Sum";#N/A,#N/A,FALSE,"TIC-Calculation";#N/A,#N/A,FALSE,"TIC  Multiples";#N/A,#N/A,FALSE,"P-E &amp; Price to Book Multiples";#N/A,#N/A,FALSE,"Margins-EBITDA-to-Growth"}</definedName>
    <definedName name="wrn.Munsell."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n.Munsell."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n.Munsell." hidden="1">{#N/A,#N/A,FALSE,"Index";#N/A,#N/A,FALSE,"IncStmt";#N/A,#N/A,FALSE,"Ratios";#N/A,#N/A,FALSE,"CashFlows";#N/A,#N/A,FALSE,"Ins1";#N/A,#N/A,FALSE,"Ins2";#N/A,#N/A,FALSE,"SelfFund";#N/A,#N/A,FALSE,"SGA";#N/A,#N/A,FALSE,"Recon";#N/A,#N/A,FALSE,"Earnings";#N/A,#N/A,FALSE,"Earnings (2)";#N/A,#N/A,FALSE,"Stock";#N/A,#N/A,FALSE,"Stock (2)";#N/A,#N/A,FALSE,"PeerRatios";#N/A,#N/A,FALSE,"PeerRanks"}</definedName>
    <definedName name="wrn.MVD." localSheetId="0" hidden="1">{#N/A,#N/A,FALSE,"MVD_98LROP_Pl";#N/A,#N/A,FALSE,"MVD_98LROP_Sales";#N/A,#N/A,FALSE,"MVD LROP Product P+L";#N/A,#N/A,FALSE,"MVD R&amp;O's";#N/A,#N/A,FALSE,"MVD 98LROP Launches"}</definedName>
    <definedName name="wrn.MVD." localSheetId="2"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S2."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ema." localSheetId="0" hidden="1">{#N/A,#N/A,FALSE,"Distbn Ntwrk";#N/A,#N/A,FALSE,"Workforce";#N/A,#N/A,FALSE,"cur-prod1";#N/A,#N/A,FALSE,"in-proc"}</definedName>
    <definedName name="wrn.nema." localSheetId="2" hidden="1">{#N/A,#N/A,FALSE,"Distbn Ntwrk";#N/A,#N/A,FALSE,"Workforce";#N/A,#N/A,FALSE,"cur-prod1";#N/A,#N/A,FALSE,"in-proc"}</definedName>
    <definedName name="wrn.nema." hidden="1">{#N/A,#N/A,FALSE,"Distbn Ntwrk";#N/A,#N/A,FALSE,"Workforce";#N/A,#N/A,FALSE,"cur-prod1";#N/A,#N/A,FALSE,"in-proc"}</definedName>
    <definedName name="wrn.New._.Forms." localSheetId="0"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ew._.Forms." localSheetId="2"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ew._.Forms."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ote._.on._.cif." localSheetId="0" hidden="1">{#N/A,#N/A,FALSE,"CIF APR'03-SEP'03 (2)"}</definedName>
    <definedName name="wrn.note._.on._.cif." localSheetId="2" hidden="1">{#N/A,#N/A,FALSE,"CIF APR'03-SEP'03 (2)"}</definedName>
    <definedName name="wrn.note._.on._.cif." hidden="1">{#N/A,#N/A,FALSE,"CIF APR'03-SEP'03 (2)"}</definedName>
    <definedName name="wrn.ntfinance." localSheetId="0" hidden="1">{"Rate",#N/A,TRUE,"SUMMARY";"Ratios",#N/A,TRUE,"Ratios";"BUDGETREVENUE",#N/A,TRUE,"Revenue";"TOTALS",#N/A,TRUE,"DETAIL"}</definedName>
    <definedName name="wrn.ntfinance." localSheetId="2" hidden="1">{"Rate",#N/A,TRUE,"SUMMARY";"Ratios",#N/A,TRUE,"Ratios";"BUDGETREVENUE",#N/A,TRUE,"Revenue";"TOTALS",#N/A,TRUE,"DETAIL"}</definedName>
    <definedName name="wrn.ntfinance." hidden="1">{"Rate",#N/A,TRUE,"SUMMARY";"Ratios",#N/A,TRUE,"Ratios";"BUDGETREVENUE",#N/A,TRUE,"Revenue";"TOTALS",#N/A,TRUE,"DETAIL"}</definedName>
    <definedName name="wrn.OCS._.REPORT." localSheetId="0" hidden="1">{#N/A,#N/A,FALSE,"Cover";#N/A,#N/A,FALSE,"Index";#N/A,#N/A,FALSE,"Spec";#N/A,#N/A,FALSE,"Breakdown";#N/A,#N/A,FALSE,"Cost Plan"}</definedName>
    <definedName name="wrn.OCS._.REPORT." localSheetId="2" hidden="1">{#N/A,#N/A,FALSE,"Cover";#N/A,#N/A,FALSE,"Index";#N/A,#N/A,FALSE,"Spec";#N/A,#N/A,FALSE,"Breakdown";#N/A,#N/A,FALSE,"Cost Plan"}</definedName>
    <definedName name="wrn.OCS._.REPORT." hidden="1">{#N/A,#N/A,FALSE,"Cover";#N/A,#N/A,FALSE,"Index";#N/A,#N/A,FALSE,"Spec";#N/A,#N/A,FALSE,"Breakdown";#N/A,#N/A,FALSE,"Cost Plan"}</definedName>
    <definedName name="wrn.one" localSheetId="0" hidden="1">{"page1",#N/A,FALSE,"A";"page2",#N/A,FALSE,"A"}</definedName>
    <definedName name="wrn.one" localSheetId="2" hidden="1">{"page1",#N/A,FALSE,"A";"page2",#N/A,FALSE,"A"}</definedName>
    <definedName name="wrn.one" hidden="1">{"page1",#N/A,FALSE,"A";"page2",#N/A,FALSE,"A"}</definedName>
    <definedName name="wrn.one." localSheetId="0" hidden="1">{"page1",#N/A,FALSE,"A";"page2",#N/A,FALSE,"A"}</definedName>
    <definedName name="wrn.one." localSheetId="2" hidden="1">{"page1",#N/A,FALSE,"A";"page2",#N/A,FALSE,"A"}</definedName>
    <definedName name="wrn.one." hidden="1">{"page1",#N/A,FALSE,"A";"page2",#N/A,FALSE,"A"}</definedName>
    <definedName name="wrn.one._1" localSheetId="0" hidden="1">{"page1",#N/A,FALSE,"A";"page2",#N/A,FALSE,"A"}</definedName>
    <definedName name="wrn.one._1" localSheetId="2" hidden="1">{"page1",#N/A,FALSE,"A";"page2",#N/A,FALSE,"A"}</definedName>
    <definedName name="wrn.one._1" hidden="1">{"page1",#N/A,FALSE,"A";"page2",#N/A,FALSE,"A"}</definedName>
    <definedName name="wrn.one._2" localSheetId="0" hidden="1">{"page1",#N/A,FALSE,"A";"page2",#N/A,FALSE,"A"}</definedName>
    <definedName name="wrn.one._2" localSheetId="2" hidden="1">{"page1",#N/A,FALSE,"A";"page2",#N/A,FALSE,"A"}</definedName>
    <definedName name="wrn.one._2" hidden="1">{"page1",#N/A,FALSE,"A";"page2",#N/A,FALSE,"A"}</definedName>
    <definedName name="wrn.one._3" localSheetId="0" hidden="1">{"page1",#N/A,FALSE,"A";"page2",#N/A,FALSE,"A"}</definedName>
    <definedName name="wrn.one._3" localSheetId="2" hidden="1">{"page1",#N/A,FALSE,"A";"page2",#N/A,FALSE,"A"}</definedName>
    <definedName name="wrn.one._3" hidden="1">{"page1",#N/A,FALSE,"A";"page2",#N/A,FALSE,"A"}</definedName>
    <definedName name="wrn.one._4" localSheetId="0" hidden="1">{"page1",#N/A,FALSE,"A";"page2",#N/A,FALSE,"A"}</definedName>
    <definedName name="wrn.one._4" localSheetId="2" hidden="1">{"page1",#N/A,FALSE,"A";"page2",#N/A,FALSE,"A"}</definedName>
    <definedName name="wrn.one._4" hidden="1">{"page1",#N/A,FALSE,"A";"page2",#N/A,FALSE,"A"}</definedName>
    <definedName name="wrn.one._5" localSheetId="0" hidden="1">{"page1",#N/A,FALSE,"A";"page2",#N/A,FALSE,"A"}</definedName>
    <definedName name="wrn.one._5" localSheetId="2" hidden="1">{"page1",#N/A,FALSE,"A";"page2",#N/A,FALSE,"A"}</definedName>
    <definedName name="wrn.one._5" hidden="1">{"page1",#N/A,FALSE,"A";"page2",#N/A,FALSE,"A"}</definedName>
    <definedName name="wrn.one_1" localSheetId="0" hidden="1">{"page1",#N/A,FALSE,"A";"page2",#N/A,FALSE,"A"}</definedName>
    <definedName name="wrn.one_1" localSheetId="2" hidden="1">{"page1",#N/A,FALSE,"A";"page2",#N/A,FALSE,"A"}</definedName>
    <definedName name="wrn.one_1" hidden="1">{"page1",#N/A,FALSE,"A";"page2",#N/A,FALSE,"A"}</definedName>
    <definedName name="wrn.one_2" localSheetId="0" hidden="1">{"page1",#N/A,FALSE,"A";"page2",#N/A,FALSE,"A"}</definedName>
    <definedName name="wrn.one_2" localSheetId="2" hidden="1">{"page1",#N/A,FALSE,"A";"page2",#N/A,FALSE,"A"}</definedName>
    <definedName name="wrn.one_2" hidden="1">{"page1",#N/A,FALSE,"A";"page2",#N/A,FALSE,"A"}</definedName>
    <definedName name="wrn.one_3" localSheetId="0" hidden="1">{"page1",#N/A,FALSE,"A";"page2",#N/A,FALSE,"A"}</definedName>
    <definedName name="wrn.one_3" localSheetId="2" hidden="1">{"page1",#N/A,FALSE,"A";"page2",#N/A,FALSE,"A"}</definedName>
    <definedName name="wrn.one_3" hidden="1">{"page1",#N/A,FALSE,"A";"page2",#N/A,FALSE,"A"}</definedName>
    <definedName name="wrn.one_4" localSheetId="0" hidden="1">{"page1",#N/A,FALSE,"A";"page2",#N/A,FALSE,"A"}</definedName>
    <definedName name="wrn.one_4" localSheetId="2" hidden="1">{"page1",#N/A,FALSE,"A";"page2",#N/A,FALSE,"A"}</definedName>
    <definedName name="wrn.one_4" hidden="1">{"page1",#N/A,FALSE,"A";"page2",#N/A,FALSE,"A"}</definedName>
    <definedName name="wrn.one_5" localSheetId="0" hidden="1">{"page1",#N/A,FALSE,"A";"page2",#N/A,FALSE,"A"}</definedName>
    <definedName name="wrn.one_5" localSheetId="2" hidden="1">{"page1",#N/A,FALSE,"A";"page2",#N/A,FALSE,"A"}</definedName>
    <definedName name="wrn.one_5" hidden="1">{"page1",#N/A,FALSE,"A";"page2",#N/A,FALSE,"A"}</definedName>
    <definedName name="wrn.OSBL." localSheetId="0" hidden="1">{#N/A,#N/A,FALSE,"OSBL"}</definedName>
    <definedName name="wrn.OSBL." localSheetId="2" hidden="1">{#N/A,#N/A,FALSE,"OSBL"}</definedName>
    <definedName name="wrn.OSBL." hidden="1">{#N/A,#N/A,FALSE,"OSBL"}</definedName>
    <definedName name="wrn.Outlook._.Report." localSheetId="0" hidden="1">{#N/A,#N/A,FALSE,"Outlook for Month ";#N/A,#N/A,FALSE,"Risk for Month ";#N/A,#N/A,FALSE,"Upside for Month"}</definedName>
    <definedName name="wrn.Outlook._.Report." localSheetId="2" hidden="1">{#N/A,#N/A,FALSE,"Outlook for Month ";#N/A,#N/A,FALSE,"Risk for Month ";#N/A,#N/A,FALSE,"Upside for Month"}</definedName>
    <definedName name="wrn.Outlook._.Report." hidden="1">{#N/A,#N/A,FALSE,"Outlook for Month ";#N/A,#N/A,FALSE,"Risk for Month ";#N/A,#N/A,FALSE,"Upside for Month"}</definedName>
    <definedName name="wrn.Output." localSheetId="0"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localSheetId="2"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e1.Structure." localSheetId="0" hidden="1">{"Page1.Structure",#N/A,FALSE,"Main"}</definedName>
    <definedName name="wrn.Page1.Structure." localSheetId="2" hidden="1">{"Page1.Structure",#N/A,FALSE,"Main"}</definedName>
    <definedName name="wrn.Page1.Structure." hidden="1">{"Page1.Structure",#N/A,FALSE,"Main"}</definedName>
    <definedName name="wrn.Page2.Equity.Goodwill." localSheetId="0" hidden="1">{"Page2.Equity",#N/A,FALSE,"Main"}</definedName>
    <definedName name="wrn.Page2.Equity.Goodwill." localSheetId="2" hidden="1">{"Page2.Equity",#N/A,FALSE,"Main"}</definedName>
    <definedName name="wrn.Page2.Equity.Goodwill." hidden="1">{"Page2.Equity",#N/A,FALSE,"Main"}</definedName>
    <definedName name="wrn.Page2.Profit.Loss." localSheetId="0" hidden="1">{"Page2.Profit and Loss",#N/A,FALSE,"Main Model"}</definedName>
    <definedName name="wrn.Page2.Profit.Loss." localSheetId="2" hidden="1">{"Page2.Profit and Loss",#N/A,FALSE,"Main Model"}</definedName>
    <definedName name="wrn.Page2.Profit.Loss." hidden="1">{"Page2.Profit and Loss",#N/A,FALSE,"Main Model"}</definedName>
    <definedName name="wrn.Page3.Balance.Sheet." localSheetId="0" hidden="1">{"Page3.Balance Sheet",#N/A,FALSE,"Main Model"}</definedName>
    <definedName name="wrn.Page3.Balance.Sheet." localSheetId="2" hidden="1">{"Page3.Balance Sheet",#N/A,FALSE,"Main Model"}</definedName>
    <definedName name="wrn.Page3.Balance.Sheet." hidden="1">{"Page3.Balance Sheet",#N/A,FALSE,"Main Model"}</definedName>
    <definedName name="wrn.Page3.Profit.Cashflow." localSheetId="0" hidden="1">{"Page3.Profit.Cashflow",#N/A,FALSE,"Main"}</definedName>
    <definedName name="wrn.Page3.Profit.Cashflow." localSheetId="2" hidden="1">{"Page3.Profit.Cashflow",#N/A,FALSE,"Main"}</definedName>
    <definedName name="wrn.Page3.Profit.Cashflow." hidden="1">{"Page3.Profit.Cashflow",#N/A,FALSE,"Main"}</definedName>
    <definedName name="wrn.Page4.Balance.Sheet." localSheetId="0" hidden="1">{"Page4.Balance.Sheet",#N/A,FALSE,"Main"}</definedName>
    <definedName name="wrn.Page4.Balance.Sheet." localSheetId="2" hidden="1">{"Page4.Balance.Sheet",#N/A,FALSE,"Main"}</definedName>
    <definedName name="wrn.Page4.Balance.Sheet." hidden="1">{"Page4.Balance.Sheet",#N/A,FALSE,"Main"}</definedName>
    <definedName name="wrn.Page4.Covenants." localSheetId="0" hidden="1">{"Page4.Covenants",#N/A,FALSE,"Main Model"}</definedName>
    <definedName name="wrn.Page4.Covenants." localSheetId="2" hidden="1">{"Page4.Covenants",#N/A,FALSE,"Main Model"}</definedName>
    <definedName name="wrn.Page4.Covenants." hidden="1">{"Page4.Covenants",#N/A,FALSE,"Main Model"}</definedName>
    <definedName name="wrn.Page5.Covenants." localSheetId="0" hidden="1">{"Page5.Covenants",#N/A,FALSE,"Main"}</definedName>
    <definedName name="wrn.Page5.Covenants." localSheetId="2" hidden="1">{"Page5.Covenants",#N/A,FALSE,"Main"}</definedName>
    <definedName name="wrn.Page5.Covenants." hidden="1">{"Page5.Covenants",#N/A,FALSE,"Main"}</definedName>
    <definedName name="wrn.Page5.Covenants._.2." localSheetId="0" hidden="1">{"Page5.Covenants 2",#N/A,FALSE,"Main Model"}</definedName>
    <definedName name="wrn.Page5.Covenants._.2." localSheetId="2" hidden="1">{"Page5.Covenants 2",#N/A,FALSE,"Main Model"}</definedName>
    <definedName name="wrn.Page5.Covenants._.2." hidden="1">{"Page5.Covenants 2",#N/A,FALSE,"Main Model"}</definedName>
    <definedName name="wrn.Page6.Assumptions1." localSheetId="0" hidden="1">{"Page6.Assumptions1",#N/A,FALSE,"Main"}</definedName>
    <definedName name="wrn.Page6.Assumptions1." localSheetId="2" hidden="1">{"Page6.Assumptions1",#N/A,FALSE,"Main"}</definedName>
    <definedName name="wrn.Page6.Assumptions1." hidden="1">{"Page6.Assumptions1",#N/A,FALSE,"Main"}</definedName>
    <definedName name="wrn.Page6.Assuptions1." localSheetId="0" hidden="1">{"Page6.Assumptions",#N/A,FALSE,"Main Model"}</definedName>
    <definedName name="wrn.Page6.Assuptions1." localSheetId="2" hidden="1">{"Page6.Assumptions",#N/A,FALSE,"Main Model"}</definedName>
    <definedName name="wrn.Page6.Assuptions1." hidden="1">{"Page6.Assumptions",#N/A,FALSE,"Main Model"}</definedName>
    <definedName name="wrn.Page7.Assumptions2." localSheetId="0" hidden="1">{"Page7.Assumptions2",#N/A,FALSE,"Main"}</definedName>
    <definedName name="wrn.Page7.Assumptions2." localSheetId="2" hidden="1">{"Page7.Assumptions2",#N/A,FALSE,"Main"}</definedName>
    <definedName name="wrn.Page7.Assumptions2." hidden="1">{"Page7.Assumptions2",#N/A,FALSE,"Main"}</definedName>
    <definedName name="wrn.Page8.Yields." localSheetId="0" hidden="1">{"Page8.Yields",#N/A,FALSE,"Main"}</definedName>
    <definedName name="wrn.Page8.Yields." localSheetId="2" hidden="1">{"Page8.Yields",#N/A,FALSE,"Main"}</definedName>
    <definedName name="wrn.Page8.Yields." hidden="1">{"Page8.Yields",#N/A,FALSE,"Main"}</definedName>
    <definedName name="wrn.paging." localSheetId="0" hidden="1">{"paging",#N/A,TRUE,"TITLE";#N/A,#N/A,TRUE,"Paging subs";#N/A,#N/A,TRUE,"P&amp;L - Paging";#N/A,#N/A,TRUE,"Rev &amp; Usage Assump - Paging";#N/A,#N/A,TRUE,"Cost - Paging";"paging",#N/A,TRUE,"Capex "}</definedName>
    <definedName name="wrn.paging." localSheetId="2" hidden="1">{"paging",#N/A,TRUE,"TITLE";#N/A,#N/A,TRUE,"Paging subs";#N/A,#N/A,TRUE,"P&amp;L - Paging";#N/A,#N/A,TRUE,"Rev &amp; Usage Assump - Paging";#N/A,#N/A,TRUE,"Cost - Paging";"paging",#N/A,TRUE,"Capex "}</definedName>
    <definedName name="wrn.paging." hidden="1">{"paging",#N/A,TRUE,"TITLE";#N/A,#N/A,TRUE,"Paging subs";#N/A,#N/A,TRUE,"P&amp;L - Paging";#N/A,#N/A,TRUE,"Rev &amp; Usage Assump - Paging";#N/A,#N/A,TRUE,"Cost - Paging";"paging",#N/A,TRUE,"Capex "}</definedName>
    <definedName name="wrn.PARTNERS._.CAPITAL._.STMT." localSheetId="0" hidden="1">{"PARTNERS CAPITAL STMT",#N/A,FALSE,"Partners Capital"}</definedName>
    <definedName name="wrn.PARTNERS._.CAPITAL._.STMT." localSheetId="2" hidden="1">{"PARTNERS CAPITAL STMT",#N/A,FALSE,"Partners Capital"}</definedName>
    <definedName name="wrn.PARTNERS._.CAPITAL._.STMT." hidden="1">{"PARTNERS CAPITAL STMT",#N/A,FALSE,"Partners Capital"}</definedName>
    <definedName name="wrn.Perioderapportage." localSheetId="0" hidden="1">{#N/A,#N/A,FALSE,"Standard Analysis";#N/A,#N/A,FALSE,"OC results per month";#N/A,#N/A,FALSE,"Sales Details";#N/A,#N/A,FALSE,"Brand result analysis";#N/A,#N/A,FALSE,"Working Capital"}</definedName>
    <definedName name="wrn.Perioderapportage." localSheetId="2" hidden="1">{#N/A,#N/A,FALSE,"Standard Analysis";#N/A,#N/A,FALSE,"OC results per month";#N/A,#N/A,FALSE,"Sales Details";#N/A,#N/A,FALSE,"Brand result analysis";#N/A,#N/A,FALSE,"Working Capital"}</definedName>
    <definedName name="wrn.Perioderapportage." hidden="1">{#N/A,#N/A,FALSE,"Standard Analysis";#N/A,#N/A,FALSE,"OC results per month";#N/A,#N/A,FALSE,"Sales Details";#N/A,#N/A,FALSE,"Brand result analysis";#N/A,#N/A,FALSE,"Working Capital"}</definedName>
    <definedName name="wrn.Perioderapportage._1" localSheetId="0" hidden="1">{#N/A,#N/A,FALSE,"Standard Analysis";#N/A,#N/A,FALSE,"OC results per month";#N/A,#N/A,FALSE,"Sales Details";#N/A,#N/A,FALSE,"Brand result analysis";#N/A,#N/A,FALSE,"Working Capital"}</definedName>
    <definedName name="wrn.Perioderapportage._1" localSheetId="2" hidden="1">{#N/A,#N/A,FALSE,"Standard Analysis";#N/A,#N/A,FALSE,"OC results per month";#N/A,#N/A,FALSE,"Sales Details";#N/A,#N/A,FALSE,"Brand result analysis";#N/A,#N/A,FALSE,"Working Capital"}</definedName>
    <definedName name="wrn.Perioderapportage._1" hidden="1">{#N/A,#N/A,FALSE,"Standard Analysis";#N/A,#N/A,FALSE,"OC results per month";#N/A,#N/A,FALSE,"Sales Details";#N/A,#N/A,FALSE,"Brand result analysis";#N/A,#N/A,FALSE,"Working Capital"}</definedName>
    <definedName name="wrn.PEWC1." localSheetId="0" hidden="1">{"Graphic",#N/A,TRUE,"Graphic"}</definedName>
    <definedName name="wrn.PEWC1." localSheetId="2" hidden="1">{"Graphic",#N/A,TRUE,"Graphic"}</definedName>
    <definedName name="wrn.PEWC1." hidden="1">{"Graphic",#N/A,TRUE,"Graphic"}</definedName>
    <definedName name="wrn.pfirec." localSheetId="0" hidden="1">{#N/A,#N/A,FALSE,"tb";#N/A,#N/A,FALSE,"0414 - 0455";#N/A,#N/A,FALSE,"0612";#N/A,#N/A,FALSE,"0653";#N/A,#N/A,FALSE,"0760";#N/A,#N/A,FALSE,"0786";#N/A,#N/A,FALSE,"2014-app";#N/A,#N/A,FALSE,"2014-red";#N/A,#N/A,FALSE,"2030";#N/A,#N/A,FALSE,"2360";#N/A,#N/A,FALSE,"2907";#N/A,#N/A,FALSE,"5009";#N/A,#N/A,FALSE,"5306";#N/A,#N/A,FALSE,"5751";#N/A,#N/A,FALSE,"8557";#N/A,#N/A,FALSE,"9357-9373"}</definedName>
    <definedName name="wrn.pfirec." localSheetId="2" hidden="1">{#N/A,#N/A,FALSE,"tb";#N/A,#N/A,FALSE,"0414 - 0455";#N/A,#N/A,FALSE,"0612";#N/A,#N/A,FALSE,"0653";#N/A,#N/A,FALSE,"0760";#N/A,#N/A,FALSE,"0786";#N/A,#N/A,FALSE,"2014-app";#N/A,#N/A,FALSE,"2014-red";#N/A,#N/A,FALSE,"2030";#N/A,#N/A,FALSE,"2360";#N/A,#N/A,FALSE,"2907";#N/A,#N/A,FALSE,"5009";#N/A,#N/A,FALSE,"5306";#N/A,#N/A,FALSE,"5751";#N/A,#N/A,FALSE,"8557";#N/A,#N/A,FALSE,"9357-9373"}</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localSheetId="0" hidden="1">{#N/A,#N/A,FALSE,"tb";#N/A,#N/A,FALSE,"0414 - 0455";#N/A,#N/A,FALSE,"0612";#N/A,#N/A,FALSE,"0653";#N/A,#N/A,FALSE,"0760";#N/A,#N/A,FALSE,"0786";#N/A,#N/A,FALSE,"2014-app";#N/A,#N/A,FALSE,"2014-red";#N/A,#N/A,FALSE,"2030";#N/A,#N/A,FALSE,"2360";#N/A,#N/A,FALSE,"2907";#N/A,#N/A,FALSE,"5009";#N/A,#N/A,FALSE,"5306";#N/A,#N/A,FALSE,"5751";#N/A,#N/A,FALSE,"8557";#N/A,#N/A,FALSE,"9357-9373"}</definedName>
    <definedName name="wrn.pfirec._1" localSheetId="2"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g1." localSheetId="0" hidden="1">{#N/A,#N/A,FALSE,"1"}</definedName>
    <definedName name="wrn.pg1." localSheetId="2" hidden="1">{#N/A,#N/A,FALSE,"1"}</definedName>
    <definedName name="wrn.pg1." hidden="1">{#N/A,#N/A,FALSE,"1"}</definedName>
    <definedName name="wrn.pg10." localSheetId="0" hidden="1">{#N/A,#N/A,FALSE,"10"}</definedName>
    <definedName name="wrn.pg10." localSheetId="2" hidden="1">{#N/A,#N/A,FALSE,"10"}</definedName>
    <definedName name="wrn.pg10." hidden="1">{#N/A,#N/A,FALSE,"10"}</definedName>
    <definedName name="wrn.pg11." localSheetId="0" hidden="1">{#N/A,#N/A,FALSE,"11"}</definedName>
    <definedName name="wrn.pg11." localSheetId="2" hidden="1">{#N/A,#N/A,FALSE,"11"}</definedName>
    <definedName name="wrn.pg11." hidden="1">{#N/A,#N/A,FALSE,"11"}</definedName>
    <definedName name="wrn.pg12." localSheetId="0" hidden="1">{#N/A,#N/A,FALSE,"12"}</definedName>
    <definedName name="wrn.pg12." localSheetId="2" hidden="1">{#N/A,#N/A,FALSE,"12"}</definedName>
    <definedName name="wrn.pg12." hidden="1">{#N/A,#N/A,FALSE,"12"}</definedName>
    <definedName name="wrn.pg13." localSheetId="0" hidden="1">{#N/A,#N/A,FALSE,"13"}</definedName>
    <definedName name="wrn.pg13." localSheetId="2" hidden="1">{#N/A,#N/A,FALSE,"13"}</definedName>
    <definedName name="wrn.pg13." hidden="1">{#N/A,#N/A,FALSE,"13"}</definedName>
    <definedName name="wrn.pg14." localSheetId="0" hidden="1">{#N/A,#N/A,FALSE,"14"}</definedName>
    <definedName name="wrn.pg14." localSheetId="2" hidden="1">{#N/A,#N/A,FALSE,"14"}</definedName>
    <definedName name="wrn.pg14." hidden="1">{#N/A,#N/A,FALSE,"14"}</definedName>
    <definedName name="wrn.pg15." localSheetId="0" hidden="1">{#N/A,#N/A,FALSE,"15"}</definedName>
    <definedName name="wrn.pg15." localSheetId="2" hidden="1">{#N/A,#N/A,FALSE,"15"}</definedName>
    <definedName name="wrn.pg15." hidden="1">{#N/A,#N/A,FALSE,"15"}</definedName>
    <definedName name="wrn.pg16." localSheetId="0" hidden="1">{#N/A,#N/A,FALSE,"16"}</definedName>
    <definedName name="wrn.pg16." localSheetId="2" hidden="1">{#N/A,#N/A,FALSE,"16"}</definedName>
    <definedName name="wrn.pg16." hidden="1">{#N/A,#N/A,FALSE,"16"}</definedName>
    <definedName name="wrn.pg17." localSheetId="0" hidden="1">{#N/A,#N/A,FALSE,"17"}</definedName>
    <definedName name="wrn.pg17." localSheetId="2" hidden="1">{#N/A,#N/A,FALSE,"17"}</definedName>
    <definedName name="wrn.pg17." hidden="1">{#N/A,#N/A,FALSE,"17"}</definedName>
    <definedName name="wrn.pg2." localSheetId="0" hidden="1">{#N/A,#N/A,FALSE,"2"}</definedName>
    <definedName name="wrn.pg2." localSheetId="2" hidden="1">{#N/A,#N/A,FALSE,"2"}</definedName>
    <definedName name="wrn.pg2." hidden="1">{#N/A,#N/A,FALSE,"2"}</definedName>
    <definedName name="wrn.pg3." localSheetId="0" hidden="1">{#N/A,#N/A,FALSE,"3"}</definedName>
    <definedName name="wrn.pg3." localSheetId="2" hidden="1">{#N/A,#N/A,FALSE,"3"}</definedName>
    <definedName name="wrn.pg3." hidden="1">{#N/A,#N/A,FALSE,"3"}</definedName>
    <definedName name="wrn.pg4." localSheetId="0" hidden="1">{#N/A,#N/A,FALSE,"4"}</definedName>
    <definedName name="wrn.pg4." localSheetId="2" hidden="1">{#N/A,#N/A,FALSE,"4"}</definedName>
    <definedName name="wrn.pg4." hidden="1">{#N/A,#N/A,FALSE,"4"}</definedName>
    <definedName name="wrn.pg5." localSheetId="0" hidden="1">{#N/A,#N/A,FALSE,"5"}</definedName>
    <definedName name="wrn.pg5." localSheetId="2" hidden="1">{#N/A,#N/A,FALSE,"5"}</definedName>
    <definedName name="wrn.pg5." hidden="1">{#N/A,#N/A,FALSE,"5"}</definedName>
    <definedName name="wrn.pg6." localSheetId="0" hidden="1">{#N/A,#N/A,FALSE,"6"}</definedName>
    <definedName name="wrn.pg6." localSheetId="2" hidden="1">{#N/A,#N/A,FALSE,"6"}</definedName>
    <definedName name="wrn.pg6." hidden="1">{#N/A,#N/A,FALSE,"6"}</definedName>
    <definedName name="wrn.pg7." localSheetId="0" hidden="1">{#N/A,#N/A,FALSE,"7"}</definedName>
    <definedName name="wrn.pg7." localSheetId="2" hidden="1">{#N/A,#N/A,FALSE,"7"}</definedName>
    <definedName name="wrn.pg7." hidden="1">{#N/A,#N/A,FALSE,"7"}</definedName>
    <definedName name="wrn.pg8." localSheetId="0" hidden="1">{#N/A,#N/A,FALSE,"8"}</definedName>
    <definedName name="wrn.pg8." localSheetId="2" hidden="1">{#N/A,#N/A,FALSE,"8"}</definedName>
    <definedName name="wrn.pg8." hidden="1">{#N/A,#N/A,FALSE,"8"}</definedName>
    <definedName name="wrn.pg888." localSheetId="0" hidden="1">{#N/A,#N/A,FALSE,"8"}</definedName>
    <definedName name="wrn.pg888." localSheetId="2" hidden="1">{#N/A,#N/A,FALSE,"8"}</definedName>
    <definedName name="wrn.pg888." hidden="1">{#N/A,#N/A,FALSE,"8"}</definedName>
    <definedName name="wrn.pg9." localSheetId="0" hidden="1">{#N/A,#N/A,FALSE,"9"}</definedName>
    <definedName name="wrn.pg9." localSheetId="2" hidden="1">{#N/A,#N/A,FALSE,"9"}</definedName>
    <definedName name="wrn.pg9." hidden="1">{#N/A,#N/A,FALSE,"9"}</definedName>
    <definedName name="wrn.PGW." localSheetId="0" hidden="1">{#N/A,#N/A,FALSE,"PGW"}</definedName>
    <definedName name="wrn.PGW." localSheetId="2" hidden="1">{#N/A,#N/A,FALSE,"PGW"}</definedName>
    <definedName name="wrn.PGW." hidden="1">{#N/A,#N/A,FALSE,"PGW"}</definedName>
    <definedName name="wrn.PhaseI." localSheetId="0" hidden="1">{"PhaseIIcomeStmt",#N/A,FALSE,"Phase I (CEPA) ";"PhaseIICashFlows",#N/A,FALSE,"Phase I (CEPA) ";"PhaseIIBalanceSheet",#N/A,FALSE,"Phase I (CEPA) "}</definedName>
    <definedName name="wrn.PhaseI." localSheetId="2" hidden="1">{"PhaseIIcomeStmt",#N/A,FALSE,"Phase I (CEPA) ";"PhaseIICashFlows",#N/A,FALSE,"Phase I (CEPA) ";"PhaseIIBalanceSheet",#N/A,FALSE,"Phase I (CEPA) "}</definedName>
    <definedName name="wrn.PhaseI." hidden="1">{"PhaseIIcomeStmt",#N/A,FALSE,"Phase I (CEPA) ";"PhaseIICashFlows",#N/A,FALSE,"Phase I (CEPA) ";"PhaseIIBalanceSheet",#N/A,FALSE,"Phase I (CEPA) "}</definedName>
    <definedName name="wrn.piping."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localSheetId="0" hidden="1">{"20 Years",#N/A,FALSE,"P&amp;Ls";"2001",#N/A,FALSE,"P&amp;Ls"}</definedName>
    <definedName name="wrn.pl" localSheetId="2" hidden="1">{"20 Years",#N/A,FALSE,"P&amp;Ls";"2001",#N/A,FALSE,"P&amp;Ls"}</definedName>
    <definedName name="wrn.pl" hidden="1">{"20 Years",#N/A,FALSE,"P&amp;Ls";"2001",#N/A,FALSE,"P&amp;Ls"}</definedName>
    <definedName name="wrn.PL." localSheetId="0" hidden="1">{"20 Years",#N/A,FALSE,"P&amp;Ls";"2001",#N/A,FALSE,"P&amp;Ls"}</definedName>
    <definedName name="wrn.PL." localSheetId="2" hidden="1">{"20 Years",#N/A,FALSE,"P&amp;Ls";"2001",#N/A,FALSE,"P&amp;Ls"}</definedName>
    <definedName name="wrn.PL." hidden="1">{"20 Years",#N/A,FALSE,"P&amp;Ls";"2001",#N/A,FALSE,"P&amp;Ls"}</definedName>
    <definedName name="wrn.PL._1" localSheetId="0" hidden="1">{"20 Years",#N/A,FALSE,"P&amp;Ls";"2001",#N/A,FALSE,"P&amp;Ls"}</definedName>
    <definedName name="wrn.PL._1" localSheetId="2" hidden="1">{"20 Years",#N/A,FALSE,"P&amp;Ls";"2001",#N/A,FALSE,"P&amp;Ls"}</definedName>
    <definedName name="wrn.PL._1" hidden="1">{"20 Years",#N/A,FALSE,"P&amp;Ls";"2001",#N/A,FALSE,"P&amp;Ls"}</definedName>
    <definedName name="wrn.PL._2" localSheetId="0" hidden="1">{"20 Years",#N/A,FALSE,"P&amp;Ls";"2001",#N/A,FALSE,"P&amp;Ls"}</definedName>
    <definedName name="wrn.PL._2" localSheetId="2" hidden="1">{"20 Years",#N/A,FALSE,"P&amp;Ls";"2001",#N/A,FALSE,"P&amp;Ls"}</definedName>
    <definedName name="wrn.PL._2" hidden="1">{"20 Years",#N/A,FALSE,"P&amp;Ls";"2001",#N/A,FALSE,"P&amp;Ls"}</definedName>
    <definedName name="wrn.PL._3" localSheetId="0" hidden="1">{"20 Years",#N/A,FALSE,"P&amp;Ls";"2001",#N/A,FALSE,"P&amp;Ls"}</definedName>
    <definedName name="wrn.PL._3" localSheetId="2" hidden="1">{"20 Years",#N/A,FALSE,"P&amp;Ls";"2001",#N/A,FALSE,"P&amp;Ls"}</definedName>
    <definedName name="wrn.PL._3" hidden="1">{"20 Years",#N/A,FALSE,"P&amp;Ls";"2001",#N/A,FALSE,"P&amp;Ls"}</definedName>
    <definedName name="wrn.PL._4" localSheetId="0" hidden="1">{"20 Years",#N/A,FALSE,"P&amp;Ls";"2001",#N/A,FALSE,"P&amp;Ls"}</definedName>
    <definedName name="wrn.PL._4" localSheetId="2" hidden="1">{"20 Years",#N/A,FALSE,"P&amp;Ls";"2001",#N/A,FALSE,"P&amp;Ls"}</definedName>
    <definedName name="wrn.PL._4" hidden="1">{"20 Years",#N/A,FALSE,"P&amp;Ls";"2001",#N/A,FALSE,"P&amp;Ls"}</definedName>
    <definedName name="wrn.PL._5" localSheetId="0" hidden="1">{"20 Years",#N/A,FALSE,"P&amp;Ls";"2001",#N/A,FALSE,"P&amp;Ls"}</definedName>
    <definedName name="wrn.PL._5" localSheetId="2" hidden="1">{"20 Years",#N/A,FALSE,"P&amp;Ls";"2001",#N/A,FALSE,"P&amp;Ls"}</definedName>
    <definedName name="wrn.PL._5" hidden="1">{"20 Years",#N/A,FALSE,"P&amp;Ls";"2001",#N/A,FALSE,"P&amp;Ls"}</definedName>
    <definedName name="wrn.pl_1" localSheetId="0" hidden="1">{"20 Years",#N/A,FALSE,"P&amp;Ls";"2001",#N/A,FALSE,"P&amp;Ls"}</definedName>
    <definedName name="wrn.pl_1" localSheetId="2" hidden="1">{"20 Years",#N/A,FALSE,"P&amp;Ls";"2001",#N/A,FALSE,"P&amp;Ls"}</definedName>
    <definedName name="wrn.pl_1" hidden="1">{"20 Years",#N/A,FALSE,"P&amp;Ls";"2001",#N/A,FALSE,"P&amp;Ls"}</definedName>
    <definedName name="wrn.pl_2" localSheetId="0" hidden="1">{"20 Years",#N/A,FALSE,"P&amp;Ls";"2001",#N/A,FALSE,"P&amp;Ls"}</definedName>
    <definedName name="wrn.pl_2" localSheetId="2" hidden="1">{"20 Years",#N/A,FALSE,"P&amp;Ls";"2001",#N/A,FALSE,"P&amp;Ls"}</definedName>
    <definedName name="wrn.pl_2" hidden="1">{"20 Years",#N/A,FALSE,"P&amp;Ls";"2001",#N/A,FALSE,"P&amp;Ls"}</definedName>
    <definedName name="wrn.pl_3" localSheetId="0" hidden="1">{"20 Years",#N/A,FALSE,"P&amp;Ls";"2001",#N/A,FALSE,"P&amp;Ls"}</definedName>
    <definedName name="wrn.pl_3" localSheetId="2" hidden="1">{"20 Years",#N/A,FALSE,"P&amp;Ls";"2001",#N/A,FALSE,"P&amp;Ls"}</definedName>
    <definedName name="wrn.pl_3" hidden="1">{"20 Years",#N/A,FALSE,"P&amp;Ls";"2001",#N/A,FALSE,"P&amp;Ls"}</definedName>
    <definedName name="wrn.pl_4" localSheetId="0" hidden="1">{"20 Years",#N/A,FALSE,"P&amp;Ls";"2001",#N/A,FALSE,"P&amp;Ls"}</definedName>
    <definedName name="wrn.pl_4" localSheetId="2" hidden="1">{"20 Years",#N/A,FALSE,"P&amp;Ls";"2001",#N/A,FALSE,"P&amp;Ls"}</definedName>
    <definedName name="wrn.pl_4" hidden="1">{"20 Years",#N/A,FALSE,"P&amp;Ls";"2001",#N/A,FALSE,"P&amp;Ls"}</definedName>
    <definedName name="wrn.pl_5" localSheetId="0" hidden="1">{"20 Years",#N/A,FALSE,"P&amp;Ls";"2001",#N/A,FALSE,"P&amp;Ls"}</definedName>
    <definedName name="wrn.pl_5" localSheetId="2" hidden="1">{"20 Years",#N/A,FALSE,"P&amp;Ls";"2001",#N/A,FALSE,"P&amp;Ls"}</definedName>
    <definedName name="wrn.pl_5" hidden="1">{"20 Years",#N/A,FALSE,"P&amp;Ls";"2001",#N/A,FALSE,"P&amp;Ls"}</definedName>
    <definedName name="wrn.PLBL." localSheetId="0" hidden="1">{#N/A,#N/A,FALSE,"PCPL9899"}</definedName>
    <definedName name="wrn.PLBL." localSheetId="2" hidden="1">{#N/A,#N/A,FALSE,"PCPL9899"}</definedName>
    <definedName name="wrn.PLBL." hidden="1">{#N/A,#N/A,FALSE,"PCPL9899"}</definedName>
    <definedName name="wrn.PLBLSIGN." localSheetId="0" hidden="1">{#N/A,#N/A,FALSE,"PCPL9899"}</definedName>
    <definedName name="wrn.PLBLSIGN." localSheetId="2" hidden="1">{#N/A,#N/A,FALSE,"PCPL9899"}</definedName>
    <definedName name="wrn.PLBLSIGN." hidden="1">{#N/A,#N/A,FALSE,"PCPL9899"}</definedName>
    <definedName name="wrn.plsch." localSheetId="0" hidden="1">{#N/A,#N/A,FALSE,"bs"}</definedName>
    <definedName name="wrn.plsch." localSheetId="2" hidden="1">{#N/A,#N/A,FALSE,"bs"}</definedName>
    <definedName name="wrn.plsch." hidden="1">{#N/A,#N/A,FALSE,"bs"}</definedName>
    <definedName name="wrn.plsch._1" localSheetId="0" hidden="1">{#N/A,#N/A,FALSE,"bs"}</definedName>
    <definedName name="wrn.plsch._1" localSheetId="2" hidden="1">{#N/A,#N/A,FALSE,"bs"}</definedName>
    <definedName name="wrn.plsch._1" hidden="1">{#N/A,#N/A,FALSE,"bs"}</definedName>
    <definedName name="wrn.plstatement." localSheetId="0" hidden="1">{#N/A,#N/A,FALSE,"Profit &amp; Loss statement"}</definedName>
    <definedName name="wrn.plstatement." localSheetId="2" hidden="1">{#N/A,#N/A,FALSE,"Profit &amp; Loss statement"}</definedName>
    <definedName name="wrn.plstatement." hidden="1">{#N/A,#N/A,FALSE,"Profit &amp; Loss statement"}</definedName>
    <definedName name="wrn.polymwe." localSheetId="0"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lymwe." localSheetId="2"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rtfolio._.Underwriting." localSheetId="0" hidden="1">{#N/A,#N/A,TRUE,"Summary";#N/A,#N/A,TRUE,"Portfolio Analysis";#N/A,#N/A,TRUE,"Portfolio Return Breakdown";#N/A,#N/A,TRUE,"The Johnston Building";#N/A,#N/A,TRUE,"129 W.Trade";#N/A,#N/A,TRUE,"Midtown Plaza"}</definedName>
    <definedName name="wrn.Portfolio._.Underwriting." localSheetId="2" hidden="1">{#N/A,#N/A,TRUE,"Summary";#N/A,#N/A,TRUE,"Portfolio Analysis";#N/A,#N/A,TRUE,"Portfolio Return Breakdown";#N/A,#N/A,TRUE,"The Johnston Building";#N/A,#N/A,TRUE,"129 W.Trade";#N/A,#N/A,TRUE,"Midtown Plaza"}</definedName>
    <definedName name="wrn.Portfolio._.Underwriting." hidden="1">{#N/A,#N/A,TRUE,"Summary";#N/A,#N/A,TRUE,"Portfolio Analysis";#N/A,#N/A,TRUE,"Portfolio Return Breakdown";#N/A,#N/A,TRUE,"The Johnston Building";#N/A,#N/A,TRUE,"129 W.Trade";#N/A,#N/A,TRUE,"Midtown Plaza"}</definedName>
    <definedName name="wrn.pp97schedules." localSheetId="0" hidden="1">{"plansummary",#N/A,FALSE,"PlanSummary";"sales",#N/A,FALSE,"Sales Rec";"productivity",#N/A,FALSE,"Productivity Rec";"capitalspending",#N/A,FALSE,"Capital Spending"}</definedName>
    <definedName name="wrn.pp97schedules." localSheetId="2" hidden="1">{"plansummary",#N/A,FALSE,"PlanSummary";"sales",#N/A,FALSE,"Sales Rec";"productivity",#N/A,FALSE,"Productivity Rec";"capitalspending",#N/A,FALSE,"Capital Spending"}</definedName>
    <definedName name="wrn.pp97schedules." hidden="1">{"plansummary",#N/A,FALSE,"PlanSummary";"sales",#N/A,FALSE,"Sales Rec";"productivity",#N/A,FALSE,"Productivity Rec";"capitalspending",#N/A,FALSE,"Capital Spending"}</definedName>
    <definedName name="wrn.PR._.Comp." localSheetId="0" hidden="1">{#N/A,#N/A,FALSE,"P Graph";#N/A,#N/A,FALSE,"P Overview";#N/A,#N/A,FALSE,"P key data";#N/A,#N/A,FALSE,"P input Sales p.Customer";#N/A,#N/A,FALSE,"P input Sales p.Applic.";#N/A,#N/A,FALSE,"P input Sales p.Prod.Group";#N/A,#N/A,FALSE,"P CapEx";#N/A,#N/A,FALSE,"P input CapEx";#N/A,#N/A,FALSE,"P input staff";#N/A,#N/A,FALSE,"P input staff2"}</definedName>
    <definedName name="wrn.PR._.Comp." localSheetId="2" hidden="1">{#N/A,#N/A,FALSE,"P Graph";#N/A,#N/A,FALSE,"P Overview";#N/A,#N/A,FALSE,"P key data";#N/A,#N/A,FALSE,"P input Sales p.Customer";#N/A,#N/A,FALSE,"P input Sales p.Applic.";#N/A,#N/A,FALSE,"P input Sales p.Prod.Group";#N/A,#N/A,FALSE,"P CapEx";#N/A,#N/A,FALSE,"P input CapEx";#N/A,#N/A,FALSE,"P input staff";#N/A,#N/A,FALSE,"P input staff2"}</definedName>
    <definedName name="wrn.PR._.Comp." hidden="1">{#N/A,#N/A,FALSE,"P Graph";#N/A,#N/A,FALSE,"P Overview";#N/A,#N/A,FALSE,"P key data";#N/A,#N/A,FALSE,"P input Sales p.Customer";#N/A,#N/A,FALSE,"P input Sales p.Applic.";#N/A,#N/A,FALSE,"P input Sales p.Prod.Group";#N/A,#N/A,FALSE,"P CapEx";#N/A,#N/A,FALSE,"P input CapEx";#N/A,#N/A,FALSE,"P input staff";#N/A,#N/A,FALSE,"P input staff2"}</definedName>
    <definedName name="wrn.PR._.Group." localSheetId="0" hidden="1">{#N/A,#N/A,FALSE,"P Grafs";#N/A,#N/A,FALSE,"P Overview";#N/A,#N/A,FALSE,"P key data";#N/A,#N/A,FALSE,"P input CapEx";#N/A,#N/A,FALSE,"P CapEx"}</definedName>
    <definedName name="wrn.PR._.Group." localSheetId="2" hidden="1">{#N/A,#N/A,FALSE,"P Grafs";#N/A,#N/A,FALSE,"P Overview";#N/A,#N/A,FALSE,"P key data";#N/A,#N/A,FALSE,"P input CapEx";#N/A,#N/A,FALSE,"P CapEx"}</definedName>
    <definedName name="wrn.PR._.Group." hidden="1">{#N/A,#N/A,FALSE,"P Grafs";#N/A,#N/A,FALSE,"P Overview";#N/A,#N/A,FALSE,"P key data";#N/A,#N/A,FALSE,"P input CapEx";#N/A,#N/A,FALSE,"P CapEx"}</definedName>
    <definedName name="wrn.PRES_OUT." localSheetId="0" hidden="1">{"page1",#N/A,FALSE,"PRESENTATION";"page2",#N/A,FALSE,"PRESENTATION";#N/A,#N/A,FALSE,"Valuation Summary"}</definedName>
    <definedName name="wrn.PRES_OUT." localSheetId="2" hidden="1">{"page1",#N/A,FALSE,"PRESENTATION";"page2",#N/A,FALSE,"PRESENTATION";#N/A,#N/A,FALSE,"Valuation Summary"}</definedName>
    <definedName name="wrn.PRES_OUT." hidden="1">{"page1",#N/A,FALSE,"PRESENTATION";"page2",#N/A,FALSE,"PRESENTATION";#N/A,#N/A,FALSE,"Valuation Summary"}</definedName>
    <definedName name="wrn.Presentation." localSheetId="0"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 localSheetId="2"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i." localSheetId="0" hidden="1">{"BS",#N/A,FALSE,"BS";"BS trend",#N/A,FALSE,"BS";"KPI",#N/A,FALSE,"KPI";"KPI trend",#N/A,FALSE,"KPI";"CF trend",#N/A,FALSE,"CF";"CF",#N/A,FALSE,"CF";"P&amp;LC",#N/A,FALSE,"P&amp;L";"P&amp;LC trend",#N/A,FALSE,"P&amp;L";"traffic",#N/A,FALSE,"Traffic";"P&amp;LR",#N/A,FALSE,"P&amp;L";"P&amp;LR trend",#N/A,FALSE,"P&amp;L";#N/A,#N/A,FALSE,"Variance";"Debtors",#N/A,FALSE,"Deb"}</definedName>
    <definedName name="wrn.pri." localSheetId="2" hidden="1">{"BS",#N/A,FALSE,"BS";"BS trend",#N/A,FALSE,"BS";"KPI",#N/A,FALSE,"KPI";"KPI trend",#N/A,FALSE,"KPI";"CF trend",#N/A,FALSE,"CF";"CF",#N/A,FALSE,"CF";"P&amp;LC",#N/A,FALSE,"P&amp;L";"P&amp;LC trend",#N/A,FALSE,"P&amp;L";"traffic",#N/A,FALSE,"Traffic";"P&amp;LR",#N/A,FALSE,"P&amp;L";"P&amp;LR trend",#N/A,FALSE,"P&amp;L";#N/A,#N/A,FALSE,"Variance";"Debtors",#N/A,FALSE,"Deb"}</definedName>
    <definedName name="wrn.pri." hidden="1">{"BS",#N/A,FALSE,"BS";"BS trend",#N/A,FALSE,"BS";"KPI",#N/A,FALSE,"KPI";"KPI trend",#N/A,FALSE,"KPI";"CF trend",#N/A,FALSE,"CF";"CF",#N/A,FALSE,"CF";"P&amp;LC",#N/A,FALSE,"P&amp;L";"P&amp;LC trend",#N/A,FALSE,"P&amp;L";"traffic",#N/A,FALSE,"Traffic";"P&amp;LR",#N/A,FALSE,"P&amp;L";"P&amp;LR trend",#N/A,FALSE,"P&amp;L";#N/A,#N/A,FALSE,"Variance";"Debtors",#N/A,FALSE,"Deb"}</definedName>
    <definedName name="wrn.print" localSheetId="0" hidden="1">{"page1",#N/A,FALSE,"PROFORMA";"page2",#N/A,FALSE,"PROFORMA";"page3",#N/A,FALSE,"PROFORMA";"page4",#N/A,FALSE,"PROFORMA";"page5",#N/A,FALSE,"PROFORMA";"page6",#N/A,FALSE,"PROFORMA";"page7",#N/A,FALSE,"PROFORMA";"page8",#N/A,FALSE,"PROFORMA"}</definedName>
    <definedName name="wrn.print" localSheetId="2"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0"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 localSheetId="2"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_.all." localSheetId="0"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 localSheetId="2"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_.Exhibits." localSheetId="0" hidden="1">{"Inc Stmt Dollar",#N/A,FALSE,"IS";"Inc Stmt CS",#N/A,FALSE,"IS";"BS Dollar",#N/A,FALSE,"BS";"BS CS",#N/A,FALSE,"BS";"CF Dollar",#N/A,FALSE,"CF";"Ratio No.1",#N/A,FALSE,"Ratio";"Ratio No.2",#N/A,FALSE,"Ratio"}</definedName>
    <definedName name="wrn.Print._.All._.Exhibits." localSheetId="2"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Schedules." localSheetId="0"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chedules." localSheetId="2"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chedules."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heets." localSheetId="0" hidden="1">{"summary",#N/A,FALSE,"Valuation Analysis";"assumptions1",#N/A,FALSE,"Valuation Analysis";"assumptions2",#N/A,FALSE,"Valuation Analysis"}</definedName>
    <definedName name="wrn.print._.all._.sheets." localSheetId="2"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int._.Blank._.Exhibit." localSheetId="0" hidden="1">{"Extra 1",#N/A,FALSE,"Blank"}</definedName>
    <definedName name="wrn.Print._.Blank._.Exhibit." localSheetId="2" hidden="1">{"Extra 1",#N/A,FALSE,"Blank"}</definedName>
    <definedName name="wrn.Print._.Blank._.Exhibit." hidden="1">{"Extra 1",#N/A,FALSE,"Blank"}</definedName>
    <definedName name="wrn.Print._.BS._.Exhibits." localSheetId="0" hidden="1">{"BS Dollar",#N/A,FALSE,"BS";"BS CS",#N/A,FALSE,"BS"}</definedName>
    <definedName name="wrn.Print._.BS._.Exhibits." localSheetId="2" hidden="1">{"BS Dollar",#N/A,FALSE,"BS";"BS CS",#N/A,FALSE,"BS"}</definedName>
    <definedName name="wrn.Print._.BS._.Exhibits." hidden="1">{"BS Dollar",#N/A,FALSE,"BS";"BS CS",#N/A,FALSE,"BS"}</definedName>
    <definedName name="wrn.Print._.CF._.Exhibit." localSheetId="0" hidden="1">{"CF Dollar",#N/A,FALSE,"CF"}</definedName>
    <definedName name="wrn.Print._.CF._.Exhibit." localSheetId="2" hidden="1">{"CF Dollar",#N/A,FALSE,"CF"}</definedName>
    <definedName name="wrn.Print._.CF._.Exhibit." hidden="1">{"CF Dollar",#N/A,FALSE,"CF"}</definedName>
    <definedName name="wrn.print._.graphs." localSheetId="0" hidden="1">{"cap_structure",#N/A,FALSE,"Graph-Mkt Cap";"price",#N/A,FALSE,"Graph-Price";"ebit",#N/A,FALSE,"Graph-EBITDA";"ebitda",#N/A,FALSE,"Graph-EBITDA"}</definedName>
    <definedName name="wrn.print._.graphs." localSheetId="2"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S._.Exhibits." localSheetId="0" hidden="1">{"Inc Stmt Dollar",#N/A,FALSE,"IS";"Inc Stmt CS",#N/A,FALSE,"IS"}</definedName>
    <definedName name="wrn.Print._.IS._.Exhibits." localSheetId="2" hidden="1">{"Inc Stmt Dollar",#N/A,FALSE,"IS";"Inc Stmt CS",#N/A,FALSE,"IS"}</definedName>
    <definedName name="wrn.Print._.IS._.Exhibits." hidden="1">{"Inc Stmt Dollar",#N/A,FALSE,"IS";"Inc Stmt CS",#N/A,FALSE,"IS"}</definedName>
    <definedName name="wrn.Print._.Ratio._.Exhibits." localSheetId="0" hidden="1">{"Ratio No.1",#N/A,FALSE,"Ratio";"Ratio No.2",#N/A,FALSE,"Ratio"}</definedName>
    <definedName name="wrn.Print._.Ratio._.Exhibits." localSheetId="2" hidden="1">{"Ratio No.1",#N/A,FALSE,"Ratio";"Ratio No.2",#N/A,FALSE,"Ratio"}</definedName>
    <definedName name="wrn.Print._.Ratio._.Exhibits." hidden="1">{"Ratio No.1",#N/A,FALSE,"Ratio";"Ratio No.2",#N/A,FALSE,"Ratio"}</definedName>
    <definedName name="wrn.print._.raw._.data._.entry." localSheetId="0" hidden="1">{"inputs raw data",#N/A,TRUE,"INPUT"}</definedName>
    <definedName name="wrn.print._.raw._.data._.entry." localSheetId="2" hidden="1">{"inputs raw data",#N/A,TRUE,"INPUT"}</definedName>
    <definedName name="wrn.print._.raw._.data._.entry." hidden="1">{"inputs raw data",#N/A,TRUE,"INPUT"}</definedName>
    <definedName name="wrn.Print._.SchA." localSheetId="0" hidden="1">{"SchA1",#N/A,FALSE,"Schedules";"SchA2",#N/A,FALSE,"Schedules"}</definedName>
    <definedName name="wrn.Print._.SchA." localSheetId="2" hidden="1">{"SchA1",#N/A,FALSE,"Schedules";"SchA2",#N/A,FALSE,"Schedules"}</definedName>
    <definedName name="wrn.Print._.SchA." hidden="1">{"SchA1",#N/A,FALSE,"Schedules";"SchA2",#N/A,FALSE,"Schedules"}</definedName>
    <definedName name="wrn.Print._.SchB." localSheetId="0" hidden="1">{"SchB1",#N/A,FALSE,"Schedules";"SchB2",#N/A,FALSE,"Schedules"}</definedName>
    <definedName name="wrn.Print._.SchB." localSheetId="2" hidden="1">{"SchB1",#N/A,FALSE,"Schedules";"SchB2",#N/A,FALSE,"Schedules"}</definedName>
    <definedName name="wrn.Print._.SchB." hidden="1">{"SchB1",#N/A,FALSE,"Schedules";"SchB2",#N/A,FALSE,"Schedules"}</definedName>
    <definedName name="wrn.Print._.SchC." localSheetId="0" hidden="1">{"SchC1",#N/A,FALSE,"Schedules";"SchC2",#N/A,FALSE,"Schedules"}</definedName>
    <definedName name="wrn.Print._.SchC." localSheetId="2" hidden="1">{"SchC1",#N/A,FALSE,"Schedules";"SchC2",#N/A,FALSE,"Schedules"}</definedName>
    <definedName name="wrn.Print._.SchC." hidden="1">{"SchC1",#N/A,FALSE,"Schedules";"SchC2",#N/A,FALSE,"Schedules"}</definedName>
    <definedName name="wrn.Print._.SchD." localSheetId="0" hidden="1">{"SchD1",#N/A,FALSE,"Schedules";"SchD2",#N/A,FALSE,"Schedules"}</definedName>
    <definedName name="wrn.Print._.SchD." localSheetId="2" hidden="1">{"SchD1",#N/A,FALSE,"Schedules";"SchD2",#N/A,FALSE,"Schedules"}</definedName>
    <definedName name="wrn.Print._.SchD." hidden="1">{"SchD1",#N/A,FALSE,"Schedules";"SchD2",#N/A,FALSE,"Schedules"}</definedName>
    <definedName name="wrn.Print._.SchE." localSheetId="0" hidden="1">{"SchE1",#N/A,FALSE,"Schedules";"SchE2",#N/A,FALSE,"Schedules"}</definedName>
    <definedName name="wrn.Print._.SchE." localSheetId="2" hidden="1">{"SchE1",#N/A,FALSE,"Schedules";"SchE2",#N/A,FALSE,"Schedules"}</definedName>
    <definedName name="wrn.Print._.SchE." hidden="1">{"SchE1",#N/A,FALSE,"Schedules";"SchE2",#N/A,FALSE,"Schedules"}</definedName>
    <definedName name="wrn.Print._.SchF." localSheetId="0" hidden="1">{"SchF1",#N/A,FALSE,"Schedules";"SchF2",#N/A,FALSE,"Schedules"}</definedName>
    <definedName name="wrn.Print._.SchF." localSheetId="2" hidden="1">{"SchF1",#N/A,FALSE,"Schedules";"SchF2",#N/A,FALSE,"Schedules"}</definedName>
    <definedName name="wrn.Print._.SchF." hidden="1">{"SchF1",#N/A,FALSE,"Schedules";"SchF2",#N/A,FALSE,"Schedules"}</definedName>
    <definedName name="wrn.Print._.SchG." localSheetId="0" hidden="1">{"SchG1",#N/A,FALSE,"Schedules";"SchG2",#N/A,FALSE,"Schedules"}</definedName>
    <definedName name="wrn.Print._.SchG." localSheetId="2" hidden="1">{"SchG1",#N/A,FALSE,"Schedules";"SchG2",#N/A,FALSE,"Schedules"}</definedName>
    <definedName name="wrn.Print._.SchG." hidden="1">{"SchG1",#N/A,FALSE,"Schedules";"SchG2",#N/A,FALSE,"Schedules"}</definedName>
    <definedName name="wrn.Print._.SchH." localSheetId="0" hidden="1">{"SchH1",#N/A,FALSE,"Schedules";"SchH2",#N/A,FALSE,"Schedules"}</definedName>
    <definedName name="wrn.Print._.SchH." localSheetId="2" hidden="1">{"SchH1",#N/A,FALSE,"Schedules";"SchH2",#N/A,FALSE,"Schedules"}</definedName>
    <definedName name="wrn.Print._.SchH." hidden="1">{"SchH1",#N/A,FALSE,"Schedules";"SchH2",#N/A,FALSE,"Schedules"}</definedName>
    <definedName name="wrn.Print._.SchI." localSheetId="0" hidden="1">{"SchI1",#N/A,FALSE,"Schedules";"SchI2",#N/A,FALSE,"Schedules"}</definedName>
    <definedName name="wrn.Print._.SchI." localSheetId="2" hidden="1">{"SchI1",#N/A,FALSE,"Schedules";"SchI2",#N/A,FALSE,"Schedules"}</definedName>
    <definedName name="wrn.Print._.SchI." hidden="1">{"SchI1",#N/A,FALSE,"Schedules";"SchI2",#N/A,FALSE,"Schedules"}</definedName>
    <definedName name="wrn.Print._.SchJ." localSheetId="0" hidden="1">{"SchJ1",#N/A,FALSE,"Schedules";"SchJ2",#N/A,FALSE,"Schedules"}</definedName>
    <definedName name="wrn.Print._.SchJ." localSheetId="2" hidden="1">{"SchJ1",#N/A,FALSE,"Schedules";"SchJ2",#N/A,FALSE,"Schedules"}</definedName>
    <definedName name="wrn.Print._.SchJ." hidden="1">{"SchJ1",#N/A,FALSE,"Schedules";"SchJ2",#N/A,FALSE,"Schedules"}</definedName>
    <definedName name="wrn.Print._.SchK." localSheetId="0" hidden="1">{"SchK1",#N/A,FALSE,"Schedules";"SchK2",#N/A,FALSE,"Schedules"}</definedName>
    <definedName name="wrn.Print._.SchK." localSheetId="2" hidden="1">{"SchK1",#N/A,FALSE,"Schedules";"SchK2",#N/A,FALSE,"Schedules"}</definedName>
    <definedName name="wrn.Print._.SchK." hidden="1">{"SchK1",#N/A,FALSE,"Schedules";"SchK2",#N/A,FALSE,"Schedules"}</definedName>
    <definedName name="wrn.Print._.SchL." localSheetId="0" hidden="1">{"SchL1",#N/A,FALSE,"Schedules";"SchL2",#N/A,FALSE,"Schedules"}</definedName>
    <definedName name="wrn.Print._.SchL." localSheetId="2" hidden="1">{"SchL1",#N/A,FALSE,"Schedules";"SchL2",#N/A,FALSE,"Schedules"}</definedName>
    <definedName name="wrn.Print._.SchL." hidden="1">{"SchL1",#N/A,FALSE,"Schedules";"SchL2",#N/A,FALSE,"Schedules"}</definedName>
    <definedName name="wrn.Print._.SchM." localSheetId="0" hidden="1">{"SchM1",#N/A,FALSE,"Schedules";"SchM2",#N/A,FALSE,"Schedules"}</definedName>
    <definedName name="wrn.Print._.SchM." localSheetId="2" hidden="1">{"SchM1",#N/A,FALSE,"Schedules";"SchM2",#N/A,FALSE,"Schedules"}</definedName>
    <definedName name="wrn.Print._.SchM." hidden="1">{"SchM1",#N/A,FALSE,"Schedules";"SchM2",#N/A,FALSE,"Schedules"}</definedName>
    <definedName name="wrn.Print._.SchN." localSheetId="0" hidden="1">{"SchN1",#N/A,FALSE,"Schedules"}</definedName>
    <definedName name="wrn.Print._.SchN." localSheetId="2" hidden="1">{"SchN1",#N/A,FALSE,"Schedules"}</definedName>
    <definedName name="wrn.Print._.SchN." hidden="1">{"SchN1",#N/A,FALSE,"Schedules"}</definedName>
    <definedName name="wrn.Print._.SchO." localSheetId="0" hidden="1">{"SchO1",#N/A,FALSE,"Schedules"}</definedName>
    <definedName name="wrn.Print._.SchO." localSheetId="2" hidden="1">{"SchO1",#N/A,FALSE,"Schedules"}</definedName>
    <definedName name="wrn.Print._.SchO." hidden="1">{"SchO1",#N/A,FALSE,"Schedules"}</definedName>
    <definedName name="wrn.Print._.Summary." localSheetId="0" hidden="1">{"Summ1",#N/A,FALSE,"Summary"}</definedName>
    <definedName name="wrn.Print._.Summary." localSheetId="2" hidden="1">{"Summ1",#N/A,FALSE,"Summary"}</definedName>
    <definedName name="wrn.Print._.Summary." hidden="1">{"Summ1",#N/A,FALSE,"Summary"}</definedName>
    <definedName name="wrn.print._.summary._.sheets." localSheetId="0" hidden="1">{"summary1",#N/A,TRUE,"Comps";"summary2",#N/A,TRUE,"Comps";"summary3",#N/A,TRUE,"Comps"}</definedName>
    <definedName name="wrn.print._.summary._.sheets." localSheetId="2" hidden="1">{"summary1",#N/A,TRUE,"Comps";"summary2",#N/A,TRUE,"Comps";"summary3",#N/A,TRUE,"Comps"}</definedName>
    <definedName name="wrn.print._.summary._.sheets." hidden="1">{"summary1",#N/A,TRUE,"Comps";"summary2",#N/A,TRUE,"Comps";"summary3",#N/A,TRUE,"Comps"}</definedName>
    <definedName name="wrn.Print._1" localSheetId="0" hidden="1">{"vi1",#N/A,FALSE,"Financial Statements";"vi2",#N/A,FALSE,"Financial Statements";#N/A,#N/A,FALSE,"DCF"}</definedName>
    <definedName name="wrn.Print._1" localSheetId="2" hidden="1">{"vi1",#N/A,FALSE,"Financial Statements";"vi2",#N/A,FALSE,"Financial Statements";#N/A,#N/A,FALSE,"DCF"}</definedName>
    <definedName name="wrn.Print._1" hidden="1">{"vi1",#N/A,FALSE,"Financial Statements";"vi2",#N/A,FALSE,"Financial Statements";#N/A,#N/A,FALSE,"DCF"}</definedName>
    <definedName name="wrn.Print_Al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localSheetId="2"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_sections." localSheetId="0" hidden="1">{#N/A,#N/A,TRUE,"Title";#N/A,#N/A,TRUE,"CC-Summary";#N/A,#N/A,TRUE,"CapitalCost";#N/A,#N/A,TRUE,"Revenue and cost analysis";#N/A,#N/A,TRUE,"DCF";#N/A,#N/A,TRUE,"DCF-APV";#N/A,#N/A,TRUE,"DCF-WACC"}</definedName>
    <definedName name="wrn.Print_all_sections." localSheetId="2" hidden="1">{#N/A,#N/A,TRUE,"Title";#N/A,#N/A,TRUE,"CC-Summary";#N/A,#N/A,TRUE,"CapitalCost";#N/A,#N/A,TRUE,"Revenue and cost analysis";#N/A,#N/A,TRUE,"DCF";#N/A,#N/A,TRUE,"DCF-APV";#N/A,#N/A,TRUE,"DCF-WACC"}</definedName>
    <definedName name="wrn.Print_all_sections." hidden="1">{#N/A,#N/A,TRUE,"Title";#N/A,#N/A,TRUE,"CC-Summary";#N/A,#N/A,TRUE,"CapitalCost";#N/A,#N/A,TRUE,"Revenue and cost analysis";#N/A,#N/A,TRUE,"DCF";#N/A,#N/A,TRUE,"DCF-APV";#N/A,#N/A,TRUE,"DCF-WACC"}</definedName>
    <definedName name="wrn.Print_Buyer." localSheetId="0" hidden="1">{#N/A,"DR",FALSE,"increm pf";#N/A,"MAMSI",FALSE,"increm pf";#N/A,"MAXI",FALSE,"increm pf";#N/A,"PCAM",FALSE,"increm pf";#N/A,"PHSV",FALSE,"increm pf";#N/A,"SIE",FALSE,"increm pf"}</definedName>
    <definedName name="wrn.Print_Buyer." localSheetId="2"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Index." localSheetId="0" hidden="1">{"Index",#N/A,FALSE,"Index"}</definedName>
    <definedName name="wrn.Print_Index." localSheetId="2" hidden="1">{"Index",#N/A,FALSE,"Index"}</definedName>
    <definedName name="wrn.Print_Index." hidden="1">{"Index",#N/A,FALSE,"Index"}</definedName>
    <definedName name="wrn.Print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localSheetId="2"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c." localSheetId="0" hidden="1">{#N/A,#N/A,FALSE,"Op-BS";#N/A,#N/A,FALSE,"Assum";#N/A,#N/A,FALSE,"IS";#N/A,#N/A,FALSE,"Syn+Elim";#N/A,#N/A,FALSE,"BSCF";#N/A,#N/A,FALSE,"Blue_IS";#N/A,#N/A,FALSE,"Blue_BSCF";#N/A,#N/A,FALSE,"Ratings"}</definedName>
    <definedName name="wrn.printac." localSheetId="2"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ALL." localSheetId="0"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ALL." localSheetId="2"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ALL."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out." localSheetId="0" hidden="1">{#N/A,#N/A,FALSE,"BANNERS";#N/A,#N/A,FALSE,"Market";#N/A,#N/A,FALSE,"# of POP MAN";#N/A,#N/A,FALSE,"Penet Input";#N/A,#N/A,FALSE,"Tel Rev";#N/A,#N/A,FALSE,"Invest";#N/A,#N/A,FALSE,"Op Cost1";#N/A,#N/A,FALSE,"Op Cost2";#N/A,#N/A,FALSE,"Oth_&amp;_Tot_Revenues";#N/A,#N/A,FALSE,"Fin Mod";#N/A,#N/A,FALSE,"P&amp;E Burocrat";#N/A,#N/A,FALSE,"cash flow"}</definedName>
    <definedName name="wrn.printout." localSheetId="2" hidden="1">{#N/A,#N/A,FALSE,"BANNERS";#N/A,#N/A,FALSE,"Market";#N/A,#N/A,FALSE,"# of POP MAN";#N/A,#N/A,FALSE,"Penet Input";#N/A,#N/A,FALSE,"Tel Rev";#N/A,#N/A,FALSE,"Invest";#N/A,#N/A,FALSE,"Op Cost1";#N/A,#N/A,FALSE,"Op Cost2";#N/A,#N/A,FALSE,"Oth_&amp;_Tot_Revenues";#N/A,#N/A,FALSE,"Fin Mod";#N/A,#N/A,FALSE,"P&amp;E Burocrat";#N/A,#N/A,FALSE,"cash flow"}</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REP." localSheetId="0" hidden="1">{"PRINTREP",#N/A,FALSE,"Sheet1"}</definedName>
    <definedName name="wrn.PRINTREP." localSheetId="2" hidden="1">{"PRINTREP",#N/A,FALSE,"Sheet1"}</definedName>
    <definedName name="wrn.PRINTREP." hidden="1">{"PRINTREP",#N/A,FALSE,"Sheet1"}</definedName>
    <definedName name="wrn.Progress._.Curves." localSheetId="0" hidden="1">{#N/A,#N/A,FALSE,"LINDE Proc. Curve CRP";#N/A,#N/A,FALSE,"Proc. Safety Curve CRP";#N/A,#N/A,FALSE,"Proc. Stationary Curve CRP";#N/A,#N/A,FALSE,"Proc. Rotating Curve CRP";#N/A,#N/A,FALSE,"Proc. Electrical Curve CRP";#N/A,#N/A,FALSE,"Proc. Instrumentation Curve CRP";#N/A,#N/A,FALSE,"Proc. Piping Curve CRP"}</definedName>
    <definedName name="wrn.Progress._.Curves." localSheetId="2" hidden="1">{#N/A,#N/A,FALSE,"LINDE Proc. Curve CRP";#N/A,#N/A,FALSE,"Proc. Safety Curve CRP";#N/A,#N/A,FALSE,"Proc. Stationary Curve CRP";#N/A,#N/A,FALSE,"Proc. Rotating Curve CRP";#N/A,#N/A,FALSE,"Proc. Electrical Curve CRP";#N/A,#N/A,FALSE,"Proc. Instrumentation Curve CRP";#N/A,#N/A,FALSE,"Proc. Piping Curve CRP"}</definedName>
    <definedName name="wrn.Progress._.Curves." hidden="1">{#N/A,#N/A,FALSE,"LINDE Proc. Curve CRP";#N/A,#N/A,FALSE,"Proc. Safety Curve CRP";#N/A,#N/A,FALSE,"Proc. Stationary Curve CRP";#N/A,#N/A,FALSE,"Proc. Rotating Curve CRP";#N/A,#N/A,FALSE,"Proc. Electrical Curve CRP";#N/A,#N/A,FALSE,"Proc. Instrumentation Curve CRP";#N/A,#N/A,FALSE,"Proc. Piping Curve CRP"}</definedName>
    <definedName name="wrn.Progress._.Overviews._.per._.Discipline." localSheetId="0" hidden="1">{"Safety Overview",#N/A,FALSE,"Safety";"Stationary Overview",#N/A,FALSE,"Stationary";"Rotating Overview",#N/A,FALSE,"Rotating";"Electrical Overview",#N/A,FALSE,"Electrical";"Instrumentation Overview",#N/A,FALSE,"Instrumentation";"Piping Overview",#N/A,FALSE,"Piping"}</definedName>
    <definedName name="wrn.Progress._.Overviews._.per._.Discipline." localSheetId="2" hidden="1">{"Safety Overview",#N/A,FALSE,"Safety";"Stationary Overview",#N/A,FALSE,"Stationary";"Rotating Overview",#N/A,FALSE,"Rotating";"Electrical Overview",#N/A,FALSE,"Electrical";"Instrumentation Overview",#N/A,FALSE,"Instrumentation";"Piping Overview",#N/A,FALSE,"Piping"}</definedName>
    <definedName name="wrn.Progress._.Overviews._.per._.Discipline." hidden="1">{"Safety Overview",#N/A,FALSE,"Safety";"Stationary Overview",#N/A,FALSE,"Stationary";"Rotating Overview",#N/A,FALSE,"Rotating";"Electrical Overview",#N/A,FALSE,"Electrical";"Instrumentation Overview",#N/A,FALSE,"Instrumentation";"Piping Overview",#N/A,FALSE,"Piping"}</definedName>
    <definedName name="wrn.Progress._.per._.Disipline." localSheetId="0" hidden="1">{"Safety Progress",#N/A,FALSE,"Safety";"Stationary Progress",#N/A,FALSE,"Stationary";"Rotating Progress",#N/A,FALSE,"Rotating";"Electrical Progress",#N/A,FALSE,"Electrical";"Instrumentation Progress",#N/A,FALSE,"Instrumentation";"Piping Progress",#N/A,FALSE,"Piping"}</definedName>
    <definedName name="wrn.Progress._.per._.Disipline." localSheetId="2" hidden="1">{"Safety Progress",#N/A,FALSE,"Safety";"Stationary Progress",#N/A,FALSE,"Stationary";"Rotating Progress",#N/A,FALSE,"Rotating";"Electrical Progress",#N/A,FALSE,"Electrical";"Instrumentation Progress",#N/A,FALSE,"Instrumentation";"Piping Progress",#N/A,FALSE,"Piping"}</definedName>
    <definedName name="wrn.Progress._.per._.Disipline." hidden="1">{"Safety Progress",#N/A,FALSE,"Safety";"Stationary Progress",#N/A,FALSE,"Stationary";"Rotating Progress",#N/A,FALSE,"Rotating";"Electrical Progress",#N/A,FALSE,"Electrical";"Instrumentation Progress",#N/A,FALSE,"Instrumentation";"Piping Progress",#N/A,FALSE,"Piping"}</definedName>
    <definedName name="wrn.Project." localSheetId="0" hidden="1">{#N/A,#N/A,TRUE,"A-site";#N/A,#N/A,TRUE,"B-Buildings";#N/A,#N/A,TRUE,"c-out-of-fence";#N/A,#N/A,TRUE,"d-proj.infr.";#N/A,#N/A,TRUE,"e- land"}</definedName>
    <definedName name="wrn.Project." localSheetId="2" hidden="1">{#N/A,#N/A,TRUE,"A-site";#N/A,#N/A,TRUE,"B-Buildings";#N/A,#N/A,TRUE,"c-out-of-fence";#N/A,#N/A,TRUE,"d-proj.infr.";#N/A,#N/A,TRUE,"e- land"}</definedName>
    <definedName name="wrn.Project." hidden="1">{#N/A,#N/A,TRUE,"A-site";#N/A,#N/A,TRUE,"B-Buildings";#N/A,#N/A,TRUE,"c-out-of-fence";#N/A,#N/A,TRUE,"d-proj.infr.";#N/A,#N/A,TRUE,"e- land"}</definedName>
    <definedName name="wrn.Project._.Report._.for._.Recrection._.Centre." localSheetId="0" hidden="1">{#N/A,#N/A,FALSE,"Proj.Cost &amp; Means of Fin."}</definedName>
    <definedName name="wrn.Project._.Report._.for._.Recrection._.Centre." localSheetId="2" hidden="1">{#N/A,#N/A,FALSE,"Proj.Cost &amp; Means of Fin."}</definedName>
    <definedName name="wrn.Project._.Report._.for._.Recrection._.Centre." hidden="1">{#N/A,#N/A,FALSE,"Proj.Cost &amp; Means of Fin."}</definedName>
    <definedName name="wrn.Projected._.Data._.and._.Subject._.Company._.Data." localSheetId="0" hidden="1">{#N/A,#N/A,FALSE,"Projected Data &amp; SUBJECT-INPUTS"}</definedName>
    <definedName name="wrn.Projected._.Data._.and._.Subject._.Company._.Data." localSheetId="2" hidden="1">{#N/A,#N/A,FALSE,"Projected Data &amp; SUBJECT-INPUTS"}</definedName>
    <definedName name="wrn.Projected._.Data._.and._.Subject._.Company._.Data." hidden="1">{#N/A,#N/A,FALSE,"Projected Data &amp; SUBJECT-INPUTS"}</definedName>
    <definedName name="wrn.Property._.Description." localSheetId="0" hidden="1">{#N/A,#N/A,FALSE,"PROP. DESCRIPTION"}</definedName>
    <definedName name="wrn.Property._.Description." localSheetId="2" hidden="1">{#N/A,#N/A,FALSE,"PROP. DESCRIPTION"}</definedName>
    <definedName name="wrn.Property._.Description." hidden="1">{#N/A,#N/A,FALSE,"PROP. DESCRIPTION"}</definedName>
    <definedName name="wrn.prospects." localSheetId="0" hidden="1">{#N/A,#N/A,FALSE,"FCST94";#N/A,#N/A,FALSE,"FIRM";#N/A,#N/A,FALSE,"BACK94";#N/A,#N/A,FALSE,"FCST95";#N/A,#N/A,FALSE,"BACK95";#N/A,#N/A,FALSE,"FCST96"}</definedName>
    <definedName name="wrn.prospects." localSheetId="2" hidden="1">{#N/A,#N/A,FALSE,"FCST94";#N/A,#N/A,FALSE,"FIRM";#N/A,#N/A,FALSE,"BACK94";#N/A,#N/A,FALSE,"FCST95";#N/A,#N/A,FALSE,"BACK95";#N/A,#N/A,FALSE,"FCST96"}</definedName>
    <definedName name="wrn.prospects." hidden="1">{#N/A,#N/A,FALSE,"FCST94";#N/A,#N/A,FALSE,"FIRM";#N/A,#N/A,FALSE,"BACK94";#N/A,#N/A,FALSE,"FCST95";#N/A,#N/A,FALSE,"BACK95";#N/A,#N/A,FALSE,"FCST96"}</definedName>
    <definedName name="wrn.prospects._1" localSheetId="0" hidden="1">{#N/A,#N/A,FALSE,"FCST94";#N/A,#N/A,FALSE,"FIRM";#N/A,#N/A,FALSE,"BACK94";#N/A,#N/A,FALSE,"FCST95";#N/A,#N/A,FALSE,"BACK95";#N/A,#N/A,FALSE,"FCST96"}</definedName>
    <definedName name="wrn.prospects._1" localSheetId="2" hidden="1">{#N/A,#N/A,FALSE,"FCST94";#N/A,#N/A,FALSE,"FIRM";#N/A,#N/A,FALSE,"BACK94";#N/A,#N/A,FALSE,"FCST95";#N/A,#N/A,FALSE,"BACK95";#N/A,#N/A,FALSE,"FCST96"}</definedName>
    <definedName name="wrn.prospects._1" hidden="1">{#N/A,#N/A,FALSE,"FCST94";#N/A,#N/A,FALSE,"FIRM";#N/A,#N/A,FALSE,"BACK94";#N/A,#N/A,FALSE,"FCST95";#N/A,#N/A,FALSE,"BACK95";#N/A,#N/A,FALSE,"FCST96"}</definedName>
    <definedName name="wrn.prospects._2" localSheetId="0" hidden="1">{#N/A,#N/A,FALSE,"FCST94";#N/A,#N/A,FALSE,"FIRM";#N/A,#N/A,FALSE,"BACK94";#N/A,#N/A,FALSE,"FCST95";#N/A,#N/A,FALSE,"BACK95";#N/A,#N/A,FALSE,"FCST96"}</definedName>
    <definedName name="wrn.prospects._2" localSheetId="2" hidden="1">{#N/A,#N/A,FALSE,"FCST94";#N/A,#N/A,FALSE,"FIRM";#N/A,#N/A,FALSE,"BACK94";#N/A,#N/A,FALSE,"FCST95";#N/A,#N/A,FALSE,"BACK95";#N/A,#N/A,FALSE,"FCST96"}</definedName>
    <definedName name="wrn.prospects._2" hidden="1">{#N/A,#N/A,FALSE,"FCST94";#N/A,#N/A,FALSE,"FIRM";#N/A,#N/A,FALSE,"BACK94";#N/A,#N/A,FALSE,"FCST95";#N/A,#N/A,FALSE,"BACK95";#N/A,#N/A,FALSE,"FCST96"}</definedName>
    <definedName name="wrn.prospects._3" localSheetId="0" hidden="1">{#N/A,#N/A,FALSE,"FCST94";#N/A,#N/A,FALSE,"FIRM";#N/A,#N/A,FALSE,"BACK94";#N/A,#N/A,FALSE,"FCST95";#N/A,#N/A,FALSE,"BACK95";#N/A,#N/A,FALSE,"FCST96"}</definedName>
    <definedName name="wrn.prospects._3" localSheetId="2" hidden="1">{#N/A,#N/A,FALSE,"FCST94";#N/A,#N/A,FALSE,"FIRM";#N/A,#N/A,FALSE,"BACK94";#N/A,#N/A,FALSE,"FCST95";#N/A,#N/A,FALSE,"BACK95";#N/A,#N/A,FALSE,"FCST96"}</definedName>
    <definedName name="wrn.prospects._3" hidden="1">{#N/A,#N/A,FALSE,"FCST94";#N/A,#N/A,FALSE,"FIRM";#N/A,#N/A,FALSE,"BACK94";#N/A,#N/A,FALSE,"FCST95";#N/A,#N/A,FALSE,"BACK95";#N/A,#N/A,FALSE,"FCST96"}</definedName>
    <definedName name="wrn.prospects._4" localSheetId="0" hidden="1">{#N/A,#N/A,FALSE,"FCST94";#N/A,#N/A,FALSE,"FIRM";#N/A,#N/A,FALSE,"BACK94";#N/A,#N/A,FALSE,"FCST95";#N/A,#N/A,FALSE,"BACK95";#N/A,#N/A,FALSE,"FCST96"}</definedName>
    <definedName name="wrn.prospects._4" localSheetId="2" hidden="1">{#N/A,#N/A,FALSE,"FCST94";#N/A,#N/A,FALSE,"FIRM";#N/A,#N/A,FALSE,"BACK94";#N/A,#N/A,FALSE,"FCST95";#N/A,#N/A,FALSE,"BACK95";#N/A,#N/A,FALSE,"FCST96"}</definedName>
    <definedName name="wrn.prospects._4" hidden="1">{#N/A,#N/A,FALSE,"FCST94";#N/A,#N/A,FALSE,"FIRM";#N/A,#N/A,FALSE,"BACK94";#N/A,#N/A,FALSE,"FCST95";#N/A,#N/A,FALSE,"BACK95";#N/A,#N/A,FALSE,"FCST96"}</definedName>
    <definedName name="wrn.prospects._5" localSheetId="0" hidden="1">{#N/A,#N/A,FALSE,"FCST94";#N/A,#N/A,FALSE,"FIRM";#N/A,#N/A,FALSE,"BACK94";#N/A,#N/A,FALSE,"FCST95";#N/A,#N/A,FALSE,"BACK95";#N/A,#N/A,FALSE,"FCST96"}</definedName>
    <definedName name="wrn.prospects._5" localSheetId="2" hidden="1">{#N/A,#N/A,FALSE,"FCST94";#N/A,#N/A,FALSE,"FIRM";#N/A,#N/A,FALSE,"BACK94";#N/A,#N/A,FALSE,"FCST95";#N/A,#N/A,FALSE,"BACK95";#N/A,#N/A,FALSE,"FCST96"}</definedName>
    <definedName name="wrn.prospects._5" hidden="1">{#N/A,#N/A,FALSE,"FCST94";#N/A,#N/A,FALSE,"FIRM";#N/A,#N/A,FALSE,"BACK94";#N/A,#N/A,FALSE,"FCST95";#N/A,#N/A,FALSE,"BACK95";#N/A,#N/A,FALSE,"FCST96"}</definedName>
    <definedName name="wrn.provisions." localSheetId="0" hidden="1">{#N/A,#N/A,FALSE,"Provisions"}</definedName>
    <definedName name="wrn.provisions." localSheetId="2" hidden="1">{#N/A,#N/A,FALSE,"Provisions"}</definedName>
    <definedName name="wrn.provisions." hidden="1">{#N/A,#N/A,FALSE,"Provisions"}</definedName>
    <definedName name="wrn.provisions._1" localSheetId="0" hidden="1">{#N/A,#N/A,FALSE,"Provisions"}</definedName>
    <definedName name="wrn.provisions._1" localSheetId="2" hidden="1">{#N/A,#N/A,FALSE,"Provisions"}</definedName>
    <definedName name="wrn.provisions._1" hidden="1">{#N/A,#N/A,FALSE,"Provisions"}</definedName>
    <definedName name="wrn.PSell_Out." localSheetId="0" hidden="1">{"PSell_Out",#N/A,FALSE,"PSell_Out"}</definedName>
    <definedName name="wrn.PSell_Out." localSheetId="2" hidden="1">{"PSell_Out",#N/A,FALSE,"PSell_Out"}</definedName>
    <definedName name="wrn.PSell_Out." hidden="1">{"PSell_Out",#N/A,FALSE,"PSell_Out"}</definedName>
    <definedName name="wrn.Pulp." localSheetId="0" hidden="1">{"Pulp Production",#N/A,FALSE,"Pulp";"Pulp Earnings",#N/A,FALSE,"Pulp"}</definedName>
    <definedName name="wrn.Pulp." localSheetId="2" hidden="1">{"Pulp Production",#N/A,FALSE,"Pulp";"Pulp Earnings",#N/A,FALSE,"Pulp"}</definedName>
    <definedName name="wrn.Pulp." hidden="1">{"Pulp Production",#N/A,FALSE,"Pulp";"Pulp Earnings",#N/A,FALSE,"Pulp"}</definedName>
    <definedName name="wrn.Pulp.2" localSheetId="0" hidden="1">{"Pulp Production",#N/A,FALSE,"Pulp";"Pulp Earnings",#N/A,FALSE,"Pulp"}</definedName>
    <definedName name="wrn.Pulp.2" localSheetId="2" hidden="1">{"Pulp Production",#N/A,FALSE,"Pulp";"Pulp Earnings",#N/A,FALSE,"Pulp"}</definedName>
    <definedName name="wrn.Pulp.2" hidden="1">{"Pulp Production",#N/A,FALSE,"Pulp";"Pulp Earnings",#N/A,FALSE,"Pulp"}</definedName>
    <definedName name="wrn.Pulp.3" localSheetId="0" hidden="1">{"Pulp Production",#N/A,FALSE,"Pulp";"Pulp Earnings",#N/A,FALSE,"Pulp"}</definedName>
    <definedName name="wrn.Pulp.3" localSheetId="2" hidden="1">{"Pulp Production",#N/A,FALSE,"Pulp";"Pulp Earnings",#N/A,FALSE,"Pulp"}</definedName>
    <definedName name="wrn.Pulp.3" hidden="1">{"Pulp Production",#N/A,FALSE,"Pulp";"Pulp Earnings",#N/A,FALSE,"Pulp"}</definedName>
    <definedName name="wrn.q." localSheetId="0" hidden="1">{"2",#N/A,FALSE,"Q1 03-04";"1",#N/A,FALSE,"Q1 03-04"}</definedName>
    <definedName name="wrn.q." localSheetId="2" hidden="1">{"2",#N/A,FALSE,"Q1 03-04";"1",#N/A,FALSE,"Q1 03-04"}</definedName>
    <definedName name="wrn.q." hidden="1">{"2",#N/A,FALSE,"Q1 03-04";"1",#N/A,FALSE,"Q1 03-04"}</definedName>
    <definedName name="wrn.QR.Comp.QI._.Prints." localSheetId="0" hidden="1">{#N/A,#N/A,FALSE,"QR 1. compare quarter";#N/A,#N/A,FALSE,"QR 3. compare year";#N/A,#N/A,FALSE,"QR 4.  key data";#N/A,#N/A,FALSE,"QR 5. input Customer";#N/A,#N/A,FALSE,"QR 6 compare"}</definedName>
    <definedName name="wrn.QR.Comp.QI._.Prints." localSheetId="2" hidden="1">{#N/A,#N/A,FALSE,"QR 1. compare quarter";#N/A,#N/A,FALSE,"QR 3. compare year";#N/A,#N/A,FALSE,"QR 4.  key data";#N/A,#N/A,FALSE,"QR 5. input Customer";#N/A,#N/A,FALSE,"QR 6 compare"}</definedName>
    <definedName name="wrn.QR.Comp.QI._.Prints." hidden="1">{#N/A,#N/A,FALSE,"QR 1. compare quarter";#N/A,#N/A,FALSE,"QR 3. compare year";#N/A,#N/A,FALSE,"QR 4.  key data";#N/A,#N/A,FALSE,"QR 5. input Customer";#N/A,#N/A,FALSE,"QR 6 compare"}</definedName>
    <definedName name="wrn.QR.Comp.QII.IV._.Prints." localSheetId="0" hidden="1">{#N/A,#N/A,FALSE,"QR 1. compare quarter";#N/A,#N/A,FALSE,"QR 2. Year to date";#N/A,#N/A,FALSE,"QR 3. compare year";#N/A,#N/A,FALSE,"QR 4.  key data";#N/A,#N/A,FALSE,"QR 5. input Customer";#N/A,#N/A,FALSE,"QR 6 compare"}</definedName>
    <definedName name="wrn.QR.Comp.QII.IV._.Prints." localSheetId="2" hidden="1">{#N/A,#N/A,FALSE,"QR 1. compare quarter";#N/A,#N/A,FALSE,"QR 2. Year to date";#N/A,#N/A,FALSE,"QR 3. compare year";#N/A,#N/A,FALSE,"QR 4.  key data";#N/A,#N/A,FALSE,"QR 5. input Customer";#N/A,#N/A,FALSE,"QR 6 compare"}</definedName>
    <definedName name="wrn.QR.Comp.QII.IV._.Prints." hidden="1">{#N/A,#N/A,FALSE,"QR 1. compare quarter";#N/A,#N/A,FALSE,"QR 2. Year to date";#N/A,#N/A,FALSE,"QR 3. compare year";#N/A,#N/A,FALSE,"QR 4.  key data";#N/A,#N/A,FALSE,"QR 5. input Customer";#N/A,#N/A,FALSE,"QR 6 compare"}</definedName>
    <definedName name="wrn.QR.Group.QI._.Prints." localSheetId="0" hidden="1">{#N/A,#N/A,FALSE,"QR 1. compare quarter";#N/A,#N/A,FALSE,"QR 3. compare year";#N/A,#N/A,FALSE,"QR 4.  key data";#N/A,#N/A,FALSE,"QR 5. input Customer";"QR 6 compare - NGK Q I",#N/A,FALSE,"QR 6 compare"}</definedName>
    <definedName name="wrn.QR.Group.QI._.Prints." localSheetId="2" hidden="1">{#N/A,#N/A,FALSE,"QR 1. compare quarter";#N/A,#N/A,FALSE,"QR 3. compare year";#N/A,#N/A,FALSE,"QR 4.  key data";#N/A,#N/A,FALSE,"QR 5. input Customer";"QR 6 compare - NGK Q I",#N/A,FALSE,"QR 6 compare"}</definedName>
    <definedName name="wrn.QR.Group.QI._.Prints." hidden="1">{#N/A,#N/A,FALSE,"QR 1. compare quarter";#N/A,#N/A,FALSE,"QR 3. compare year";#N/A,#N/A,FALSE,"QR 4.  key data";#N/A,#N/A,FALSE,"QR 5. input Customer";"QR 6 compare - NGK Q I",#N/A,FALSE,"QR 6 compare"}</definedName>
    <definedName name="wrn.QR.Group.QII._.Prints." localSheetId="0" hidden="1">{#N/A,#N/A,FALSE,"QR 1. compare quarter";#N/A,#N/A,FALSE,"QR 2. Year to date";#N/A,#N/A,FALSE,"QR 3. compare year";#N/A,#N/A,FALSE,"QR 4.  key data";#N/A,#N/A,FALSE,"QR 5. input Customer";"QR 6 compare - NGK Q II",#N/A,FALSE,"QR 6 compare"}</definedName>
    <definedName name="wrn.QR.Group.QII._.Prints." localSheetId="2" hidden="1">{#N/A,#N/A,FALSE,"QR 1. compare quarter";#N/A,#N/A,FALSE,"QR 2. Year to date";#N/A,#N/A,FALSE,"QR 3. compare year";#N/A,#N/A,FALSE,"QR 4.  key data";#N/A,#N/A,FALSE,"QR 5. input Customer";"QR 6 compare - NGK Q II",#N/A,FALSE,"QR 6 compare"}</definedName>
    <definedName name="wrn.QR.Group.QII._.Prints." hidden="1">{#N/A,#N/A,FALSE,"QR 1. compare quarter";#N/A,#N/A,FALSE,"QR 2. Year to date";#N/A,#N/A,FALSE,"QR 3. compare year";#N/A,#N/A,FALSE,"QR 4.  key data";#N/A,#N/A,FALSE,"QR 5. input Customer";"QR 6 compare - NGK Q II",#N/A,FALSE,"QR 6 compare"}</definedName>
    <definedName name="wrn.QR.Group.QIII._.Prints." localSheetId="0" hidden="1">{#N/A,#N/A,FALSE,"QR 1. compare quarter";#N/A,#N/A,FALSE,"QR 2. Year to date";#N/A,#N/A,FALSE,"QR 3. compare year";#N/A,#N/A,FALSE,"QR 4.  key data";#N/A,#N/A,FALSE,"QR 5. input Customer";"QR 6 compare - NGK Q III",#N/A,FALSE,"QR 6 compare"}</definedName>
    <definedName name="wrn.QR.Group.QIII._.Prints." localSheetId="2" hidden="1">{#N/A,#N/A,FALSE,"QR 1. compare quarter";#N/A,#N/A,FALSE,"QR 2. Year to date";#N/A,#N/A,FALSE,"QR 3. compare year";#N/A,#N/A,FALSE,"QR 4.  key data";#N/A,#N/A,FALSE,"QR 5. input Customer";"QR 6 compare - NGK Q III",#N/A,FALSE,"QR 6 compare"}</definedName>
    <definedName name="wrn.QR.Group.QIII._.Prints." hidden="1">{#N/A,#N/A,FALSE,"QR 1. compare quarter";#N/A,#N/A,FALSE,"QR 2. Year to date";#N/A,#N/A,FALSE,"QR 3. compare year";#N/A,#N/A,FALSE,"QR 4.  key data";#N/A,#N/A,FALSE,"QR 5. input Customer";"QR 6 compare - NGK Q III",#N/A,FALSE,"QR 6 compare"}</definedName>
    <definedName name="wrn.QR.Group.QIV._.Prints." localSheetId="0" hidden="1">{#N/A,#N/A,FALSE,"QR 1. compare quarter";#N/A,#N/A,FALSE,"QR 2. Year to date";#N/A,#N/A,FALSE,"QR 3. compare year";#N/A,#N/A,FALSE,"QR 4.  key data";#N/A,#N/A,FALSE,"QR 5. input Customer";"QR 6 compare - NGK QIV",#N/A,FALSE,"QR 6 compare"}</definedName>
    <definedName name="wrn.QR.Group.QIV._.Prints." localSheetId="2" hidden="1">{#N/A,#N/A,FALSE,"QR 1. compare quarter";#N/A,#N/A,FALSE,"QR 2. Year to date";#N/A,#N/A,FALSE,"QR 3. compare year";#N/A,#N/A,FALSE,"QR 4.  key data";#N/A,#N/A,FALSE,"QR 5. input Customer";"QR 6 compare - NGK QIV",#N/A,FALSE,"QR 6 compare"}</definedName>
    <definedName name="wrn.QR.Group.QIV._.Prints." hidden="1">{#N/A,#N/A,FALSE,"QR 1. compare quarter";#N/A,#N/A,FALSE,"QR 2. Year to date";#N/A,#N/A,FALSE,"QR 3. compare year";#N/A,#N/A,FALSE,"QR 4.  key data";#N/A,#N/A,FALSE,"QR 5. input Customer";"QR 6 compare - NGK QIV",#N/A,FALSE,"QR 6 compare"}</definedName>
    <definedName name="wrn.Qtr._.Op._.Q1." localSheetId="0" hidden="1">{"Qtr Op Mgd Q1",#N/A,FALSE,"Qtr-Op (Mng)";"Qtr Op Rpt Q1",#N/A,FALSE,"Qtr-Op (Rpt)";"Operating Vs Reported",#N/A,FALSE,"Rpt-Op Inc"}</definedName>
    <definedName name="wrn.Qtr._.Op._.Q1." localSheetId="2"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1._1" localSheetId="0" hidden="1">{"Qtr Op Mgd Q1",#N/A,FALSE,"Qtr-Op (Mng)";"Qtr Op Rpt Q1",#N/A,FALSE,"Qtr-Op (Rpt)";"Operating Vs Reported",#N/A,FALSE,"Rpt-Op Inc"}</definedName>
    <definedName name="wrn.Qtr._.Op._.Q1._1" localSheetId="2" hidden="1">{"Qtr Op Mgd Q1",#N/A,FALSE,"Qtr-Op (Mng)";"Qtr Op Rpt Q1",#N/A,FALSE,"Qtr-Op (Rpt)";"Operating Vs Reported",#N/A,FALSE,"Rpt-Op Inc"}</definedName>
    <definedName name="wrn.Qtr._.Op._.Q1._1" hidden="1">{"Qtr Op Mgd Q1",#N/A,FALSE,"Qtr-Op (Mng)";"Qtr Op Rpt Q1",#N/A,FALSE,"Qtr-Op (Rpt)";"Operating Vs Reported",#N/A,FALSE,"Rpt-Op Inc"}</definedName>
    <definedName name="wrn.Qtr._.Op._.Q2." localSheetId="0" hidden="1">{"Qtr Op Mgd Q2",#N/A,FALSE,"Qtr-Op (Mng)";"Qtr Op Rpt Q2",#N/A,FALSE,"Qtr-Op (Rpt)";"Operating Vs Reported",#N/A,FALSE,"Rpt-Op Inc"}</definedName>
    <definedName name="wrn.Qtr._.Op._.Q2." localSheetId="2"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2._1" localSheetId="0" hidden="1">{"Qtr Op Mgd Q2",#N/A,FALSE,"Qtr-Op (Mng)";"Qtr Op Rpt Q2",#N/A,FALSE,"Qtr-Op (Rpt)";"Operating Vs Reported",#N/A,FALSE,"Rpt-Op Inc"}</definedName>
    <definedName name="wrn.Qtr._.Op._.Q2._1" localSheetId="2" hidden="1">{"Qtr Op Mgd Q2",#N/A,FALSE,"Qtr-Op (Mng)";"Qtr Op Rpt Q2",#N/A,FALSE,"Qtr-Op (Rpt)";"Operating Vs Reported",#N/A,FALSE,"Rpt-Op Inc"}</definedName>
    <definedName name="wrn.Qtr._.Op._.Q2._1" hidden="1">{"Qtr Op Mgd Q2",#N/A,FALSE,"Qtr-Op (Mng)";"Qtr Op Rpt Q2",#N/A,FALSE,"Qtr-Op (Rpt)";"Operating Vs Reported",#N/A,FALSE,"Rpt-Op Inc"}</definedName>
    <definedName name="wrn.Qtr._.Op._.Q3." localSheetId="0" hidden="1">{"Qtr Op Mgd Q3",#N/A,FALSE,"Qtr-Op (Mng)";"Qtr Op Rpt Q3",#N/A,FALSE,"Qtr-Op (Rpt)";"Operating Vs Reported",#N/A,FALSE,"Rpt-Op Inc"}</definedName>
    <definedName name="wrn.Qtr._.Op._.Q3." localSheetId="2"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3._1" localSheetId="0" hidden="1">{"Qtr Op Mgd Q3",#N/A,FALSE,"Qtr-Op (Mng)";"Qtr Op Rpt Q3",#N/A,FALSE,"Qtr-Op (Rpt)";"Operating Vs Reported",#N/A,FALSE,"Rpt-Op Inc"}</definedName>
    <definedName name="wrn.Qtr._.Op._.Q3._1" localSheetId="2" hidden="1">{"Qtr Op Mgd Q3",#N/A,FALSE,"Qtr-Op (Mng)";"Qtr Op Rpt Q3",#N/A,FALSE,"Qtr-Op (Rpt)";"Operating Vs Reported",#N/A,FALSE,"Rpt-Op Inc"}</definedName>
    <definedName name="wrn.Qtr._.Op._.Q3._1" hidden="1">{"Qtr Op Mgd Q3",#N/A,FALSE,"Qtr-Op (Mng)";"Qtr Op Rpt Q3",#N/A,FALSE,"Qtr-Op (Rpt)";"Operating Vs Reported",#N/A,FALSE,"Rpt-Op Inc"}</definedName>
    <definedName name="wrn.Qtr._.Op._.Q4." localSheetId="0" hidden="1">{"Qtr Op Mgd Q3",#N/A,FALSE,"Qtr-Op (Mng)";"Qtr Op Rpt Q4",#N/A,FALSE,"Qtr-Op (Rpt)";"Operating Vs Reported",#N/A,FALSE,"Rpt-Op Inc"}</definedName>
    <definedName name="wrn.Qtr._.Op._.Q4." localSheetId="2"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4._1" localSheetId="0" hidden="1">{"Qtr Op Mgd Q3",#N/A,FALSE,"Qtr-Op (Mng)";"Qtr Op Rpt Q4",#N/A,FALSE,"Qtr-Op (Rpt)";"Operating Vs Reported",#N/A,FALSE,"Rpt-Op Inc"}</definedName>
    <definedName name="wrn.Qtr._.Op._.Q4._1" localSheetId="2" hidden="1">{"Qtr Op Mgd Q3",#N/A,FALSE,"Qtr-Op (Mng)";"Qtr Op Rpt Q4",#N/A,FALSE,"Qtr-Op (Rpt)";"Operating Vs Reported",#N/A,FALSE,"Rpt-Op Inc"}</definedName>
    <definedName name="wrn.Qtr._.Op._.Q4._1" hidden="1">{"Qtr Op Mgd Q3",#N/A,FALSE,"Qtr-Op (Mng)";"Qtr Op Rpt Q4",#N/A,FALSE,"Qtr-Op (Rpt)";"Operating Vs Reported",#N/A,FALSE,"Rpt-Op Inc"}</definedName>
    <definedName name="wrn.Quarterly._.Report." localSheetId="0" hidden="1">{"Quarterly Report",#N/A,FALSE,"Financial Rpts"}</definedName>
    <definedName name="wrn.Quarterly._.Report." localSheetId="2" hidden="1">{"Quarterly Report",#N/A,FALSE,"Financial Rpts"}</definedName>
    <definedName name="wrn.Quarterly._.Report." hidden="1">{"Quarterly Report",#N/A,FALSE,"Financial Rpts"}</definedName>
    <definedName name="wrn.Range._.Values." localSheetId="0" hidden="1">{"page1",#N/A,FALSE,"Range Value - Incl Reclasses";"page2",#N/A,FALSE,"Range Value - Incl Reclasses";"page3",#N/A,FALSE,"Range Value - Incl Reclasses"}</definedName>
    <definedName name="wrn.Range._.Values." localSheetId="2" hidden="1">{"page1",#N/A,FALSE,"Range Value - Incl Reclasses";"page2",#N/A,FALSE,"Range Value - Incl Reclasses";"page3",#N/A,FALSE,"Range Value - Incl Reclasses"}</definedName>
    <definedName name="wrn.Range._.Values." hidden="1">{"page1",#N/A,FALSE,"Range Value - Incl Reclasses";"page2",#N/A,FALSE,"Range Value - Incl Reclasses";"page3",#N/A,FALSE,"Range Value - Incl Reclasses"}</definedName>
    <definedName name="wrn.RCC." localSheetId="0" hidden="1">{"rcc",#N/A,FALSE,"TARA-09";"rcc",#N/A,FALSE,"TARA-10";"rcc",#N/A,FALSE,"TARA-11"}</definedName>
    <definedName name="wrn.RCC." localSheetId="2" hidden="1">{"rcc",#N/A,FALSE,"TARA-09";"rcc",#N/A,FALSE,"TARA-10";"rcc",#N/A,FALSE,"TARA-11"}</definedName>
    <definedName name="wrn.RCC." hidden="1">{"rcc",#N/A,FALSE,"TARA-09";"rcc",#N/A,FALSE,"TARA-10";"rcc",#N/A,FALSE,"TARA-11"}</definedName>
    <definedName name="wrn.reco." localSheetId="0" hidden="1">{#N/A,#N/A,FALSE,"Sheet2"}</definedName>
    <definedName name="wrn.reco." localSheetId="2" hidden="1">{#N/A,#N/A,FALSE,"Sheet2"}</definedName>
    <definedName name="wrn.reco." hidden="1">{#N/A,#N/A,FALSE,"Sheet2"}</definedName>
    <definedName name="wrn.Recovery._.Calcs." localSheetId="0" hidden="1">{#N/A,#N/A,FALSE,"Recovery Calcs"}</definedName>
    <definedName name="wrn.Recovery._.Calcs." localSheetId="2" hidden="1">{#N/A,#N/A,FALSE,"Recovery Calcs"}</definedName>
    <definedName name="wrn.Recovery._.Calcs." hidden="1">{#N/A,#N/A,FALSE,"Recovery Calcs"}</definedName>
    <definedName name="wrn.Relevant." localSheetId="0" hidden="1">{#N/A,#N/A,FALSE,"Title Page";#N/A,#N/A,FALSE,"Conclusions";#N/A,#N/A,FALSE,"Assum.";#N/A,#N/A,FALSE,"Sun  DCF-WC-Dep";#N/A,#N/A,FALSE,"MarketValue";#N/A,#N/A,FALSE,"BalSheet";#N/A,#N/A,FALSE,"WACC";#N/A,#N/A,FALSE,"PC+ Info.";#N/A,#N/A,FALSE,"PC+Info_2"}</definedName>
    <definedName name="wrn.Relevant." localSheetId="2"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0" hidden="1">{#N/A,#N/A,FALSE,"Title Page";#N/A,#N/A,FALSE,"Conclusions";#N/A,#N/A,FALSE,"Assum.";#N/A,#N/A,FALSE,"Sun  DCF-WC-Dep";#N/A,#N/A,FALSE,"MarketValue";#N/A,#N/A,FALSE,"BalSheet";#N/A,#N/A,FALSE,"WACC";#N/A,#N/A,FALSE,"PC+ Info.";#N/A,#N/A,FALSE,"PC+Info_2"}</definedName>
    <definedName name="wrn.Relevant1." localSheetId="2"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nt._.Roll." localSheetId="0" hidden="1">{#N/A,#N/A,FALSE,"Rent Roll"}</definedName>
    <definedName name="wrn.Rent._.Roll." localSheetId="2" hidden="1">{#N/A,#N/A,FALSE,"Rent Roll"}</definedName>
    <definedName name="wrn.Rent._.Roll." hidden="1">{#N/A,#N/A,FALSE,"Rent Roll"}</definedName>
    <definedName name="wrn.REPORT."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0" hidden="1">{#N/A,#N/A,TRUE,"Pivots-Employee";#N/A,"Scenerio2",TRUE,"Assumptions Summary"}</definedName>
    <definedName name="wrn.Report._.2." localSheetId="2" hidden="1">{#N/A,#N/A,TRUE,"Pivots-Employee";#N/A,"Scenerio2",TRUE,"Assumptions Summary"}</definedName>
    <definedName name="wrn.Report._.2." hidden="1">{#N/A,#N/A,TRUE,"Pivots-Employee";#N/A,"Scenerio2",TRUE,"Assumptions Summary"}</definedName>
    <definedName name="wrn.Report._.Exhibits." localSheetId="0" hidden="1">{"Inc Stmt Exhibit",#N/A,FALSE,"IS";"BS Exhibit",#N/A,FALSE,"BS";"Ratio No.1",#N/A,FALSE,"Ratio";"Ratio No.2",#N/A,FALSE,"Ratio"}</definedName>
    <definedName name="wrn.Report._.Exhibits." localSheetId="2" hidden="1">{"Inc Stmt Exhibit",#N/A,FALSE,"IS";"BS Exhibit",#N/A,FALSE,"BS";"Ratio No.1",#N/A,FALSE,"Ratio";"Ratio No.2",#N/A,FALSE,"Ratio"}</definedName>
    <definedName name="wrn.Report._.Exhibits." hidden="1">{"Inc Stmt Exhibit",#N/A,FALSE,"IS";"BS Exhibit",#N/A,FALSE,"BS";"Ratio No.1",#N/A,FALSE,"Ratio";"Ratio No.2",#N/A,FALSE,"Ratio"}</definedName>
    <definedName name="wrn.REPORT.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 hidden="1">{#N/A,#N/A,FALSE,"Balance Sheet";#N/A,#N/A,FALSE,"Profit &amp; Loss ";#N/A,#N/A,FALSE,"Schedule-1";#N/A,#N/A,FALSE,"Schedule-2";#N/A,#N/A,FALSE,"Schedule-3";#N/A,#N/A,FALSE,"Schedule-4 ";#N/A,#N/A,FALSE,"Schedule-5";#N/A,#N/A,FALSE,"Schedule-6,7,8,9";#N/A,#N/A,FALSE,"Schedule-10,11";#N/A,#N/A,FALSE,"Schedule-12,13,14,15";#N/A,#N/A,FALSE,"Scdedule-16"}</definedName>
    <definedName name="wrn.REPORT.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 hidden="1">{#N/A,#N/A,FALSE,"Balance Sheet";#N/A,#N/A,FALSE,"Profit &amp; Loss ";#N/A,#N/A,FALSE,"Schedule-1";#N/A,#N/A,FALSE,"Schedule-2";#N/A,#N/A,FALSE,"Schedule-3";#N/A,#N/A,FALSE,"Schedule-4 ";#N/A,#N/A,FALSE,"Schedule-5";#N/A,#N/A,FALSE,"Schedule-6,7,8,9";#N/A,#N/A,FALSE,"Schedule-10,11";#N/A,#N/A,FALSE,"Schedule-12,13,14,15";#N/A,#N/A,FALSE,"Scdedule-16"}</definedName>
    <definedName name="wrn.REPORT._1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_1" hidden="1">{#N/A,#N/A,FALSE,"Balance Sheet";#N/A,#N/A,FALSE,"Profit &amp; Loss ";#N/A,#N/A,FALSE,"Schedule-1";#N/A,#N/A,FALSE,"Schedule-2";#N/A,#N/A,FALSE,"Schedule-3";#N/A,#N/A,FALSE,"Schedule-4 ";#N/A,#N/A,FALSE,"Schedule-5";#N/A,#N/A,FALSE,"Schedule-6,7,8,9";#N/A,#N/A,FALSE,"Schedule-10,11";#N/A,#N/A,FALSE,"Schedule-12,13,14,15";#N/A,#N/A,FALSE,"Scdedule-16"}</definedName>
    <definedName name="wrn.REPORT._1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_2" hidden="1">{#N/A,#N/A,FALSE,"Balance Sheet";#N/A,#N/A,FALSE,"Profit &amp; Loss ";#N/A,#N/A,FALSE,"Schedule-1";#N/A,#N/A,FALSE,"Schedule-2";#N/A,#N/A,FALSE,"Schedule-3";#N/A,#N/A,FALSE,"Schedule-4 ";#N/A,#N/A,FALSE,"Schedule-5";#N/A,#N/A,FALSE,"Schedule-6,7,8,9";#N/A,#N/A,FALSE,"Schedule-10,11";#N/A,#N/A,FALSE,"Schedule-12,13,14,15";#N/A,#N/A,FALSE,"Scdedule-16"}</definedName>
    <definedName name="wrn.REPORT._1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_3" hidden="1">{#N/A,#N/A,FALSE,"Balance Sheet";#N/A,#N/A,FALSE,"Profit &amp; Loss ";#N/A,#N/A,FALSE,"Schedule-1";#N/A,#N/A,FALSE,"Schedule-2";#N/A,#N/A,FALSE,"Schedule-3";#N/A,#N/A,FALSE,"Schedule-4 ";#N/A,#N/A,FALSE,"Schedule-5";#N/A,#N/A,FALSE,"Schedule-6,7,8,9";#N/A,#N/A,FALSE,"Schedule-10,11";#N/A,#N/A,FALSE,"Schedule-12,13,14,15";#N/A,#N/A,FALSE,"Scdedule-16"}</definedName>
    <definedName name="wrn.REPORT._1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_4" hidden="1">{#N/A,#N/A,FALSE,"Balance Sheet";#N/A,#N/A,FALSE,"Profit &amp; Loss ";#N/A,#N/A,FALSE,"Schedule-1";#N/A,#N/A,FALSE,"Schedule-2";#N/A,#N/A,FALSE,"Schedule-3";#N/A,#N/A,FALSE,"Schedule-4 ";#N/A,#N/A,FALSE,"Schedule-5";#N/A,#N/A,FALSE,"Schedule-6,7,8,9";#N/A,#N/A,FALSE,"Schedule-10,11";#N/A,#N/A,FALSE,"Schedule-12,13,14,15";#N/A,#N/A,FALSE,"Scdedule-16"}</definedName>
    <definedName name="wrn.REPORT._1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_5" hidden="1">{#N/A,#N/A,FALSE,"Balance Sheet";#N/A,#N/A,FALSE,"Profit &amp; Loss ";#N/A,#N/A,FALSE,"Schedule-1";#N/A,#N/A,FALSE,"Schedule-2";#N/A,#N/A,FALSE,"Schedule-3";#N/A,#N/A,FALSE,"Schedule-4 ";#N/A,#N/A,FALSE,"Schedule-5";#N/A,#N/A,FALSE,"Schedule-6,7,8,9";#N/A,#N/A,FALSE,"Schedule-10,11";#N/A,#N/A,FALSE,"Schedule-12,13,14,15";#N/A,#N/A,FALSE,"Scdedule-16"}</definedName>
    <definedName name="wrn.REPORT.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 hidden="1">{#N/A,#N/A,FALSE,"Balance Sheet";#N/A,#N/A,FALSE,"Profit &amp; Loss ";#N/A,#N/A,FALSE,"Schedule-1";#N/A,#N/A,FALSE,"Schedule-2";#N/A,#N/A,FALSE,"Schedule-3";#N/A,#N/A,FALSE,"Schedule-4 ";#N/A,#N/A,FALSE,"Schedule-5";#N/A,#N/A,FALSE,"Schedule-6,7,8,9";#N/A,#N/A,FALSE,"Schedule-10,11";#N/A,#N/A,FALSE,"Schedule-12,13,14,15";#N/A,#N/A,FALSE,"Scdedule-16"}</definedName>
    <definedName name="wrn.REPORT._1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_1" hidden="1">{#N/A,#N/A,FALSE,"Balance Sheet";#N/A,#N/A,FALSE,"Profit &amp; Loss ";#N/A,#N/A,FALSE,"Schedule-1";#N/A,#N/A,FALSE,"Schedule-2";#N/A,#N/A,FALSE,"Schedule-3";#N/A,#N/A,FALSE,"Schedule-4 ";#N/A,#N/A,FALSE,"Schedule-5";#N/A,#N/A,FALSE,"Schedule-6,7,8,9";#N/A,#N/A,FALSE,"Schedule-10,11";#N/A,#N/A,FALSE,"Schedule-12,13,14,15";#N/A,#N/A,FALSE,"Scdedule-16"}</definedName>
    <definedName name="wrn.REPORT._1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_2" hidden="1">{#N/A,#N/A,FALSE,"Balance Sheet";#N/A,#N/A,FALSE,"Profit &amp; Loss ";#N/A,#N/A,FALSE,"Schedule-1";#N/A,#N/A,FALSE,"Schedule-2";#N/A,#N/A,FALSE,"Schedule-3";#N/A,#N/A,FALSE,"Schedule-4 ";#N/A,#N/A,FALSE,"Schedule-5";#N/A,#N/A,FALSE,"Schedule-6,7,8,9";#N/A,#N/A,FALSE,"Schedule-10,11";#N/A,#N/A,FALSE,"Schedule-12,13,14,15";#N/A,#N/A,FALSE,"Scdedule-16"}</definedName>
    <definedName name="wrn.REPORT._1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_3" hidden="1">{#N/A,#N/A,FALSE,"Balance Sheet";#N/A,#N/A,FALSE,"Profit &amp; Loss ";#N/A,#N/A,FALSE,"Schedule-1";#N/A,#N/A,FALSE,"Schedule-2";#N/A,#N/A,FALSE,"Schedule-3";#N/A,#N/A,FALSE,"Schedule-4 ";#N/A,#N/A,FALSE,"Schedule-5";#N/A,#N/A,FALSE,"Schedule-6,7,8,9";#N/A,#N/A,FALSE,"Schedule-10,11";#N/A,#N/A,FALSE,"Schedule-12,13,14,15";#N/A,#N/A,FALSE,"Scdedule-16"}</definedName>
    <definedName name="wrn.REPORT._1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_4" hidden="1">{#N/A,#N/A,FALSE,"Balance Sheet";#N/A,#N/A,FALSE,"Profit &amp; Loss ";#N/A,#N/A,FALSE,"Schedule-1";#N/A,#N/A,FALSE,"Schedule-2";#N/A,#N/A,FALSE,"Schedule-3";#N/A,#N/A,FALSE,"Schedule-4 ";#N/A,#N/A,FALSE,"Schedule-5";#N/A,#N/A,FALSE,"Schedule-6,7,8,9";#N/A,#N/A,FALSE,"Schedule-10,11";#N/A,#N/A,FALSE,"Schedule-12,13,14,15";#N/A,#N/A,FALSE,"Scdedule-16"}</definedName>
    <definedName name="wrn.REPORT._1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_5" hidden="1">{#N/A,#N/A,FALSE,"Balance Sheet";#N/A,#N/A,FALSE,"Profit &amp; Loss ";#N/A,#N/A,FALSE,"Schedule-1";#N/A,#N/A,FALSE,"Schedule-2";#N/A,#N/A,FALSE,"Schedule-3";#N/A,#N/A,FALSE,"Schedule-4 ";#N/A,#N/A,FALSE,"Schedule-5";#N/A,#N/A,FALSE,"Schedule-6,7,8,9";#N/A,#N/A,FALSE,"Schedule-10,11";#N/A,#N/A,FALSE,"Schedule-12,13,14,15";#N/A,#N/A,FALSE,"Scdedule-16"}</definedName>
    <definedName name="wrn.REPORT.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 hidden="1">{#N/A,#N/A,FALSE,"Balance Sheet";#N/A,#N/A,FALSE,"Profit &amp; Loss ";#N/A,#N/A,FALSE,"Schedule-1";#N/A,#N/A,FALSE,"Schedule-2";#N/A,#N/A,FALSE,"Schedule-3";#N/A,#N/A,FALSE,"Schedule-4 ";#N/A,#N/A,FALSE,"Schedule-5";#N/A,#N/A,FALSE,"Schedule-6,7,8,9";#N/A,#N/A,FALSE,"Schedule-10,11";#N/A,#N/A,FALSE,"Schedule-12,13,14,15";#N/A,#N/A,FALSE,"Scdedule-16"}</definedName>
    <definedName name="wrn.REPORT._1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_1" hidden="1">{#N/A,#N/A,FALSE,"Balance Sheet";#N/A,#N/A,FALSE,"Profit &amp; Loss ";#N/A,#N/A,FALSE,"Schedule-1";#N/A,#N/A,FALSE,"Schedule-2";#N/A,#N/A,FALSE,"Schedule-3";#N/A,#N/A,FALSE,"Schedule-4 ";#N/A,#N/A,FALSE,"Schedule-5";#N/A,#N/A,FALSE,"Schedule-6,7,8,9";#N/A,#N/A,FALSE,"Schedule-10,11";#N/A,#N/A,FALSE,"Schedule-12,13,14,15";#N/A,#N/A,FALSE,"Scdedule-16"}</definedName>
    <definedName name="wrn.REPORT._1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_2" hidden="1">{#N/A,#N/A,FALSE,"Balance Sheet";#N/A,#N/A,FALSE,"Profit &amp; Loss ";#N/A,#N/A,FALSE,"Schedule-1";#N/A,#N/A,FALSE,"Schedule-2";#N/A,#N/A,FALSE,"Schedule-3";#N/A,#N/A,FALSE,"Schedule-4 ";#N/A,#N/A,FALSE,"Schedule-5";#N/A,#N/A,FALSE,"Schedule-6,7,8,9";#N/A,#N/A,FALSE,"Schedule-10,11";#N/A,#N/A,FALSE,"Schedule-12,13,14,15";#N/A,#N/A,FALSE,"Scdedule-16"}</definedName>
    <definedName name="wrn.REPORT._1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_3" hidden="1">{#N/A,#N/A,FALSE,"Balance Sheet";#N/A,#N/A,FALSE,"Profit &amp; Loss ";#N/A,#N/A,FALSE,"Schedule-1";#N/A,#N/A,FALSE,"Schedule-2";#N/A,#N/A,FALSE,"Schedule-3";#N/A,#N/A,FALSE,"Schedule-4 ";#N/A,#N/A,FALSE,"Schedule-5";#N/A,#N/A,FALSE,"Schedule-6,7,8,9";#N/A,#N/A,FALSE,"Schedule-10,11";#N/A,#N/A,FALSE,"Schedule-12,13,14,15";#N/A,#N/A,FALSE,"Scdedule-16"}</definedName>
    <definedName name="wrn.REPORT._1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_4" hidden="1">{#N/A,#N/A,FALSE,"Balance Sheet";#N/A,#N/A,FALSE,"Profit &amp; Loss ";#N/A,#N/A,FALSE,"Schedule-1";#N/A,#N/A,FALSE,"Schedule-2";#N/A,#N/A,FALSE,"Schedule-3";#N/A,#N/A,FALSE,"Schedule-4 ";#N/A,#N/A,FALSE,"Schedule-5";#N/A,#N/A,FALSE,"Schedule-6,7,8,9";#N/A,#N/A,FALSE,"Schedule-10,11";#N/A,#N/A,FALSE,"Schedule-12,13,14,15";#N/A,#N/A,FALSE,"Scdedule-16"}</definedName>
    <definedName name="wrn.REPORT._1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_5" hidden="1">{#N/A,#N/A,FALSE,"Balance Sheet";#N/A,#N/A,FALSE,"Profit &amp; Loss ";#N/A,#N/A,FALSE,"Schedule-1";#N/A,#N/A,FALSE,"Schedule-2";#N/A,#N/A,FALSE,"Schedule-3";#N/A,#N/A,FALSE,"Schedule-4 ";#N/A,#N/A,FALSE,"Schedule-5";#N/A,#N/A,FALSE,"Schedule-6,7,8,9";#N/A,#N/A,FALSE,"Schedule-10,11";#N/A,#N/A,FALSE,"Schedule-12,13,14,15";#N/A,#N/A,FALSE,"Scdedule-16"}</definedName>
    <definedName name="wrn.REPORT.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 hidden="1">{#N/A,#N/A,FALSE,"Balance Sheet";#N/A,#N/A,FALSE,"Profit &amp; Loss ";#N/A,#N/A,FALSE,"Schedule-1";#N/A,#N/A,FALSE,"Schedule-2";#N/A,#N/A,FALSE,"Schedule-3";#N/A,#N/A,FALSE,"Schedule-4 ";#N/A,#N/A,FALSE,"Schedule-5";#N/A,#N/A,FALSE,"Schedule-6,7,8,9";#N/A,#N/A,FALSE,"Schedule-10,11";#N/A,#N/A,FALSE,"Schedule-12,13,14,15";#N/A,#N/A,FALSE,"Scdedule-16"}</definedName>
    <definedName name="wrn.REPORT._1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_1" hidden="1">{#N/A,#N/A,FALSE,"Balance Sheet";#N/A,#N/A,FALSE,"Profit &amp; Loss ";#N/A,#N/A,FALSE,"Schedule-1";#N/A,#N/A,FALSE,"Schedule-2";#N/A,#N/A,FALSE,"Schedule-3";#N/A,#N/A,FALSE,"Schedule-4 ";#N/A,#N/A,FALSE,"Schedule-5";#N/A,#N/A,FALSE,"Schedule-6,7,8,9";#N/A,#N/A,FALSE,"Schedule-10,11";#N/A,#N/A,FALSE,"Schedule-12,13,14,15";#N/A,#N/A,FALSE,"Scdedule-16"}</definedName>
    <definedName name="wrn.REPORT._1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_2" hidden="1">{#N/A,#N/A,FALSE,"Balance Sheet";#N/A,#N/A,FALSE,"Profit &amp; Loss ";#N/A,#N/A,FALSE,"Schedule-1";#N/A,#N/A,FALSE,"Schedule-2";#N/A,#N/A,FALSE,"Schedule-3";#N/A,#N/A,FALSE,"Schedule-4 ";#N/A,#N/A,FALSE,"Schedule-5";#N/A,#N/A,FALSE,"Schedule-6,7,8,9";#N/A,#N/A,FALSE,"Schedule-10,11";#N/A,#N/A,FALSE,"Schedule-12,13,14,15";#N/A,#N/A,FALSE,"Scdedule-16"}</definedName>
    <definedName name="wrn.REPORT._1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_3" hidden="1">{#N/A,#N/A,FALSE,"Balance Sheet";#N/A,#N/A,FALSE,"Profit &amp; Loss ";#N/A,#N/A,FALSE,"Schedule-1";#N/A,#N/A,FALSE,"Schedule-2";#N/A,#N/A,FALSE,"Schedule-3";#N/A,#N/A,FALSE,"Schedule-4 ";#N/A,#N/A,FALSE,"Schedule-5";#N/A,#N/A,FALSE,"Schedule-6,7,8,9";#N/A,#N/A,FALSE,"Schedule-10,11";#N/A,#N/A,FALSE,"Schedule-12,13,14,15";#N/A,#N/A,FALSE,"Scdedule-16"}</definedName>
    <definedName name="wrn.REPORT._1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_4" hidden="1">{#N/A,#N/A,FALSE,"Balance Sheet";#N/A,#N/A,FALSE,"Profit &amp; Loss ";#N/A,#N/A,FALSE,"Schedule-1";#N/A,#N/A,FALSE,"Schedule-2";#N/A,#N/A,FALSE,"Schedule-3";#N/A,#N/A,FALSE,"Schedule-4 ";#N/A,#N/A,FALSE,"Schedule-5";#N/A,#N/A,FALSE,"Schedule-6,7,8,9";#N/A,#N/A,FALSE,"Schedule-10,11";#N/A,#N/A,FALSE,"Schedule-12,13,14,15";#N/A,#N/A,FALSE,"Scdedule-16"}</definedName>
    <definedName name="wrn.REPORT._1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_5" hidden="1">{#N/A,#N/A,FALSE,"Balance Sheet";#N/A,#N/A,FALSE,"Profit &amp; Loss ";#N/A,#N/A,FALSE,"Schedule-1";#N/A,#N/A,FALSE,"Schedule-2";#N/A,#N/A,FALSE,"Schedule-3";#N/A,#N/A,FALSE,"Schedule-4 ";#N/A,#N/A,FALSE,"Schedule-5";#N/A,#N/A,FALSE,"Schedule-6,7,8,9";#N/A,#N/A,FALSE,"Schedule-10,11";#N/A,#N/A,FALSE,"Schedule-12,13,14,15";#N/A,#N/A,FALSE,"Scdedule-16"}</definedName>
    <definedName name="wrn.REPORT.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 hidden="1">{#N/A,#N/A,FALSE,"Balance Sheet";#N/A,#N/A,FALSE,"Profit &amp; Loss ";#N/A,#N/A,FALSE,"Schedule-1";#N/A,#N/A,FALSE,"Schedule-2";#N/A,#N/A,FALSE,"Schedule-3";#N/A,#N/A,FALSE,"Schedule-4 ";#N/A,#N/A,FALSE,"Schedule-5";#N/A,#N/A,FALSE,"Schedule-6,7,8,9";#N/A,#N/A,FALSE,"Schedule-10,11";#N/A,#N/A,FALSE,"Schedule-12,13,14,15";#N/A,#N/A,FALSE,"Scdedule-16"}</definedName>
    <definedName name="wrn.REPORT._1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_1" hidden="1">{#N/A,#N/A,FALSE,"Balance Sheet";#N/A,#N/A,FALSE,"Profit &amp; Loss ";#N/A,#N/A,FALSE,"Schedule-1";#N/A,#N/A,FALSE,"Schedule-2";#N/A,#N/A,FALSE,"Schedule-3";#N/A,#N/A,FALSE,"Schedule-4 ";#N/A,#N/A,FALSE,"Schedule-5";#N/A,#N/A,FALSE,"Schedule-6,7,8,9";#N/A,#N/A,FALSE,"Schedule-10,11";#N/A,#N/A,FALSE,"Schedule-12,13,14,15";#N/A,#N/A,FALSE,"Scdedule-16"}</definedName>
    <definedName name="wrn.REPORT._1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_2" hidden="1">{#N/A,#N/A,FALSE,"Balance Sheet";#N/A,#N/A,FALSE,"Profit &amp; Loss ";#N/A,#N/A,FALSE,"Schedule-1";#N/A,#N/A,FALSE,"Schedule-2";#N/A,#N/A,FALSE,"Schedule-3";#N/A,#N/A,FALSE,"Schedule-4 ";#N/A,#N/A,FALSE,"Schedule-5";#N/A,#N/A,FALSE,"Schedule-6,7,8,9";#N/A,#N/A,FALSE,"Schedule-10,11";#N/A,#N/A,FALSE,"Schedule-12,13,14,15";#N/A,#N/A,FALSE,"Scdedule-16"}</definedName>
    <definedName name="wrn.REPORT._1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_3" hidden="1">{#N/A,#N/A,FALSE,"Balance Sheet";#N/A,#N/A,FALSE,"Profit &amp; Loss ";#N/A,#N/A,FALSE,"Schedule-1";#N/A,#N/A,FALSE,"Schedule-2";#N/A,#N/A,FALSE,"Schedule-3";#N/A,#N/A,FALSE,"Schedule-4 ";#N/A,#N/A,FALSE,"Schedule-5";#N/A,#N/A,FALSE,"Schedule-6,7,8,9";#N/A,#N/A,FALSE,"Schedule-10,11";#N/A,#N/A,FALSE,"Schedule-12,13,14,15";#N/A,#N/A,FALSE,"Scdedule-16"}</definedName>
    <definedName name="wrn.REPORT._1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_4" hidden="1">{#N/A,#N/A,FALSE,"Balance Sheet";#N/A,#N/A,FALSE,"Profit &amp; Loss ";#N/A,#N/A,FALSE,"Schedule-1";#N/A,#N/A,FALSE,"Schedule-2";#N/A,#N/A,FALSE,"Schedule-3";#N/A,#N/A,FALSE,"Schedule-4 ";#N/A,#N/A,FALSE,"Schedule-5";#N/A,#N/A,FALSE,"Schedule-6,7,8,9";#N/A,#N/A,FALSE,"Schedule-10,11";#N/A,#N/A,FALSE,"Schedule-12,13,14,15";#N/A,#N/A,FALSE,"Scdedule-16"}</definedName>
    <definedName name="wrn.REPORT._1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_5"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{#N/A,#N/A,FALSE,"Balance Sheet";#N/A,#N/A,FALSE,"Profit &amp; Loss ";#N/A,#N/A,FALSE,"Schedule-1";#N/A,#N/A,FALSE,"Schedule-2";#N/A,#N/A,FALSE,"Schedule-3";#N/A,#N/A,FALSE,"Schedule-4 ";#N/A,#N/A,FALSE,"Schedule-5";#N/A,#N/A,FALSE,"Schedule-6,7,8,9";#N/A,#N/A,FALSE,"Schedule-10,11";#N/A,#N/A,FALSE,"Schedule-12,13,14,15";#N/A,#N/A,FALSE,"Scdedule-16"}</definedName>
    <definedName name="wrn.REPORT.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 hidden="1">{#N/A,#N/A,FALSE,"Balance Sheet";#N/A,#N/A,FALSE,"Profit &amp; Loss ";#N/A,#N/A,FALSE,"Schedule-1";#N/A,#N/A,FALSE,"Schedule-2";#N/A,#N/A,FALSE,"Schedule-3";#N/A,#N/A,FALSE,"Schedule-4 ";#N/A,#N/A,FALSE,"Schedule-5";#N/A,#N/A,FALSE,"Schedule-6,7,8,9";#N/A,#N/A,FALSE,"Schedule-10,11";#N/A,#N/A,FALSE,"Schedule-12,13,14,15";#N/A,#N/A,FALSE,"Scdedule-16"}</definedName>
    <definedName name="wrn.REPORT._2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_1" hidden="1">{#N/A,#N/A,FALSE,"Balance Sheet";#N/A,#N/A,FALSE,"Profit &amp; Loss ";#N/A,#N/A,FALSE,"Schedule-1";#N/A,#N/A,FALSE,"Schedule-2";#N/A,#N/A,FALSE,"Schedule-3";#N/A,#N/A,FALSE,"Schedule-4 ";#N/A,#N/A,FALSE,"Schedule-5";#N/A,#N/A,FALSE,"Schedule-6,7,8,9";#N/A,#N/A,FALSE,"Schedule-10,11";#N/A,#N/A,FALSE,"Schedule-12,13,14,15";#N/A,#N/A,FALSE,"Scdedule-16"}</definedName>
    <definedName name="wrn.REPORT._2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_2" hidden="1">{#N/A,#N/A,FALSE,"Balance Sheet";#N/A,#N/A,FALSE,"Profit &amp; Loss ";#N/A,#N/A,FALSE,"Schedule-1";#N/A,#N/A,FALSE,"Schedule-2";#N/A,#N/A,FALSE,"Schedule-3";#N/A,#N/A,FALSE,"Schedule-4 ";#N/A,#N/A,FALSE,"Schedule-5";#N/A,#N/A,FALSE,"Schedule-6,7,8,9";#N/A,#N/A,FALSE,"Schedule-10,11";#N/A,#N/A,FALSE,"Schedule-12,13,14,15";#N/A,#N/A,FALSE,"Scdedule-16"}</definedName>
    <definedName name="wrn.REPORT._2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_3" hidden="1">{#N/A,#N/A,FALSE,"Balance Sheet";#N/A,#N/A,FALSE,"Profit &amp; Loss ";#N/A,#N/A,FALSE,"Schedule-1";#N/A,#N/A,FALSE,"Schedule-2";#N/A,#N/A,FALSE,"Schedule-3";#N/A,#N/A,FALSE,"Schedule-4 ";#N/A,#N/A,FALSE,"Schedule-5";#N/A,#N/A,FALSE,"Schedule-6,7,8,9";#N/A,#N/A,FALSE,"Schedule-10,11";#N/A,#N/A,FALSE,"Schedule-12,13,14,15";#N/A,#N/A,FALSE,"Scdedule-16"}</definedName>
    <definedName name="wrn.REPORT._2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_4" hidden="1">{#N/A,#N/A,FALSE,"Balance Sheet";#N/A,#N/A,FALSE,"Profit &amp; Loss ";#N/A,#N/A,FALSE,"Schedule-1";#N/A,#N/A,FALSE,"Schedule-2";#N/A,#N/A,FALSE,"Schedule-3";#N/A,#N/A,FALSE,"Schedule-4 ";#N/A,#N/A,FALSE,"Schedule-5";#N/A,#N/A,FALSE,"Schedule-6,7,8,9";#N/A,#N/A,FALSE,"Schedule-10,11";#N/A,#N/A,FALSE,"Schedule-12,13,14,15";#N/A,#N/A,FALSE,"Scdedule-16"}</definedName>
    <definedName name="wrn.REPORT._2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_5" hidden="1">{#N/A,#N/A,FALSE,"Balance Sheet";#N/A,#N/A,FALSE,"Profit &amp; Loss ";#N/A,#N/A,FALSE,"Schedule-1";#N/A,#N/A,FALSE,"Schedule-2";#N/A,#N/A,FALSE,"Schedule-3";#N/A,#N/A,FALSE,"Schedule-4 ";#N/A,#N/A,FALSE,"Schedule-5";#N/A,#N/A,FALSE,"Schedule-6,7,8,9";#N/A,#N/A,FALSE,"Schedule-10,11";#N/A,#N/A,FALSE,"Schedule-12,13,14,15";#N/A,#N/A,FALSE,"Scdedule-16"}</definedName>
    <definedName name="wrn.REPORT.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 hidden="1">{#N/A,#N/A,FALSE,"Balance Sheet";#N/A,#N/A,FALSE,"Profit &amp; Loss ";#N/A,#N/A,FALSE,"Schedule-1";#N/A,#N/A,FALSE,"Schedule-2";#N/A,#N/A,FALSE,"Schedule-3";#N/A,#N/A,FALSE,"Schedule-4 ";#N/A,#N/A,FALSE,"Schedule-5";#N/A,#N/A,FALSE,"Schedule-6,7,8,9";#N/A,#N/A,FALSE,"Schedule-10,11";#N/A,#N/A,FALSE,"Schedule-12,13,14,15";#N/A,#N/A,FALSE,"Scdedule-16"}</definedName>
    <definedName name="wrn.REPORT._2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_1" hidden="1">{#N/A,#N/A,FALSE,"Balance Sheet";#N/A,#N/A,FALSE,"Profit &amp; Loss ";#N/A,#N/A,FALSE,"Schedule-1";#N/A,#N/A,FALSE,"Schedule-2";#N/A,#N/A,FALSE,"Schedule-3";#N/A,#N/A,FALSE,"Schedule-4 ";#N/A,#N/A,FALSE,"Schedule-5";#N/A,#N/A,FALSE,"Schedule-6,7,8,9";#N/A,#N/A,FALSE,"Schedule-10,11";#N/A,#N/A,FALSE,"Schedule-12,13,14,15";#N/A,#N/A,FALSE,"Scdedule-16"}</definedName>
    <definedName name="wrn.REPORT._2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_2" hidden="1">{#N/A,#N/A,FALSE,"Balance Sheet";#N/A,#N/A,FALSE,"Profit &amp; Loss ";#N/A,#N/A,FALSE,"Schedule-1";#N/A,#N/A,FALSE,"Schedule-2";#N/A,#N/A,FALSE,"Schedule-3";#N/A,#N/A,FALSE,"Schedule-4 ";#N/A,#N/A,FALSE,"Schedule-5";#N/A,#N/A,FALSE,"Schedule-6,7,8,9";#N/A,#N/A,FALSE,"Schedule-10,11";#N/A,#N/A,FALSE,"Schedule-12,13,14,15";#N/A,#N/A,FALSE,"Scdedule-16"}</definedName>
    <definedName name="wrn.REPORT._2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_3" hidden="1">{#N/A,#N/A,FALSE,"Balance Sheet";#N/A,#N/A,FALSE,"Profit &amp; Loss ";#N/A,#N/A,FALSE,"Schedule-1";#N/A,#N/A,FALSE,"Schedule-2";#N/A,#N/A,FALSE,"Schedule-3";#N/A,#N/A,FALSE,"Schedule-4 ";#N/A,#N/A,FALSE,"Schedule-5";#N/A,#N/A,FALSE,"Schedule-6,7,8,9";#N/A,#N/A,FALSE,"Schedule-10,11";#N/A,#N/A,FALSE,"Schedule-12,13,14,15";#N/A,#N/A,FALSE,"Scdedule-16"}</definedName>
    <definedName name="wrn.REPORT._2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_4" hidden="1">{#N/A,#N/A,FALSE,"Balance Sheet";#N/A,#N/A,FALSE,"Profit &amp; Loss ";#N/A,#N/A,FALSE,"Schedule-1";#N/A,#N/A,FALSE,"Schedule-2";#N/A,#N/A,FALSE,"Schedule-3";#N/A,#N/A,FALSE,"Schedule-4 ";#N/A,#N/A,FALSE,"Schedule-5";#N/A,#N/A,FALSE,"Schedule-6,7,8,9";#N/A,#N/A,FALSE,"Schedule-10,11";#N/A,#N/A,FALSE,"Schedule-12,13,14,15";#N/A,#N/A,FALSE,"Scdedule-16"}</definedName>
    <definedName name="wrn.REPORT._2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_5" hidden="1">{#N/A,#N/A,FALSE,"Balance Sheet";#N/A,#N/A,FALSE,"Profit &amp; Loss ";#N/A,#N/A,FALSE,"Schedule-1";#N/A,#N/A,FALSE,"Schedule-2";#N/A,#N/A,FALSE,"Schedule-3";#N/A,#N/A,FALSE,"Schedule-4 ";#N/A,#N/A,FALSE,"Schedule-5";#N/A,#N/A,FALSE,"Schedule-6,7,8,9";#N/A,#N/A,FALSE,"Schedule-10,11";#N/A,#N/A,FALSE,"Schedule-12,13,14,15";#N/A,#N/A,FALSE,"Scdedule-16"}</definedName>
    <definedName name="wrn.REPORT.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 hidden="1">{#N/A,#N/A,FALSE,"Balance Sheet";#N/A,#N/A,FALSE,"Profit &amp; Loss ";#N/A,#N/A,FALSE,"Schedule-1";#N/A,#N/A,FALSE,"Schedule-2";#N/A,#N/A,FALSE,"Schedule-3";#N/A,#N/A,FALSE,"Schedule-4 ";#N/A,#N/A,FALSE,"Schedule-5";#N/A,#N/A,FALSE,"Schedule-6,7,8,9";#N/A,#N/A,FALSE,"Schedule-10,11";#N/A,#N/A,FALSE,"Schedule-12,13,14,15";#N/A,#N/A,FALSE,"Scdedule-16"}</definedName>
    <definedName name="wrn.REPORT._2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_1" hidden="1">{#N/A,#N/A,FALSE,"Balance Sheet";#N/A,#N/A,FALSE,"Profit &amp; Loss ";#N/A,#N/A,FALSE,"Schedule-1";#N/A,#N/A,FALSE,"Schedule-2";#N/A,#N/A,FALSE,"Schedule-3";#N/A,#N/A,FALSE,"Schedule-4 ";#N/A,#N/A,FALSE,"Schedule-5";#N/A,#N/A,FALSE,"Schedule-6,7,8,9";#N/A,#N/A,FALSE,"Schedule-10,11";#N/A,#N/A,FALSE,"Schedule-12,13,14,15";#N/A,#N/A,FALSE,"Scdedule-16"}</definedName>
    <definedName name="wrn.REPORT._2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_2" hidden="1">{#N/A,#N/A,FALSE,"Balance Sheet";#N/A,#N/A,FALSE,"Profit &amp; Loss ";#N/A,#N/A,FALSE,"Schedule-1";#N/A,#N/A,FALSE,"Schedule-2";#N/A,#N/A,FALSE,"Schedule-3";#N/A,#N/A,FALSE,"Schedule-4 ";#N/A,#N/A,FALSE,"Schedule-5";#N/A,#N/A,FALSE,"Schedule-6,7,8,9";#N/A,#N/A,FALSE,"Schedule-10,11";#N/A,#N/A,FALSE,"Schedule-12,13,14,15";#N/A,#N/A,FALSE,"Scdedule-16"}</definedName>
    <definedName name="wrn.REPORT._2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_3" hidden="1">{#N/A,#N/A,FALSE,"Balance Sheet";#N/A,#N/A,FALSE,"Profit &amp; Loss ";#N/A,#N/A,FALSE,"Schedule-1";#N/A,#N/A,FALSE,"Schedule-2";#N/A,#N/A,FALSE,"Schedule-3";#N/A,#N/A,FALSE,"Schedule-4 ";#N/A,#N/A,FALSE,"Schedule-5";#N/A,#N/A,FALSE,"Schedule-6,7,8,9";#N/A,#N/A,FALSE,"Schedule-10,11";#N/A,#N/A,FALSE,"Schedule-12,13,14,15";#N/A,#N/A,FALSE,"Scdedule-16"}</definedName>
    <definedName name="wrn.REPORT._2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_4" hidden="1">{#N/A,#N/A,FALSE,"Balance Sheet";#N/A,#N/A,FALSE,"Profit &amp; Loss ";#N/A,#N/A,FALSE,"Schedule-1";#N/A,#N/A,FALSE,"Schedule-2";#N/A,#N/A,FALSE,"Schedule-3";#N/A,#N/A,FALSE,"Schedule-4 ";#N/A,#N/A,FALSE,"Schedule-5";#N/A,#N/A,FALSE,"Schedule-6,7,8,9";#N/A,#N/A,FALSE,"Schedule-10,11";#N/A,#N/A,FALSE,"Schedule-12,13,14,15";#N/A,#N/A,FALSE,"Scdedule-16"}</definedName>
    <definedName name="wrn.REPORT._2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_5" hidden="1">{#N/A,#N/A,FALSE,"Balance Sheet";#N/A,#N/A,FALSE,"Profit &amp; Loss ";#N/A,#N/A,FALSE,"Schedule-1";#N/A,#N/A,FALSE,"Schedule-2";#N/A,#N/A,FALSE,"Schedule-3";#N/A,#N/A,FALSE,"Schedule-4 ";#N/A,#N/A,FALSE,"Schedule-5";#N/A,#N/A,FALSE,"Schedule-6,7,8,9";#N/A,#N/A,FALSE,"Schedule-10,11";#N/A,#N/A,FALSE,"Schedule-12,13,14,15";#N/A,#N/A,FALSE,"Scdedule-16"}</definedName>
    <definedName name="wrn.REPORT.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 hidden="1">{#N/A,#N/A,FALSE,"Balance Sheet";#N/A,#N/A,FALSE,"Profit &amp; Loss ";#N/A,#N/A,FALSE,"Schedule-1";#N/A,#N/A,FALSE,"Schedule-2";#N/A,#N/A,FALSE,"Schedule-3";#N/A,#N/A,FALSE,"Schedule-4 ";#N/A,#N/A,FALSE,"Schedule-5";#N/A,#N/A,FALSE,"Schedule-6,7,8,9";#N/A,#N/A,FALSE,"Schedule-10,11";#N/A,#N/A,FALSE,"Schedule-12,13,14,15";#N/A,#N/A,FALSE,"Scdedule-16"}</definedName>
    <definedName name="wrn.REPORT._2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_1" hidden="1">{#N/A,#N/A,FALSE,"Balance Sheet";#N/A,#N/A,FALSE,"Profit &amp; Loss ";#N/A,#N/A,FALSE,"Schedule-1";#N/A,#N/A,FALSE,"Schedule-2";#N/A,#N/A,FALSE,"Schedule-3";#N/A,#N/A,FALSE,"Schedule-4 ";#N/A,#N/A,FALSE,"Schedule-5";#N/A,#N/A,FALSE,"Schedule-6,7,8,9";#N/A,#N/A,FALSE,"Schedule-10,11";#N/A,#N/A,FALSE,"Schedule-12,13,14,15";#N/A,#N/A,FALSE,"Scdedule-16"}</definedName>
    <definedName name="wrn.REPORT._2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_2" hidden="1">{#N/A,#N/A,FALSE,"Balance Sheet";#N/A,#N/A,FALSE,"Profit &amp; Loss ";#N/A,#N/A,FALSE,"Schedule-1";#N/A,#N/A,FALSE,"Schedule-2";#N/A,#N/A,FALSE,"Schedule-3";#N/A,#N/A,FALSE,"Schedule-4 ";#N/A,#N/A,FALSE,"Schedule-5";#N/A,#N/A,FALSE,"Schedule-6,7,8,9";#N/A,#N/A,FALSE,"Schedule-10,11";#N/A,#N/A,FALSE,"Schedule-12,13,14,15";#N/A,#N/A,FALSE,"Scdedule-16"}</definedName>
    <definedName name="wrn.REPORT._2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_3" hidden="1">{#N/A,#N/A,FALSE,"Balance Sheet";#N/A,#N/A,FALSE,"Profit &amp; Loss ";#N/A,#N/A,FALSE,"Schedule-1";#N/A,#N/A,FALSE,"Schedule-2";#N/A,#N/A,FALSE,"Schedule-3";#N/A,#N/A,FALSE,"Schedule-4 ";#N/A,#N/A,FALSE,"Schedule-5";#N/A,#N/A,FALSE,"Schedule-6,7,8,9";#N/A,#N/A,FALSE,"Schedule-10,11";#N/A,#N/A,FALSE,"Schedule-12,13,14,15";#N/A,#N/A,FALSE,"Scdedule-16"}</definedName>
    <definedName name="wrn.REPORT._2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_4" hidden="1">{#N/A,#N/A,FALSE,"Balance Sheet";#N/A,#N/A,FALSE,"Profit &amp; Loss ";#N/A,#N/A,FALSE,"Schedule-1";#N/A,#N/A,FALSE,"Schedule-2";#N/A,#N/A,FALSE,"Schedule-3";#N/A,#N/A,FALSE,"Schedule-4 ";#N/A,#N/A,FALSE,"Schedule-5";#N/A,#N/A,FALSE,"Schedule-6,7,8,9";#N/A,#N/A,FALSE,"Schedule-10,11";#N/A,#N/A,FALSE,"Schedule-12,13,14,15";#N/A,#N/A,FALSE,"Scdedule-16"}</definedName>
    <definedName name="wrn.REPORT._2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_5" hidden="1">{#N/A,#N/A,FALSE,"Balance Sheet";#N/A,#N/A,FALSE,"Profit &amp; Loss ";#N/A,#N/A,FALSE,"Schedule-1";#N/A,#N/A,FALSE,"Schedule-2";#N/A,#N/A,FALSE,"Schedule-3";#N/A,#N/A,FALSE,"Schedule-4 ";#N/A,#N/A,FALSE,"Schedule-5";#N/A,#N/A,FALSE,"Schedule-6,7,8,9";#N/A,#N/A,FALSE,"Schedule-10,11";#N/A,#N/A,FALSE,"Schedule-12,13,14,15";#N/A,#N/A,FALSE,"Scdedule-16"}</definedName>
    <definedName name="wrn.REPORT.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 hidden="1">{#N/A,#N/A,FALSE,"Balance Sheet";#N/A,#N/A,FALSE,"Profit &amp; Loss ";#N/A,#N/A,FALSE,"Schedule-1";#N/A,#N/A,FALSE,"Schedule-2";#N/A,#N/A,FALSE,"Schedule-3";#N/A,#N/A,FALSE,"Schedule-4 ";#N/A,#N/A,FALSE,"Schedule-5";#N/A,#N/A,FALSE,"Schedule-6,7,8,9";#N/A,#N/A,FALSE,"Schedule-10,11";#N/A,#N/A,FALSE,"Schedule-12,13,14,15";#N/A,#N/A,FALSE,"Scdedule-16"}</definedName>
    <definedName name="wrn.REPORT._2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_1" hidden="1">{#N/A,#N/A,FALSE,"Balance Sheet";#N/A,#N/A,FALSE,"Profit &amp; Loss ";#N/A,#N/A,FALSE,"Schedule-1";#N/A,#N/A,FALSE,"Schedule-2";#N/A,#N/A,FALSE,"Schedule-3";#N/A,#N/A,FALSE,"Schedule-4 ";#N/A,#N/A,FALSE,"Schedule-5";#N/A,#N/A,FALSE,"Schedule-6,7,8,9";#N/A,#N/A,FALSE,"Schedule-10,11";#N/A,#N/A,FALSE,"Schedule-12,13,14,15";#N/A,#N/A,FALSE,"Scdedule-16"}</definedName>
    <definedName name="wrn.REPORT._2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_2" hidden="1">{#N/A,#N/A,FALSE,"Balance Sheet";#N/A,#N/A,FALSE,"Profit &amp; Loss ";#N/A,#N/A,FALSE,"Schedule-1";#N/A,#N/A,FALSE,"Schedule-2";#N/A,#N/A,FALSE,"Schedule-3";#N/A,#N/A,FALSE,"Schedule-4 ";#N/A,#N/A,FALSE,"Schedule-5";#N/A,#N/A,FALSE,"Schedule-6,7,8,9";#N/A,#N/A,FALSE,"Schedule-10,11";#N/A,#N/A,FALSE,"Schedule-12,13,14,15";#N/A,#N/A,FALSE,"Scdedule-16"}</definedName>
    <definedName name="wrn.REPORT._2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_3" hidden="1">{#N/A,#N/A,FALSE,"Balance Sheet";#N/A,#N/A,FALSE,"Profit &amp; Loss ";#N/A,#N/A,FALSE,"Schedule-1";#N/A,#N/A,FALSE,"Schedule-2";#N/A,#N/A,FALSE,"Schedule-3";#N/A,#N/A,FALSE,"Schedule-4 ";#N/A,#N/A,FALSE,"Schedule-5";#N/A,#N/A,FALSE,"Schedule-6,7,8,9";#N/A,#N/A,FALSE,"Schedule-10,11";#N/A,#N/A,FALSE,"Schedule-12,13,14,15";#N/A,#N/A,FALSE,"Scdedule-16"}</definedName>
    <definedName name="wrn.REPORT._2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_4" hidden="1">{#N/A,#N/A,FALSE,"Balance Sheet";#N/A,#N/A,FALSE,"Profit &amp; Loss ";#N/A,#N/A,FALSE,"Schedule-1";#N/A,#N/A,FALSE,"Schedule-2";#N/A,#N/A,FALSE,"Schedule-3";#N/A,#N/A,FALSE,"Schedule-4 ";#N/A,#N/A,FALSE,"Schedule-5";#N/A,#N/A,FALSE,"Schedule-6,7,8,9";#N/A,#N/A,FALSE,"Schedule-10,11";#N/A,#N/A,FALSE,"Schedule-12,13,14,15";#N/A,#N/A,FALSE,"Scdedule-16"}</definedName>
    <definedName name="wrn.REPORT._2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_5" hidden="1">{#N/A,#N/A,FALSE,"Balance Sheet";#N/A,#N/A,FALSE,"Profit &amp; Loss ";#N/A,#N/A,FALSE,"Schedule-1";#N/A,#N/A,FALSE,"Schedule-2";#N/A,#N/A,FALSE,"Schedule-3";#N/A,#N/A,FALSE,"Schedule-4 ";#N/A,#N/A,FALSE,"Schedule-5";#N/A,#N/A,FALSE,"Schedule-6,7,8,9";#N/A,#N/A,FALSE,"Schedule-10,11";#N/A,#N/A,FALSE,"Schedule-12,13,14,15";#N/A,#N/A,FALSE,"Scdedule-16"}</definedName>
    <definedName name="wrn.REPORT.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 hidden="1">{#N/A,#N/A,FALSE,"Balance Sheet";#N/A,#N/A,FALSE,"Profit &amp; Loss ";#N/A,#N/A,FALSE,"Schedule-1";#N/A,#N/A,FALSE,"Schedule-2";#N/A,#N/A,FALSE,"Schedule-3";#N/A,#N/A,FALSE,"Schedule-4 ";#N/A,#N/A,FALSE,"Schedule-5";#N/A,#N/A,FALSE,"Schedule-6,7,8,9";#N/A,#N/A,FALSE,"Schedule-10,11";#N/A,#N/A,FALSE,"Schedule-12,13,14,15";#N/A,#N/A,FALSE,"Scdedule-16"}</definedName>
    <definedName name="wrn.REPORT.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 hidden="1">{#N/A,#N/A,FALSE,"Balance Sheet";#N/A,#N/A,FALSE,"Profit &amp; Loss ";#N/A,#N/A,FALSE,"Schedule-1";#N/A,#N/A,FALSE,"Schedule-2";#N/A,#N/A,FALSE,"Schedule-3";#N/A,#N/A,FALSE,"Schedule-4 ";#N/A,#N/A,FALSE,"Schedule-5";#N/A,#N/A,FALSE,"Schedule-6,7,8,9";#N/A,#N/A,FALSE,"Schedule-10,11";#N/A,#N/A,FALSE,"Schedule-12,13,14,15";#N/A,#N/A,FALSE,"Scdedule-16"}</definedName>
    <definedName name="wrn.REPORT._3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_1" hidden="1">{#N/A,#N/A,FALSE,"Balance Sheet";#N/A,#N/A,FALSE,"Profit &amp; Loss ";#N/A,#N/A,FALSE,"Schedule-1";#N/A,#N/A,FALSE,"Schedule-2";#N/A,#N/A,FALSE,"Schedule-3";#N/A,#N/A,FALSE,"Schedule-4 ";#N/A,#N/A,FALSE,"Schedule-5";#N/A,#N/A,FALSE,"Schedule-6,7,8,9";#N/A,#N/A,FALSE,"Schedule-10,11";#N/A,#N/A,FALSE,"Schedule-12,13,14,15";#N/A,#N/A,FALSE,"Scdedule-16"}</definedName>
    <definedName name="wrn.REPORT._3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_2" hidden="1">{#N/A,#N/A,FALSE,"Balance Sheet";#N/A,#N/A,FALSE,"Profit &amp; Loss ";#N/A,#N/A,FALSE,"Schedule-1";#N/A,#N/A,FALSE,"Schedule-2";#N/A,#N/A,FALSE,"Schedule-3";#N/A,#N/A,FALSE,"Schedule-4 ";#N/A,#N/A,FALSE,"Schedule-5";#N/A,#N/A,FALSE,"Schedule-6,7,8,9";#N/A,#N/A,FALSE,"Schedule-10,11";#N/A,#N/A,FALSE,"Schedule-12,13,14,15";#N/A,#N/A,FALSE,"Scdedule-16"}</definedName>
    <definedName name="wrn.REPORT._3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_3" hidden="1">{#N/A,#N/A,FALSE,"Balance Sheet";#N/A,#N/A,FALSE,"Profit &amp; Loss ";#N/A,#N/A,FALSE,"Schedule-1";#N/A,#N/A,FALSE,"Schedule-2";#N/A,#N/A,FALSE,"Schedule-3";#N/A,#N/A,FALSE,"Schedule-4 ";#N/A,#N/A,FALSE,"Schedule-5";#N/A,#N/A,FALSE,"Schedule-6,7,8,9";#N/A,#N/A,FALSE,"Schedule-10,11";#N/A,#N/A,FALSE,"Schedule-12,13,14,15";#N/A,#N/A,FALSE,"Scdedule-16"}</definedName>
    <definedName name="wrn.REPORT._3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_4" hidden="1">{#N/A,#N/A,FALSE,"Balance Sheet";#N/A,#N/A,FALSE,"Profit &amp; Loss ";#N/A,#N/A,FALSE,"Schedule-1";#N/A,#N/A,FALSE,"Schedule-2";#N/A,#N/A,FALSE,"Schedule-3";#N/A,#N/A,FALSE,"Schedule-4 ";#N/A,#N/A,FALSE,"Schedule-5";#N/A,#N/A,FALSE,"Schedule-6,7,8,9";#N/A,#N/A,FALSE,"Schedule-10,11";#N/A,#N/A,FALSE,"Schedule-12,13,14,15";#N/A,#N/A,FALSE,"Scdedule-16"}</definedName>
    <definedName name="wrn.REPORT._3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_5" hidden="1">{#N/A,#N/A,FALSE,"Balance Sheet";#N/A,#N/A,FALSE,"Profit &amp; Loss ";#N/A,#N/A,FALSE,"Schedule-1";#N/A,#N/A,FALSE,"Schedule-2";#N/A,#N/A,FALSE,"Schedule-3";#N/A,#N/A,FALSE,"Schedule-4 ";#N/A,#N/A,FALSE,"Schedule-5";#N/A,#N/A,FALSE,"Schedule-6,7,8,9";#N/A,#N/A,FALSE,"Schedule-10,11";#N/A,#N/A,FALSE,"Schedule-12,13,14,15";#N/A,#N/A,FALSE,"Scdedule-16"}</definedName>
    <definedName name="wrn.REPORT.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 hidden="1">{#N/A,#N/A,FALSE,"Balance Sheet";#N/A,#N/A,FALSE,"Profit &amp; Loss ";#N/A,#N/A,FALSE,"Schedule-1";#N/A,#N/A,FALSE,"Schedule-2";#N/A,#N/A,FALSE,"Schedule-3";#N/A,#N/A,FALSE,"Schedule-4 ";#N/A,#N/A,FALSE,"Schedule-5";#N/A,#N/A,FALSE,"Schedule-6,7,8,9";#N/A,#N/A,FALSE,"Schedule-10,11";#N/A,#N/A,FALSE,"Schedule-12,13,14,15";#N/A,#N/A,FALSE,"Scdedule-16"}</definedName>
    <definedName name="wrn.REPORT._3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_1" hidden="1">{#N/A,#N/A,FALSE,"Balance Sheet";#N/A,#N/A,FALSE,"Profit &amp; Loss ";#N/A,#N/A,FALSE,"Schedule-1";#N/A,#N/A,FALSE,"Schedule-2";#N/A,#N/A,FALSE,"Schedule-3";#N/A,#N/A,FALSE,"Schedule-4 ";#N/A,#N/A,FALSE,"Schedule-5";#N/A,#N/A,FALSE,"Schedule-6,7,8,9";#N/A,#N/A,FALSE,"Schedule-10,11";#N/A,#N/A,FALSE,"Schedule-12,13,14,15";#N/A,#N/A,FALSE,"Scdedule-16"}</definedName>
    <definedName name="wrn.REPORT._3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_2" hidden="1">{#N/A,#N/A,FALSE,"Balance Sheet";#N/A,#N/A,FALSE,"Profit &amp; Loss ";#N/A,#N/A,FALSE,"Schedule-1";#N/A,#N/A,FALSE,"Schedule-2";#N/A,#N/A,FALSE,"Schedule-3";#N/A,#N/A,FALSE,"Schedule-4 ";#N/A,#N/A,FALSE,"Schedule-5";#N/A,#N/A,FALSE,"Schedule-6,7,8,9";#N/A,#N/A,FALSE,"Schedule-10,11";#N/A,#N/A,FALSE,"Schedule-12,13,14,15";#N/A,#N/A,FALSE,"Scdedule-16"}</definedName>
    <definedName name="wrn.REPORT._3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_3" hidden="1">{#N/A,#N/A,FALSE,"Balance Sheet";#N/A,#N/A,FALSE,"Profit &amp; Loss ";#N/A,#N/A,FALSE,"Schedule-1";#N/A,#N/A,FALSE,"Schedule-2";#N/A,#N/A,FALSE,"Schedule-3";#N/A,#N/A,FALSE,"Schedule-4 ";#N/A,#N/A,FALSE,"Schedule-5";#N/A,#N/A,FALSE,"Schedule-6,7,8,9";#N/A,#N/A,FALSE,"Schedule-10,11";#N/A,#N/A,FALSE,"Schedule-12,13,14,15";#N/A,#N/A,FALSE,"Scdedule-16"}</definedName>
    <definedName name="wrn.REPORT._3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_4" hidden="1">{#N/A,#N/A,FALSE,"Balance Sheet";#N/A,#N/A,FALSE,"Profit &amp; Loss ";#N/A,#N/A,FALSE,"Schedule-1";#N/A,#N/A,FALSE,"Schedule-2";#N/A,#N/A,FALSE,"Schedule-3";#N/A,#N/A,FALSE,"Schedule-4 ";#N/A,#N/A,FALSE,"Schedule-5";#N/A,#N/A,FALSE,"Schedule-6,7,8,9";#N/A,#N/A,FALSE,"Schedule-10,11";#N/A,#N/A,FALSE,"Schedule-12,13,14,15";#N/A,#N/A,FALSE,"Scdedule-16"}</definedName>
    <definedName name="wrn.REPORT._3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_5" hidden="1">{#N/A,#N/A,FALSE,"Balance Sheet";#N/A,#N/A,FALSE,"Profit &amp; Loss ";#N/A,#N/A,FALSE,"Schedule-1";#N/A,#N/A,FALSE,"Schedule-2";#N/A,#N/A,FALSE,"Schedule-3";#N/A,#N/A,FALSE,"Schedule-4 ";#N/A,#N/A,FALSE,"Schedule-5";#N/A,#N/A,FALSE,"Schedule-6,7,8,9";#N/A,#N/A,FALSE,"Schedule-10,11";#N/A,#N/A,FALSE,"Schedule-12,13,14,15";#N/A,#N/A,FALSE,"Scdedule-16"}</definedName>
    <definedName name="wrn.REPORT.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 hidden="1">{#N/A,#N/A,FALSE,"Balance Sheet";#N/A,#N/A,FALSE,"Profit &amp; Loss ";#N/A,#N/A,FALSE,"Schedule-1";#N/A,#N/A,FALSE,"Schedule-2";#N/A,#N/A,FALSE,"Schedule-3";#N/A,#N/A,FALSE,"Schedule-4 ";#N/A,#N/A,FALSE,"Schedule-5";#N/A,#N/A,FALSE,"Schedule-6,7,8,9";#N/A,#N/A,FALSE,"Schedule-10,11";#N/A,#N/A,FALSE,"Schedule-12,13,14,15";#N/A,#N/A,FALSE,"Scdedule-16"}</definedName>
    <definedName name="wrn.REPORT._3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_1" hidden="1">{#N/A,#N/A,FALSE,"Balance Sheet";#N/A,#N/A,FALSE,"Profit &amp; Loss ";#N/A,#N/A,FALSE,"Schedule-1";#N/A,#N/A,FALSE,"Schedule-2";#N/A,#N/A,FALSE,"Schedule-3";#N/A,#N/A,FALSE,"Schedule-4 ";#N/A,#N/A,FALSE,"Schedule-5";#N/A,#N/A,FALSE,"Schedule-6,7,8,9";#N/A,#N/A,FALSE,"Schedule-10,11";#N/A,#N/A,FALSE,"Schedule-12,13,14,15";#N/A,#N/A,FALSE,"Scdedule-16"}</definedName>
    <definedName name="wrn.REPORT._3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_2" hidden="1">{#N/A,#N/A,FALSE,"Balance Sheet";#N/A,#N/A,FALSE,"Profit &amp; Loss ";#N/A,#N/A,FALSE,"Schedule-1";#N/A,#N/A,FALSE,"Schedule-2";#N/A,#N/A,FALSE,"Schedule-3";#N/A,#N/A,FALSE,"Schedule-4 ";#N/A,#N/A,FALSE,"Schedule-5";#N/A,#N/A,FALSE,"Schedule-6,7,8,9";#N/A,#N/A,FALSE,"Schedule-10,11";#N/A,#N/A,FALSE,"Schedule-12,13,14,15";#N/A,#N/A,FALSE,"Scdedule-16"}</definedName>
    <definedName name="wrn.REPORT._3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_3" hidden="1">{#N/A,#N/A,FALSE,"Balance Sheet";#N/A,#N/A,FALSE,"Profit &amp; Loss ";#N/A,#N/A,FALSE,"Schedule-1";#N/A,#N/A,FALSE,"Schedule-2";#N/A,#N/A,FALSE,"Schedule-3";#N/A,#N/A,FALSE,"Schedule-4 ";#N/A,#N/A,FALSE,"Schedule-5";#N/A,#N/A,FALSE,"Schedule-6,7,8,9";#N/A,#N/A,FALSE,"Schedule-10,11";#N/A,#N/A,FALSE,"Schedule-12,13,14,15";#N/A,#N/A,FALSE,"Scdedule-16"}</definedName>
    <definedName name="wrn.REPORT._3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_4" hidden="1">{#N/A,#N/A,FALSE,"Balance Sheet";#N/A,#N/A,FALSE,"Profit &amp; Loss ";#N/A,#N/A,FALSE,"Schedule-1";#N/A,#N/A,FALSE,"Schedule-2";#N/A,#N/A,FALSE,"Schedule-3";#N/A,#N/A,FALSE,"Schedule-4 ";#N/A,#N/A,FALSE,"Schedule-5";#N/A,#N/A,FALSE,"Schedule-6,7,8,9";#N/A,#N/A,FALSE,"Schedule-10,11";#N/A,#N/A,FALSE,"Schedule-12,13,14,15";#N/A,#N/A,FALSE,"Scdedule-16"}</definedName>
    <definedName name="wrn.REPORT._3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_5" hidden="1">{#N/A,#N/A,FALSE,"Balance Sheet";#N/A,#N/A,FALSE,"Profit &amp; Loss ";#N/A,#N/A,FALSE,"Schedule-1";#N/A,#N/A,FALSE,"Schedule-2";#N/A,#N/A,FALSE,"Schedule-3";#N/A,#N/A,FALSE,"Schedule-4 ";#N/A,#N/A,FALSE,"Schedule-5";#N/A,#N/A,FALSE,"Schedule-6,7,8,9";#N/A,#N/A,FALSE,"Schedule-10,11";#N/A,#N/A,FALSE,"Schedule-12,13,14,15";#N/A,#N/A,FALSE,"Scdedule-16"}</definedName>
    <definedName name="wrn.REPORT.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 hidden="1">{#N/A,#N/A,FALSE,"Balance Sheet";#N/A,#N/A,FALSE,"Profit &amp; Loss ";#N/A,#N/A,FALSE,"Schedule-1";#N/A,#N/A,FALSE,"Schedule-2";#N/A,#N/A,FALSE,"Schedule-3";#N/A,#N/A,FALSE,"Schedule-4 ";#N/A,#N/A,FALSE,"Schedule-5";#N/A,#N/A,FALSE,"Schedule-6,7,8,9";#N/A,#N/A,FALSE,"Schedule-10,11";#N/A,#N/A,FALSE,"Schedule-12,13,14,15";#N/A,#N/A,FALSE,"Scdedule-16"}</definedName>
    <definedName name="wrn.REPORT._3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_1" hidden="1">{#N/A,#N/A,FALSE,"Balance Sheet";#N/A,#N/A,FALSE,"Profit &amp; Loss ";#N/A,#N/A,FALSE,"Schedule-1";#N/A,#N/A,FALSE,"Schedule-2";#N/A,#N/A,FALSE,"Schedule-3";#N/A,#N/A,FALSE,"Schedule-4 ";#N/A,#N/A,FALSE,"Schedule-5";#N/A,#N/A,FALSE,"Schedule-6,7,8,9";#N/A,#N/A,FALSE,"Schedule-10,11";#N/A,#N/A,FALSE,"Schedule-12,13,14,15";#N/A,#N/A,FALSE,"Scdedule-16"}</definedName>
    <definedName name="wrn.REPORT._3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_2" hidden="1">{#N/A,#N/A,FALSE,"Balance Sheet";#N/A,#N/A,FALSE,"Profit &amp; Loss ";#N/A,#N/A,FALSE,"Schedule-1";#N/A,#N/A,FALSE,"Schedule-2";#N/A,#N/A,FALSE,"Schedule-3";#N/A,#N/A,FALSE,"Schedule-4 ";#N/A,#N/A,FALSE,"Schedule-5";#N/A,#N/A,FALSE,"Schedule-6,7,8,9";#N/A,#N/A,FALSE,"Schedule-10,11";#N/A,#N/A,FALSE,"Schedule-12,13,14,15";#N/A,#N/A,FALSE,"Scdedule-16"}</definedName>
    <definedName name="wrn.REPORT._3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_3" hidden="1">{#N/A,#N/A,FALSE,"Balance Sheet";#N/A,#N/A,FALSE,"Profit &amp; Loss ";#N/A,#N/A,FALSE,"Schedule-1";#N/A,#N/A,FALSE,"Schedule-2";#N/A,#N/A,FALSE,"Schedule-3";#N/A,#N/A,FALSE,"Schedule-4 ";#N/A,#N/A,FALSE,"Schedule-5";#N/A,#N/A,FALSE,"Schedule-6,7,8,9";#N/A,#N/A,FALSE,"Schedule-10,11";#N/A,#N/A,FALSE,"Schedule-12,13,14,15";#N/A,#N/A,FALSE,"Scdedule-16"}</definedName>
    <definedName name="wrn.REPORT._3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_4" hidden="1">{#N/A,#N/A,FALSE,"Balance Sheet";#N/A,#N/A,FALSE,"Profit &amp; Loss ";#N/A,#N/A,FALSE,"Schedule-1";#N/A,#N/A,FALSE,"Schedule-2";#N/A,#N/A,FALSE,"Schedule-3";#N/A,#N/A,FALSE,"Schedule-4 ";#N/A,#N/A,FALSE,"Schedule-5";#N/A,#N/A,FALSE,"Schedule-6,7,8,9";#N/A,#N/A,FALSE,"Schedule-10,11";#N/A,#N/A,FALSE,"Schedule-12,13,14,15";#N/A,#N/A,FALSE,"Scdedule-16"}</definedName>
    <definedName name="wrn.REPORT._3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_5" hidden="1">{#N/A,#N/A,FALSE,"Balance Sheet";#N/A,#N/A,FALSE,"Profit &amp; Loss ";#N/A,#N/A,FALSE,"Schedule-1";#N/A,#N/A,FALSE,"Schedule-2";#N/A,#N/A,FALSE,"Schedule-3";#N/A,#N/A,FALSE,"Schedule-4 ";#N/A,#N/A,FALSE,"Schedule-5";#N/A,#N/A,FALSE,"Schedule-6,7,8,9";#N/A,#N/A,FALSE,"Schedule-10,11";#N/A,#N/A,FALSE,"Schedule-12,13,14,15";#N/A,#N/A,FALSE,"Scdedule-16"}</definedName>
    <definedName name="wrn.REPORT.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 hidden="1">{#N/A,#N/A,FALSE,"Balance Sheet";#N/A,#N/A,FALSE,"Profit &amp; Loss ";#N/A,#N/A,FALSE,"Schedule-1";#N/A,#N/A,FALSE,"Schedule-2";#N/A,#N/A,FALSE,"Schedule-3";#N/A,#N/A,FALSE,"Schedule-4 ";#N/A,#N/A,FALSE,"Schedule-5";#N/A,#N/A,FALSE,"Schedule-6,7,8,9";#N/A,#N/A,FALSE,"Schedule-10,11";#N/A,#N/A,FALSE,"Schedule-12,13,14,15";#N/A,#N/A,FALSE,"Scdedule-16"}</definedName>
    <definedName name="wrn.REPORT._3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_1" hidden="1">{#N/A,#N/A,FALSE,"Balance Sheet";#N/A,#N/A,FALSE,"Profit &amp; Loss ";#N/A,#N/A,FALSE,"Schedule-1";#N/A,#N/A,FALSE,"Schedule-2";#N/A,#N/A,FALSE,"Schedule-3";#N/A,#N/A,FALSE,"Schedule-4 ";#N/A,#N/A,FALSE,"Schedule-5";#N/A,#N/A,FALSE,"Schedule-6,7,8,9";#N/A,#N/A,FALSE,"Schedule-10,11";#N/A,#N/A,FALSE,"Schedule-12,13,14,15";#N/A,#N/A,FALSE,"Scdedule-16"}</definedName>
    <definedName name="wrn.REPORT._3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_2" hidden="1">{#N/A,#N/A,FALSE,"Balance Sheet";#N/A,#N/A,FALSE,"Profit &amp; Loss ";#N/A,#N/A,FALSE,"Schedule-1";#N/A,#N/A,FALSE,"Schedule-2";#N/A,#N/A,FALSE,"Schedule-3";#N/A,#N/A,FALSE,"Schedule-4 ";#N/A,#N/A,FALSE,"Schedule-5";#N/A,#N/A,FALSE,"Schedule-6,7,8,9";#N/A,#N/A,FALSE,"Schedule-10,11";#N/A,#N/A,FALSE,"Schedule-12,13,14,15";#N/A,#N/A,FALSE,"Scdedule-16"}</definedName>
    <definedName name="wrn.REPORT._3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_3" hidden="1">{#N/A,#N/A,FALSE,"Balance Sheet";#N/A,#N/A,FALSE,"Profit &amp; Loss ";#N/A,#N/A,FALSE,"Schedule-1";#N/A,#N/A,FALSE,"Schedule-2";#N/A,#N/A,FALSE,"Schedule-3";#N/A,#N/A,FALSE,"Schedule-4 ";#N/A,#N/A,FALSE,"Schedule-5";#N/A,#N/A,FALSE,"Schedule-6,7,8,9";#N/A,#N/A,FALSE,"Schedule-10,11";#N/A,#N/A,FALSE,"Schedule-12,13,14,15";#N/A,#N/A,FALSE,"Scdedule-16"}</definedName>
    <definedName name="wrn.REPORT._3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_4" hidden="1">{#N/A,#N/A,FALSE,"Balance Sheet";#N/A,#N/A,FALSE,"Profit &amp; Loss ";#N/A,#N/A,FALSE,"Schedule-1";#N/A,#N/A,FALSE,"Schedule-2";#N/A,#N/A,FALSE,"Schedule-3";#N/A,#N/A,FALSE,"Schedule-4 ";#N/A,#N/A,FALSE,"Schedule-5";#N/A,#N/A,FALSE,"Schedule-6,7,8,9";#N/A,#N/A,FALSE,"Schedule-10,11";#N/A,#N/A,FALSE,"Schedule-12,13,14,15";#N/A,#N/A,FALSE,"Scdedule-16"}</definedName>
    <definedName name="wrn.REPORT._3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_5" hidden="1">{#N/A,#N/A,FALSE,"Balance Sheet";#N/A,#N/A,FALSE,"Profit &amp; Loss ";#N/A,#N/A,FALSE,"Schedule-1";#N/A,#N/A,FALSE,"Schedule-2";#N/A,#N/A,FALSE,"Schedule-3";#N/A,#N/A,FALSE,"Schedule-4 ";#N/A,#N/A,FALSE,"Schedule-5";#N/A,#N/A,FALSE,"Schedule-6,7,8,9";#N/A,#N/A,FALSE,"Schedule-10,11";#N/A,#N/A,FALSE,"Schedule-12,13,14,15";#N/A,#N/A,FALSE,"Scdedule-16"}</definedName>
    <definedName name="wrn.REPORT.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 hidden="1">{#N/A,#N/A,FALSE,"Balance Sheet";#N/A,#N/A,FALSE,"Profit &amp; Loss ";#N/A,#N/A,FALSE,"Schedule-1";#N/A,#N/A,FALSE,"Schedule-2";#N/A,#N/A,FALSE,"Schedule-3";#N/A,#N/A,FALSE,"Schedule-4 ";#N/A,#N/A,FALSE,"Schedule-5";#N/A,#N/A,FALSE,"Schedule-6,7,8,9";#N/A,#N/A,FALSE,"Schedule-10,11";#N/A,#N/A,FALSE,"Schedule-12,13,14,15";#N/A,#N/A,FALSE,"Scdedule-16"}</definedName>
    <definedName name="wrn.REPORT.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 hidden="1">{#N/A,#N/A,FALSE,"Balance Sheet";#N/A,#N/A,FALSE,"Profit &amp; Loss ";#N/A,#N/A,FALSE,"Schedule-1";#N/A,#N/A,FALSE,"Schedule-2";#N/A,#N/A,FALSE,"Schedule-3";#N/A,#N/A,FALSE,"Schedule-4 ";#N/A,#N/A,FALSE,"Schedule-5";#N/A,#N/A,FALSE,"Schedule-6,7,8,9";#N/A,#N/A,FALSE,"Schedule-10,11";#N/A,#N/A,FALSE,"Schedule-12,13,14,15";#N/A,#N/A,FALSE,"Scdedule-16"}</definedName>
    <definedName name="wrn.REPORT._4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_1" hidden="1">{#N/A,#N/A,FALSE,"Balance Sheet";#N/A,#N/A,FALSE,"Profit &amp; Loss ";#N/A,#N/A,FALSE,"Schedule-1";#N/A,#N/A,FALSE,"Schedule-2";#N/A,#N/A,FALSE,"Schedule-3";#N/A,#N/A,FALSE,"Schedule-4 ";#N/A,#N/A,FALSE,"Schedule-5";#N/A,#N/A,FALSE,"Schedule-6,7,8,9";#N/A,#N/A,FALSE,"Schedule-10,11";#N/A,#N/A,FALSE,"Schedule-12,13,14,15";#N/A,#N/A,FALSE,"Scdedule-16"}</definedName>
    <definedName name="wrn.REPORT._4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_2" hidden="1">{#N/A,#N/A,FALSE,"Balance Sheet";#N/A,#N/A,FALSE,"Profit &amp; Loss ";#N/A,#N/A,FALSE,"Schedule-1";#N/A,#N/A,FALSE,"Schedule-2";#N/A,#N/A,FALSE,"Schedule-3";#N/A,#N/A,FALSE,"Schedule-4 ";#N/A,#N/A,FALSE,"Schedule-5";#N/A,#N/A,FALSE,"Schedule-6,7,8,9";#N/A,#N/A,FALSE,"Schedule-10,11";#N/A,#N/A,FALSE,"Schedule-12,13,14,15";#N/A,#N/A,FALSE,"Scdedule-16"}</definedName>
    <definedName name="wrn.REPORT._4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_3" hidden="1">{#N/A,#N/A,FALSE,"Balance Sheet";#N/A,#N/A,FALSE,"Profit &amp; Loss ";#N/A,#N/A,FALSE,"Schedule-1";#N/A,#N/A,FALSE,"Schedule-2";#N/A,#N/A,FALSE,"Schedule-3";#N/A,#N/A,FALSE,"Schedule-4 ";#N/A,#N/A,FALSE,"Schedule-5";#N/A,#N/A,FALSE,"Schedule-6,7,8,9";#N/A,#N/A,FALSE,"Schedule-10,11";#N/A,#N/A,FALSE,"Schedule-12,13,14,15";#N/A,#N/A,FALSE,"Scdedule-16"}</definedName>
    <definedName name="wrn.REPORT._4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_4" hidden="1">{#N/A,#N/A,FALSE,"Balance Sheet";#N/A,#N/A,FALSE,"Profit &amp; Loss ";#N/A,#N/A,FALSE,"Schedule-1";#N/A,#N/A,FALSE,"Schedule-2";#N/A,#N/A,FALSE,"Schedule-3";#N/A,#N/A,FALSE,"Schedule-4 ";#N/A,#N/A,FALSE,"Schedule-5";#N/A,#N/A,FALSE,"Schedule-6,7,8,9";#N/A,#N/A,FALSE,"Schedule-10,11";#N/A,#N/A,FALSE,"Schedule-12,13,14,15";#N/A,#N/A,FALSE,"Scdedule-16"}</definedName>
    <definedName name="wrn.REPORT._4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_5" hidden="1">{#N/A,#N/A,FALSE,"Balance Sheet";#N/A,#N/A,FALSE,"Profit &amp; Loss ";#N/A,#N/A,FALSE,"Schedule-1";#N/A,#N/A,FALSE,"Schedule-2";#N/A,#N/A,FALSE,"Schedule-3";#N/A,#N/A,FALSE,"Schedule-4 ";#N/A,#N/A,FALSE,"Schedule-5";#N/A,#N/A,FALSE,"Schedule-6,7,8,9";#N/A,#N/A,FALSE,"Schedule-10,11";#N/A,#N/A,FALSE,"Schedule-12,13,14,15";#N/A,#N/A,FALSE,"Scdedule-16"}</definedName>
    <definedName name="wrn.REPORT.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 hidden="1">{#N/A,#N/A,FALSE,"Balance Sheet";#N/A,#N/A,FALSE,"Profit &amp; Loss ";#N/A,#N/A,FALSE,"Schedule-1";#N/A,#N/A,FALSE,"Schedule-2";#N/A,#N/A,FALSE,"Schedule-3";#N/A,#N/A,FALSE,"Schedule-4 ";#N/A,#N/A,FALSE,"Schedule-5";#N/A,#N/A,FALSE,"Schedule-6,7,8,9";#N/A,#N/A,FALSE,"Schedule-10,11";#N/A,#N/A,FALSE,"Schedule-12,13,14,15";#N/A,#N/A,FALSE,"Scdedule-16"}</definedName>
    <definedName name="wrn.REPORT._4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_1" hidden="1">{#N/A,#N/A,FALSE,"Balance Sheet";#N/A,#N/A,FALSE,"Profit &amp; Loss ";#N/A,#N/A,FALSE,"Schedule-1";#N/A,#N/A,FALSE,"Schedule-2";#N/A,#N/A,FALSE,"Schedule-3";#N/A,#N/A,FALSE,"Schedule-4 ";#N/A,#N/A,FALSE,"Schedule-5";#N/A,#N/A,FALSE,"Schedule-6,7,8,9";#N/A,#N/A,FALSE,"Schedule-10,11";#N/A,#N/A,FALSE,"Schedule-12,13,14,15";#N/A,#N/A,FALSE,"Scdedule-16"}</definedName>
    <definedName name="wrn.REPORT._4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_2" hidden="1">{#N/A,#N/A,FALSE,"Balance Sheet";#N/A,#N/A,FALSE,"Profit &amp; Loss ";#N/A,#N/A,FALSE,"Schedule-1";#N/A,#N/A,FALSE,"Schedule-2";#N/A,#N/A,FALSE,"Schedule-3";#N/A,#N/A,FALSE,"Schedule-4 ";#N/A,#N/A,FALSE,"Schedule-5";#N/A,#N/A,FALSE,"Schedule-6,7,8,9";#N/A,#N/A,FALSE,"Schedule-10,11";#N/A,#N/A,FALSE,"Schedule-12,13,14,15";#N/A,#N/A,FALSE,"Scdedule-16"}</definedName>
    <definedName name="wrn.REPORT._4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_3" hidden="1">{#N/A,#N/A,FALSE,"Balance Sheet";#N/A,#N/A,FALSE,"Profit &amp; Loss ";#N/A,#N/A,FALSE,"Schedule-1";#N/A,#N/A,FALSE,"Schedule-2";#N/A,#N/A,FALSE,"Schedule-3";#N/A,#N/A,FALSE,"Schedule-4 ";#N/A,#N/A,FALSE,"Schedule-5";#N/A,#N/A,FALSE,"Schedule-6,7,8,9";#N/A,#N/A,FALSE,"Schedule-10,11";#N/A,#N/A,FALSE,"Schedule-12,13,14,15";#N/A,#N/A,FALSE,"Scdedule-16"}</definedName>
    <definedName name="wrn.REPORT._4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_4" hidden="1">{#N/A,#N/A,FALSE,"Balance Sheet";#N/A,#N/A,FALSE,"Profit &amp; Loss ";#N/A,#N/A,FALSE,"Schedule-1";#N/A,#N/A,FALSE,"Schedule-2";#N/A,#N/A,FALSE,"Schedule-3";#N/A,#N/A,FALSE,"Schedule-4 ";#N/A,#N/A,FALSE,"Schedule-5";#N/A,#N/A,FALSE,"Schedule-6,7,8,9";#N/A,#N/A,FALSE,"Schedule-10,11";#N/A,#N/A,FALSE,"Schedule-12,13,14,15";#N/A,#N/A,FALSE,"Scdedule-16"}</definedName>
    <definedName name="wrn.REPORT._4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_5" hidden="1">{#N/A,#N/A,FALSE,"Balance Sheet";#N/A,#N/A,FALSE,"Profit &amp; Loss ";#N/A,#N/A,FALSE,"Schedule-1";#N/A,#N/A,FALSE,"Schedule-2";#N/A,#N/A,FALSE,"Schedule-3";#N/A,#N/A,FALSE,"Schedule-4 ";#N/A,#N/A,FALSE,"Schedule-5";#N/A,#N/A,FALSE,"Schedule-6,7,8,9";#N/A,#N/A,FALSE,"Schedule-10,11";#N/A,#N/A,FALSE,"Schedule-12,13,14,15";#N/A,#N/A,FALSE,"Scdedule-16"}</definedName>
    <definedName name="wrn.REPORT.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 hidden="1">{#N/A,#N/A,FALSE,"Balance Sheet";#N/A,#N/A,FALSE,"Profit &amp; Loss ";#N/A,#N/A,FALSE,"Schedule-1";#N/A,#N/A,FALSE,"Schedule-2";#N/A,#N/A,FALSE,"Schedule-3";#N/A,#N/A,FALSE,"Schedule-4 ";#N/A,#N/A,FALSE,"Schedule-5";#N/A,#N/A,FALSE,"Schedule-6,7,8,9";#N/A,#N/A,FALSE,"Schedule-10,11";#N/A,#N/A,FALSE,"Schedule-12,13,14,15";#N/A,#N/A,FALSE,"Scdedule-16"}</definedName>
    <definedName name="wrn.REPORT._4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_1" hidden="1">{#N/A,#N/A,FALSE,"Balance Sheet";#N/A,#N/A,FALSE,"Profit &amp; Loss ";#N/A,#N/A,FALSE,"Schedule-1";#N/A,#N/A,FALSE,"Schedule-2";#N/A,#N/A,FALSE,"Schedule-3";#N/A,#N/A,FALSE,"Schedule-4 ";#N/A,#N/A,FALSE,"Schedule-5";#N/A,#N/A,FALSE,"Schedule-6,7,8,9";#N/A,#N/A,FALSE,"Schedule-10,11";#N/A,#N/A,FALSE,"Schedule-12,13,14,15";#N/A,#N/A,FALSE,"Scdedule-16"}</definedName>
    <definedName name="wrn.REPORT._4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_2" hidden="1">{#N/A,#N/A,FALSE,"Balance Sheet";#N/A,#N/A,FALSE,"Profit &amp; Loss ";#N/A,#N/A,FALSE,"Schedule-1";#N/A,#N/A,FALSE,"Schedule-2";#N/A,#N/A,FALSE,"Schedule-3";#N/A,#N/A,FALSE,"Schedule-4 ";#N/A,#N/A,FALSE,"Schedule-5";#N/A,#N/A,FALSE,"Schedule-6,7,8,9";#N/A,#N/A,FALSE,"Schedule-10,11";#N/A,#N/A,FALSE,"Schedule-12,13,14,15";#N/A,#N/A,FALSE,"Scdedule-16"}</definedName>
    <definedName name="wrn.REPORT._4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_3" hidden="1">{#N/A,#N/A,FALSE,"Balance Sheet";#N/A,#N/A,FALSE,"Profit &amp; Loss ";#N/A,#N/A,FALSE,"Schedule-1";#N/A,#N/A,FALSE,"Schedule-2";#N/A,#N/A,FALSE,"Schedule-3";#N/A,#N/A,FALSE,"Schedule-4 ";#N/A,#N/A,FALSE,"Schedule-5";#N/A,#N/A,FALSE,"Schedule-6,7,8,9";#N/A,#N/A,FALSE,"Schedule-10,11";#N/A,#N/A,FALSE,"Schedule-12,13,14,15";#N/A,#N/A,FALSE,"Scdedule-16"}</definedName>
    <definedName name="wrn.REPORT._4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_4" hidden="1">{#N/A,#N/A,FALSE,"Balance Sheet";#N/A,#N/A,FALSE,"Profit &amp; Loss ";#N/A,#N/A,FALSE,"Schedule-1";#N/A,#N/A,FALSE,"Schedule-2";#N/A,#N/A,FALSE,"Schedule-3";#N/A,#N/A,FALSE,"Schedule-4 ";#N/A,#N/A,FALSE,"Schedule-5";#N/A,#N/A,FALSE,"Schedule-6,7,8,9";#N/A,#N/A,FALSE,"Schedule-10,11";#N/A,#N/A,FALSE,"Schedule-12,13,14,15";#N/A,#N/A,FALSE,"Scdedule-16"}</definedName>
    <definedName name="wrn.REPORT._4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_5" hidden="1">{#N/A,#N/A,FALSE,"Balance Sheet";#N/A,#N/A,FALSE,"Profit &amp; Loss ";#N/A,#N/A,FALSE,"Schedule-1";#N/A,#N/A,FALSE,"Schedule-2";#N/A,#N/A,FALSE,"Schedule-3";#N/A,#N/A,FALSE,"Schedule-4 ";#N/A,#N/A,FALSE,"Schedule-5";#N/A,#N/A,FALSE,"Schedule-6,7,8,9";#N/A,#N/A,FALSE,"Schedule-10,11";#N/A,#N/A,FALSE,"Schedule-12,13,14,15";#N/A,#N/A,FALSE,"Scdedule-16"}</definedName>
    <definedName name="wrn.REPORT.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 hidden="1">{#N/A,#N/A,FALSE,"Balance Sheet";#N/A,#N/A,FALSE,"Profit &amp; Loss ";#N/A,#N/A,FALSE,"Schedule-1";#N/A,#N/A,FALSE,"Schedule-2";#N/A,#N/A,FALSE,"Schedule-3";#N/A,#N/A,FALSE,"Schedule-4 ";#N/A,#N/A,FALSE,"Schedule-5";#N/A,#N/A,FALSE,"Schedule-6,7,8,9";#N/A,#N/A,FALSE,"Schedule-10,11";#N/A,#N/A,FALSE,"Schedule-12,13,14,15";#N/A,#N/A,FALSE,"Scdedule-16"}</definedName>
    <definedName name="wrn.REPORT._4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_1" hidden="1">{#N/A,#N/A,FALSE,"Balance Sheet";#N/A,#N/A,FALSE,"Profit &amp; Loss ";#N/A,#N/A,FALSE,"Schedule-1";#N/A,#N/A,FALSE,"Schedule-2";#N/A,#N/A,FALSE,"Schedule-3";#N/A,#N/A,FALSE,"Schedule-4 ";#N/A,#N/A,FALSE,"Schedule-5";#N/A,#N/A,FALSE,"Schedule-6,7,8,9";#N/A,#N/A,FALSE,"Schedule-10,11";#N/A,#N/A,FALSE,"Schedule-12,13,14,15";#N/A,#N/A,FALSE,"Scdedule-16"}</definedName>
    <definedName name="wrn.REPORT._4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_2" hidden="1">{#N/A,#N/A,FALSE,"Balance Sheet";#N/A,#N/A,FALSE,"Profit &amp; Loss ";#N/A,#N/A,FALSE,"Schedule-1";#N/A,#N/A,FALSE,"Schedule-2";#N/A,#N/A,FALSE,"Schedule-3";#N/A,#N/A,FALSE,"Schedule-4 ";#N/A,#N/A,FALSE,"Schedule-5";#N/A,#N/A,FALSE,"Schedule-6,7,8,9";#N/A,#N/A,FALSE,"Schedule-10,11";#N/A,#N/A,FALSE,"Schedule-12,13,14,15";#N/A,#N/A,FALSE,"Scdedule-16"}</definedName>
    <definedName name="wrn.REPORT._4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_3" hidden="1">{#N/A,#N/A,FALSE,"Balance Sheet";#N/A,#N/A,FALSE,"Profit &amp; Loss ";#N/A,#N/A,FALSE,"Schedule-1";#N/A,#N/A,FALSE,"Schedule-2";#N/A,#N/A,FALSE,"Schedule-3";#N/A,#N/A,FALSE,"Schedule-4 ";#N/A,#N/A,FALSE,"Schedule-5";#N/A,#N/A,FALSE,"Schedule-6,7,8,9";#N/A,#N/A,FALSE,"Schedule-10,11";#N/A,#N/A,FALSE,"Schedule-12,13,14,15";#N/A,#N/A,FALSE,"Scdedule-16"}</definedName>
    <definedName name="wrn.REPORT._4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_4" hidden="1">{#N/A,#N/A,FALSE,"Balance Sheet";#N/A,#N/A,FALSE,"Profit &amp; Loss ";#N/A,#N/A,FALSE,"Schedule-1";#N/A,#N/A,FALSE,"Schedule-2";#N/A,#N/A,FALSE,"Schedule-3";#N/A,#N/A,FALSE,"Schedule-4 ";#N/A,#N/A,FALSE,"Schedule-5";#N/A,#N/A,FALSE,"Schedule-6,7,8,9";#N/A,#N/A,FALSE,"Schedule-10,11";#N/A,#N/A,FALSE,"Schedule-12,13,14,15";#N/A,#N/A,FALSE,"Scdedule-16"}</definedName>
    <definedName name="wrn.REPORT._4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_5" hidden="1">{#N/A,#N/A,FALSE,"Balance Sheet";#N/A,#N/A,FALSE,"Profit &amp; Loss ";#N/A,#N/A,FALSE,"Schedule-1";#N/A,#N/A,FALSE,"Schedule-2";#N/A,#N/A,FALSE,"Schedule-3";#N/A,#N/A,FALSE,"Schedule-4 ";#N/A,#N/A,FALSE,"Schedule-5";#N/A,#N/A,FALSE,"Schedule-6,7,8,9";#N/A,#N/A,FALSE,"Schedule-10,11";#N/A,#N/A,FALSE,"Schedule-12,13,14,15";#N/A,#N/A,FALSE,"Scdedule-16"}</definedName>
    <definedName name="wrn.REPORT.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 hidden="1">{#N/A,#N/A,FALSE,"Balance Sheet";#N/A,#N/A,FALSE,"Profit &amp; Loss ";#N/A,#N/A,FALSE,"Schedule-1";#N/A,#N/A,FALSE,"Schedule-2";#N/A,#N/A,FALSE,"Schedule-3";#N/A,#N/A,FALSE,"Schedule-4 ";#N/A,#N/A,FALSE,"Schedule-5";#N/A,#N/A,FALSE,"Schedule-6,7,8,9";#N/A,#N/A,FALSE,"Schedule-10,11";#N/A,#N/A,FALSE,"Schedule-12,13,14,15";#N/A,#N/A,FALSE,"Scdedule-16"}</definedName>
    <definedName name="wrn.REPORT._4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_1" hidden="1">{#N/A,#N/A,FALSE,"Balance Sheet";#N/A,#N/A,FALSE,"Profit &amp; Loss ";#N/A,#N/A,FALSE,"Schedule-1";#N/A,#N/A,FALSE,"Schedule-2";#N/A,#N/A,FALSE,"Schedule-3";#N/A,#N/A,FALSE,"Schedule-4 ";#N/A,#N/A,FALSE,"Schedule-5";#N/A,#N/A,FALSE,"Schedule-6,7,8,9";#N/A,#N/A,FALSE,"Schedule-10,11";#N/A,#N/A,FALSE,"Schedule-12,13,14,15";#N/A,#N/A,FALSE,"Scdedule-16"}</definedName>
    <definedName name="wrn.REPORT._4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_2" hidden="1">{#N/A,#N/A,FALSE,"Balance Sheet";#N/A,#N/A,FALSE,"Profit &amp; Loss ";#N/A,#N/A,FALSE,"Schedule-1";#N/A,#N/A,FALSE,"Schedule-2";#N/A,#N/A,FALSE,"Schedule-3";#N/A,#N/A,FALSE,"Schedule-4 ";#N/A,#N/A,FALSE,"Schedule-5";#N/A,#N/A,FALSE,"Schedule-6,7,8,9";#N/A,#N/A,FALSE,"Schedule-10,11";#N/A,#N/A,FALSE,"Schedule-12,13,14,15";#N/A,#N/A,FALSE,"Scdedule-16"}</definedName>
    <definedName name="wrn.REPORT._4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_3" hidden="1">{#N/A,#N/A,FALSE,"Balance Sheet";#N/A,#N/A,FALSE,"Profit &amp; Loss ";#N/A,#N/A,FALSE,"Schedule-1";#N/A,#N/A,FALSE,"Schedule-2";#N/A,#N/A,FALSE,"Schedule-3";#N/A,#N/A,FALSE,"Schedule-4 ";#N/A,#N/A,FALSE,"Schedule-5";#N/A,#N/A,FALSE,"Schedule-6,7,8,9";#N/A,#N/A,FALSE,"Schedule-10,11";#N/A,#N/A,FALSE,"Schedule-12,13,14,15";#N/A,#N/A,FALSE,"Scdedule-16"}</definedName>
    <definedName name="wrn.REPORT._4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_4" hidden="1">{#N/A,#N/A,FALSE,"Balance Sheet";#N/A,#N/A,FALSE,"Profit &amp; Loss ";#N/A,#N/A,FALSE,"Schedule-1";#N/A,#N/A,FALSE,"Schedule-2";#N/A,#N/A,FALSE,"Schedule-3";#N/A,#N/A,FALSE,"Schedule-4 ";#N/A,#N/A,FALSE,"Schedule-5";#N/A,#N/A,FALSE,"Schedule-6,7,8,9";#N/A,#N/A,FALSE,"Schedule-10,11";#N/A,#N/A,FALSE,"Schedule-12,13,14,15";#N/A,#N/A,FALSE,"Scdedule-16"}</definedName>
    <definedName name="wrn.REPORT._4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_5" hidden="1">{#N/A,#N/A,FALSE,"Balance Sheet";#N/A,#N/A,FALSE,"Profit &amp; Loss ";#N/A,#N/A,FALSE,"Schedule-1";#N/A,#N/A,FALSE,"Schedule-2";#N/A,#N/A,FALSE,"Schedule-3";#N/A,#N/A,FALSE,"Schedule-4 ";#N/A,#N/A,FALSE,"Schedule-5";#N/A,#N/A,FALSE,"Schedule-6,7,8,9";#N/A,#N/A,FALSE,"Schedule-10,11";#N/A,#N/A,FALSE,"Schedule-12,13,14,15";#N/A,#N/A,FALSE,"Scdedule-16"}</definedName>
    <definedName name="wrn.REPORT.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 hidden="1">{#N/A,#N/A,FALSE,"Balance Sheet";#N/A,#N/A,FALSE,"Profit &amp; Loss ";#N/A,#N/A,FALSE,"Schedule-1";#N/A,#N/A,FALSE,"Schedule-2";#N/A,#N/A,FALSE,"Schedule-3";#N/A,#N/A,FALSE,"Schedule-4 ";#N/A,#N/A,FALSE,"Schedule-5";#N/A,#N/A,FALSE,"Schedule-6,7,8,9";#N/A,#N/A,FALSE,"Schedule-10,11";#N/A,#N/A,FALSE,"Schedule-12,13,14,15";#N/A,#N/A,FALSE,"Scdedule-16"}</definedName>
    <definedName name="wrn.REPORT.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 hidden="1">{#N/A,#N/A,FALSE,"Balance Sheet";#N/A,#N/A,FALSE,"Profit &amp; Loss ";#N/A,#N/A,FALSE,"Schedule-1";#N/A,#N/A,FALSE,"Schedule-2";#N/A,#N/A,FALSE,"Schedule-3";#N/A,#N/A,FALSE,"Schedule-4 ";#N/A,#N/A,FALSE,"Schedule-5";#N/A,#N/A,FALSE,"Schedule-6,7,8,9";#N/A,#N/A,FALSE,"Schedule-10,11";#N/A,#N/A,FALSE,"Schedule-12,13,14,15";#N/A,#N/A,FALSE,"Scdedule-16"}</definedName>
    <definedName name="wrn.REPORT._5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_1" hidden="1">{#N/A,#N/A,FALSE,"Balance Sheet";#N/A,#N/A,FALSE,"Profit &amp; Loss ";#N/A,#N/A,FALSE,"Schedule-1";#N/A,#N/A,FALSE,"Schedule-2";#N/A,#N/A,FALSE,"Schedule-3";#N/A,#N/A,FALSE,"Schedule-4 ";#N/A,#N/A,FALSE,"Schedule-5";#N/A,#N/A,FALSE,"Schedule-6,7,8,9";#N/A,#N/A,FALSE,"Schedule-10,11";#N/A,#N/A,FALSE,"Schedule-12,13,14,15";#N/A,#N/A,FALSE,"Scdedule-16"}</definedName>
    <definedName name="wrn.REPORT._5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_2" hidden="1">{#N/A,#N/A,FALSE,"Balance Sheet";#N/A,#N/A,FALSE,"Profit &amp; Loss ";#N/A,#N/A,FALSE,"Schedule-1";#N/A,#N/A,FALSE,"Schedule-2";#N/A,#N/A,FALSE,"Schedule-3";#N/A,#N/A,FALSE,"Schedule-4 ";#N/A,#N/A,FALSE,"Schedule-5";#N/A,#N/A,FALSE,"Schedule-6,7,8,9";#N/A,#N/A,FALSE,"Schedule-10,11";#N/A,#N/A,FALSE,"Schedule-12,13,14,15";#N/A,#N/A,FALSE,"Scdedule-16"}</definedName>
    <definedName name="wrn.REPORT._5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_3" hidden="1">{#N/A,#N/A,FALSE,"Balance Sheet";#N/A,#N/A,FALSE,"Profit &amp; Loss ";#N/A,#N/A,FALSE,"Schedule-1";#N/A,#N/A,FALSE,"Schedule-2";#N/A,#N/A,FALSE,"Schedule-3";#N/A,#N/A,FALSE,"Schedule-4 ";#N/A,#N/A,FALSE,"Schedule-5";#N/A,#N/A,FALSE,"Schedule-6,7,8,9";#N/A,#N/A,FALSE,"Schedule-10,11";#N/A,#N/A,FALSE,"Schedule-12,13,14,15";#N/A,#N/A,FALSE,"Scdedule-16"}</definedName>
    <definedName name="wrn.REPORT._5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_4" hidden="1">{#N/A,#N/A,FALSE,"Balance Sheet";#N/A,#N/A,FALSE,"Profit &amp; Loss ";#N/A,#N/A,FALSE,"Schedule-1";#N/A,#N/A,FALSE,"Schedule-2";#N/A,#N/A,FALSE,"Schedule-3";#N/A,#N/A,FALSE,"Schedule-4 ";#N/A,#N/A,FALSE,"Schedule-5";#N/A,#N/A,FALSE,"Schedule-6,7,8,9";#N/A,#N/A,FALSE,"Schedule-10,11";#N/A,#N/A,FALSE,"Schedule-12,13,14,15";#N/A,#N/A,FALSE,"Scdedule-16"}</definedName>
    <definedName name="wrn.REPORT._5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_5" hidden="1">{#N/A,#N/A,FALSE,"Balance Sheet";#N/A,#N/A,FALSE,"Profit &amp; Loss ";#N/A,#N/A,FALSE,"Schedule-1";#N/A,#N/A,FALSE,"Schedule-2";#N/A,#N/A,FALSE,"Schedule-3";#N/A,#N/A,FALSE,"Schedule-4 ";#N/A,#N/A,FALSE,"Schedule-5";#N/A,#N/A,FALSE,"Schedule-6,7,8,9";#N/A,#N/A,FALSE,"Schedule-10,11";#N/A,#N/A,FALSE,"Schedule-12,13,14,15";#N/A,#N/A,FALSE,"Scdedule-16"}</definedName>
    <definedName name="wrn.REPORT.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 hidden="1">{#N/A,#N/A,FALSE,"Balance Sheet";#N/A,#N/A,FALSE,"Profit &amp; Loss ";#N/A,#N/A,FALSE,"Schedule-1";#N/A,#N/A,FALSE,"Schedule-2";#N/A,#N/A,FALSE,"Schedule-3";#N/A,#N/A,FALSE,"Schedule-4 ";#N/A,#N/A,FALSE,"Schedule-5";#N/A,#N/A,FALSE,"Schedule-6,7,8,9";#N/A,#N/A,FALSE,"Schedule-10,11";#N/A,#N/A,FALSE,"Schedule-12,13,14,15";#N/A,#N/A,FALSE,"Scdedule-16"}</definedName>
    <definedName name="wrn.REPORT._5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_1" hidden="1">{#N/A,#N/A,FALSE,"Balance Sheet";#N/A,#N/A,FALSE,"Profit &amp; Loss ";#N/A,#N/A,FALSE,"Schedule-1";#N/A,#N/A,FALSE,"Schedule-2";#N/A,#N/A,FALSE,"Schedule-3";#N/A,#N/A,FALSE,"Schedule-4 ";#N/A,#N/A,FALSE,"Schedule-5";#N/A,#N/A,FALSE,"Schedule-6,7,8,9";#N/A,#N/A,FALSE,"Schedule-10,11";#N/A,#N/A,FALSE,"Schedule-12,13,14,15";#N/A,#N/A,FALSE,"Scdedule-16"}</definedName>
    <definedName name="wrn.REPORT._5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_2" hidden="1">{#N/A,#N/A,FALSE,"Balance Sheet";#N/A,#N/A,FALSE,"Profit &amp; Loss ";#N/A,#N/A,FALSE,"Schedule-1";#N/A,#N/A,FALSE,"Schedule-2";#N/A,#N/A,FALSE,"Schedule-3";#N/A,#N/A,FALSE,"Schedule-4 ";#N/A,#N/A,FALSE,"Schedule-5";#N/A,#N/A,FALSE,"Schedule-6,7,8,9";#N/A,#N/A,FALSE,"Schedule-10,11";#N/A,#N/A,FALSE,"Schedule-12,13,14,15";#N/A,#N/A,FALSE,"Scdedule-16"}</definedName>
    <definedName name="wrn.REPORT._5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_3" hidden="1">{#N/A,#N/A,FALSE,"Balance Sheet";#N/A,#N/A,FALSE,"Profit &amp; Loss ";#N/A,#N/A,FALSE,"Schedule-1";#N/A,#N/A,FALSE,"Schedule-2";#N/A,#N/A,FALSE,"Schedule-3";#N/A,#N/A,FALSE,"Schedule-4 ";#N/A,#N/A,FALSE,"Schedule-5";#N/A,#N/A,FALSE,"Schedule-6,7,8,9";#N/A,#N/A,FALSE,"Schedule-10,11";#N/A,#N/A,FALSE,"Schedule-12,13,14,15";#N/A,#N/A,FALSE,"Scdedule-16"}</definedName>
    <definedName name="wrn.REPORT._5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_4" hidden="1">{#N/A,#N/A,FALSE,"Balance Sheet";#N/A,#N/A,FALSE,"Profit &amp; Loss ";#N/A,#N/A,FALSE,"Schedule-1";#N/A,#N/A,FALSE,"Schedule-2";#N/A,#N/A,FALSE,"Schedule-3";#N/A,#N/A,FALSE,"Schedule-4 ";#N/A,#N/A,FALSE,"Schedule-5";#N/A,#N/A,FALSE,"Schedule-6,7,8,9";#N/A,#N/A,FALSE,"Schedule-10,11";#N/A,#N/A,FALSE,"Schedule-12,13,14,15";#N/A,#N/A,FALSE,"Scdedule-16"}</definedName>
    <definedName name="wrn.REPORT._5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_5" hidden="1">{#N/A,#N/A,FALSE,"Balance Sheet";#N/A,#N/A,FALSE,"Profit &amp; Loss ";#N/A,#N/A,FALSE,"Schedule-1";#N/A,#N/A,FALSE,"Schedule-2";#N/A,#N/A,FALSE,"Schedule-3";#N/A,#N/A,FALSE,"Schedule-4 ";#N/A,#N/A,FALSE,"Schedule-5";#N/A,#N/A,FALSE,"Schedule-6,7,8,9";#N/A,#N/A,FALSE,"Schedule-10,11";#N/A,#N/A,FALSE,"Schedule-12,13,14,15";#N/A,#N/A,FALSE,"Scdedule-16"}</definedName>
    <definedName name="wrn.REPORT.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 hidden="1">{#N/A,#N/A,FALSE,"Balance Sheet";#N/A,#N/A,FALSE,"Profit &amp; Loss ";#N/A,#N/A,FALSE,"Schedule-1";#N/A,#N/A,FALSE,"Schedule-2";#N/A,#N/A,FALSE,"Schedule-3";#N/A,#N/A,FALSE,"Schedule-4 ";#N/A,#N/A,FALSE,"Schedule-5";#N/A,#N/A,FALSE,"Schedule-6,7,8,9";#N/A,#N/A,FALSE,"Schedule-10,11";#N/A,#N/A,FALSE,"Schedule-12,13,14,15";#N/A,#N/A,FALSE,"Scdedule-16"}</definedName>
    <definedName name="wrn.REPORT._5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_1" hidden="1">{#N/A,#N/A,FALSE,"Balance Sheet";#N/A,#N/A,FALSE,"Profit &amp; Loss ";#N/A,#N/A,FALSE,"Schedule-1";#N/A,#N/A,FALSE,"Schedule-2";#N/A,#N/A,FALSE,"Schedule-3";#N/A,#N/A,FALSE,"Schedule-4 ";#N/A,#N/A,FALSE,"Schedule-5";#N/A,#N/A,FALSE,"Schedule-6,7,8,9";#N/A,#N/A,FALSE,"Schedule-10,11";#N/A,#N/A,FALSE,"Schedule-12,13,14,15";#N/A,#N/A,FALSE,"Scdedule-16"}</definedName>
    <definedName name="wrn.REPORT._5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_2" hidden="1">{#N/A,#N/A,FALSE,"Balance Sheet";#N/A,#N/A,FALSE,"Profit &amp; Loss ";#N/A,#N/A,FALSE,"Schedule-1";#N/A,#N/A,FALSE,"Schedule-2";#N/A,#N/A,FALSE,"Schedule-3";#N/A,#N/A,FALSE,"Schedule-4 ";#N/A,#N/A,FALSE,"Schedule-5";#N/A,#N/A,FALSE,"Schedule-6,7,8,9";#N/A,#N/A,FALSE,"Schedule-10,11";#N/A,#N/A,FALSE,"Schedule-12,13,14,15";#N/A,#N/A,FALSE,"Scdedule-16"}</definedName>
    <definedName name="wrn.REPORT._5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_3" hidden="1">{#N/A,#N/A,FALSE,"Balance Sheet";#N/A,#N/A,FALSE,"Profit &amp; Loss ";#N/A,#N/A,FALSE,"Schedule-1";#N/A,#N/A,FALSE,"Schedule-2";#N/A,#N/A,FALSE,"Schedule-3";#N/A,#N/A,FALSE,"Schedule-4 ";#N/A,#N/A,FALSE,"Schedule-5";#N/A,#N/A,FALSE,"Schedule-6,7,8,9";#N/A,#N/A,FALSE,"Schedule-10,11";#N/A,#N/A,FALSE,"Schedule-12,13,14,15";#N/A,#N/A,FALSE,"Scdedule-16"}</definedName>
    <definedName name="wrn.REPORT._5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_4" hidden="1">{#N/A,#N/A,FALSE,"Balance Sheet";#N/A,#N/A,FALSE,"Profit &amp; Loss ";#N/A,#N/A,FALSE,"Schedule-1";#N/A,#N/A,FALSE,"Schedule-2";#N/A,#N/A,FALSE,"Schedule-3";#N/A,#N/A,FALSE,"Schedule-4 ";#N/A,#N/A,FALSE,"Schedule-5";#N/A,#N/A,FALSE,"Schedule-6,7,8,9";#N/A,#N/A,FALSE,"Schedule-10,11";#N/A,#N/A,FALSE,"Schedule-12,13,14,15";#N/A,#N/A,FALSE,"Scdedule-16"}</definedName>
    <definedName name="wrn.REPORT._5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_5" hidden="1">{#N/A,#N/A,FALSE,"Balance Sheet";#N/A,#N/A,FALSE,"Profit &amp; Loss ";#N/A,#N/A,FALSE,"Schedule-1";#N/A,#N/A,FALSE,"Schedule-2";#N/A,#N/A,FALSE,"Schedule-3";#N/A,#N/A,FALSE,"Schedule-4 ";#N/A,#N/A,FALSE,"Schedule-5";#N/A,#N/A,FALSE,"Schedule-6,7,8,9";#N/A,#N/A,FALSE,"Schedule-10,11";#N/A,#N/A,FALSE,"Schedule-12,13,14,15";#N/A,#N/A,FALSE,"Scdedule-16"}</definedName>
    <definedName name="wrn.REPORT.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 hidden="1">{#N/A,#N/A,FALSE,"Balance Sheet";#N/A,#N/A,FALSE,"Profit &amp; Loss ";#N/A,#N/A,FALSE,"Schedule-1";#N/A,#N/A,FALSE,"Schedule-2";#N/A,#N/A,FALSE,"Schedule-3";#N/A,#N/A,FALSE,"Schedule-4 ";#N/A,#N/A,FALSE,"Schedule-5";#N/A,#N/A,FALSE,"Schedule-6,7,8,9";#N/A,#N/A,FALSE,"Schedule-10,11";#N/A,#N/A,FALSE,"Schedule-12,13,14,15";#N/A,#N/A,FALSE,"Scdedule-16"}</definedName>
    <definedName name="wrn.REPORT._5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_1" hidden="1">{#N/A,#N/A,FALSE,"Balance Sheet";#N/A,#N/A,FALSE,"Profit &amp; Loss ";#N/A,#N/A,FALSE,"Schedule-1";#N/A,#N/A,FALSE,"Schedule-2";#N/A,#N/A,FALSE,"Schedule-3";#N/A,#N/A,FALSE,"Schedule-4 ";#N/A,#N/A,FALSE,"Schedule-5";#N/A,#N/A,FALSE,"Schedule-6,7,8,9";#N/A,#N/A,FALSE,"Schedule-10,11";#N/A,#N/A,FALSE,"Schedule-12,13,14,15";#N/A,#N/A,FALSE,"Scdedule-16"}</definedName>
    <definedName name="wrn.REPORT._5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_2" hidden="1">{#N/A,#N/A,FALSE,"Balance Sheet";#N/A,#N/A,FALSE,"Profit &amp; Loss ";#N/A,#N/A,FALSE,"Schedule-1";#N/A,#N/A,FALSE,"Schedule-2";#N/A,#N/A,FALSE,"Schedule-3";#N/A,#N/A,FALSE,"Schedule-4 ";#N/A,#N/A,FALSE,"Schedule-5";#N/A,#N/A,FALSE,"Schedule-6,7,8,9";#N/A,#N/A,FALSE,"Schedule-10,11";#N/A,#N/A,FALSE,"Schedule-12,13,14,15";#N/A,#N/A,FALSE,"Scdedule-16"}</definedName>
    <definedName name="wrn.REPORT._5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_3" hidden="1">{#N/A,#N/A,FALSE,"Balance Sheet";#N/A,#N/A,FALSE,"Profit &amp; Loss ";#N/A,#N/A,FALSE,"Schedule-1";#N/A,#N/A,FALSE,"Schedule-2";#N/A,#N/A,FALSE,"Schedule-3";#N/A,#N/A,FALSE,"Schedule-4 ";#N/A,#N/A,FALSE,"Schedule-5";#N/A,#N/A,FALSE,"Schedule-6,7,8,9";#N/A,#N/A,FALSE,"Schedule-10,11";#N/A,#N/A,FALSE,"Schedule-12,13,14,15";#N/A,#N/A,FALSE,"Scdedule-16"}</definedName>
    <definedName name="wrn.REPORT._5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_4" hidden="1">{#N/A,#N/A,FALSE,"Balance Sheet";#N/A,#N/A,FALSE,"Profit &amp; Loss ";#N/A,#N/A,FALSE,"Schedule-1";#N/A,#N/A,FALSE,"Schedule-2";#N/A,#N/A,FALSE,"Schedule-3";#N/A,#N/A,FALSE,"Schedule-4 ";#N/A,#N/A,FALSE,"Schedule-5";#N/A,#N/A,FALSE,"Schedule-6,7,8,9";#N/A,#N/A,FALSE,"Schedule-10,11";#N/A,#N/A,FALSE,"Schedule-12,13,14,15";#N/A,#N/A,FALSE,"Scdedule-16"}</definedName>
    <definedName name="wrn.REPORT._5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_5" hidden="1">{#N/A,#N/A,FALSE,"Balance Sheet";#N/A,#N/A,FALSE,"Profit &amp; Loss ";#N/A,#N/A,FALSE,"Schedule-1";#N/A,#N/A,FALSE,"Schedule-2";#N/A,#N/A,FALSE,"Schedule-3";#N/A,#N/A,FALSE,"Schedule-4 ";#N/A,#N/A,FALSE,"Schedule-5";#N/A,#N/A,FALSE,"Schedule-6,7,8,9";#N/A,#N/A,FALSE,"Schedule-10,11";#N/A,#N/A,FALSE,"Schedule-12,13,14,15";#N/A,#N/A,FALSE,"Scdedule-16"}</definedName>
    <definedName name="wrn.REPORT.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 hidden="1">{#N/A,#N/A,FALSE,"Balance Sheet";#N/A,#N/A,FALSE,"Profit &amp; Loss ";#N/A,#N/A,FALSE,"Schedule-1";#N/A,#N/A,FALSE,"Schedule-2";#N/A,#N/A,FALSE,"Schedule-3";#N/A,#N/A,FALSE,"Schedule-4 ";#N/A,#N/A,FALSE,"Schedule-5";#N/A,#N/A,FALSE,"Schedule-6,7,8,9";#N/A,#N/A,FALSE,"Schedule-10,11";#N/A,#N/A,FALSE,"Schedule-12,13,14,15";#N/A,#N/A,FALSE,"Scdedule-16"}</definedName>
    <definedName name="wrn.REPORT._5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_1" hidden="1">{#N/A,#N/A,FALSE,"Balance Sheet";#N/A,#N/A,FALSE,"Profit &amp; Loss ";#N/A,#N/A,FALSE,"Schedule-1";#N/A,#N/A,FALSE,"Schedule-2";#N/A,#N/A,FALSE,"Schedule-3";#N/A,#N/A,FALSE,"Schedule-4 ";#N/A,#N/A,FALSE,"Schedule-5";#N/A,#N/A,FALSE,"Schedule-6,7,8,9";#N/A,#N/A,FALSE,"Schedule-10,11";#N/A,#N/A,FALSE,"Schedule-12,13,14,15";#N/A,#N/A,FALSE,"Scdedule-16"}</definedName>
    <definedName name="wrn.REPORT._5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_2" hidden="1">{#N/A,#N/A,FALSE,"Balance Sheet";#N/A,#N/A,FALSE,"Profit &amp; Loss ";#N/A,#N/A,FALSE,"Schedule-1";#N/A,#N/A,FALSE,"Schedule-2";#N/A,#N/A,FALSE,"Schedule-3";#N/A,#N/A,FALSE,"Schedule-4 ";#N/A,#N/A,FALSE,"Schedule-5";#N/A,#N/A,FALSE,"Schedule-6,7,8,9";#N/A,#N/A,FALSE,"Schedule-10,11";#N/A,#N/A,FALSE,"Schedule-12,13,14,15";#N/A,#N/A,FALSE,"Scdedule-16"}</definedName>
    <definedName name="wrn.REPORT._5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_3" hidden="1">{#N/A,#N/A,FALSE,"Balance Sheet";#N/A,#N/A,FALSE,"Profit &amp; Loss ";#N/A,#N/A,FALSE,"Schedule-1";#N/A,#N/A,FALSE,"Schedule-2";#N/A,#N/A,FALSE,"Schedule-3";#N/A,#N/A,FALSE,"Schedule-4 ";#N/A,#N/A,FALSE,"Schedule-5";#N/A,#N/A,FALSE,"Schedule-6,7,8,9";#N/A,#N/A,FALSE,"Schedule-10,11";#N/A,#N/A,FALSE,"Schedule-12,13,14,15";#N/A,#N/A,FALSE,"Scdedule-16"}</definedName>
    <definedName name="wrn.REPORT._5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_4" hidden="1">{#N/A,#N/A,FALSE,"Balance Sheet";#N/A,#N/A,FALSE,"Profit &amp; Loss ";#N/A,#N/A,FALSE,"Schedule-1";#N/A,#N/A,FALSE,"Schedule-2";#N/A,#N/A,FALSE,"Schedule-3";#N/A,#N/A,FALSE,"Schedule-4 ";#N/A,#N/A,FALSE,"Schedule-5";#N/A,#N/A,FALSE,"Schedule-6,7,8,9";#N/A,#N/A,FALSE,"Schedule-10,11";#N/A,#N/A,FALSE,"Schedule-12,13,14,15";#N/A,#N/A,FALSE,"Scdedule-16"}</definedName>
    <definedName name="wrn.REPORT._5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_5" hidden="1">{#N/A,#N/A,FALSE,"Balance Sheet";#N/A,#N/A,FALSE,"Profit &amp; Loss ";#N/A,#N/A,FALSE,"Schedule-1";#N/A,#N/A,FALSE,"Schedule-2";#N/A,#N/A,FALSE,"Schedule-3";#N/A,#N/A,FALSE,"Schedule-4 ";#N/A,#N/A,FALSE,"Schedule-5";#N/A,#N/A,FALSE,"Schedule-6,7,8,9";#N/A,#N/A,FALSE,"Schedule-10,11";#N/A,#N/A,FALSE,"Schedule-12,13,14,15";#N/A,#N/A,FALSE,"Scdedule-16"}</definedName>
    <definedName name="wrn.Report1." localSheetId="0" hidden="1">{#N/A,#N/A,FALSE,"IS";#N/A,#N/A,FALSE,"BS";#N/A,#N/A,FALSE,"CF";#N/A,#N/A,FALSE,"CE";#N/A,#N/A,FALSE,"Depr";#N/A,#N/A,FALSE,"APAL"}</definedName>
    <definedName name="wrn.Report1." localSheetId="2" hidden="1">{#N/A,#N/A,FALSE,"IS";#N/A,#N/A,FALSE,"BS";#N/A,#N/A,FALSE,"CF";#N/A,#N/A,FALSE,"CE";#N/A,#N/A,FALSE,"Depr";#N/A,#N/A,FALSE,"APAL"}</definedName>
    <definedName name="wrn.Report1." hidden="1">{#N/A,#N/A,FALSE,"IS";#N/A,#N/A,FALSE,"BS";#N/A,#N/A,FALSE,"CF";#N/A,#N/A,FALSE,"CE";#N/A,#N/A,FALSE,"Depr";#N/A,#N/A,FALSE,"APAL"}</definedName>
    <definedName name="wrn.Reporting._.Manual._.Volume._.III." localSheetId="0" hidden="1">{#N/A,#N/A,FALSE,"Welcome";#N/A,#N/A,FALSE,"Instructions";#N/A,#N/A,FALSE,"TOC";#N/A,#N/A,FALSE,"Nestle";#N/A,#N/A,FALSE,"ICExcept";#N/A,#N/A,FALSE,"Equity";#N/A,#N/A,FALSE,"PLPL"}</definedName>
    <definedName name="wrn.Reporting._.Manual._.Volume._.III." localSheetId="2" hidden="1">{#N/A,#N/A,FALSE,"Welcome";#N/A,#N/A,FALSE,"Instructions";#N/A,#N/A,FALSE,"TOC";#N/A,#N/A,FALSE,"Nestle";#N/A,#N/A,FALSE,"ICExcept";#N/A,#N/A,FALSE,"Equity";#N/A,#N/A,FALSE,"PLPL"}</definedName>
    <definedName name="wrn.Reporting._.Manual._.Volume._.III." hidden="1">{#N/A,#N/A,FALSE,"Welcome";#N/A,#N/A,FALSE,"Instructions";#N/A,#N/A,FALSE,"TOC";#N/A,#N/A,FALSE,"Nestle";#N/A,#N/A,FALSE,"ICExcept";#N/A,#N/A,FALSE,"Equity";#N/A,#N/A,FALSE,"PLPL"}</definedName>
    <definedName name="wrn.repot."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pot."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SULTS." localSheetId="0" hidden="1">{#N/A,#N/A,FALSE,"HMF";#N/A,#N/A,FALSE,"FACIL";#N/A,#N/A,FALSE,"HMFINANCE";#N/A,#N/A,FALSE,"HMEUROPE";#N/A,#N/A,FALSE,"HHAB CONSO";#N/A,#N/A,FALSE,"PAB";#N/A,#N/A,FALSE,"MMC";#N/A,#N/A,FALSE,"THAI";#N/A,#N/A,FALSE,"SINPA";#N/A,#N/A,FALSE,"POLAND"}</definedName>
    <definedName name="wrn.RESULTS." localSheetId="2"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Retail." localSheetId="0" hidden="1">{"Retail",#N/A,FALSE,"Retail"}</definedName>
    <definedName name="wrn.Retail." localSheetId="2" hidden="1">{"Retail",#N/A,FALSE,"Retail"}</definedName>
    <definedName name="wrn.Retail." hidden="1">{"Retail",#N/A,FALSE,"Retail"}</definedName>
    <definedName name="wrn.revenue._.detail." localSheetId="0" hidden="1">{"revenue detail 1",#N/A,FALSE,"Revenue Detail";"revenue detail 2",#N/A,FALSE,"Revenue Detail";"revenue detail 3",#N/A,FALSE,"Revenue Detail";"revenue detail 4",#N/A,FALSE,"Revenue Detail"}</definedName>
    <definedName name="wrn.revenue._.detail." localSheetId="2"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s." localSheetId="0" hidden="1">{"Revenue by Industry Chart",#N/A,FALSE,"Mix";"Annual Revenue Detail",#N/A,FALSE,"Mix";"Quarterly Revenue Detail",#N/A,FALSE,"Mix"}</definedName>
    <definedName name="wrn.Revenue._.Details." localSheetId="2" hidden="1">{"Revenue by Industry Chart",#N/A,FALSE,"Mix";"Annual Revenue Detail",#N/A,FALSE,"Mix";"Quarterly Revenue Detail",#N/A,FALSE,"Mix"}</definedName>
    <definedName name="wrn.Revenue._.Details." hidden="1">{"Revenue by Industry Chart",#N/A,FALSE,"Mix";"Annual Revenue Detail",#N/A,FALSE,"Mix";"Quarterly Revenue Detail",#N/A,FALSE,"Mix"}</definedName>
    <definedName name="wrn.revenue._.graph." localSheetId="0" hidden="1">{"revenue graph",#N/A,FALSE,"Revenue Graph"}</definedName>
    <definedName name="wrn.revenue._.graph." localSheetId="2" hidden="1">{"revenue graph",#N/A,FALSE,"Revenue Graph"}</definedName>
    <definedName name="wrn.revenue._.graph." hidden="1">{"revenue graph",#N/A,FALSE,"Revenue Graph"}</definedName>
    <definedName name="wrn.Revs." localSheetId="0" hidden="1">{"Base_rev",#N/A,FALSE,"Proj_IS_Base";"Projrev",#N/A,FALSE,"Proj_IS_wOTLC";"Delta",#N/A,FALSE,"Delta Rev_PV"}</definedName>
    <definedName name="wrn.Revs." localSheetId="2" hidden="1">{"Base_rev",#N/A,FALSE,"Proj_IS_Base";"Projrev",#N/A,FALSE,"Proj_IS_wOTLC";"Delta",#N/A,FALSE,"Delta Rev_PV"}</definedName>
    <definedName name="wrn.Revs." hidden="1">{"Base_rev",#N/A,FALSE,"Proj_IS_Base";"Projrev",#N/A,FALSE,"Proj_IS_wOTLC";"Delta",#N/A,FALSE,"Delta Rev_PV"}</definedName>
    <definedName name="wrn.Robuster." localSheetId="0" hidden="1">{#N/A,#N/A,TRUE,"Cover";#N/A,#N/A,TRUE,"Descr";#N/A,#N/A,TRUE,"Control (In)";#N/A,#N/A,TRUE,"Op Margin";#N/A,#N/A,TRUE,"Depn";#N/A,#N/A,TRUE,"Finance";#N/A,#N/A,TRUE,"Tax";#N/A,#N/A,TRUE,"P &amp; L";#N/A,#N/A,TRUE,"CFS";#N/A,#N/A,TRUE,"BS";#N/A,#N/A,TRUE,"DCF";#N/A,#N/A,TRUE,"Ratios"}</definedName>
    <definedName name="wrn.Robuster." localSheetId="2" hidden="1">{#N/A,#N/A,TRUE,"Cover";#N/A,#N/A,TRUE,"Descr";#N/A,#N/A,TRUE,"Control (In)";#N/A,#N/A,TRUE,"Op Margin";#N/A,#N/A,TRUE,"Depn";#N/A,#N/A,TRUE,"Finance";#N/A,#N/A,TRUE,"Tax";#N/A,#N/A,TRUE,"P &amp; L";#N/A,#N/A,TRUE,"CFS";#N/A,#N/A,TRUE,"BS";#N/A,#N/A,TRUE,"DCF";#N/A,#N/A,TRUE,"Ratios"}</definedName>
    <definedName name="wrn.Robuster." hidden="1">{#N/A,#N/A,TRUE,"Cover";#N/A,#N/A,TRUE,"Descr";#N/A,#N/A,TRUE,"Control (In)";#N/A,#N/A,TRUE,"Op Margin";#N/A,#N/A,TRUE,"Depn";#N/A,#N/A,TRUE,"Finance";#N/A,#N/A,TRUE,"Tax";#N/A,#N/A,TRUE,"P &amp; L";#N/A,#N/A,TRUE,"CFS";#N/A,#N/A,TRUE,"BS";#N/A,#N/A,TRUE,"DCF";#N/A,#N/A,TRUE,"Ratios"}</definedName>
    <definedName name="wrn.RPLINS." localSheetId="0" hidden="1">{#N/A,#N/A,FALSE,"str_title";#N/A,#N/A,FALSE,"SUM";#N/A,#N/A,FALSE,"Scope";#N/A,#N/A,FALSE,"PIE-Jn";#N/A,#N/A,FALSE,"PIE-Jn_Hz";#N/A,#N/A,FALSE,"Liq_Plan";#N/A,#N/A,FALSE,"S_Curve";#N/A,#N/A,FALSE,"Liq_Prof";#N/A,#N/A,FALSE,"Man_Pwr";#N/A,#N/A,FALSE,"Man_Prof"}</definedName>
    <definedName name="wrn.RPLINS." localSheetId="2" hidden="1">{#N/A,#N/A,FALSE,"str_title";#N/A,#N/A,FALSE,"SUM";#N/A,#N/A,FALSE,"Scope";#N/A,#N/A,FALSE,"PIE-Jn";#N/A,#N/A,FALSE,"PIE-Jn_Hz";#N/A,#N/A,FALSE,"Liq_Plan";#N/A,#N/A,FALSE,"S_Curve";#N/A,#N/A,FALSE,"Liq_Prof";#N/A,#N/A,FALSE,"Man_Pwr";#N/A,#N/A,FALSE,"Man_Prof"}</definedName>
    <definedName name="wrn.RPLINS." hidden="1">{#N/A,#N/A,FALSE,"str_title";#N/A,#N/A,FALSE,"SUM";#N/A,#N/A,FALSE,"Scope";#N/A,#N/A,FALSE,"PIE-Jn";#N/A,#N/A,FALSE,"PIE-Jn_Hz";#N/A,#N/A,FALSE,"Liq_Plan";#N/A,#N/A,FALSE,"S_Curve";#N/A,#N/A,FALSE,"Liq_Prof";#N/A,#N/A,FALSE,"Man_Pwr";#N/A,#N/A,FALSE,"Man_Prof"}</definedName>
    <definedName name="wrn.rprt." localSheetId="0" hidden="1">{#N/A,#N/A,FALSE,"A";#N/A,#N/A,FALSE,"B-1";#N/A,#N/A,FALSE,"WACC";#N/A,#N/A,FALSE,"C-1";#N/A,#N/A,FALSE,"C-2";#N/A,#N/A,FALSE,"D-1";#N/A,#N/A,FALSE,"D-2";#N/A,#N/A,FALSE,"D-3"}</definedName>
    <definedName name="wrn.rprt." localSheetId="2" hidden="1">{#N/A,#N/A,FALSE,"A";#N/A,#N/A,FALSE,"B-1";#N/A,#N/A,FALSE,"WACC";#N/A,#N/A,FALSE,"C-1";#N/A,#N/A,FALSE,"C-2";#N/A,#N/A,FALSE,"D-1";#N/A,#N/A,FALSE,"D-2";#N/A,#N/A,FALSE,"D-3"}</definedName>
    <definedName name="wrn.rprt." hidden="1">{#N/A,#N/A,FALSE,"A";#N/A,#N/A,FALSE,"B-1";#N/A,#N/A,FALSE,"WACC";#N/A,#N/A,FALSE,"C-1";#N/A,#N/A,FALSE,"C-2";#N/A,#N/A,FALSE,"D-1";#N/A,#N/A,FALSE,"D-2";#N/A,#N/A,FALSE,"D-3"}</definedName>
    <definedName name="wrn.RPT." localSheetId="0" hidden="1">{#N/A,#N/A,FALSE,"TOTFINAL";#N/A,#N/A,FALSE,"FINPLAN";#N/A,#N/A,FALSE,"TOTMOTADJ";#N/A,#N/A,FALSE,"tieEQ";#N/A,#N/A,FALSE,"G";#N/A,#N/A,FALSE,"ELIMS";#N/A,#N/A,FALSE,"NEXTEL ADJ";#N/A,#N/A,FALSE,"MIMS";#N/A,#N/A,FALSE,"LMPS";#N/A,#N/A,FALSE,"CNSS";#N/A,#N/A,FALSE,"CSS";#N/A,#N/A,FALSE,"MCG";#N/A,#N/A,FALSE,"AECS";#N/A,#N/A,FALSE,"SPS";#N/A,#N/A,FALSE,"CORP"}</definedName>
    <definedName name="wrn.RPT." localSheetId="2"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g._.Manual._.Volume._.II." localSheetId="0" hidden="1">{#N/A,#N/A,FALSE,"Welcome";#N/A,#N/A,FALSE,"Instructs";#N/A,#N/A,FALSE,"TOC";#N/A,#N/A,FALSE,"MOR";#N/A,#N/A,FALSE,"MOHSch";#N/A,#N/A,FALSE,"MOHIns";#N/A,#N/A,FALSE,"SNar";#N/A,#N/A,FALSE,"FNar";#N/A,#N/A,FALSE,"CSFL";#N/A,#N/A,FALSE,"FrgnCurr";#N/A,#N/A,FALSE,"CMA"}</definedName>
    <definedName name="wrn.Rptg._.Manual._.Volume._.II." localSheetId="2" hidden="1">{#N/A,#N/A,FALSE,"Welcome";#N/A,#N/A,FALSE,"Instructs";#N/A,#N/A,FALSE,"TOC";#N/A,#N/A,FALSE,"MOR";#N/A,#N/A,FALSE,"MOHSch";#N/A,#N/A,FALSE,"MOHIns";#N/A,#N/A,FALSE,"SNar";#N/A,#N/A,FALSE,"FNar";#N/A,#N/A,FALSE,"CSFL";#N/A,#N/A,FALSE,"FrgnCurr";#N/A,#N/A,FALSE,"CMA"}</definedName>
    <definedName name="wrn.Rptg._.Manual._.Volume._.II." hidden="1">{#N/A,#N/A,FALSE,"Welcome";#N/A,#N/A,FALSE,"Instructs";#N/A,#N/A,FALSE,"TOC";#N/A,#N/A,FALSE,"MOR";#N/A,#N/A,FALSE,"MOHSch";#N/A,#N/A,FALSE,"MOHIns";#N/A,#N/A,FALSE,"SNar";#N/A,#N/A,FALSE,"FNar";#N/A,#N/A,FALSE,"CSFL";#N/A,#N/A,FALSE,"FrgnCurr";#N/A,#N/A,FALSE,"CMA"}</definedName>
    <definedName name="wrn.Rptg._.Manual._.Volume._.III." localSheetId="0"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II." localSheetId="2"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localSheetId="0"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ptg._.Manual._.Volume._.IV." localSheetId="2"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TS." localSheetId="0" hidden="1">{"rts",#N/A,TRUE,"TITLE";#N/A,#N/A,TRUE,"P&amp;L - RTS";#N/A,#N/A,TRUE,"RTS biz";#N/A,#N/A,TRUE,"Cost - RTS";"RTS",#N/A,TRUE,"Capex "}</definedName>
    <definedName name="wrn.RTS." localSheetId="2" hidden="1">{"rts",#N/A,TRUE,"TITLE";#N/A,#N/A,TRUE,"P&amp;L - RTS";#N/A,#N/A,TRUE,"RTS biz";#N/A,#N/A,TRUE,"Cost - RTS";"RTS",#N/A,TRUE,"Capex "}</definedName>
    <definedName name="wrn.RTS." hidden="1">{"rts",#N/A,TRUE,"TITLE";#N/A,#N/A,TRUE,"P&amp;L - RTS";#N/A,#N/A,TRUE,"RTS biz";#N/A,#N/A,TRUE,"Cost - RTS";"RTS",#N/A,TRUE,"Capex "}</definedName>
    <definedName name="wrn.sales." localSheetId="0" hidden="1">{"sales",#N/A,FALSE,"Sales";"sales existing",#N/A,FALSE,"Sales";"sales rd1",#N/A,FALSE,"Sales";"sales rd2",#N/A,FALSE,"Sales"}</definedName>
    <definedName name="wrn.sales." localSheetId="2" hidden="1">{"sales",#N/A,FALSE,"Sales";"sales existing",#N/A,FALSE,"Sales";"sales rd1",#N/A,FALSE,"Sales";"sales rd2",#N/A,FALSE,"Sales"}</definedName>
    <definedName name="wrn.sales." hidden="1">{"sales",#N/A,FALSE,"Sales";"sales existing",#N/A,FALSE,"Sales";"sales rd1",#N/A,FALSE,"Sales";"sales rd2",#N/A,FALSE,"Sales"}</definedName>
    <definedName name="wrn.sample." localSheetId="0" hidden="1">{"sample",#N/A,FALSE,"Client Input Sheet"}</definedName>
    <definedName name="wrn.sample." localSheetId="2" hidden="1">{"sample",#N/A,FALSE,"Client Input Sheet"}</definedName>
    <definedName name="wrn.sample." hidden="1">{"sample",#N/A,FALSE,"Client Input Sheet"}</definedName>
    <definedName name="wrn.Scenario._.Summary." localSheetId="0" hidden="1">{#N/A,#N/A,TRUE,"Summary";#N/A,"1",TRUE,"Summary";#N/A,"2",TRUE,"Summary";#N/A,"3",TRUE,"Summary";#N/A,"4",TRUE,"Summary";#N/A,"5",TRUE,"Summary";#N/A,"6",TRUE,"Summary";#N/A,"7",TRUE,"Summary";#N/A,"8",TRUE,"Summary";#N/A,"9",TRUE,"Summary";#N/A,"10",TRUE,"Summary";#N/A,"11",TRUE,"Summary"}</definedName>
    <definedName name="wrn.Scenario._.Summary." localSheetId="2" hidden="1">{#N/A,#N/A,TRUE,"Summary";#N/A,"1",TRUE,"Summary";#N/A,"2",TRUE,"Summary";#N/A,"3",TRUE,"Summary";#N/A,"4",TRUE,"Summary";#N/A,"5",TRUE,"Summary";#N/A,"6",TRUE,"Summary";#N/A,"7",TRUE,"Summary";#N/A,"8",TRUE,"Summary";#N/A,"9",TRUE,"Summary";#N/A,"10",TRUE,"Summary";#N/A,"11",TRUE,"Summary"}</definedName>
    <definedName name="wrn.Scenario._.Summary." hidden="1">{#N/A,#N/A,TRUE,"Summary";#N/A,"1",TRUE,"Summary";#N/A,"2",TRUE,"Summary";#N/A,"3",TRUE,"Summary";#N/A,"4",TRUE,"Summary";#N/A,"5",TRUE,"Summary";#N/A,"6",TRUE,"Summary";#N/A,"7",TRUE,"Summary";#N/A,"8",TRUE,"Summary";#N/A,"9",TRUE,"Summary";#N/A,"10",TRUE,"Summary";#N/A,"11",TRUE,"Summary"}</definedName>
    <definedName name="wrn.Scenario._.Summary._1" localSheetId="0" hidden="1">{#N/A,#N/A,TRUE,"Summary";#N/A,"1",TRUE,"Summary";#N/A,"2",TRUE,"Summary";#N/A,"3",TRUE,"Summary";#N/A,"4",TRUE,"Summary";#N/A,"5",TRUE,"Summary";#N/A,"6",TRUE,"Summary";#N/A,"7",TRUE,"Summary";#N/A,"8",TRUE,"Summary";#N/A,"9",TRUE,"Summary";#N/A,"10",TRUE,"Summary";#N/A,"11",TRUE,"Summary"}</definedName>
    <definedName name="wrn.Scenario._.Summary._1" localSheetId="2" hidden="1">{#N/A,#N/A,TRUE,"Summary";#N/A,"1",TRUE,"Summary";#N/A,"2",TRUE,"Summary";#N/A,"3",TRUE,"Summary";#N/A,"4",TRUE,"Summary";#N/A,"5",TRUE,"Summary";#N/A,"6",TRUE,"Summary";#N/A,"7",TRUE,"Summary";#N/A,"8",TRUE,"Summary";#N/A,"9",TRUE,"Summary";#N/A,"10",TRUE,"Summary";#N/A,"11",TRUE,"Summary"}</definedName>
    <definedName name="wrn.Scenario._.Summary._1" hidden="1">{#N/A,#N/A,TRUE,"Summary";#N/A,"1",TRUE,"Summary";#N/A,"2",TRUE,"Summary";#N/A,"3",TRUE,"Summary";#N/A,"4",TRUE,"Summary";#N/A,"5",TRUE,"Summary";#N/A,"6",TRUE,"Summary";#N/A,"7",TRUE,"Summary";#N/A,"8",TRUE,"Summary";#N/A,"9",TRUE,"Summary";#N/A,"10",TRUE,"Summary";#N/A,"11",TRUE,"Summary"}</definedName>
    <definedName name="wrn.Scenario._.Summary._2" localSheetId="0" hidden="1">{#N/A,#N/A,TRUE,"Summary";#N/A,"1",TRUE,"Summary";#N/A,"2",TRUE,"Summary";#N/A,"3",TRUE,"Summary";#N/A,"4",TRUE,"Summary";#N/A,"5",TRUE,"Summary";#N/A,"6",TRUE,"Summary";#N/A,"7",TRUE,"Summary";#N/A,"8",TRUE,"Summary";#N/A,"9",TRUE,"Summary";#N/A,"10",TRUE,"Summary";#N/A,"11",TRUE,"Summary"}</definedName>
    <definedName name="wrn.Scenario._.Summary._2" localSheetId="2" hidden="1">{#N/A,#N/A,TRUE,"Summary";#N/A,"1",TRUE,"Summary";#N/A,"2",TRUE,"Summary";#N/A,"3",TRUE,"Summary";#N/A,"4",TRUE,"Summary";#N/A,"5",TRUE,"Summary";#N/A,"6",TRUE,"Summary";#N/A,"7",TRUE,"Summary";#N/A,"8",TRUE,"Summary";#N/A,"9",TRUE,"Summary";#N/A,"10",TRUE,"Summary";#N/A,"11",TRUE,"Summary"}</definedName>
    <definedName name="wrn.Scenario._.Summary._2" hidden="1">{#N/A,#N/A,TRUE,"Summary";#N/A,"1",TRUE,"Summary";#N/A,"2",TRUE,"Summary";#N/A,"3",TRUE,"Summary";#N/A,"4",TRUE,"Summary";#N/A,"5",TRUE,"Summary";#N/A,"6",TRUE,"Summary";#N/A,"7",TRUE,"Summary";#N/A,"8",TRUE,"Summary";#N/A,"9",TRUE,"Summary";#N/A,"10",TRUE,"Summary";#N/A,"11",TRUE,"Summary"}</definedName>
    <definedName name="wrn.Scenario._.Summary._3" localSheetId="0" hidden="1">{#N/A,#N/A,TRUE,"Summary";#N/A,"1",TRUE,"Summary";#N/A,"2",TRUE,"Summary";#N/A,"3",TRUE,"Summary";#N/A,"4",TRUE,"Summary";#N/A,"5",TRUE,"Summary";#N/A,"6",TRUE,"Summary";#N/A,"7",TRUE,"Summary";#N/A,"8",TRUE,"Summary";#N/A,"9",TRUE,"Summary";#N/A,"10",TRUE,"Summary";#N/A,"11",TRUE,"Summary"}</definedName>
    <definedName name="wrn.Scenario._.Summary._3" localSheetId="2" hidden="1">{#N/A,#N/A,TRUE,"Summary";#N/A,"1",TRUE,"Summary";#N/A,"2",TRUE,"Summary";#N/A,"3",TRUE,"Summary";#N/A,"4",TRUE,"Summary";#N/A,"5",TRUE,"Summary";#N/A,"6",TRUE,"Summary";#N/A,"7",TRUE,"Summary";#N/A,"8",TRUE,"Summary";#N/A,"9",TRUE,"Summary";#N/A,"10",TRUE,"Summary";#N/A,"11",TRUE,"Summary"}</definedName>
    <definedName name="wrn.Scenario._.Summary._3" hidden="1">{#N/A,#N/A,TRUE,"Summary";#N/A,"1",TRUE,"Summary";#N/A,"2",TRUE,"Summary";#N/A,"3",TRUE,"Summary";#N/A,"4",TRUE,"Summary";#N/A,"5",TRUE,"Summary";#N/A,"6",TRUE,"Summary";#N/A,"7",TRUE,"Summary";#N/A,"8",TRUE,"Summary";#N/A,"9",TRUE,"Summary";#N/A,"10",TRUE,"Summary";#N/A,"11",TRUE,"Summary"}</definedName>
    <definedName name="wrn.Scenario._.Summary._4" localSheetId="0" hidden="1">{#N/A,#N/A,TRUE,"Summary";#N/A,"1",TRUE,"Summary";#N/A,"2",TRUE,"Summary";#N/A,"3",TRUE,"Summary";#N/A,"4",TRUE,"Summary";#N/A,"5",TRUE,"Summary";#N/A,"6",TRUE,"Summary";#N/A,"7",TRUE,"Summary";#N/A,"8",TRUE,"Summary";#N/A,"9",TRUE,"Summary";#N/A,"10",TRUE,"Summary";#N/A,"11",TRUE,"Summary"}</definedName>
    <definedName name="wrn.Scenario._.Summary._4" localSheetId="2" hidden="1">{#N/A,#N/A,TRUE,"Summary";#N/A,"1",TRUE,"Summary";#N/A,"2",TRUE,"Summary";#N/A,"3",TRUE,"Summary";#N/A,"4",TRUE,"Summary";#N/A,"5",TRUE,"Summary";#N/A,"6",TRUE,"Summary";#N/A,"7",TRUE,"Summary";#N/A,"8",TRUE,"Summary";#N/A,"9",TRUE,"Summary";#N/A,"10",TRUE,"Summary";#N/A,"11",TRUE,"Summary"}</definedName>
    <definedName name="wrn.Scenario._.Summary._4" hidden="1">{#N/A,#N/A,TRUE,"Summary";#N/A,"1",TRUE,"Summary";#N/A,"2",TRUE,"Summary";#N/A,"3",TRUE,"Summary";#N/A,"4",TRUE,"Summary";#N/A,"5",TRUE,"Summary";#N/A,"6",TRUE,"Summary";#N/A,"7",TRUE,"Summary";#N/A,"8",TRUE,"Summary";#N/A,"9",TRUE,"Summary";#N/A,"10",TRUE,"Summary";#N/A,"11",TRUE,"Summary"}</definedName>
    <definedName name="wrn.Scenario._.Summary._5" localSheetId="0" hidden="1">{#N/A,#N/A,TRUE,"Summary";#N/A,"1",TRUE,"Summary";#N/A,"2",TRUE,"Summary";#N/A,"3",TRUE,"Summary";#N/A,"4",TRUE,"Summary";#N/A,"5",TRUE,"Summary";#N/A,"6",TRUE,"Summary";#N/A,"7",TRUE,"Summary";#N/A,"8",TRUE,"Summary";#N/A,"9",TRUE,"Summary";#N/A,"10",TRUE,"Summary";#N/A,"11",TRUE,"Summary"}</definedName>
    <definedName name="wrn.Scenario._.Summary._5" localSheetId="2" hidden="1">{#N/A,#N/A,TRUE,"Summary";#N/A,"1",TRUE,"Summary";#N/A,"2",TRUE,"Summary";#N/A,"3",TRUE,"Summary";#N/A,"4",TRUE,"Summary";#N/A,"5",TRUE,"Summary";#N/A,"6",TRUE,"Summary";#N/A,"7",TRUE,"Summary";#N/A,"8",TRUE,"Summary";#N/A,"9",TRUE,"Summary";#N/A,"10",TRUE,"Summary";#N/A,"11",TRUE,"Summary"}</definedName>
    <definedName name="wrn.Scenario._.Summary._5" hidden="1">{#N/A,#N/A,TRUE,"Summary";#N/A,"1",TRUE,"Summary";#N/A,"2",TRUE,"Summary";#N/A,"3",TRUE,"Summary";#N/A,"4",TRUE,"Summary";#N/A,"5",TRUE,"Summary";#N/A,"6",TRUE,"Summary";#N/A,"7",TRUE,"Summary";#N/A,"8",TRUE,"Summary";#N/A,"9",TRUE,"Summary";#N/A,"10",TRUE,"Summary";#N/A,"11",TRUE,"Summary"}</definedName>
    <definedName name="wrn.scenariosummary" localSheetId="0" hidden="1">{#N/A,#N/A,TRUE,"Summary";#N/A,"1",TRUE,"Summary";#N/A,"2",TRUE,"Summary";#N/A,"3",TRUE,"Summary";#N/A,"4",TRUE,"Summary";#N/A,"5",TRUE,"Summary";#N/A,"6",TRUE,"Summary";#N/A,"7",TRUE,"Summary";#N/A,"8",TRUE,"Summary";#N/A,"9",TRUE,"Summary";#N/A,"10",TRUE,"Summary";#N/A,"11",TRUE,"Summary"}</definedName>
    <definedName name="wrn.scenariosummary" localSheetId="2" hidden="1">{#N/A,#N/A,TRUE,"Summary";#N/A,"1",TRUE,"Summary";#N/A,"2",TRUE,"Summary";#N/A,"3",TRUE,"Summary";#N/A,"4",TRUE,"Summary";#N/A,"5",TRUE,"Summary";#N/A,"6",TRUE,"Summary";#N/A,"7",TRUE,"Summary";#N/A,"8",TRUE,"Summary";#N/A,"9",TRUE,"Summary";#N/A,"10",TRUE,"Summary";#N/A,"11",TRUE,"Summary"}</definedName>
    <definedName name="wrn.scenariosummary" hidden="1">{#N/A,#N/A,TRUE,"Summary";#N/A,"1",TRUE,"Summary";#N/A,"2",TRUE,"Summary";#N/A,"3",TRUE,"Summary";#N/A,"4",TRUE,"Summary";#N/A,"5",TRUE,"Summary";#N/A,"6",TRUE,"Summary";#N/A,"7",TRUE,"Summary";#N/A,"8",TRUE,"Summary";#N/A,"9",TRUE,"Summary";#N/A,"10",TRUE,"Summary";#N/A,"11",TRUE,"Summary"}</definedName>
    <definedName name="wrn.scenariosummary_1" localSheetId="0" hidden="1">{#N/A,#N/A,TRUE,"Summary";#N/A,"1",TRUE,"Summary";#N/A,"2",TRUE,"Summary";#N/A,"3",TRUE,"Summary";#N/A,"4",TRUE,"Summary";#N/A,"5",TRUE,"Summary";#N/A,"6",TRUE,"Summary";#N/A,"7",TRUE,"Summary";#N/A,"8",TRUE,"Summary";#N/A,"9",TRUE,"Summary";#N/A,"10",TRUE,"Summary";#N/A,"11",TRUE,"Summary"}</definedName>
    <definedName name="wrn.scenariosummary_1" localSheetId="2" hidden="1">{#N/A,#N/A,TRUE,"Summary";#N/A,"1",TRUE,"Summary";#N/A,"2",TRUE,"Summary";#N/A,"3",TRUE,"Summary";#N/A,"4",TRUE,"Summary";#N/A,"5",TRUE,"Summary";#N/A,"6",TRUE,"Summary";#N/A,"7",TRUE,"Summary";#N/A,"8",TRUE,"Summary";#N/A,"9",TRUE,"Summary";#N/A,"10",TRUE,"Summary";#N/A,"11",TRUE,"Summary"}</definedName>
    <definedName name="wrn.scenariosummary_1" hidden="1">{#N/A,#N/A,TRUE,"Summary";#N/A,"1",TRUE,"Summary";#N/A,"2",TRUE,"Summary";#N/A,"3",TRUE,"Summary";#N/A,"4",TRUE,"Summary";#N/A,"5",TRUE,"Summary";#N/A,"6",TRUE,"Summary";#N/A,"7",TRUE,"Summary";#N/A,"8",TRUE,"Summary";#N/A,"9",TRUE,"Summary";#N/A,"10",TRUE,"Summary";#N/A,"11",TRUE,"Summary"}</definedName>
    <definedName name="wrn.scenariosummary_2" localSheetId="0" hidden="1">{#N/A,#N/A,TRUE,"Summary";#N/A,"1",TRUE,"Summary";#N/A,"2",TRUE,"Summary";#N/A,"3",TRUE,"Summary";#N/A,"4",TRUE,"Summary";#N/A,"5",TRUE,"Summary";#N/A,"6",TRUE,"Summary";#N/A,"7",TRUE,"Summary";#N/A,"8",TRUE,"Summary";#N/A,"9",TRUE,"Summary";#N/A,"10",TRUE,"Summary";#N/A,"11",TRUE,"Summary"}</definedName>
    <definedName name="wrn.scenariosummary_2" localSheetId="2" hidden="1">{#N/A,#N/A,TRUE,"Summary";#N/A,"1",TRUE,"Summary";#N/A,"2",TRUE,"Summary";#N/A,"3",TRUE,"Summary";#N/A,"4",TRUE,"Summary";#N/A,"5",TRUE,"Summary";#N/A,"6",TRUE,"Summary";#N/A,"7",TRUE,"Summary";#N/A,"8",TRUE,"Summary";#N/A,"9",TRUE,"Summary";#N/A,"10",TRUE,"Summary";#N/A,"11",TRUE,"Summary"}</definedName>
    <definedName name="wrn.scenariosummary_2" hidden="1">{#N/A,#N/A,TRUE,"Summary";#N/A,"1",TRUE,"Summary";#N/A,"2",TRUE,"Summary";#N/A,"3",TRUE,"Summary";#N/A,"4",TRUE,"Summary";#N/A,"5",TRUE,"Summary";#N/A,"6",TRUE,"Summary";#N/A,"7",TRUE,"Summary";#N/A,"8",TRUE,"Summary";#N/A,"9",TRUE,"Summary";#N/A,"10",TRUE,"Summary";#N/A,"11",TRUE,"Summary"}</definedName>
    <definedName name="wrn.scenariosummary_3" localSheetId="0" hidden="1">{#N/A,#N/A,TRUE,"Summary";#N/A,"1",TRUE,"Summary";#N/A,"2",TRUE,"Summary";#N/A,"3",TRUE,"Summary";#N/A,"4",TRUE,"Summary";#N/A,"5",TRUE,"Summary";#N/A,"6",TRUE,"Summary";#N/A,"7",TRUE,"Summary";#N/A,"8",TRUE,"Summary";#N/A,"9",TRUE,"Summary";#N/A,"10",TRUE,"Summary";#N/A,"11",TRUE,"Summary"}</definedName>
    <definedName name="wrn.scenariosummary_3" localSheetId="2" hidden="1">{#N/A,#N/A,TRUE,"Summary";#N/A,"1",TRUE,"Summary";#N/A,"2",TRUE,"Summary";#N/A,"3",TRUE,"Summary";#N/A,"4",TRUE,"Summary";#N/A,"5",TRUE,"Summary";#N/A,"6",TRUE,"Summary";#N/A,"7",TRUE,"Summary";#N/A,"8",TRUE,"Summary";#N/A,"9",TRUE,"Summary";#N/A,"10",TRUE,"Summary";#N/A,"11",TRUE,"Summary"}</definedName>
    <definedName name="wrn.scenariosummary_3" hidden="1">{#N/A,#N/A,TRUE,"Summary";#N/A,"1",TRUE,"Summary";#N/A,"2",TRUE,"Summary";#N/A,"3",TRUE,"Summary";#N/A,"4",TRUE,"Summary";#N/A,"5",TRUE,"Summary";#N/A,"6",TRUE,"Summary";#N/A,"7",TRUE,"Summary";#N/A,"8",TRUE,"Summary";#N/A,"9",TRUE,"Summary";#N/A,"10",TRUE,"Summary";#N/A,"11",TRUE,"Summary"}</definedName>
    <definedName name="wrn.scenariosummary_4" localSheetId="0" hidden="1">{#N/A,#N/A,TRUE,"Summary";#N/A,"1",TRUE,"Summary";#N/A,"2",TRUE,"Summary";#N/A,"3",TRUE,"Summary";#N/A,"4",TRUE,"Summary";#N/A,"5",TRUE,"Summary";#N/A,"6",TRUE,"Summary";#N/A,"7",TRUE,"Summary";#N/A,"8",TRUE,"Summary";#N/A,"9",TRUE,"Summary";#N/A,"10",TRUE,"Summary";#N/A,"11",TRUE,"Summary"}</definedName>
    <definedName name="wrn.scenariosummary_4" localSheetId="2" hidden="1">{#N/A,#N/A,TRUE,"Summary";#N/A,"1",TRUE,"Summary";#N/A,"2",TRUE,"Summary";#N/A,"3",TRUE,"Summary";#N/A,"4",TRUE,"Summary";#N/A,"5",TRUE,"Summary";#N/A,"6",TRUE,"Summary";#N/A,"7",TRUE,"Summary";#N/A,"8",TRUE,"Summary";#N/A,"9",TRUE,"Summary";#N/A,"10",TRUE,"Summary";#N/A,"11",TRUE,"Summary"}</definedName>
    <definedName name="wrn.scenariosummary_4" hidden="1">{#N/A,#N/A,TRUE,"Summary";#N/A,"1",TRUE,"Summary";#N/A,"2",TRUE,"Summary";#N/A,"3",TRUE,"Summary";#N/A,"4",TRUE,"Summary";#N/A,"5",TRUE,"Summary";#N/A,"6",TRUE,"Summary";#N/A,"7",TRUE,"Summary";#N/A,"8",TRUE,"Summary";#N/A,"9",TRUE,"Summary";#N/A,"10",TRUE,"Summary";#N/A,"11",TRUE,"Summary"}</definedName>
    <definedName name="wrn.scenariosummary_5" localSheetId="0" hidden="1">{#N/A,#N/A,TRUE,"Summary";#N/A,"1",TRUE,"Summary";#N/A,"2",TRUE,"Summary";#N/A,"3",TRUE,"Summary";#N/A,"4",TRUE,"Summary";#N/A,"5",TRUE,"Summary";#N/A,"6",TRUE,"Summary";#N/A,"7",TRUE,"Summary";#N/A,"8",TRUE,"Summary";#N/A,"9",TRUE,"Summary";#N/A,"10",TRUE,"Summary";#N/A,"11",TRUE,"Summary"}</definedName>
    <definedName name="wrn.scenariosummary_5" localSheetId="2" hidden="1">{#N/A,#N/A,TRUE,"Summary";#N/A,"1",TRUE,"Summary";#N/A,"2",TRUE,"Summary";#N/A,"3",TRUE,"Summary";#N/A,"4",TRUE,"Summary";#N/A,"5",TRUE,"Summary";#N/A,"6",TRUE,"Summary";#N/A,"7",TRUE,"Summary";#N/A,"8",TRUE,"Summary";#N/A,"9",TRUE,"Summary";#N/A,"10",TRUE,"Summary";#N/A,"11",TRUE,"Summary"}</definedName>
    <definedName name="wrn.scenariosummary_5" hidden="1">{#N/A,#N/A,TRUE,"Summary";#N/A,"1",TRUE,"Summary";#N/A,"2",TRUE,"Summary";#N/A,"3",TRUE,"Summary";#N/A,"4",TRUE,"Summary";#N/A,"5",TRUE,"Summary";#N/A,"6",TRUE,"Summary";#N/A,"7",TRUE,"Summary";#N/A,"8",TRUE,"Summary";#N/A,"9",TRUE,"Summary";#N/A,"10",TRUE,"Summary";#N/A,"11",TRUE,"Summary"}</definedName>
    <definedName name="wrn.Schedule_1A." localSheetId="0" hidden="1">{"Schedule_IA",#N/A,FALSE,"I-A"}</definedName>
    <definedName name="wrn.Schedule_1A." localSheetId="2" hidden="1">{"Schedule_IA",#N/A,FALSE,"I-A"}</definedName>
    <definedName name="wrn.Schedule_1A." hidden="1">{"Schedule_IA",#N/A,FALSE,"I-A"}</definedName>
    <definedName name="wrn.Schedule_1B." localSheetId="0" hidden="1">{"Schedule_1B",#N/A,FALSE,"I-B"}</definedName>
    <definedName name="wrn.Schedule_1B." localSheetId="2" hidden="1">{"Schedule_1B",#N/A,FALSE,"I-B"}</definedName>
    <definedName name="wrn.Schedule_1B." hidden="1">{"Schedule_1B",#N/A,FALSE,"I-B"}</definedName>
    <definedName name="wrn.Schedule_1C." localSheetId="0" hidden="1">{"Schedule_1C",#N/A,FALSE,"I-C"}</definedName>
    <definedName name="wrn.Schedule_1C." localSheetId="2" hidden="1">{"Schedule_1C",#N/A,FALSE,"I-C"}</definedName>
    <definedName name="wrn.Schedule_1C." hidden="1">{"Schedule_1C",#N/A,FALSE,"I-C"}</definedName>
    <definedName name="wrn.Schedule_1D." localSheetId="0" hidden="1">{"Schedule_1D",#N/A,FALSE,"I-D"}</definedName>
    <definedName name="wrn.Schedule_1D." localSheetId="2" hidden="1">{"Schedule_1D",#N/A,FALSE,"I-D"}</definedName>
    <definedName name="wrn.Schedule_1D." hidden="1">{"Schedule_1D",#N/A,FALSE,"I-D"}</definedName>
    <definedName name="wrn.SCHEDULE_F." localSheetId="0" hidden="1">{#N/A,#N/A,FALSE,"SCHDULE F"}</definedName>
    <definedName name="wrn.SCHEDULE_F." localSheetId="2" hidden="1">{#N/A,#N/A,FALSE,"SCHDULE F"}</definedName>
    <definedName name="wrn.SCHEDULE_F." hidden="1">{#N/A,#N/A,FALSE,"SCHDULE F"}</definedName>
    <definedName name="wrn.Schedule_I." localSheetId="0" hidden="1">{"Schedule_I",#N/A,FALSE,"I"}</definedName>
    <definedName name="wrn.Schedule_I." localSheetId="2" hidden="1">{"Schedule_I",#N/A,FALSE,"I"}</definedName>
    <definedName name="wrn.Schedule_I." hidden="1">{"Schedule_I",#N/A,FALSE,"I"}</definedName>
    <definedName name="wrn.SCHEDULE_M." localSheetId="0" hidden="1">{#N/A,#N/A,FALSE,"SCHEDULE M"}</definedName>
    <definedName name="wrn.SCHEDULE_M." localSheetId="2" hidden="1">{#N/A,#N/A,FALSE,"SCHEDULE M"}</definedName>
    <definedName name="wrn.SCHEDULE_M." hidden="1">{#N/A,#N/A,FALSE,"SCHEDULE M"}</definedName>
    <definedName name="wrn.schedules." localSheetId="0" hidden="1">{"schedule1",#N/A,FALSE,"Sheet1";"schedule2",#N/A,FALSE,"Sheet1";"schedule3",#N/A,FALSE,"Sheet1";"schedule4",#N/A,FALSE,"Sheet1";"schedule5",#N/A,FALSE,"Sheet1";"schedule6",#N/A,FALSE,"Sheet1"}</definedName>
    <definedName name="wrn.schedules." localSheetId="2"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di." localSheetId="0" hidden="1">{#N/A,#N/A,FALSE,"Customer Base";#N/A,#N/A,FALSE,"Workforce";#N/A,#N/A,FALSE,"cur prod";#N/A,#N/A,FALSE,"in-proc";#N/A,#N/A,FALSE,"Trademark"}</definedName>
    <definedName name="wrn.sdi." localSheetId="2" hidden="1">{#N/A,#N/A,FALSE,"Customer Base";#N/A,#N/A,FALSE,"Workforce";#N/A,#N/A,FALSE,"cur prod";#N/A,#N/A,FALSE,"in-proc";#N/A,#N/A,FALSE,"Trademark"}</definedName>
    <definedName name="wrn.sdi." hidden="1">{#N/A,#N/A,FALSE,"Customer Base";#N/A,#N/A,FALSE,"Workforce";#N/A,#N/A,FALSE,"cur prod";#N/A,#N/A,FALSE,"in-proc";#N/A,#N/A,FALSE,"Trademark"}</definedName>
    <definedName name="wrn.Section._.1." localSheetId="0" hidden="1">{#N/A,#N/A,FALSE,"Section 1";#N/A,#N/A,FALSE,"Trading 98";#N/A,#N/A,FALSE,"ISK P&amp;L 98";#N/A,#N/A,FALSE,"Cash Flow 98";#N/A,#N/A,FALSE,"WCap ISK impact"}</definedName>
    <definedName name="wrn.Section._.1." localSheetId="2" hidden="1">{#N/A,#N/A,FALSE,"Section 1";#N/A,#N/A,FALSE,"Trading 98";#N/A,#N/A,FALSE,"ISK P&amp;L 98";#N/A,#N/A,FALSE,"Cash Flow 98";#N/A,#N/A,FALSE,"WCap ISK impact"}</definedName>
    <definedName name="wrn.Section._.1." hidden="1">{#N/A,#N/A,FALSE,"Section 1";#N/A,#N/A,FALSE,"Trading 98";#N/A,#N/A,FALSE,"ISK P&amp;L 98";#N/A,#N/A,FALSE,"Cash Flow 98";#N/A,#N/A,FALSE,"WCap ISK impact"}</definedName>
    <definedName name="wrn.Section._.2." localSheetId="0"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 localSheetId="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localSheetId="0"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localSheetId="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3." localSheetId="0" hidden="1">{#N/A,#N/A,FALSE,"Section 3";#N/A,#N/A,FALSE,"EU";#N/A,#N/A,FALSE,"NA";#N/A,#N/A,FALSE,"AP";#N/A,#N/A,FALSE,"LA";#N/A,#N/A,FALSE,"SU"}</definedName>
    <definedName name="wrn.Section._.3." localSheetId="2" hidden="1">{#N/A,#N/A,FALSE,"Section 3";#N/A,#N/A,FALSE,"EU";#N/A,#N/A,FALSE,"NA";#N/A,#N/A,FALSE,"AP";#N/A,#N/A,FALSE,"LA";#N/A,#N/A,FALSE,"SU"}</definedName>
    <definedName name="wrn.Section._.3." hidden="1">{#N/A,#N/A,FALSE,"Section 3";#N/A,#N/A,FALSE,"EU";#N/A,#N/A,FALSE,"NA";#N/A,#N/A,FALSE,"AP";#N/A,#N/A,FALSE,"LA";#N/A,#N/A,FALSE,"SU"}</definedName>
    <definedName name="wrn.Section._.4." localSheetId="0" hidden="1">{#N/A,#N/A,FALSE,"Section 4";#N/A,#N/A,FALSE,"Cumulative Phased TA";#N/A,#N/A,FALSE,"Cumulative Phased ISK TA";#N/A,#N/A,FALSE,"Cumulative Phased CF";#N/A,#N/A,FALSE,"Cumulative Phased Sundry";#N/A,#N/A,FALSE,"Cumulative Post ISK Phased WC"}</definedName>
    <definedName name="wrn.Section._.4." localSheetId="2" hidden="1">{#N/A,#N/A,FALSE,"Section 4";#N/A,#N/A,FALSE,"Cumulative Phased TA";#N/A,#N/A,FALSE,"Cumulative Phased ISK TA";#N/A,#N/A,FALSE,"Cumulative Phased CF";#N/A,#N/A,FALSE,"Cumulative Phased Sundry";#N/A,#N/A,FALSE,"Cumulative Post ISK Phased WC"}</definedName>
    <definedName name="wrn.Section._.4." hidden="1">{#N/A,#N/A,FALSE,"Section 4";#N/A,#N/A,FALSE,"Cumulative Phased TA";#N/A,#N/A,FALSE,"Cumulative Phased ISK TA";#N/A,#N/A,FALSE,"Cumulative Phased CF";#N/A,#N/A,FALSE,"Cumulative Phased Sundry";#N/A,#N/A,FALSE,"Cumulative Post ISK Phased WC"}</definedName>
    <definedName name="wrn.Section._.5." localSheetId="0" hidden="1">{#N/A,#N/A,FALSE,"Section 5";#N/A,#N/A,FALSE,"Discrete Phased TA";#N/A,#N/A,FALSE,"Discrete Phased ISK TA";#N/A,#N/A,FALSE,"Discrete Phased CF";#N/A,#N/A,FALSE,"Discrete Phased Sundry"}</definedName>
    <definedName name="wrn.Section._.5." localSheetId="2" hidden="1">{#N/A,#N/A,FALSE,"Section 5";#N/A,#N/A,FALSE,"Discrete Phased TA";#N/A,#N/A,FALSE,"Discrete Phased ISK TA";#N/A,#N/A,FALSE,"Discrete Phased CF";#N/A,#N/A,FALSE,"Discrete Phased Sundry"}</definedName>
    <definedName name="wrn.Section._.5." hidden="1">{#N/A,#N/A,FALSE,"Section 5";#N/A,#N/A,FALSE,"Discrete Phased TA";#N/A,#N/A,FALSE,"Discrete Phased ISK TA";#N/A,#N/A,FALSE,"Discrete Phased CF";#N/A,#N/A,FALSE,"Discrete Phased Sundry"}</definedName>
    <definedName name="wrn.Sensitivity." localSheetId="0" hidden="1">{"Sensitivity","2500/18",FALSE,"Senstivity analysis master"}</definedName>
    <definedName name="wrn.Sensitivity." localSheetId="2" hidden="1">{"Sensitivity","2500/18",FALSE,"Senstivity analysis master"}</definedName>
    <definedName name="wrn.Sensitivity." hidden="1">{"Sensitivity","2500/18",FALSE,"Senstivity analysis master"}</definedName>
    <definedName name="wrn.Sensitivity._1" localSheetId="0" hidden="1">{"Sensitivity","2500/18",FALSE,"Senstivity analysis master"}</definedName>
    <definedName name="wrn.Sensitivity._1" localSheetId="2" hidden="1">{"Sensitivity","2500/18",FALSE,"Senstivity analysis master"}</definedName>
    <definedName name="wrn.Sensitivity._1" hidden="1">{"Sensitivity","2500/18",FALSE,"Senstivity analysis master"}</definedName>
    <definedName name="wrn.Short._.Print." localSheetId="0" hidden="1">{#N/A,#N/A,FALSE,"Cover";#N/A,#N/A,FALSE,"Stack";#N/A,#N/A,FALSE,"Cost S";#N/A,#N/A,FALSE," CF";#N/A,#N/A,FALSE,"Investor"}</definedName>
    <definedName name="wrn.Short._.Print." localSheetId="2" hidden="1">{#N/A,#N/A,FALSE,"Cover";#N/A,#N/A,FALSE,"Stack";#N/A,#N/A,FALSE,"Cost S";#N/A,#N/A,FALSE," CF";#N/A,#N/A,FALSE,"Investor"}</definedName>
    <definedName name="wrn.Short._.Print." hidden="1">{#N/A,#N/A,FALSE,"Cover";#N/A,#N/A,FALSE,"Stack";#N/A,#N/A,FALSE,"Cost S";#N/A,#N/A,FALSE," CF";#N/A,#N/A,FALSE,"Investor"}</definedName>
    <definedName name="wrn.Shorten._.Version." localSheetId="0" hidden="1">{#N/A,#N/A,FALSE,"changes";#N/A,#N/A,FALSE,"Assumptions";"view1",#N/A,FALSE,"BE Analysis";"view2",#N/A,FALSE,"BE Analysis";#N/A,#N/A,FALSE,"DCF Calculation - Scenario 1";"Dollar",#N/A,FALSE,"Consolidated - Scenario 1";"CS",#N/A,FALSE,"Consolidated - Scenario 1"}</definedName>
    <definedName name="wrn.Shorten._.Version." localSheetId="2" hidden="1">{#N/A,#N/A,FALSE,"changes";#N/A,#N/A,FALSE,"Assumptions";"view1",#N/A,FALSE,"BE Analysis";"view2",#N/A,FALSE,"BE Analysis";#N/A,#N/A,FALSE,"DCF Calculation - Scenario 1";"Dollar",#N/A,FALSE,"Consolidated - Scenario 1";"CS",#N/A,FALSE,"Consolidated - Scenario 1"}</definedName>
    <definedName name="wrn.Shorten._.Version." hidden="1">{#N/A,#N/A,FALSE,"changes";#N/A,#N/A,FALSE,"Assumptions";"view1",#N/A,FALSE,"BE Analysis";"view2",#N/A,FALSE,"BE Analysis";#N/A,#N/A,FALSE,"DCF Calculation - Scenario 1";"Dollar",#N/A,FALSE,"Consolidated - Scenario 1";"CS",#N/A,FALSE,"Consolidated - Scenario 1"}</definedName>
    <definedName name="wrn.SIGNS." localSheetId="0" hidden="1">{#N/A,#N/A,FALSE,"PCPL9899"}</definedName>
    <definedName name="wrn.SIGNS." localSheetId="2" hidden="1">{#N/A,#N/A,FALSE,"PCPL9899"}</definedName>
    <definedName name="wrn.SIGNS." hidden="1">{#N/A,#N/A,FALSE,"PCPL9899"}</definedName>
    <definedName name="wrn.Source._.Notes." localSheetId="0" hidden="1">{"IncNotes",#N/A,FALSE,"Inc";"BalNotes",#N/A,FALSE,"Bal";"GCFNotes",#N/A,FALSE,"GCF";"RcDsNotes",#N/A,FALSE,"RcDs";"RevNotes",#N/A,FALSE,"Rev";"WCapNotes",#N/A,FALSE,"WCap";"CapExNotes",#N/A,FALSE,"CapEx";"DebtNotes",#N/A,FALSE,"Debt";"RatNotes",#N/A,FALSE,"Rat";"ValNotes",#N/A,FALSE,"Val"}</definedName>
    <definedName name="wrn.Source._.Notes." localSheetId="2" hidden="1">{"IncNotes",#N/A,FALSE,"Inc";"BalNotes",#N/A,FALSE,"Bal";"GCFNotes",#N/A,FALSE,"GCF";"RcDsNotes",#N/A,FALSE,"RcDs";"RevNotes",#N/A,FALSE,"Rev";"WCapNotes",#N/A,FALSE,"WCap";"CapExNotes",#N/A,FALSE,"CapEx";"DebtNotes",#N/A,FALSE,"Debt";"RatNotes",#N/A,FALSE,"Rat";"ValNotes",#N/A,FALSE,"Val"}</definedName>
    <definedName name="wrn.Source._.Notes." hidden="1">{"IncNotes",#N/A,FALSE,"Inc";"BalNotes",#N/A,FALSE,"Bal";"GCFNotes",#N/A,FALSE,"GCF";"RcDsNotes",#N/A,FALSE,"RcDs";"RevNotes",#N/A,FALSE,"Rev";"WCapNotes",#N/A,FALSE,"WCap";"CapExNotes",#N/A,FALSE,"CapEx";"DebtNotes",#N/A,FALSE,"Debt";"RatNotes",#N/A,FALSE,"Rat";"ValNotes",#N/A,FALSE,"Val"}</definedName>
    <definedName name="wrn.sss." localSheetId="0" hidden="1">{#N/A,#N/A,TRUE,"pd_SSS";#N/A,#N/A,TRUE,"fo_SSS";#N/A,#N/A,TRUE,"eqpt_SSS";#N/A,#N/A,TRUE,"ftrs_SSS"}</definedName>
    <definedName name="wrn.sss." localSheetId="2" hidden="1">{#N/A,#N/A,TRUE,"pd_SSS";#N/A,#N/A,TRUE,"fo_SSS";#N/A,#N/A,TRUE,"eqpt_SSS";#N/A,#N/A,TRUE,"ftrs_SSS"}</definedName>
    <definedName name="wrn.sss." hidden="1">{#N/A,#N/A,TRUE,"pd_SSS";#N/A,#N/A,TRUE,"fo_SSS";#N/A,#N/A,TRUE,"eqpt_SSS";#N/A,#N/A,TRUE,"ftrs_SSS"}</definedName>
    <definedName name="wrn.Staff._.cost1998." localSheetId="0" hidden="1">{#N/A,#N/A,TRUE,"Staffnos &amp; cost"}</definedName>
    <definedName name="wrn.Staff._.cost1998." localSheetId="2" hidden="1">{#N/A,#N/A,TRUE,"Staffnos &amp; cost"}</definedName>
    <definedName name="wrn.Staff._.cost1998." hidden="1">{#N/A,#N/A,TRUE,"Staffnos &amp; cost"}</definedName>
    <definedName name="wrn.Staff._.cost1998._1" localSheetId="0" hidden="1">{#N/A,#N/A,TRUE,"Staffnos &amp; cost"}</definedName>
    <definedName name="wrn.Staff._.cost1998._1" localSheetId="2" hidden="1">{#N/A,#N/A,TRUE,"Staffnos &amp; cost"}</definedName>
    <definedName name="wrn.Staff._.cost1998._1" hidden="1">{#N/A,#N/A,TRUE,"Staffnos &amp; cost"}</definedName>
    <definedName name="wrn.Staffcost." localSheetId="0" hidden="1">{#N/A,#N/A,FALSE,"Staffnos &amp; cost"}</definedName>
    <definedName name="wrn.Staffcost." localSheetId="2" hidden="1">{#N/A,#N/A,FALSE,"Staffnos &amp; cost"}</definedName>
    <definedName name="wrn.Staffcost." hidden="1">{#N/A,#N/A,FALSE,"Staffnos &amp; cost"}</definedName>
    <definedName name="wrn.Staffcost._1" localSheetId="0" hidden="1">{#N/A,#N/A,FALSE,"Staffnos &amp; cost"}</definedName>
    <definedName name="wrn.Staffcost._1" localSheetId="2" hidden="1">{#N/A,#N/A,FALSE,"Staffnos &amp; cost"}</definedName>
    <definedName name="wrn.Staffcost._1" hidden="1">{#N/A,#N/A,FALSE,"Staffnos &amp; cost"}</definedName>
    <definedName name="wrn.STAND_ALONE_BOTH." localSheetId="0" hidden="1">{"FCB_ALL",#N/A,FALSE,"FCB";"GREY_ALL",#N/A,FALSE,"GREY"}</definedName>
    <definedName name="wrn.STAND_ALONE_BOTH." localSheetId="2" hidden="1">{"FCB_ALL",#N/A,FALSE,"FCB";"GREY_ALL",#N/A,FALSE,"GREY"}</definedName>
    <definedName name="wrn.STAND_ALONE_BOTH." hidden="1">{"FCB_ALL",#N/A,FALSE,"FCB";"GREY_ALL",#N/A,FALSE,"GREY"}</definedName>
    <definedName name="wrn.Standard." localSheetId="0" hidden="1">{#N/A,#N/A,FALSE,"IS US";#N/A,#N/A,FALSE,"BS US";#N/A,#N/A,FALSE,"IS LOCAL";#N/A,#N/A,FALSE,"BS INPUT";#N/A,#N/A,FALSE,"EQUITY";#N/A,#N/A,FALSE,"LOCAL ADJ";#N/A,#N/A,FALSE,"GAAP ADJ"}</definedName>
    <definedName name="wrn.Standard." localSheetId="2" hidden="1">{#N/A,#N/A,FALSE,"IS US";#N/A,#N/A,FALSE,"BS US";#N/A,#N/A,FALSE,"IS LOCAL";#N/A,#N/A,FALSE,"BS INPUT";#N/A,#N/A,FALSE,"EQUITY";#N/A,#N/A,FALSE,"LOCAL ADJ";#N/A,#N/A,FALSE,"GAAP ADJ"}</definedName>
    <definedName name="wrn.Standard." hidden="1">{#N/A,#N/A,FALSE,"IS US";#N/A,#N/A,FALSE,"BS US";#N/A,#N/A,FALSE,"IS LOCAL";#N/A,#N/A,FALSE,"BS INPUT";#N/A,#N/A,FALSE,"EQUITY";#N/A,#N/A,FALSE,"LOCAL ADJ";#N/A,#N/A,FALSE,"GAAP ADJ"}</definedName>
    <definedName name="wrn.Statements." localSheetId="0" hidden="1">{"Co1statements",#N/A,FALSE,"Cmpy1";"Co2statement",#N/A,FALSE,"Cmpy2";"co1pm",#N/A,FALSE,"Co1PM";"co2PM",#N/A,FALSE,"Co2PM";"value",#N/A,FALSE,"value";"opco",#N/A,FALSE,"NewSparkle";"adjusts",#N/A,FALSE,"Adjustments"}</definedName>
    <definedName name="wrn.Statements." localSheetId="2"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0" hidden="1">{"Co1statements",#N/A,FALSE,"Cmpy1";"Co2statement",#N/A,FALSE,"Cmpy2";"co1pm",#N/A,FALSE,"Co1PM";"co2PM",#N/A,FALSE,"Co2PM";"value",#N/A,FALSE,"value";"opco",#N/A,FALSE,"NewSparkle";"adjusts",#N/A,FALSE,"Adjustments"}</definedName>
    <definedName name="wrn.Statements._1" localSheetId="2"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2" localSheetId="0" hidden="1">{"Co1statements",#N/A,FALSE,"Cmpy1";"Co2statement",#N/A,FALSE,"Cmpy2";"co1pm",#N/A,FALSE,"Co1PM";"co2PM",#N/A,FALSE,"Co2PM";"value",#N/A,FALSE,"value";"opco",#N/A,FALSE,"NewSparkle";"adjusts",#N/A,FALSE,"Adjustments"}</definedName>
    <definedName name="wrn.Statements._2" localSheetId="2" hidden="1">{"Co1statements",#N/A,FALSE,"Cmpy1";"Co2statement",#N/A,FALSE,"Cmpy2";"co1pm",#N/A,FALSE,"Co1PM";"co2PM",#N/A,FALSE,"Co2PM";"value",#N/A,FALSE,"value";"opco",#N/A,FALSE,"NewSparkle";"adjusts",#N/A,FALSE,"Adjustments"}</definedName>
    <definedName name="wrn.Statements._2" hidden="1">{"Co1statements",#N/A,FALSE,"Cmpy1";"Co2statement",#N/A,FALSE,"Cmpy2";"co1pm",#N/A,FALSE,"Co1PM";"co2PM",#N/A,FALSE,"Co2PM";"value",#N/A,FALSE,"value";"opco",#N/A,FALSE,"NewSparkle";"adjusts",#N/A,FALSE,"Adjustments"}</definedName>
    <definedName name="wrn.Statements._3" localSheetId="0" hidden="1">{"Co1statements",#N/A,FALSE,"Cmpy1";"Co2statement",#N/A,FALSE,"Cmpy2";"co1pm",#N/A,FALSE,"Co1PM";"co2PM",#N/A,FALSE,"Co2PM";"value",#N/A,FALSE,"value";"opco",#N/A,FALSE,"NewSparkle";"adjusts",#N/A,FALSE,"Adjustments"}</definedName>
    <definedName name="wrn.Statements._3" localSheetId="2" hidden="1">{"Co1statements",#N/A,FALSE,"Cmpy1";"Co2statement",#N/A,FALSE,"Cmpy2";"co1pm",#N/A,FALSE,"Co1PM";"co2PM",#N/A,FALSE,"Co2PM";"value",#N/A,FALSE,"value";"opco",#N/A,FALSE,"NewSparkle";"adjusts",#N/A,FALSE,"Adjustments"}</definedName>
    <definedName name="wrn.Statements._3" hidden="1">{"Co1statements",#N/A,FALSE,"Cmpy1";"Co2statement",#N/A,FALSE,"Cmpy2";"co1pm",#N/A,FALSE,"Co1PM";"co2PM",#N/A,FALSE,"Co2PM";"value",#N/A,FALSE,"value";"opco",#N/A,FALSE,"NewSparkle";"adjusts",#N/A,FALSE,"Adjustments"}</definedName>
    <definedName name="wrn.Statements._4" localSheetId="0" hidden="1">{"Co1statements",#N/A,FALSE,"Cmpy1";"Co2statement",#N/A,FALSE,"Cmpy2";"co1pm",#N/A,FALSE,"Co1PM";"co2PM",#N/A,FALSE,"Co2PM";"value",#N/A,FALSE,"value";"opco",#N/A,FALSE,"NewSparkle";"adjusts",#N/A,FALSE,"Adjustments"}</definedName>
    <definedName name="wrn.Statements._4" localSheetId="2" hidden="1">{"Co1statements",#N/A,FALSE,"Cmpy1";"Co2statement",#N/A,FALSE,"Cmpy2";"co1pm",#N/A,FALSE,"Co1PM";"co2PM",#N/A,FALSE,"Co2PM";"value",#N/A,FALSE,"value";"opco",#N/A,FALSE,"NewSparkle";"adjusts",#N/A,FALSE,"Adjustments"}</definedName>
    <definedName name="wrn.Statements._4" hidden="1">{"Co1statements",#N/A,FALSE,"Cmpy1";"Co2statement",#N/A,FALSE,"Cmpy2";"co1pm",#N/A,FALSE,"Co1PM";"co2PM",#N/A,FALSE,"Co2PM";"value",#N/A,FALSE,"value";"opco",#N/A,FALSE,"NewSparkle";"adjusts",#N/A,FALSE,"Adjustments"}</definedName>
    <definedName name="wrn.Statements._5" localSheetId="0" hidden="1">{"Co1statements",#N/A,FALSE,"Cmpy1";"Co2statement",#N/A,FALSE,"Cmpy2";"co1pm",#N/A,FALSE,"Co1PM";"co2PM",#N/A,FALSE,"Co2PM";"value",#N/A,FALSE,"value";"opco",#N/A,FALSE,"NewSparkle";"adjusts",#N/A,FALSE,"Adjustments"}</definedName>
    <definedName name="wrn.Statements._5" localSheetId="2" hidden="1">{"Co1statements",#N/A,FALSE,"Cmpy1";"Co2statement",#N/A,FALSE,"Cmpy2";"co1pm",#N/A,FALSE,"Co1PM";"co2PM",#N/A,FALSE,"Co2PM";"value",#N/A,FALSE,"value";"opco",#N/A,FALSE,"NewSparkle";"adjusts",#N/A,FALSE,"Adjustments"}</definedName>
    <definedName name="wrn.Statements._5" hidden="1">{"Co1statements",#N/A,FALSE,"Cmpy1";"Co2statement",#N/A,FALSE,"Cmpy2";"co1pm",#N/A,FALSE,"Co1PM";"co2PM",#N/A,FALSE,"Co2PM";"value",#N/A,FALSE,"value";"opco",#N/A,FALSE,"NewSparkle";"adjusts",#N/A,FALSE,"Adjustments"}</definedName>
    <definedName name="wrn.statments" localSheetId="0" hidden="1">{"Co1statements",#N/A,FALSE,"Cmpy1";"Co2statement",#N/A,FALSE,"Cmpy2";"co1pm",#N/A,FALSE,"Co1PM";"co2PM",#N/A,FALSE,"Co2PM";"value",#N/A,FALSE,"value";"opco",#N/A,FALSE,"NewSparkle";"adjusts",#N/A,FALSE,"Adjustments"}</definedName>
    <definedName name="wrn.statments" localSheetId="2" hidden="1">{"Co1statements",#N/A,FALSE,"Cmpy1";"Co2statement",#N/A,FALSE,"Cmpy2";"co1pm",#N/A,FALSE,"Co1PM";"co2PM",#N/A,FALSE,"Co2PM";"value",#N/A,FALSE,"value";"opco",#N/A,FALSE,"NewSparkle";"adjusts",#N/A,FALSE,"Adjustments"}</definedName>
    <definedName name="wrn.statments" hidden="1">{"Co1statements",#N/A,FALSE,"Cmpy1";"Co2statement",#N/A,FALSE,"Cmpy2";"co1pm",#N/A,FALSE,"Co1PM";"co2PM",#N/A,FALSE,"Co2PM";"value",#N/A,FALSE,"value";"opco",#N/A,FALSE,"NewSparkle";"adjusts",#N/A,FALSE,"Adjustments"}</definedName>
    <definedName name="wrn.statments_1" localSheetId="0" hidden="1">{"Co1statements",#N/A,FALSE,"Cmpy1";"Co2statement",#N/A,FALSE,"Cmpy2";"co1pm",#N/A,FALSE,"Co1PM";"co2PM",#N/A,FALSE,"Co2PM";"value",#N/A,FALSE,"value";"opco",#N/A,FALSE,"NewSparkle";"adjusts",#N/A,FALSE,"Adjustments"}</definedName>
    <definedName name="wrn.statments_1" localSheetId="2" hidden="1">{"Co1statements",#N/A,FALSE,"Cmpy1";"Co2statement",#N/A,FALSE,"Cmpy2";"co1pm",#N/A,FALSE,"Co1PM";"co2PM",#N/A,FALSE,"Co2PM";"value",#N/A,FALSE,"value";"opco",#N/A,FALSE,"NewSparkle";"adjusts",#N/A,FALSE,"Adjustments"}</definedName>
    <definedName name="wrn.statments_1" hidden="1">{"Co1statements",#N/A,FALSE,"Cmpy1";"Co2statement",#N/A,FALSE,"Cmpy2";"co1pm",#N/A,FALSE,"Co1PM";"co2PM",#N/A,FALSE,"Co2PM";"value",#N/A,FALSE,"value";"opco",#N/A,FALSE,"NewSparkle";"adjusts",#N/A,FALSE,"Adjustments"}</definedName>
    <definedName name="wrn.statments_2" localSheetId="0" hidden="1">{"Co1statements",#N/A,FALSE,"Cmpy1";"Co2statement",#N/A,FALSE,"Cmpy2";"co1pm",#N/A,FALSE,"Co1PM";"co2PM",#N/A,FALSE,"Co2PM";"value",#N/A,FALSE,"value";"opco",#N/A,FALSE,"NewSparkle";"adjusts",#N/A,FALSE,"Adjustments"}</definedName>
    <definedName name="wrn.statments_2" localSheetId="2" hidden="1">{"Co1statements",#N/A,FALSE,"Cmpy1";"Co2statement",#N/A,FALSE,"Cmpy2";"co1pm",#N/A,FALSE,"Co1PM";"co2PM",#N/A,FALSE,"Co2PM";"value",#N/A,FALSE,"value";"opco",#N/A,FALSE,"NewSparkle";"adjusts",#N/A,FALSE,"Adjustments"}</definedName>
    <definedName name="wrn.statments_2" hidden="1">{"Co1statements",#N/A,FALSE,"Cmpy1";"Co2statement",#N/A,FALSE,"Cmpy2";"co1pm",#N/A,FALSE,"Co1PM";"co2PM",#N/A,FALSE,"Co2PM";"value",#N/A,FALSE,"value";"opco",#N/A,FALSE,"NewSparkle";"adjusts",#N/A,FALSE,"Adjustments"}</definedName>
    <definedName name="wrn.statments_3" localSheetId="0" hidden="1">{"Co1statements",#N/A,FALSE,"Cmpy1";"Co2statement",#N/A,FALSE,"Cmpy2";"co1pm",#N/A,FALSE,"Co1PM";"co2PM",#N/A,FALSE,"Co2PM";"value",#N/A,FALSE,"value";"opco",#N/A,FALSE,"NewSparkle";"adjusts",#N/A,FALSE,"Adjustments"}</definedName>
    <definedName name="wrn.statments_3" localSheetId="2" hidden="1">{"Co1statements",#N/A,FALSE,"Cmpy1";"Co2statement",#N/A,FALSE,"Cmpy2";"co1pm",#N/A,FALSE,"Co1PM";"co2PM",#N/A,FALSE,"Co2PM";"value",#N/A,FALSE,"value";"opco",#N/A,FALSE,"NewSparkle";"adjusts",#N/A,FALSE,"Adjustments"}</definedName>
    <definedName name="wrn.statments_3" hidden="1">{"Co1statements",#N/A,FALSE,"Cmpy1";"Co2statement",#N/A,FALSE,"Cmpy2";"co1pm",#N/A,FALSE,"Co1PM";"co2PM",#N/A,FALSE,"Co2PM";"value",#N/A,FALSE,"value";"opco",#N/A,FALSE,"NewSparkle";"adjusts",#N/A,FALSE,"Adjustments"}</definedName>
    <definedName name="wrn.statments_4" localSheetId="0" hidden="1">{"Co1statements",#N/A,FALSE,"Cmpy1";"Co2statement",#N/A,FALSE,"Cmpy2";"co1pm",#N/A,FALSE,"Co1PM";"co2PM",#N/A,FALSE,"Co2PM";"value",#N/A,FALSE,"value";"opco",#N/A,FALSE,"NewSparkle";"adjusts",#N/A,FALSE,"Adjustments"}</definedName>
    <definedName name="wrn.statments_4" localSheetId="2" hidden="1">{"Co1statements",#N/A,FALSE,"Cmpy1";"Co2statement",#N/A,FALSE,"Cmpy2";"co1pm",#N/A,FALSE,"Co1PM";"co2PM",#N/A,FALSE,"Co2PM";"value",#N/A,FALSE,"value";"opco",#N/A,FALSE,"NewSparkle";"adjusts",#N/A,FALSE,"Adjustments"}</definedName>
    <definedName name="wrn.statments_4" hidden="1">{"Co1statements",#N/A,FALSE,"Cmpy1";"Co2statement",#N/A,FALSE,"Cmpy2";"co1pm",#N/A,FALSE,"Co1PM";"co2PM",#N/A,FALSE,"Co2PM";"value",#N/A,FALSE,"value";"opco",#N/A,FALSE,"NewSparkle";"adjusts",#N/A,FALSE,"Adjustments"}</definedName>
    <definedName name="wrn.statments_5" localSheetId="0" hidden="1">{"Co1statements",#N/A,FALSE,"Cmpy1";"Co2statement",#N/A,FALSE,"Cmpy2";"co1pm",#N/A,FALSE,"Co1PM";"co2PM",#N/A,FALSE,"Co2PM";"value",#N/A,FALSE,"value";"opco",#N/A,FALSE,"NewSparkle";"adjusts",#N/A,FALSE,"Adjustments"}</definedName>
    <definedName name="wrn.statments_5" localSheetId="2" hidden="1">{"Co1statements",#N/A,FALSE,"Cmpy1";"Co2statement",#N/A,FALSE,"Cmpy2";"co1pm",#N/A,FALSE,"Co1PM";"co2PM",#N/A,FALSE,"Co2PM";"value",#N/A,FALSE,"value";"opco",#N/A,FALSE,"NewSparkle";"adjusts",#N/A,FALSE,"Adjustments"}</definedName>
    <definedName name="wrn.statments_5" hidden="1">{"Co1statements",#N/A,FALSE,"Cmpy1";"Co2statement",#N/A,FALSE,"Cmpy2";"co1pm",#N/A,FALSE,"Co1PM";"co2PM",#N/A,FALSE,"Co2PM";"value",#N/A,FALSE,"value";"opco",#N/A,FALSE,"NewSparkle";"adjusts",#N/A,FALSE,"Adjustments"}</definedName>
    <definedName name="wrn.STMT._.OF._.CASH._.FLOWS." localSheetId="0" hidden="1">{"STMT OF CASH FLOWS",#N/A,FALSE,"Cash Flows Indirect"}</definedName>
    <definedName name="wrn.STMT._.OF._.CASH._.FLOWS." localSheetId="2" hidden="1">{"STMT OF CASH FLOWS",#N/A,FALSE,"Cash Flows Indirect"}</definedName>
    <definedName name="wrn.STMT._.OF._.CASH._.FLOWS." hidden="1">{"STMT OF CASH FLOWS",#N/A,FALSE,"Cash Flows Indirect"}</definedName>
    <definedName name="wrn.Store._.cash._.flows." localSheetId="0"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cash._.flows." localSheetId="2"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cash._.flows."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PL." localSheetId="0" hidden="1">{#N/A,"Store 1",FALSE,"Store";#N/A,"Store 2",FALSE,"Store"}</definedName>
    <definedName name="wrn.Store._.PL." localSheetId="2" hidden="1">{#N/A,"Store 1",FALSE,"Store";#N/A,"Store 2",FALSE,"Store"}</definedName>
    <definedName name="wrn.Store._.PL." hidden="1">{#N/A,"Store 1",FALSE,"Store";#N/A,"Store 2",FALSE,"Store"}</definedName>
    <definedName name="wrn.Strengths._.Weaknesses." localSheetId="0" hidden="1">{#N/A,#N/A,FALSE,"Strengths &amp; Weaknesses"}</definedName>
    <definedName name="wrn.Strengths._.Weaknesses." localSheetId="2" hidden="1">{#N/A,#N/A,FALSE,"Strengths &amp; Weaknesses"}</definedName>
    <definedName name="wrn.Strengths._.Weaknesses." hidden="1">{#N/A,#N/A,FALSE,"Strengths &amp; Weaknesses"}</definedName>
    <definedName name="wrn.sum." localSheetId="0" hidden="1">{"Opsys",#N/A,FALSE,"NPV_OPsys";"NT",#N/A,FALSE,"NPV_NT";"DevP",#N/A,FALSE,"NPV_DevPdt";"Office",#N/A,FALSE,"NPV_Office"}</definedName>
    <definedName name="wrn.sum." localSheetId="2" hidden="1">{"Opsys",#N/A,FALSE,"NPV_OPsys";"NT",#N/A,FALSE,"NPV_NT";"DevP",#N/A,FALSE,"NPV_DevPdt";"Office",#N/A,FALSE,"NPV_Office"}</definedName>
    <definedName name="wrn.sum." hidden="1">{"Opsys",#N/A,FALSE,"NPV_OPsys";"NT",#N/A,FALSE,"NPV_NT";"DevP",#N/A,FALSE,"NPV_DevPdt";"Office",#N/A,FALSE,"NPV_Office"}</definedName>
    <definedName name="wrn.summaries." localSheetId="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0" hidden="1">{#N/A,#N/A,FALSE,"SUMMARY";#N/A,#N/A,FALSE,"SUMMARY"}</definedName>
    <definedName name="wrn.SUMMARY." localSheetId="2" hidden="1">{#N/A,#N/A,FALSE,"SUMMARY";#N/A,#N/A,FALSE,"SUMMARY"}</definedName>
    <definedName name="wrn.SUMMARY." hidden="1">{#N/A,#N/A,FALSE,"SUMMARY";#N/A,#N/A,FALSE,"SUMMARY"}</definedName>
    <definedName name="wrn.summary._.schedules." localSheetId="0" hidden="1">{"summary1",#N/A,FALSE,"Summary of Values";"summary2",#N/A,FALSE,"Summary of Values"}</definedName>
    <definedName name="wrn.summary._.schedules." localSheetId="2" hidden="1">{"summary1",#N/A,FALSE,"Summary of Values";"summary2",#N/A,FALSE,"Summary of Values"}</definedName>
    <definedName name="wrn.summary._.schedules." hidden="1">{"summary1",#N/A,FALSE,"Summary of Values";"summary2",#N/A,FALSE,"Summary of Values"}</definedName>
    <definedName name="wrn.SUPP." localSheetId="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TARGET._.DCF." localSheetId="0" hidden="1">{"targetdcf",#N/A,FALSE,"Merger consequences";"TARGETASSU",#N/A,FALSE,"Merger consequences";"TERMINAL VALUE",#N/A,FALSE,"Merger consequences"}</definedName>
    <definedName name="wrn.TARGET._.DCF." localSheetId="2"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x._.Report." localSheetId="0" hidden="1">{"KAVITA - Personal View",#N/A,FALSE,"Sheet2"}</definedName>
    <definedName name="wrn.Tax._.Report." localSheetId="2" hidden="1">{"KAVITA - Personal View",#N/A,FALSE,"Sheet2"}</definedName>
    <definedName name="wrn.Tax._.Report." hidden="1">{"KAVITA - Personal View",#N/A,FALSE,"Sheet2"}</definedName>
    <definedName name="wrn.Taxes._.Title._.Insurance." localSheetId="0" hidden="1">{#N/A,#N/A,FALSE,"Taxes, Insurance, Title"}</definedName>
    <definedName name="wrn.Taxes._.Title._.Insurance." localSheetId="2" hidden="1">{#N/A,#N/A,FALSE,"Taxes, Insurance, Title"}</definedName>
    <definedName name="wrn.Taxes._.Title._.Insurance." hidden="1">{#N/A,#N/A,FALSE,"Taxes, Insurance, Title"}</definedName>
    <definedName name="wrn.TB._.ALL._.ACCTS." localSheetId="0" hidden="1">{"BALANCE SHEET ACCOUNTS",#N/A,TRUE,"Working Trial Balance";"INCOME ACCOUNTS",#N/A,TRUE,"Working Trial Balance"}</definedName>
    <definedName name="wrn.TB._.ALL._.ACCTS." localSheetId="2" hidden="1">{"BALANCE SHEET ACCOUNTS",#N/A,TRUE,"Working Trial Balance";"INCOME ACCOUNTS",#N/A,TRUE,"Working Trial Balance"}</definedName>
    <definedName name="wrn.TB._.ALL._.ACCTS." hidden="1">{"BALANCE SHEET ACCOUNTS",#N/A,TRUE,"Working Trial Balance";"INCOME ACCOUNTS",#N/A,TRUE,"Working Trial Balance"}</definedName>
    <definedName name="wrn.TB._.BALANCE._.SHEET." localSheetId="0" hidden="1">{"BALANCE SHEET ACCOUNTS",#N/A,FALSE,"Working Trial Balance"}</definedName>
    <definedName name="wrn.TB._.BALANCE._.SHEET." localSheetId="2" hidden="1">{"BALANCE SHEET ACCOUNTS",#N/A,FALSE,"Working Trial Balance"}</definedName>
    <definedName name="wrn.TB._.BALANCE._.SHEET." hidden="1">{"BALANCE SHEET ACCOUNTS",#N/A,FALSE,"Working Trial Balance"}</definedName>
    <definedName name="wrn.TB._.EXPLANATIONS." localSheetId="0" hidden="1">{"EXPLANATIONS",#N/A,FALSE,"Working Trial Balance"}</definedName>
    <definedName name="wrn.TB._.EXPLANATIONS." localSheetId="2" hidden="1">{"EXPLANATIONS",#N/A,FALSE,"Working Trial Balance"}</definedName>
    <definedName name="wrn.TB._.EXPLANATIONS." hidden="1">{"EXPLANATIONS",#N/A,FALSE,"Working Trial Balance"}</definedName>
    <definedName name="wrn.TB._.INCOME._.STMT." localSheetId="0" hidden="1">{"INCOME ACCOUNTS",#N/A,FALSE,"Working Trial Balance"}</definedName>
    <definedName name="wrn.TB._.INCOME._.STMT." localSheetId="2" hidden="1">{"INCOME ACCOUNTS",#N/A,FALSE,"Working Trial Balance"}</definedName>
    <definedName name="wrn.TB._.INCOME._.STMT." hidden="1">{"INCOME ACCOUNTS",#N/A,FALSE,"Working Trial Balance"}</definedName>
    <definedName name="wrn.technology." localSheetId="0" hidden="1">{"developed valuation",#N/A,FALSE,"Valuation Analysis";"developed income statement",#N/A,FALSE,"Abbreviated Income Statement";"inprocess valuation",#N/A,FALSE,"Valuation Analysis";"inprocess income statement",#N/A,FALSE,"Abbreviated Income Statement"}</definedName>
    <definedName name="wrn.technology." localSheetId="2"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lstra._.Inputs." localSheetId="0" hidden="1">{"Inputs",#N/A,FALSE,"US_FL";"Inputs",#N/A,FALSE,"EUROPE_FL";"Inputs",#N/A,FALSE,"ASIA_FL"}</definedName>
    <definedName name="wrn.Telstra._.Inputs." localSheetId="2" hidden="1">{"Inputs",#N/A,FALSE,"US_FL";"Inputs",#N/A,FALSE,"EUROPE_FL";"Inputs",#N/A,FALSE,"ASIA_FL"}</definedName>
    <definedName name="wrn.Telstra._.Inputs." hidden="1">{"Inputs",#N/A,FALSE,"US_FL";"Inputs",#N/A,FALSE,"EUROPE_FL";"Inputs",#N/A,FALSE,"ASIA_FL"}</definedName>
    <definedName name="wrn.Telstra._.Output." localSheetId="0" hidden="1">{"Output",#N/A,FALSE,"US_FL";"Output",#N/A,FALSE,"EUROPE_FL";"Output",#N/A,FALSE,"ASIA_FL"}</definedName>
    <definedName name="wrn.Telstra._.Output." localSheetId="2" hidden="1">{"Output",#N/A,FALSE,"US_FL";"Output",#N/A,FALSE,"EUROPE_FL";"Output",#N/A,FALSE,"ASIA_FL"}</definedName>
    <definedName name="wrn.Telstra._.Output." hidden="1">{"Output",#N/A,FALSE,"US_FL";"Output",#N/A,FALSE,"EUROPE_FL";"Output",#N/A,FALSE,"ASIA_FL"}</definedName>
    <definedName name="wrn.test." localSheetId="0" hidden="1">{"test2",#N/A,TRUE,"Prices"}</definedName>
    <definedName name="wrn.test." localSheetId="2" hidden="1">{"test2",#N/A,TRUE,"Prices"}</definedName>
    <definedName name="wrn.test." hidden="1">{"test2",#N/A,TRUE,"Prices"}</definedName>
    <definedName name="wrn.test1." localSheetId="0" hidden="1">{#N/A,#N/A,FALSE,"Graphs 1";#N/A,#N/A,FALSE,"Graphs 2"}</definedName>
    <definedName name="wrn.test1." localSheetId="2" hidden="1">{#N/A,#N/A,FALSE,"Graphs 1";#N/A,#N/A,FALSE,"Graphs 2"}</definedName>
    <definedName name="wrn.test1." hidden="1">{#N/A,#N/A,FALSE,"Graphs 1";#N/A,#N/A,FALSE,"Graphs 2"}</definedName>
    <definedName name="wrn.tmr." localSheetId="0" hidden="1">{#N/A,#N/A,TRUE,"TMRSAMPLE";#N/A,#N/A,TRUE,"OPS";#N/A,#N/A,TRUE,"TMR"}</definedName>
    <definedName name="wrn.tmr." localSheetId="2" hidden="1">{#N/A,#N/A,TRUE,"TMRSAMPLE";#N/A,#N/A,TRUE,"OPS";#N/A,#N/A,TRUE,"TMR"}</definedName>
    <definedName name="wrn.tmr." hidden="1">{#N/A,#N/A,TRUE,"TMRSAMPLE";#N/A,#N/A,TRUE,"OPS";#N/A,#N/A,TRUE,"TMR"}</definedName>
    <definedName name="wrn.todo." localSheetId="0" hidden="1">{#N/A,#N/A,FALSE,"Hip.Bas";#N/A,#N/A,FALSE,"ventas";#N/A,#N/A,FALSE,"ingre-Año";#N/A,#N/A,FALSE,"ventas-Año";#N/A,#N/A,FALSE,"Costepro";#N/A,#N/A,FALSE,"inversion";#N/A,#N/A,FALSE,"personal";#N/A,#N/A,FALSE,"Gastos-V";#N/A,#N/A,FALSE,"Circulante";#N/A,#N/A,FALSE,"CONSOLI";#N/A,#N/A,FALSE,"Es-Fin";#N/A,#N/A,FALSE,"Margen-P"}</definedName>
    <definedName name="wrn.todo." localSheetId="2" hidden="1">{#N/A,#N/A,FALSE,"Hip.Bas";#N/A,#N/A,FALSE,"ventas";#N/A,#N/A,FALSE,"ingre-Año";#N/A,#N/A,FALSE,"ventas-Año";#N/A,#N/A,FALSE,"Costepro";#N/A,#N/A,FALSE,"inversion";#N/A,#N/A,FALSE,"personal";#N/A,#N/A,FALSE,"Gastos-V";#N/A,#N/A,FALSE,"Circulante";#N/A,#N/A,FALSE,"CONSOLI";#N/A,#N/A,FALSE,"Es-Fin";#N/A,#N/A,FALSE,"Margen-P"}</definedName>
    <definedName name="wrn.todo." hidden="1">{#N/A,#N/A,FALSE,"Hip.Bas";#N/A,#N/A,FALSE,"ventas";#N/A,#N/A,FALSE,"ingre-Año";#N/A,#N/A,FALSE,"ventas-Año";#N/A,#N/A,FALSE,"Costepro";#N/A,#N/A,FALSE,"inversion";#N/A,#N/A,FALSE,"personal";#N/A,#N/A,FALSE,"Gastos-V";#N/A,#N/A,FALSE,"Circulante";#N/A,#N/A,FALSE,"CONSOLI";#N/A,#N/A,FALSE,"Es-Fin";#N/A,#N/A,FALSE,"Margen-P"}</definedName>
    <definedName name="wrn.TOTAL1." localSheetId="0" hidden="1">{#N/A,#N/A,FALSE,"IB1";#N/A,#N/A,FALSE,"IC1";#N/A,#N/A,FALSE,"ID2";#N/A,#N/A,FALSE,"ID3";#N/A,#N/A,FALSE,"ID4";#N/A,#N/A,FALSE,"ID5";#N/A,#N/A,FALSE,"ID6";#N/A,#N/A,FALSE,"ID6A";#N/A,#N/A,FALSE,"ID6B";#N/A,#N/A,FALSE,"ID6C";#N/A,#N/A,FALSE,"ID6_TOTAL";#N/A,#N/A,FALSE,"ID8";#N/A,#N/A,FALSE,"IG1";#N/A,#N/A,FALSE,"IG2"}</definedName>
    <definedName name="wrn.TOTAL1." localSheetId="2" hidden="1">{#N/A,#N/A,FALSE,"IB1";#N/A,#N/A,FALSE,"IC1";#N/A,#N/A,FALSE,"ID2";#N/A,#N/A,FALSE,"ID3";#N/A,#N/A,FALSE,"ID4";#N/A,#N/A,FALSE,"ID5";#N/A,#N/A,FALSE,"ID6";#N/A,#N/A,FALSE,"ID6A";#N/A,#N/A,FALSE,"ID6B";#N/A,#N/A,FALSE,"ID6C";#N/A,#N/A,FALSE,"ID6_TOTAL";#N/A,#N/A,FALSE,"ID8";#N/A,#N/A,FALSE,"IG1";#N/A,#N/A,FALSE,"IG2"}</definedName>
    <definedName name="wrn.TOTAL1." hidden="1">{#N/A,#N/A,FALSE,"IB1";#N/A,#N/A,FALSE,"IC1";#N/A,#N/A,FALSE,"ID2";#N/A,#N/A,FALSE,"ID3";#N/A,#N/A,FALSE,"ID4";#N/A,#N/A,FALSE,"ID5";#N/A,#N/A,FALSE,"ID6";#N/A,#N/A,FALSE,"ID6A";#N/A,#N/A,FALSE,"ID6B";#N/A,#N/A,FALSE,"ID6C";#N/A,#N/A,FALSE,"ID6_TOTAL";#N/A,#N/A,FALSE,"ID8";#N/A,#N/A,FALSE,"IG1";#N/A,#N/A,FALSE,"IG2"}</definedName>
    <definedName name="wrn.TOTAL1._1" localSheetId="0" hidden="1">{#N/A,#N/A,FALSE,"IB1";#N/A,#N/A,FALSE,"IC1";#N/A,#N/A,FALSE,"ID2";#N/A,#N/A,FALSE,"ID3";#N/A,#N/A,FALSE,"ID4";#N/A,#N/A,FALSE,"ID5";#N/A,#N/A,FALSE,"ID6";#N/A,#N/A,FALSE,"ID6A";#N/A,#N/A,FALSE,"ID6B";#N/A,#N/A,FALSE,"ID6C";#N/A,#N/A,FALSE,"ID6_TOTAL";#N/A,#N/A,FALSE,"ID8";#N/A,#N/A,FALSE,"IG1";#N/A,#N/A,FALSE,"IG2"}</definedName>
    <definedName name="wrn.TOTAL1._1" localSheetId="2" hidden="1">{#N/A,#N/A,FALSE,"IB1";#N/A,#N/A,FALSE,"IC1";#N/A,#N/A,FALSE,"ID2";#N/A,#N/A,FALSE,"ID3";#N/A,#N/A,FALSE,"ID4";#N/A,#N/A,FALSE,"ID5";#N/A,#N/A,FALSE,"ID6";#N/A,#N/A,FALSE,"ID6A";#N/A,#N/A,FALSE,"ID6B";#N/A,#N/A,FALSE,"ID6C";#N/A,#N/A,FALSE,"ID6_TOTAL";#N/A,#N/A,FALSE,"ID8";#N/A,#N/A,FALSE,"IG1";#N/A,#N/A,FALSE,"IG2"}</definedName>
    <definedName name="wrn.TOTAL1._1" hidden="1">{#N/A,#N/A,FALSE,"IB1";#N/A,#N/A,FALSE,"IC1";#N/A,#N/A,FALSE,"ID2";#N/A,#N/A,FALSE,"ID3";#N/A,#N/A,FALSE,"ID4";#N/A,#N/A,FALSE,"ID5";#N/A,#N/A,FALSE,"ID6";#N/A,#N/A,FALSE,"ID6A";#N/A,#N/A,FALSE,"ID6B";#N/A,#N/A,FALSE,"ID6C";#N/A,#N/A,FALSE,"ID6_TOTAL";#N/A,#N/A,FALSE,"ID8";#N/A,#N/A,FALSE,"IG1";#N/A,#N/A,FALSE,"IG2"}</definedName>
    <definedName name="wrn.Tout._.Sauf._.BG." localSheetId="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localSheetId="2"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WNSHIP." localSheetId="0" hidden="1">{#N/A,#N/A,FALSE,"TOWNSHIP"}</definedName>
    <definedName name="wrn.TOWNSHIP." localSheetId="2" hidden="1">{#N/A,#N/A,FALSE,"TOWNSHIP"}</definedName>
    <definedName name="wrn.TOWNSHIP." hidden="1">{#N/A,#N/A,FALSE,"TOWNSHIP"}</definedName>
    <definedName name="wrn.trademark._.and._.trade._.name." localSheetId="0" hidden="1">{"trademark1",#N/A,FALSE,"Trademark(s) and Trade Name(s)"}</definedName>
    <definedName name="wrn.trademark._.and._.trade._.name." localSheetId="2" hidden="1">{"trademark1",#N/A,FALSE,"Trademark(s) and Trade Name(s)"}</definedName>
    <definedName name="wrn.trademark._.and._.trade._.name." hidden="1">{"trademark1",#N/A,FALSE,"Trademark(s) and Trade Name(s)"}</definedName>
    <definedName name="wrn.Trial._.Balance." localSheetId="0" hidden="1">{#N/A,#N/A,TRUE,"constb"}</definedName>
    <definedName name="wrn.Trial._.Balance." localSheetId="2" hidden="1">{#N/A,#N/A,TRUE,"constb"}</definedName>
    <definedName name="wrn.Trial._.Balance." hidden="1">{#N/A,#N/A,TRUE,"constb"}</definedName>
    <definedName name="wrn.twmgrec." localSheetId="0"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 localSheetId="2"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localSheetId="0"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localSheetId="2"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yphoon." localSheetId="0" hidden="1">{"Agg Output",#N/A,FALSE,"Operational Drivers Output";"NW Output",#N/A,FALSE,"Operational Drivers Output";"South Output",#N/A,FALSE,"Operational Drivers Output";"Central Output",#N/A,FALSE,"Operational Drivers Output"}</definedName>
    <definedName name="wrn.Typhoon." localSheetId="2"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Underwriting._.Analysis." localSheetId="0" hidden="1">{#N/A,#N/A,FALSE,"Underwriting Analysis"}</definedName>
    <definedName name="wrn.Underwriting._.Analysis." localSheetId="2" hidden="1">{#N/A,#N/A,FALSE,"Underwriting Analysis"}</definedName>
    <definedName name="wrn.Underwriting._.Analysis." hidden="1">{#N/A,#N/A,FALSE,"Underwriting Analysis"}</definedName>
    <definedName name="wrn.unitholders._.equity." localSheetId="0" hidden="1">{#N/A,#N/A,FALSE,"2014-app";#N/A,#N/A,FALSE,"2014-red";#N/A,#N/A,FALSE,"2014-fee";#N/A,#N/A,FALSE,"2030";#N/A,#N/A,FALSE,"2048";#N/A,#N/A,FALSE,"2360"}</definedName>
    <definedName name="wrn.unitholders._.equity." localSheetId="2" hidden="1">{#N/A,#N/A,FALSE,"2014-app";#N/A,#N/A,FALSE,"2014-red";#N/A,#N/A,FALSE,"2014-fee";#N/A,#N/A,FALSE,"2030";#N/A,#N/A,FALSE,"2048";#N/A,#N/A,FALSE,"2360"}</definedName>
    <definedName name="wrn.unitholders._.equity." hidden="1">{#N/A,#N/A,FALSE,"2014-app";#N/A,#N/A,FALSE,"2014-red";#N/A,#N/A,FALSE,"2014-fee";#N/A,#N/A,FALSE,"2030";#N/A,#N/A,FALSE,"2048";#N/A,#N/A,FALSE,"2360"}</definedName>
    <definedName name="wrn.unitholders._.equity._1" localSheetId="0" hidden="1">{#N/A,#N/A,FALSE,"2014-app";#N/A,#N/A,FALSE,"2014-red";#N/A,#N/A,FALSE,"2014-fee";#N/A,#N/A,FALSE,"2030";#N/A,#N/A,FALSE,"2048";#N/A,#N/A,FALSE,"2360"}</definedName>
    <definedName name="wrn.unitholders._.equity._1" localSheetId="2" hidden="1">{#N/A,#N/A,FALSE,"2014-app";#N/A,#N/A,FALSE,"2014-red";#N/A,#N/A,FALSE,"2014-fee";#N/A,#N/A,FALSE,"2030";#N/A,#N/A,FALSE,"2048";#N/A,#N/A,FALSE,"2360"}</definedName>
    <definedName name="wrn.unitholders._.equity._1" hidden="1">{#N/A,#N/A,FALSE,"2014-app";#N/A,#N/A,FALSE,"2014-red";#N/A,#N/A,FALSE,"2014-fee";#N/A,#N/A,FALSE,"2030";#N/A,#N/A,FALSE,"2048";#N/A,#N/A,FALSE,"2360"}</definedName>
    <definedName name="wrn.upstairs." localSheetId="0" hidden="1">{"histincome",#N/A,FALSE,"hyfins";"closing balance",#N/A,FALSE,"hyfins"}</definedName>
    <definedName name="wrn.upstairs." localSheetId="2" hidden="1">{"histincome",#N/A,FALSE,"hyfins";"closing balance",#N/A,FALSE,"hyfins"}</definedName>
    <definedName name="wrn.upstairs." hidden="1">{"histincome",#N/A,FALSE,"hyfins";"closing balance",#N/A,FALSE,"hyfins"}</definedName>
    <definedName name="wrn.VALUATION." localSheetId="0" hidden="1">{#N/A,#N/A,FALSE,"Valuation Assumptions";#N/A,#N/A,FALSE,"Summary";#N/A,#N/A,FALSE,"DCF";#N/A,#N/A,FALSE,"Valuation";#N/A,#N/A,FALSE,"WACC";#N/A,#N/A,FALSE,"UBVH";#N/A,#N/A,FALSE,"Free Cash Flow"}</definedName>
    <definedName name="wrn.VALUATION." localSheetId="2"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Worksheets." localSheetId="0"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2"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1" localSheetId="0" hidden="1">{#N/A,#N/A,FALSE,"Valuation Assumptions";#N/A,#N/A,FALSE,"Summary";#N/A,#N/A,FALSE,"DCF";#N/A,#N/A,FALSE,"Valuation";#N/A,#N/A,FALSE,"WACC";#N/A,#N/A,FALSE,"UBVH";#N/A,#N/A,FALSE,"Free Cash Flow"}</definedName>
    <definedName name="wrn.VALUATION._1" localSheetId="2"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riance._.Q1." localSheetId="0" hidden="1">{"Variance Q1",#N/A,FALSE,"Var"}</definedName>
    <definedName name="wrn.Variance._.Q1." localSheetId="2" hidden="1">{"Variance Q1",#N/A,FALSE,"Var"}</definedName>
    <definedName name="wrn.Variance._.Q1." hidden="1">{"Variance Q1",#N/A,FALSE,"Var"}</definedName>
    <definedName name="wrn.Variance._.Q1._1" localSheetId="0" hidden="1">{"Variance Q1",#N/A,FALSE,"Var"}</definedName>
    <definedName name="wrn.Variance._.Q1._1" localSheetId="2" hidden="1">{"Variance Q1",#N/A,FALSE,"Var"}</definedName>
    <definedName name="wrn.Variance._.Q1._1" hidden="1">{"Variance Q1",#N/A,FALSE,"Var"}</definedName>
    <definedName name="wrn.Variance._.Q2." localSheetId="0" hidden="1">{"Variance Q2",#N/A,FALSE,"Var"}</definedName>
    <definedName name="wrn.Variance._.Q2." localSheetId="2" hidden="1">{"Variance Q2",#N/A,FALSE,"Var"}</definedName>
    <definedName name="wrn.Variance._.Q2." hidden="1">{"Variance Q2",#N/A,FALSE,"Var"}</definedName>
    <definedName name="wrn.Variance._.Q2._1" localSheetId="0" hidden="1">{"Variance Q2",#N/A,FALSE,"Var"}</definedName>
    <definedName name="wrn.Variance._.Q2._1" localSheetId="2" hidden="1">{"Variance Q2",#N/A,FALSE,"Var"}</definedName>
    <definedName name="wrn.Variance._.Q2._1" hidden="1">{"Variance Q2",#N/A,FALSE,"Var"}</definedName>
    <definedName name="wrn.Variance._.Q3." localSheetId="0" hidden="1">{"Variance Q3",#N/A,FALSE,"Var"}</definedName>
    <definedName name="wrn.Variance._.Q3." localSheetId="2" hidden="1">{"Variance Q3",#N/A,FALSE,"Var"}</definedName>
    <definedName name="wrn.Variance._.Q3." hidden="1">{"Variance Q3",#N/A,FALSE,"Var"}</definedName>
    <definedName name="wrn.Variance._.Q3._1" localSheetId="0" hidden="1">{"Variance Q3",#N/A,FALSE,"Var"}</definedName>
    <definedName name="wrn.Variance._.Q3._1" localSheetId="2" hidden="1">{"Variance Q3",#N/A,FALSE,"Var"}</definedName>
    <definedName name="wrn.Variance._.Q3._1" hidden="1">{"Variance Q3",#N/A,FALSE,"Var"}</definedName>
    <definedName name="wrn.Variance._.Q4" localSheetId="0" hidden="1">{"Variance Q4",#N/A,FALSE,"Var"}</definedName>
    <definedName name="wrn.Variance._.Q4" localSheetId="2" hidden="1">{"Variance Q4",#N/A,FALSE,"Var"}</definedName>
    <definedName name="wrn.Variance._.Q4" hidden="1">{"Variance Q4",#N/A,FALSE,"Var"}</definedName>
    <definedName name="wrn.Variance._.Q4." localSheetId="0" hidden="1">{"Variance Q4",#N/A,FALSE,"Var"}</definedName>
    <definedName name="wrn.Variance._.Q4." localSheetId="2" hidden="1">{"Variance Q4",#N/A,FALSE,"Var"}</definedName>
    <definedName name="wrn.Variance._.Q4." hidden="1">{"Variance Q4",#N/A,FALSE,"Var"}</definedName>
    <definedName name="wrn.Variance._.Q4._1" localSheetId="0" hidden="1">{"Variance Q4",#N/A,FALSE,"Var"}</definedName>
    <definedName name="wrn.Variance._.Q4._1" localSheetId="2" hidden="1">{"Variance Q4",#N/A,FALSE,"Var"}</definedName>
    <definedName name="wrn.Variance._.Q4._1" hidden="1">{"Variance Q4",#N/A,FALSE,"Var"}</definedName>
    <definedName name="wrn.Variance._.Q4_1" localSheetId="0" hidden="1">{"Variance Q4",#N/A,FALSE,"Var"}</definedName>
    <definedName name="wrn.Variance._.Q4_1" localSheetId="2" hidden="1">{"Variance Q4",#N/A,FALSE,"Var"}</definedName>
    <definedName name="wrn.Variance._.Q4_1" hidden="1">{"Variance Q4",#N/A,FALSE,"Var"}</definedName>
    <definedName name="wrn.VCS." localSheetId="0" hidden="1">{"VCS",#N/A,FALSE,"TARA-09";"VCS",#N/A,FALSE,"TARA-10";"VCS",#N/A,FALSE,"TARA-11"}</definedName>
    <definedName name="wrn.VCS." localSheetId="2" hidden="1">{"VCS",#N/A,FALSE,"TARA-09";"VCS",#N/A,FALSE,"TARA-10";"VCS",#N/A,FALSE,"TARA-11"}</definedName>
    <definedName name="wrn.VCS." hidden="1">{"VCS",#N/A,FALSE,"TARA-09";"VCS",#N/A,FALSE,"TARA-10";"VCS",#N/A,FALSE,"TARA-11"}</definedName>
    <definedName name="wrn.Wacc." localSheetId="0" hidden="1">{"Area1",#N/A,FALSE,"OREWACC";"Area2",#N/A,FALSE,"OREWACC"}</definedName>
    <definedName name="wrn.Wacc." localSheetId="2" hidden="1">{"Area1",#N/A,FALSE,"OREWACC";"Area2",#N/A,FALSE,"OREWACC"}</definedName>
    <definedName name="wrn.Wacc." hidden="1">{"Area1",#N/A,FALSE,"OREWACC";"Area2",#N/A,FALSE,"OREWACC"}</definedName>
    <definedName name="wrn.work._.paper._.shcedules." localSheetId="0" hidden="1">{"summary1",#N/A,FALSE,"Summary of Values";"summary2",#N/A,FALSE,"Summary of Values";"weighted average returns",#N/A,FALSE,"WACC and WARA";"fixed asset detail",#N/A,FALSE,"Fixed Asset Detail"}</definedName>
    <definedName name="wrn.work._.paper._.shcedules." localSheetId="2"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ing._.Party._.List." localSheetId="0" hidden="1">{#N/A,#N/A,FALSE,"Working List"}</definedName>
    <definedName name="wrn.Working._.Party._.List." localSheetId="2" hidden="1">{#N/A,#N/A,FALSE,"Working List"}</definedName>
    <definedName name="wrn.Working._.Party._.List." hidden="1">{#N/A,#N/A,FALSE,"Working List"}</definedName>
    <definedName name="wrn.X140." localSheetId="0" hidden="1">{"page1",#N/A,FALSE,"X140withReclasses";"page2",#N/A,FALSE,"X140withReclasses";"page3",#N/A,FALSE,"X140withReclasses"}</definedName>
    <definedName name="wrn.X140." localSheetId="2" hidden="1">{"page1",#N/A,FALSE,"X140withReclasses";"page2",#N/A,FALSE,"X140withReclasses";"page3",#N/A,FALSE,"X140withReclasses"}</definedName>
    <definedName name="wrn.X140." hidden="1">{"page1",#N/A,FALSE,"X140withReclasses";"page2",#N/A,FALSE,"X140withReclasses";"page3",#N/A,FALSE,"X140withReclasses"}</definedName>
    <definedName name="wrn.xrates." localSheetId="0" hidden="1">{#N/A,#N/A,FALSE,"1996";#N/A,#N/A,FALSE,"1995";#N/A,#N/A,FALSE,"1994"}</definedName>
    <definedName name="wrn.xrates." localSheetId="2" hidden="1">{#N/A,#N/A,FALSE,"1996";#N/A,#N/A,FALSE,"1995";#N/A,#N/A,FALSE,"1994"}</definedName>
    <definedName name="wrn.xrates." hidden="1">{#N/A,#N/A,FALSE,"1996";#N/A,#N/A,FALSE,"1995";#N/A,#N/A,FALSE,"1994"}</definedName>
    <definedName name="wrn.XYZ." localSheetId="0" hidden="1">{#N/A,#N/A,FALSE,"Sheet1"}</definedName>
    <definedName name="wrn.XYZ." localSheetId="2" hidden="1">{#N/A,#N/A,FALSE,"Sheet1"}</definedName>
    <definedName name="wrn.XYZ." hidden="1">{#N/A,#N/A,FALSE,"Sheet1"}</definedName>
    <definedName name="wrn.Year1." localSheetId="0" hidden="1">{"Page1",#N/A,FALSE,"Yr 1";"Page2",#N/A,FALSE,"Yr 1";"Page3",#N/A,FALSE,"Yr 1";"Page4",#N/A,FALSE,"Yr 1"}</definedName>
    <definedName name="wrn.Year1." localSheetId="2" hidden="1">{"Page1",#N/A,FALSE,"Yr 1";"Page2",#N/A,FALSE,"Yr 1";"Page3",#N/A,FALSE,"Yr 1";"Page4",#N/A,FALSE,"Yr 1"}</definedName>
    <definedName name="wrn.Year1." hidden="1">{"Page1",#N/A,FALSE,"Yr 1";"Page2",#N/A,FALSE,"Yr 1";"Page3",#N/A,FALSE,"Yr 1";"Page4",#N/A,FALSE,"Yr 1"}</definedName>
    <definedName name="wrn.Year2." localSheetId="0" hidden="1">{"Page1",#N/A,FALSE,"Yr 2";"Page2",#N/A,FALSE,"Yr 2";"Page3",#N/A,FALSE,"Yr 2";"Page4",#N/A,FALSE,"Yr 2"}</definedName>
    <definedName name="wrn.Year2." localSheetId="2" hidden="1">{"Page1",#N/A,FALSE,"Yr 2";"Page2",#N/A,FALSE,"Yr 2";"Page3",#N/A,FALSE,"Yr 2";"Page4",#N/A,FALSE,"Yr 2"}</definedName>
    <definedName name="wrn.Year2." hidden="1">{"Page1",#N/A,FALSE,"Yr 2";"Page2",#N/A,FALSE,"Yr 2";"Page3",#N/A,FALSE,"Yr 2";"Page4",#N/A,FALSE,"Yr 2"}</definedName>
    <definedName name="wrn.Yield." localSheetId="0" hidden="1">{"Yield",#N/A,FALSE,"Yield"}</definedName>
    <definedName name="wrn.Yield." localSheetId="2" hidden="1">{"Yield",#N/A,FALSE,"Yield"}</definedName>
    <definedName name="wrn.Yield." hidden="1">{"Yield",#N/A,FALSE,"Yield"}</definedName>
    <definedName name="wrn.보고서." localSheetId="0" hidden="1">{#N/A,#N/A,FALSE,"Sheet1";#N/A,#N/A,FALSE,"기평9607"}</definedName>
    <definedName name="wrn.보고서." localSheetId="2" hidden="1">{#N/A,#N/A,FALSE,"Sheet1";#N/A,#N/A,FALSE,"기평9607"}</definedName>
    <definedName name="wrn.보고서." hidden="1">{#N/A,#N/A,FALSE,"Sheet1";#N/A,#N/A,FALSE,"기평9607"}</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localSheetId="2" hidden="1">{#N/A,#N/A,TRUE,"일정"}</definedName>
    <definedName name="wrn.주간._.보고." hidden="1">{#N/A,#N/A,TRUE,"일정"}</definedName>
    <definedName name="wrn.土地." localSheetId="0" hidden="1">{"土地",#N/A,FALSE,"土地建物"}</definedName>
    <definedName name="wrn.土地." localSheetId="2" hidden="1">{"土地",#N/A,FALSE,"土地建物"}</definedName>
    <definedName name="wrn.土地." hidden="1">{"土地",#N/A,FALSE,"土地建物"}</definedName>
    <definedName name="wrn.建物." localSheetId="0" hidden="1">{"建物",#N/A,FALSE,"土地建物"}</definedName>
    <definedName name="wrn.建物." localSheetId="2" hidden="1">{"建物",#N/A,FALSE,"土地建物"}</definedName>
    <definedName name="wrn.建物." hidden="1">{"建物",#N/A,FALSE,"土地建物"}</definedName>
    <definedName name="wrn_1" localSheetId="0" hidden="1">{#N/A,#N/A,FALSE,"Aging Summary";#N/A,#N/A,FALSE,"Ratio Analysis";#N/A,#N/A,FALSE,"Test 120 Day Accts";#N/A,#N/A,FALSE,"Tickmarks"}</definedName>
    <definedName name="wrn_1" localSheetId="2" hidden="1">{#N/A,#N/A,FALSE,"Aging Summary";#N/A,#N/A,FALSE,"Ratio Analysis";#N/A,#N/A,FALSE,"Test 120 Day Accts";#N/A,#N/A,FALSE,"Tickmarks"}</definedName>
    <definedName name="wrn_1" hidden="1">{#N/A,#N/A,FALSE,"Aging Summary";#N/A,#N/A,FALSE,"Ratio Analysis";#N/A,#N/A,FALSE,"Test 120 Day Accts";#N/A,#N/A,FALSE,"Tickmarks"}</definedName>
    <definedName name="wrn_10_a2" localSheetId="0" hidden="1">{#N/A,#N/A,FALSE,"Aging Summary";#N/A,#N/A,FALSE,"Ratio Analysis";#N/A,#N/A,FALSE,"Test 120 Day Accts";#N/A,#N/A,FALSE,"Tickmarks"}</definedName>
    <definedName name="wrn_10_a2" localSheetId="2" hidden="1">{#N/A,#N/A,FALSE,"Aging Summary";#N/A,#N/A,FALSE,"Ratio Analysis";#N/A,#N/A,FALSE,"Test 120 Day Accts";#N/A,#N/A,FALSE,"Tickmarks"}</definedName>
    <definedName name="wrn_10_a2" hidden="1">{#N/A,#N/A,FALSE,"Aging Summary";#N/A,#N/A,FALSE,"Ratio Analysis";#N/A,#N/A,FALSE,"Test 120 Day Accts";#N/A,#N/A,FALSE,"Tickmarks"}</definedName>
    <definedName name="wrn_10a_2" localSheetId="0" hidden="1">{#N/A,#N/A,FALSE,"Aging Summary";#N/A,#N/A,FALSE,"Ratio Analysis";#N/A,#N/A,FALSE,"Test 120 Day Accts";#N/A,#N/A,FALSE,"Tickmarks"}</definedName>
    <definedName name="wrn_10a_2" localSheetId="2" hidden="1">{#N/A,#N/A,FALSE,"Aging Summary";#N/A,#N/A,FALSE,"Ratio Analysis";#N/A,#N/A,FALSE,"Test 120 Day Accts";#N/A,#N/A,FALSE,"Tickmarks"}</definedName>
    <definedName name="wrn_10a_2" hidden="1">{#N/A,#N/A,FALSE,"Aging Summary";#N/A,#N/A,FALSE,"Ratio Analysis";#N/A,#N/A,FALSE,"Test 120 Day Accts";#N/A,#N/A,FALSE,"Tickmarks"}</definedName>
    <definedName name="wrn_10a1" localSheetId="0" hidden="1">{#N/A,#N/A,FALSE,"Aging Summary";#N/A,#N/A,FALSE,"Ratio Analysis";#N/A,#N/A,FALSE,"Test 120 Day Accts";#N/A,#N/A,FALSE,"Tickmarks"}</definedName>
    <definedName name="wrn_10a1" localSheetId="2" hidden="1">{#N/A,#N/A,FALSE,"Aging Summary";#N/A,#N/A,FALSE,"Ratio Analysis";#N/A,#N/A,FALSE,"Test 120 Day Accts";#N/A,#N/A,FALSE,"Tickmarks"}</definedName>
    <definedName name="wrn_10a1" hidden="1">{#N/A,#N/A,FALSE,"Aging Summary";#N/A,#N/A,FALSE,"Ratio Analysis";#N/A,#N/A,FALSE,"Test 120 Day Accts";#N/A,#N/A,FALSE,"Tickmarks"}</definedName>
    <definedName name="wrn_11" localSheetId="0" hidden="1">{#N/A,#N/A,FALSE,"Aging Summary";#N/A,#N/A,FALSE,"Ratio Analysis";#N/A,#N/A,FALSE,"Test 120 Day Accts";#N/A,#N/A,FALSE,"Tickmarks"}</definedName>
    <definedName name="wrn_11" localSheetId="2" hidden="1">{#N/A,#N/A,FALSE,"Aging Summary";#N/A,#N/A,FALSE,"Ratio Analysis";#N/A,#N/A,FALSE,"Test 120 Day Accts";#N/A,#N/A,FALSE,"Tickmarks"}</definedName>
    <definedName name="wrn_11" hidden="1">{#N/A,#N/A,FALSE,"Aging Summary";#N/A,#N/A,FALSE,"Ratio Analysis";#N/A,#N/A,FALSE,"Test 120 Day Accts";#N/A,#N/A,FALSE,"Tickmarks"}</definedName>
    <definedName name="wrn_12" localSheetId="0" hidden="1">{#N/A,#N/A,FALSE,"Aging Summary";#N/A,#N/A,FALSE,"Ratio Analysis";#N/A,#N/A,FALSE,"Test 120 Day Accts";#N/A,#N/A,FALSE,"Tickmarks"}</definedName>
    <definedName name="wrn_12" localSheetId="2" hidden="1">{#N/A,#N/A,FALSE,"Aging Summary";#N/A,#N/A,FALSE,"Ratio Analysis";#N/A,#N/A,FALSE,"Test 120 Day Accts";#N/A,#N/A,FALSE,"Tickmarks"}</definedName>
    <definedName name="wrn_12" hidden="1">{#N/A,#N/A,FALSE,"Aging Summary";#N/A,#N/A,FALSE,"Ratio Analysis";#N/A,#N/A,FALSE,"Test 120 Day Accts";#N/A,#N/A,FALSE,"Tickmarks"}</definedName>
    <definedName name="wrn_12p" localSheetId="0" hidden="1">{#N/A,#N/A,FALSE,"Aging Summary";#N/A,#N/A,FALSE,"Ratio Analysis";#N/A,#N/A,FALSE,"Test 120 Day Accts";#N/A,#N/A,FALSE,"Tickmarks"}</definedName>
    <definedName name="wrn_12p" localSheetId="2" hidden="1">{#N/A,#N/A,FALSE,"Aging Summary";#N/A,#N/A,FALSE,"Ratio Analysis";#N/A,#N/A,FALSE,"Test 120 Day Accts";#N/A,#N/A,FALSE,"Tickmarks"}</definedName>
    <definedName name="wrn_12p" hidden="1">{#N/A,#N/A,FALSE,"Aging Summary";#N/A,#N/A,FALSE,"Ratio Analysis";#N/A,#N/A,FALSE,"Test 120 Day Accts";#N/A,#N/A,FALSE,"Tickmarks"}</definedName>
    <definedName name="wrn_16p" localSheetId="0" hidden="1">{#N/A,#N/A,FALSE,"Aging Summary";#N/A,#N/A,FALSE,"Ratio Analysis";#N/A,#N/A,FALSE,"Test 120 Day Accts";#N/A,#N/A,FALSE,"Tickmarks"}</definedName>
    <definedName name="wrn_16p" localSheetId="2" hidden="1">{#N/A,#N/A,FALSE,"Aging Summary";#N/A,#N/A,FALSE,"Ratio Analysis";#N/A,#N/A,FALSE,"Test 120 Day Accts";#N/A,#N/A,FALSE,"Tickmarks"}</definedName>
    <definedName name="wrn_16p" hidden="1">{#N/A,#N/A,FALSE,"Aging Summary";#N/A,#N/A,FALSE,"Ratio Analysis";#N/A,#N/A,FALSE,"Test 120 Day Accts";#N/A,#N/A,FALSE,"Tickmarks"}</definedName>
    <definedName name="wrn_1A" localSheetId="0" hidden="1">{#N/A,#N/A,FALSE,"Aging Summary";#N/A,#N/A,FALSE,"Ratio Analysis";#N/A,#N/A,FALSE,"Test 120 Day Accts";#N/A,#N/A,FALSE,"Tickmarks"}</definedName>
    <definedName name="wrn_1A" localSheetId="2" hidden="1">{#N/A,#N/A,FALSE,"Aging Summary";#N/A,#N/A,FALSE,"Ratio Analysis";#N/A,#N/A,FALSE,"Test 120 Day Accts";#N/A,#N/A,FALSE,"Tickmarks"}</definedName>
    <definedName name="wrn_1A" hidden="1">{#N/A,#N/A,FALSE,"Aging Summary";#N/A,#N/A,FALSE,"Ratio Analysis";#N/A,#N/A,FALSE,"Test 120 Day Accts";#N/A,#N/A,FALSE,"Tickmarks"}</definedName>
    <definedName name="wrn_1a1" localSheetId="0" hidden="1">{#N/A,#N/A,FALSE,"Aging Summary";#N/A,#N/A,FALSE,"Ratio Analysis";#N/A,#N/A,FALSE,"Test 120 Day Accts";#N/A,#N/A,FALSE,"Tickmarks"}</definedName>
    <definedName name="wrn_1a1" localSheetId="2" hidden="1">{#N/A,#N/A,FALSE,"Aging Summary";#N/A,#N/A,FALSE,"Ratio Analysis";#N/A,#N/A,FALSE,"Test 120 Day Accts";#N/A,#N/A,FALSE,"Tickmarks"}</definedName>
    <definedName name="wrn_1a1" hidden="1">{#N/A,#N/A,FALSE,"Aging Summary";#N/A,#N/A,FALSE,"Ratio Analysis";#N/A,#N/A,FALSE,"Test 120 Day Accts";#N/A,#N/A,FALSE,"Tickmarks"}</definedName>
    <definedName name="wrn_1a2" localSheetId="0" hidden="1">{#N/A,#N/A,FALSE,"Aging Summary";#N/A,#N/A,FALSE,"Ratio Analysis";#N/A,#N/A,FALSE,"Test 120 Day Accts";#N/A,#N/A,FALSE,"Tickmarks"}</definedName>
    <definedName name="wrn_1a2" localSheetId="2" hidden="1">{#N/A,#N/A,FALSE,"Aging Summary";#N/A,#N/A,FALSE,"Ratio Analysis";#N/A,#N/A,FALSE,"Test 120 Day Accts";#N/A,#N/A,FALSE,"Tickmarks"}</definedName>
    <definedName name="wrn_1a2" hidden="1">{#N/A,#N/A,FALSE,"Aging Summary";#N/A,#N/A,FALSE,"Ratio Analysis";#N/A,#N/A,FALSE,"Test 120 Day Accts";#N/A,#N/A,FALSE,"Tickmarks"}</definedName>
    <definedName name="wrn_1a22" localSheetId="0" hidden="1">{#N/A,#N/A,FALSE,"Aging Summary";#N/A,#N/A,FALSE,"Ratio Analysis";#N/A,#N/A,FALSE,"Test 120 Day Accts";#N/A,#N/A,FALSE,"Tickmarks"}</definedName>
    <definedName name="wrn_1a22" localSheetId="2" hidden="1">{#N/A,#N/A,FALSE,"Aging Summary";#N/A,#N/A,FALSE,"Ratio Analysis";#N/A,#N/A,FALSE,"Test 120 Day Accts";#N/A,#N/A,FALSE,"Tickmarks"}</definedName>
    <definedName name="wrn_1a22" hidden="1">{#N/A,#N/A,FALSE,"Aging Summary";#N/A,#N/A,FALSE,"Ratio Analysis";#N/A,#N/A,FALSE,"Test 120 Day Accts";#N/A,#N/A,FALSE,"Tickmarks"}</definedName>
    <definedName name="wrn_1P" localSheetId="0" hidden="1">{#N/A,#N/A,FALSE,"Aging Summary";#N/A,#N/A,FALSE,"Ratio Analysis";#N/A,#N/A,FALSE,"Test 120 Day Accts";#N/A,#N/A,FALSE,"Tickmarks"}</definedName>
    <definedName name="wrn_1P" localSheetId="2" hidden="1">{#N/A,#N/A,FALSE,"Aging Summary";#N/A,#N/A,FALSE,"Ratio Analysis";#N/A,#N/A,FALSE,"Test 120 Day Accts";#N/A,#N/A,FALSE,"Tickmarks"}</definedName>
    <definedName name="wrn_1P" hidden="1">{#N/A,#N/A,FALSE,"Aging Summary";#N/A,#N/A,FALSE,"Ratio Analysis";#N/A,#N/A,FALSE,"Test 120 Day Accts";#N/A,#N/A,FALSE,"Tickmarks"}</definedName>
    <definedName name="wrn_2" localSheetId="0" hidden="1">{#N/A,#N/A,FALSE,"Aging Summary";#N/A,#N/A,FALSE,"Ratio Analysis";#N/A,#N/A,FALSE,"Test 120 Day Accts";#N/A,#N/A,FALSE,"Tickmarks"}</definedName>
    <definedName name="wrn_2" localSheetId="2" hidden="1">{#N/A,#N/A,FALSE,"Aging Summary";#N/A,#N/A,FALSE,"Ratio Analysis";#N/A,#N/A,FALSE,"Test 120 Day Accts";#N/A,#N/A,FALSE,"Tickmarks"}</definedName>
    <definedName name="wrn_2" hidden="1">{#N/A,#N/A,FALSE,"Aging Summary";#N/A,#N/A,FALSE,"Ratio Analysis";#N/A,#N/A,FALSE,"Test 120 Day Accts";#N/A,#N/A,FALSE,"Tickmarks"}</definedName>
    <definedName name="wrn_2009a" localSheetId="0" hidden="1">{#N/A,#N/A,FALSE,"Aging Summary";#N/A,#N/A,FALSE,"Ratio Analysis";#N/A,#N/A,FALSE,"Test 120 Day Accts";#N/A,#N/A,FALSE,"Tickmarks"}</definedName>
    <definedName name="wrn_2009a" localSheetId="2" hidden="1">{#N/A,#N/A,FALSE,"Aging Summary";#N/A,#N/A,FALSE,"Ratio Analysis";#N/A,#N/A,FALSE,"Test 120 Day Accts";#N/A,#N/A,FALSE,"Tickmarks"}</definedName>
    <definedName name="wrn_2009a" hidden="1">{#N/A,#N/A,FALSE,"Aging Summary";#N/A,#N/A,FALSE,"Ratio Analysis";#N/A,#N/A,FALSE,"Test 120 Day Accts";#N/A,#N/A,FALSE,"Tickmarks"}</definedName>
    <definedName name="wrn_201" localSheetId="0" hidden="1">{#N/A,#N/A,FALSE,"Aging Summary";#N/A,#N/A,FALSE,"Ratio Analysis";#N/A,#N/A,FALSE,"Test 120 Day Accts";#N/A,#N/A,FALSE,"Tickmarks"}</definedName>
    <definedName name="wrn_201" localSheetId="2" hidden="1">{#N/A,#N/A,FALSE,"Aging Summary";#N/A,#N/A,FALSE,"Ratio Analysis";#N/A,#N/A,FALSE,"Test 120 Day Accts";#N/A,#N/A,FALSE,"Tickmarks"}</definedName>
    <definedName name="wrn_201" hidden="1">{#N/A,#N/A,FALSE,"Aging Summary";#N/A,#N/A,FALSE,"Ratio Analysis";#N/A,#N/A,FALSE,"Test 120 Day Accts";#N/A,#N/A,FALSE,"Tickmarks"}</definedName>
    <definedName name="wrn_2010a" localSheetId="0" hidden="1">{#N/A,#N/A,FALSE,"Aging Summary";#N/A,#N/A,FALSE,"Ratio Analysis";#N/A,#N/A,FALSE,"Test 120 Day Accts";#N/A,#N/A,FALSE,"Tickmarks"}</definedName>
    <definedName name="wrn_2010a" localSheetId="2" hidden="1">{#N/A,#N/A,FALSE,"Aging Summary";#N/A,#N/A,FALSE,"Ratio Analysis";#N/A,#N/A,FALSE,"Test 120 Day Accts";#N/A,#N/A,FALSE,"Tickmarks"}</definedName>
    <definedName name="wrn_2010a" hidden="1">{#N/A,#N/A,FALSE,"Aging Summary";#N/A,#N/A,FALSE,"Ratio Analysis";#N/A,#N/A,FALSE,"Test 120 Day Accts";#N/A,#N/A,FALSE,"Tickmarks"}</definedName>
    <definedName name="wrn_20a" localSheetId="0" hidden="1">{#N/A,#N/A,FALSE,"Aging Summary";#N/A,#N/A,FALSE,"Ratio Analysis";#N/A,#N/A,FALSE,"Test 120 Day Accts";#N/A,#N/A,FALSE,"Tickmarks"}</definedName>
    <definedName name="wrn_20a" localSheetId="2" hidden="1">{#N/A,#N/A,FALSE,"Aging Summary";#N/A,#N/A,FALSE,"Ratio Analysis";#N/A,#N/A,FALSE,"Test 120 Day Accts";#N/A,#N/A,FALSE,"Tickmarks"}</definedName>
    <definedName name="wrn_20a" hidden="1">{#N/A,#N/A,FALSE,"Aging Summary";#N/A,#N/A,FALSE,"Ratio Analysis";#N/A,#N/A,FALSE,"Test 120 Day Accts";#N/A,#N/A,FALSE,"Tickmarks"}</definedName>
    <definedName name="wrn_23a" localSheetId="0" hidden="1">{#N/A,#N/A,FALSE,"Aging Summary";#N/A,#N/A,FALSE,"Ratio Analysis";#N/A,#N/A,FALSE,"Test 120 Day Accts";#N/A,#N/A,FALSE,"Tickmarks"}</definedName>
    <definedName name="wrn_23a" localSheetId="2" hidden="1">{#N/A,#N/A,FALSE,"Aging Summary";#N/A,#N/A,FALSE,"Ratio Analysis";#N/A,#N/A,FALSE,"Test 120 Day Accts";#N/A,#N/A,FALSE,"Tickmarks"}</definedName>
    <definedName name="wrn_23a" hidden="1">{#N/A,#N/A,FALSE,"Aging Summary";#N/A,#N/A,FALSE,"Ratio Analysis";#N/A,#N/A,FALSE,"Test 120 Day Accts";#N/A,#N/A,FALSE,"Tickmarks"}</definedName>
    <definedName name="wrn_24a" localSheetId="0" hidden="1">{#N/A,#N/A,FALSE,"Aging Summary";#N/A,#N/A,FALSE,"Ratio Analysis";#N/A,#N/A,FALSE,"Test 120 Day Accts";#N/A,#N/A,FALSE,"Tickmarks"}</definedName>
    <definedName name="wrn_24a" localSheetId="2" hidden="1">{#N/A,#N/A,FALSE,"Aging Summary";#N/A,#N/A,FALSE,"Ratio Analysis";#N/A,#N/A,FALSE,"Test 120 Day Accts";#N/A,#N/A,FALSE,"Tickmarks"}</definedName>
    <definedName name="wrn_24a" hidden="1">{#N/A,#N/A,FALSE,"Aging Summary";#N/A,#N/A,FALSE,"Ratio Analysis";#N/A,#N/A,FALSE,"Test 120 Day Accts";#N/A,#N/A,FALSE,"Tickmarks"}</definedName>
    <definedName name="wrn_28a" localSheetId="0" hidden="1">{#N/A,#N/A,FALSE,"Aging Summary";#N/A,#N/A,FALSE,"Ratio Analysis";#N/A,#N/A,FALSE,"Test 120 Day Accts";#N/A,#N/A,FALSE,"Tickmarks"}</definedName>
    <definedName name="wrn_28a" localSheetId="2" hidden="1">{#N/A,#N/A,FALSE,"Aging Summary";#N/A,#N/A,FALSE,"Ratio Analysis";#N/A,#N/A,FALSE,"Test 120 Day Accts";#N/A,#N/A,FALSE,"Tickmarks"}</definedName>
    <definedName name="wrn_28a" hidden="1">{#N/A,#N/A,FALSE,"Aging Summary";#N/A,#N/A,FALSE,"Ratio Analysis";#N/A,#N/A,FALSE,"Test 120 Day Accts";#N/A,#N/A,FALSE,"Tickmarks"}</definedName>
    <definedName name="wrn_2a" localSheetId="0" hidden="1">{#N/A,#N/A,FALSE,"Aging Summary";#N/A,#N/A,FALSE,"Ratio Analysis";#N/A,#N/A,FALSE,"Test 120 Day Accts";#N/A,#N/A,FALSE,"Tickmarks"}</definedName>
    <definedName name="wrn_2a" localSheetId="2" hidden="1">{#N/A,#N/A,FALSE,"Aging Summary";#N/A,#N/A,FALSE,"Ratio Analysis";#N/A,#N/A,FALSE,"Test 120 Day Accts";#N/A,#N/A,FALSE,"Tickmarks"}</definedName>
    <definedName name="wrn_2a" hidden="1">{#N/A,#N/A,FALSE,"Aging Summary";#N/A,#N/A,FALSE,"Ratio Analysis";#N/A,#N/A,FALSE,"Test 120 Day Accts";#N/A,#N/A,FALSE,"Tickmarks"}</definedName>
    <definedName name="wrn_34p" localSheetId="0" hidden="1">{#N/A,#N/A,FALSE,"Aging Summary";#N/A,#N/A,FALSE,"Ratio Analysis";#N/A,#N/A,FALSE,"Test 120 Day Accts";#N/A,#N/A,FALSE,"Tickmarks"}</definedName>
    <definedName name="wrn_34p" localSheetId="2" hidden="1">{#N/A,#N/A,FALSE,"Aging Summary";#N/A,#N/A,FALSE,"Ratio Analysis";#N/A,#N/A,FALSE,"Test 120 Day Accts";#N/A,#N/A,FALSE,"Tickmarks"}</definedName>
    <definedName name="wrn_34p" hidden="1">{#N/A,#N/A,FALSE,"Aging Summary";#N/A,#N/A,FALSE,"Ratio Analysis";#N/A,#N/A,FALSE,"Test 120 Day Accts";#N/A,#N/A,FALSE,"Tickmarks"}</definedName>
    <definedName name="wrn_36a" localSheetId="0" hidden="1">{#N/A,#N/A,FALSE,"Aging Summary";#N/A,#N/A,FALSE,"Ratio Analysis";#N/A,#N/A,FALSE,"Test 120 Day Accts";#N/A,#N/A,FALSE,"Tickmarks"}</definedName>
    <definedName name="wrn_36a" localSheetId="2" hidden="1">{#N/A,#N/A,FALSE,"Aging Summary";#N/A,#N/A,FALSE,"Ratio Analysis";#N/A,#N/A,FALSE,"Test 120 Day Accts";#N/A,#N/A,FALSE,"Tickmarks"}</definedName>
    <definedName name="wrn_36a" hidden="1">{#N/A,#N/A,FALSE,"Aging Summary";#N/A,#N/A,FALSE,"Ratio Analysis";#N/A,#N/A,FALSE,"Test 120 Day Accts";#N/A,#N/A,FALSE,"Tickmarks"}</definedName>
    <definedName name="wrn_38a" localSheetId="0" hidden="1">{#N/A,#N/A,FALSE,"Aging Summary";#N/A,#N/A,FALSE,"Ratio Analysis";#N/A,#N/A,FALSE,"Test 120 Day Accts";#N/A,#N/A,FALSE,"Tickmarks"}</definedName>
    <definedName name="wrn_38a" localSheetId="2" hidden="1">{#N/A,#N/A,FALSE,"Aging Summary";#N/A,#N/A,FALSE,"Ratio Analysis";#N/A,#N/A,FALSE,"Test 120 Day Accts";#N/A,#N/A,FALSE,"Tickmarks"}</definedName>
    <definedName name="wrn_38a" hidden="1">{#N/A,#N/A,FALSE,"Aging Summary";#N/A,#N/A,FALSE,"Ratio Analysis";#N/A,#N/A,FALSE,"Test 120 Day Accts";#N/A,#N/A,FALSE,"Tickmarks"}</definedName>
    <definedName name="wrn_39a" localSheetId="0" hidden="1">{#N/A,#N/A,FALSE,"Aging Summary";#N/A,#N/A,FALSE,"Ratio Analysis";#N/A,#N/A,FALSE,"Test 120 Day Accts";#N/A,#N/A,FALSE,"Tickmarks"}</definedName>
    <definedName name="wrn_39a" localSheetId="2" hidden="1">{#N/A,#N/A,FALSE,"Aging Summary";#N/A,#N/A,FALSE,"Ratio Analysis";#N/A,#N/A,FALSE,"Test 120 Day Accts";#N/A,#N/A,FALSE,"Tickmarks"}</definedName>
    <definedName name="wrn_39a" hidden="1">{#N/A,#N/A,FALSE,"Aging Summary";#N/A,#N/A,FALSE,"Ratio Analysis";#N/A,#N/A,FALSE,"Test 120 Day Accts";#N/A,#N/A,FALSE,"Tickmarks"}</definedName>
    <definedName name="wrn_3a_1" localSheetId="0" hidden="1">{#N/A,#N/A,FALSE,"Aging Summary";#N/A,#N/A,FALSE,"Ratio Analysis";#N/A,#N/A,FALSE,"Test 120 Day Accts";#N/A,#N/A,FALSE,"Tickmarks"}</definedName>
    <definedName name="wrn_3a_1" localSheetId="2" hidden="1">{#N/A,#N/A,FALSE,"Aging Summary";#N/A,#N/A,FALSE,"Ratio Analysis";#N/A,#N/A,FALSE,"Test 120 Day Accts";#N/A,#N/A,FALSE,"Tickmarks"}</definedName>
    <definedName name="wrn_3a_1" hidden="1">{#N/A,#N/A,FALSE,"Aging Summary";#N/A,#N/A,FALSE,"Ratio Analysis";#N/A,#N/A,FALSE,"Test 120 Day Accts";#N/A,#N/A,FALSE,"Tickmarks"}</definedName>
    <definedName name="wrn_3p_1" localSheetId="0" hidden="1">{#N/A,#N/A,FALSE,"Aging Summary";#N/A,#N/A,FALSE,"Ratio Analysis";#N/A,#N/A,FALSE,"Test 120 Day Accts";#N/A,#N/A,FALSE,"Tickmarks"}</definedName>
    <definedName name="wrn_3p_1" localSheetId="2" hidden="1">{#N/A,#N/A,FALSE,"Aging Summary";#N/A,#N/A,FALSE,"Ratio Analysis";#N/A,#N/A,FALSE,"Test 120 Day Accts";#N/A,#N/A,FALSE,"Tickmarks"}</definedName>
    <definedName name="wrn_3p_1" hidden="1">{#N/A,#N/A,FALSE,"Aging Summary";#N/A,#N/A,FALSE,"Ratio Analysis";#N/A,#N/A,FALSE,"Test 120 Day Accts";#N/A,#N/A,FALSE,"Tickmarks"}</definedName>
    <definedName name="wrn_40a" localSheetId="0" hidden="1">{#N/A,#N/A,FALSE,"Aging Summary";#N/A,#N/A,FALSE,"Ratio Analysis";#N/A,#N/A,FALSE,"Test 120 Day Accts";#N/A,#N/A,FALSE,"Tickmarks"}</definedName>
    <definedName name="wrn_40a" localSheetId="2" hidden="1">{#N/A,#N/A,FALSE,"Aging Summary";#N/A,#N/A,FALSE,"Ratio Analysis";#N/A,#N/A,FALSE,"Test 120 Day Accts";#N/A,#N/A,FALSE,"Tickmarks"}</definedName>
    <definedName name="wrn_40a" hidden="1">{#N/A,#N/A,FALSE,"Aging Summary";#N/A,#N/A,FALSE,"Ratio Analysis";#N/A,#N/A,FALSE,"Test 120 Day Accts";#N/A,#N/A,FALSE,"Tickmarks"}</definedName>
    <definedName name="wrn_40P" localSheetId="0" hidden="1">{#N/A,#N/A,FALSE,"Aging Summary";#N/A,#N/A,FALSE,"Ratio Analysis";#N/A,#N/A,FALSE,"Test 120 Day Accts";#N/A,#N/A,FALSE,"Tickmarks"}</definedName>
    <definedName name="wrn_40P" localSheetId="2" hidden="1">{#N/A,#N/A,FALSE,"Aging Summary";#N/A,#N/A,FALSE,"Ratio Analysis";#N/A,#N/A,FALSE,"Test 120 Day Accts";#N/A,#N/A,FALSE,"Tickmarks"}</definedName>
    <definedName name="wrn_40P" hidden="1">{#N/A,#N/A,FALSE,"Aging Summary";#N/A,#N/A,FALSE,"Ratio Analysis";#N/A,#N/A,FALSE,"Test 120 Day Accts";#N/A,#N/A,FALSE,"Tickmarks"}</definedName>
    <definedName name="wrn_41A" localSheetId="0" hidden="1">{#N/A,#N/A,FALSE,"Aging Summary";#N/A,#N/A,FALSE,"Ratio Analysis";#N/A,#N/A,FALSE,"Test 120 Day Accts";#N/A,#N/A,FALSE,"Tickmarks"}</definedName>
    <definedName name="wrn_41A" localSheetId="2" hidden="1">{#N/A,#N/A,FALSE,"Aging Summary";#N/A,#N/A,FALSE,"Ratio Analysis";#N/A,#N/A,FALSE,"Test 120 Day Accts";#N/A,#N/A,FALSE,"Tickmarks"}</definedName>
    <definedName name="wrn_41A" hidden="1">{#N/A,#N/A,FALSE,"Aging Summary";#N/A,#N/A,FALSE,"Ratio Analysis";#N/A,#N/A,FALSE,"Test 120 Day Accts";#N/A,#N/A,FALSE,"Tickmarks"}</definedName>
    <definedName name="wrn_41P" localSheetId="0" hidden="1">{#N/A,#N/A,FALSE,"Aging Summary";#N/A,#N/A,FALSE,"Ratio Analysis";#N/A,#N/A,FALSE,"Test 120 Day Accts";#N/A,#N/A,FALSE,"Tickmarks"}</definedName>
    <definedName name="wrn_41P" localSheetId="2" hidden="1">{#N/A,#N/A,FALSE,"Aging Summary";#N/A,#N/A,FALSE,"Ratio Analysis";#N/A,#N/A,FALSE,"Test 120 Day Accts";#N/A,#N/A,FALSE,"Tickmarks"}</definedName>
    <definedName name="wrn_41P" hidden="1">{#N/A,#N/A,FALSE,"Aging Summary";#N/A,#N/A,FALSE,"Ratio Analysis";#N/A,#N/A,FALSE,"Test 120 Day Accts";#N/A,#N/A,FALSE,"Tickmarks"}</definedName>
    <definedName name="wrn_4a1" localSheetId="0" hidden="1">{#N/A,#N/A,FALSE,"Aging Summary";#N/A,#N/A,FALSE,"Ratio Analysis";#N/A,#N/A,FALSE,"Test 120 Day Accts";#N/A,#N/A,FALSE,"Tickmarks"}</definedName>
    <definedName name="wrn_4a1" localSheetId="2" hidden="1">{#N/A,#N/A,FALSE,"Aging Summary";#N/A,#N/A,FALSE,"Ratio Analysis";#N/A,#N/A,FALSE,"Test 120 Day Accts";#N/A,#N/A,FALSE,"Tickmarks"}</definedName>
    <definedName name="wrn_4a1" hidden="1">{#N/A,#N/A,FALSE,"Aging Summary";#N/A,#N/A,FALSE,"Ratio Analysis";#N/A,#N/A,FALSE,"Test 120 Day Accts";#N/A,#N/A,FALSE,"Tickmarks"}</definedName>
    <definedName name="wrn_5p_1" localSheetId="0" hidden="1">{#N/A,#N/A,FALSE,"Aging Summary";#N/A,#N/A,FALSE,"Ratio Analysis";#N/A,#N/A,FALSE,"Test 120 Day Accts";#N/A,#N/A,FALSE,"Tickmarks"}</definedName>
    <definedName name="wrn_5p_1" localSheetId="2" hidden="1">{#N/A,#N/A,FALSE,"Aging Summary";#N/A,#N/A,FALSE,"Ratio Analysis";#N/A,#N/A,FALSE,"Test 120 Day Accts";#N/A,#N/A,FALSE,"Tickmarks"}</definedName>
    <definedName name="wrn_5p_1" hidden="1">{#N/A,#N/A,FALSE,"Aging Summary";#N/A,#N/A,FALSE,"Ratio Analysis";#N/A,#N/A,FALSE,"Test 120 Day Accts";#N/A,#N/A,FALSE,"Tickmarks"}</definedName>
    <definedName name="wrn_6a" localSheetId="0" hidden="1">{#N/A,#N/A,FALSE,"Aging Summary";#N/A,#N/A,FALSE,"Ratio Analysis";#N/A,#N/A,FALSE,"Test 120 Day Accts";#N/A,#N/A,FALSE,"Tickmarks"}</definedName>
    <definedName name="wrn_6a" localSheetId="2" hidden="1">{#N/A,#N/A,FALSE,"Aging Summary";#N/A,#N/A,FALSE,"Ratio Analysis";#N/A,#N/A,FALSE,"Test 120 Day Accts";#N/A,#N/A,FALSE,"Tickmarks"}</definedName>
    <definedName name="wrn_6a" hidden="1">{#N/A,#N/A,FALSE,"Aging Summary";#N/A,#N/A,FALSE,"Ratio Analysis";#N/A,#N/A,FALSE,"Test 120 Day Accts";#N/A,#N/A,FALSE,"Tickmarks"}</definedName>
    <definedName name="wrn_6a1" localSheetId="0" hidden="1">{#N/A,#N/A,FALSE,"Aging Summary";#N/A,#N/A,FALSE,"Ratio Analysis";#N/A,#N/A,FALSE,"Test 120 Day Accts";#N/A,#N/A,FALSE,"Tickmarks"}</definedName>
    <definedName name="wrn_6a1" localSheetId="2" hidden="1">{#N/A,#N/A,FALSE,"Aging Summary";#N/A,#N/A,FALSE,"Ratio Analysis";#N/A,#N/A,FALSE,"Test 120 Day Accts";#N/A,#N/A,FALSE,"Tickmarks"}</definedName>
    <definedName name="wrn_6a1" hidden="1">{#N/A,#N/A,FALSE,"Aging Summary";#N/A,#N/A,FALSE,"Ratio Analysis";#N/A,#N/A,FALSE,"Test 120 Day Accts";#N/A,#N/A,FALSE,"Tickmarks"}</definedName>
    <definedName name="wrn_6p" localSheetId="0" hidden="1">{#N/A,#N/A,FALSE,"Aging Summary";#N/A,#N/A,FALSE,"Ratio Analysis";#N/A,#N/A,FALSE,"Test 120 Day Accts";#N/A,#N/A,FALSE,"Tickmarks"}</definedName>
    <definedName name="wrn_6p" localSheetId="2" hidden="1">{#N/A,#N/A,FALSE,"Aging Summary";#N/A,#N/A,FALSE,"Ratio Analysis";#N/A,#N/A,FALSE,"Test 120 Day Accts";#N/A,#N/A,FALSE,"Tickmarks"}</definedName>
    <definedName name="wrn_6p" hidden="1">{#N/A,#N/A,FALSE,"Aging Summary";#N/A,#N/A,FALSE,"Ratio Analysis";#N/A,#N/A,FALSE,"Test 120 Day Accts";#N/A,#N/A,FALSE,"Tickmarks"}</definedName>
    <definedName name="wrn_7p" localSheetId="0" hidden="1">{#N/A,#N/A,FALSE,"Aging Summary";#N/A,#N/A,FALSE,"Ratio Analysis";#N/A,#N/A,FALSE,"Test 120 Day Accts";#N/A,#N/A,FALSE,"Tickmarks"}</definedName>
    <definedName name="wrn_7p" localSheetId="2" hidden="1">{#N/A,#N/A,FALSE,"Aging Summary";#N/A,#N/A,FALSE,"Ratio Analysis";#N/A,#N/A,FALSE,"Test 120 Day Accts";#N/A,#N/A,FALSE,"Tickmarks"}</definedName>
    <definedName name="wrn_7p" hidden="1">{#N/A,#N/A,FALSE,"Aging Summary";#N/A,#N/A,FALSE,"Ratio Analysis";#N/A,#N/A,FALSE,"Test 120 Day Accts";#N/A,#N/A,FALSE,"Tickmarks"}</definedName>
    <definedName name="wrn_7p1" localSheetId="0" hidden="1">{#N/A,#N/A,FALSE,"Aging Summary";#N/A,#N/A,FALSE,"Ratio Analysis";#N/A,#N/A,FALSE,"Test 120 Day Accts";#N/A,#N/A,FALSE,"Tickmarks"}</definedName>
    <definedName name="wrn_7p1" localSheetId="2" hidden="1">{#N/A,#N/A,FALSE,"Aging Summary";#N/A,#N/A,FALSE,"Ratio Analysis";#N/A,#N/A,FALSE,"Test 120 Day Accts";#N/A,#N/A,FALSE,"Tickmarks"}</definedName>
    <definedName name="wrn_7p1" hidden="1">{#N/A,#N/A,FALSE,"Aging Summary";#N/A,#N/A,FALSE,"Ratio Analysis";#N/A,#N/A,FALSE,"Test 120 Day Accts";#N/A,#N/A,FALSE,"Tickmarks"}</definedName>
    <definedName name="wrn_7p11" localSheetId="0" hidden="1">{#N/A,#N/A,FALSE,"Aging Summary";#N/A,#N/A,FALSE,"Ratio Analysis";#N/A,#N/A,FALSE,"Test 120 Day Accts";#N/A,#N/A,FALSE,"Tickmarks"}</definedName>
    <definedName name="wrn_7p11" localSheetId="2" hidden="1">{#N/A,#N/A,FALSE,"Aging Summary";#N/A,#N/A,FALSE,"Ratio Analysis";#N/A,#N/A,FALSE,"Test 120 Day Accts";#N/A,#N/A,FALSE,"Tickmarks"}</definedName>
    <definedName name="wrn_7p11" hidden="1">{#N/A,#N/A,FALSE,"Aging Summary";#N/A,#N/A,FALSE,"Ratio Analysis";#N/A,#N/A,FALSE,"Test 120 Day Accts";#N/A,#N/A,FALSE,"Tickmarks"}</definedName>
    <definedName name="wrn_8a" localSheetId="0" hidden="1">{#N/A,#N/A,FALSE,"Aging Summary";#N/A,#N/A,FALSE,"Ratio Analysis";#N/A,#N/A,FALSE,"Test 120 Day Accts";#N/A,#N/A,FALSE,"Tickmarks"}</definedName>
    <definedName name="wrn_8a" localSheetId="2" hidden="1">{#N/A,#N/A,FALSE,"Aging Summary";#N/A,#N/A,FALSE,"Ratio Analysis";#N/A,#N/A,FALSE,"Test 120 Day Accts";#N/A,#N/A,FALSE,"Tickmarks"}</definedName>
    <definedName name="wrn_8a" hidden="1">{#N/A,#N/A,FALSE,"Aging Summary";#N/A,#N/A,FALSE,"Ratio Analysis";#N/A,#N/A,FALSE,"Test 120 Day Accts";#N/A,#N/A,FALSE,"Tickmarks"}</definedName>
    <definedName name="wrn_8a1" localSheetId="0" hidden="1">{#N/A,#N/A,FALSE,"Aging Summary";#N/A,#N/A,FALSE,"Ratio Analysis";#N/A,#N/A,FALSE,"Test 120 Day Accts";#N/A,#N/A,FALSE,"Tickmarks"}</definedName>
    <definedName name="wrn_8a1" localSheetId="2" hidden="1">{#N/A,#N/A,FALSE,"Aging Summary";#N/A,#N/A,FALSE,"Ratio Analysis";#N/A,#N/A,FALSE,"Test 120 Day Accts";#N/A,#N/A,FALSE,"Tickmarks"}</definedName>
    <definedName name="wrn_8a1" hidden="1">{#N/A,#N/A,FALSE,"Aging Summary";#N/A,#N/A,FALSE,"Ratio Analysis";#N/A,#N/A,FALSE,"Test 120 Day Accts";#N/A,#N/A,FALSE,"Tickmarks"}</definedName>
    <definedName name="wrn_8p" localSheetId="0" hidden="1">{#N/A,#N/A,FALSE,"Aging Summary";#N/A,#N/A,FALSE,"Ratio Analysis";#N/A,#N/A,FALSE,"Test 120 Day Accts";#N/A,#N/A,FALSE,"Tickmarks"}</definedName>
    <definedName name="wrn_8p" localSheetId="2" hidden="1">{#N/A,#N/A,FALSE,"Aging Summary";#N/A,#N/A,FALSE,"Ratio Analysis";#N/A,#N/A,FALSE,"Test 120 Day Accts";#N/A,#N/A,FALSE,"Tickmarks"}</definedName>
    <definedName name="wrn_8p" hidden="1">{#N/A,#N/A,FALSE,"Aging Summary";#N/A,#N/A,FALSE,"Ratio Analysis";#N/A,#N/A,FALSE,"Test 120 Day Accts";#N/A,#N/A,FALSE,"Tickmarks"}</definedName>
    <definedName name="wrn_8p_v" localSheetId="0" hidden="1">{#N/A,#N/A,FALSE,"Aging Summary";#N/A,#N/A,FALSE,"Ratio Analysis";#N/A,#N/A,FALSE,"Test 120 Day Accts";#N/A,#N/A,FALSE,"Tickmarks"}</definedName>
    <definedName name="wrn_8p_v" localSheetId="2" hidden="1">{#N/A,#N/A,FALSE,"Aging Summary";#N/A,#N/A,FALSE,"Ratio Analysis";#N/A,#N/A,FALSE,"Test 120 Day Accts";#N/A,#N/A,FALSE,"Tickmarks"}</definedName>
    <definedName name="wrn_8p_v" hidden="1">{#N/A,#N/A,FALSE,"Aging Summary";#N/A,#N/A,FALSE,"Ratio Analysis";#N/A,#N/A,FALSE,"Test 120 Day Accts";#N/A,#N/A,FALSE,"Tickmarks"}</definedName>
    <definedName name="wrn_8p11" localSheetId="0" hidden="1">{#N/A,#N/A,FALSE,"Aging Summary";#N/A,#N/A,FALSE,"Ratio Analysis";#N/A,#N/A,FALSE,"Test 120 Day Accts";#N/A,#N/A,FALSE,"Tickmarks"}</definedName>
    <definedName name="wrn_8p11" localSheetId="2" hidden="1">{#N/A,#N/A,FALSE,"Aging Summary";#N/A,#N/A,FALSE,"Ratio Analysis";#N/A,#N/A,FALSE,"Test 120 Day Accts";#N/A,#N/A,FALSE,"Tickmarks"}</definedName>
    <definedName name="wrn_8p11" hidden="1">{#N/A,#N/A,FALSE,"Aging Summary";#N/A,#N/A,FALSE,"Ratio Analysis";#N/A,#N/A,FALSE,"Test 120 Day Accts";#N/A,#N/A,FALSE,"Tickmarks"}</definedName>
    <definedName name="wrn_9a" localSheetId="0" hidden="1">{#N/A,#N/A,FALSE,"Aging Summary";#N/A,#N/A,FALSE,"Ratio Analysis";#N/A,#N/A,FALSE,"Test 120 Day Accts";#N/A,#N/A,FALSE,"Tickmarks"}</definedName>
    <definedName name="wrn_9a" localSheetId="2" hidden="1">{#N/A,#N/A,FALSE,"Aging Summary";#N/A,#N/A,FALSE,"Ratio Analysis";#N/A,#N/A,FALSE,"Test 120 Day Accts";#N/A,#N/A,FALSE,"Tickmarks"}</definedName>
    <definedName name="wrn_9a" hidden="1">{#N/A,#N/A,FALSE,"Aging Summary";#N/A,#N/A,FALSE,"Ratio Analysis";#N/A,#N/A,FALSE,"Test 120 Day Accts";#N/A,#N/A,FALSE,"Tickmarks"}</definedName>
    <definedName name="wrn1.Bewegungsbilanz" localSheetId="0" hidden="1">{#N/A,#N/A,FALSE,"Mittelherkunft";#N/A,#N/A,FALSE,"Mittelverwendung"}</definedName>
    <definedName name="wrn1.Bewegungsbilanz" localSheetId="2" hidden="1">{#N/A,#N/A,FALSE,"Mittelherkunft";#N/A,#N/A,FALSE,"Mittelverwendung"}</definedName>
    <definedName name="wrn1.Bewegungsbilanz" hidden="1">{#N/A,#N/A,FALSE,"Mittelherkunft";#N/A,#N/A,FALSE,"Mittelverwendung"}</definedName>
    <definedName name="wrn1.brief" localSheetId="0" hidden="1">{#N/A,#N/A,TRUE,"Summary";#N/A,#N/A,TRUE,"Balance Sheet";#N/A,#N/A,TRUE,"P &amp; L";#N/A,#N/A,TRUE,"Fixed Assets";#N/A,#N/A,TRUE,"Cash Flows"}</definedName>
    <definedName name="wrn1.brief" localSheetId="2" hidden="1">{#N/A,#N/A,TRUE,"Summary";#N/A,#N/A,TRUE,"Balance Sheet";#N/A,#N/A,TRUE,"P &amp; L";#N/A,#N/A,TRUE,"Fixed Assets";#N/A,#N/A,TRUE,"Cash Flows"}</definedName>
    <definedName name="wrn1.brief" hidden="1">{#N/A,#N/A,TRUE,"Summary";#N/A,#N/A,TRUE,"Balance Sheet";#N/A,#N/A,TRUE,"P &amp; L";#N/A,#N/A,TRUE,"Fixed Assets";#N/A,#N/A,TRUE,"Cash Flows"}</definedName>
    <definedName name="wrn1.elaborate" localSheetId="0" hidden="1">{#N/A,#N/A,FALSE,"Cash Flows";#N/A,#N/A,FALSE,"Fixed Assets";#N/A,#N/A,FALSE,"Balance Sheet";#N/A,#N/A,FALSE,"P &amp; L"}</definedName>
    <definedName name="wrn1.elaborate" localSheetId="2" hidden="1">{#N/A,#N/A,FALSE,"Cash Flows";#N/A,#N/A,FALSE,"Fixed Assets";#N/A,#N/A,FALSE,"Balance Sheet";#N/A,#N/A,FALSE,"P &amp; L"}</definedName>
    <definedName name="wrn1.elaborate" hidden="1">{#N/A,#N/A,FALSE,"Cash Flows";#N/A,#N/A,FALSE,"Fixed Assets";#N/A,#N/A,FALSE,"Balance Sheet";#N/A,#N/A,FALSE,"P &amp; L"}</definedName>
    <definedName name="wrn1.repot"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repot"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pp." localSheetId="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0.elaborate" localSheetId="0" hidden="1">{#N/A,#N/A,FALSE,"Cash Flows";#N/A,#N/A,FALSE,"Fixed Assets";#N/A,#N/A,FALSE,"Balance Sheet";#N/A,#N/A,FALSE,"P &amp; L"}</definedName>
    <definedName name="wrn10.elaborate" localSheetId="2" hidden="1">{#N/A,#N/A,FALSE,"Cash Flows";#N/A,#N/A,FALSE,"Fixed Assets";#N/A,#N/A,FALSE,"Balance Sheet";#N/A,#N/A,FALSE,"P &amp; L"}</definedName>
    <definedName name="wrn10.elaborate" hidden="1">{#N/A,#N/A,FALSE,"Cash Flows";#N/A,#N/A,FALSE,"Fixed Assets";#N/A,#N/A,FALSE,"Balance Sheet";#N/A,#N/A,FALSE,"P &amp; L"}</definedName>
    <definedName name="wrn2.brief" localSheetId="0" hidden="1">{#N/A,#N/A,TRUE,"Summary";#N/A,#N/A,TRUE,"Balance Sheet";#N/A,#N/A,TRUE,"P &amp; L";#N/A,#N/A,TRUE,"Fixed Assets";#N/A,#N/A,TRUE,"Cash Flows"}</definedName>
    <definedName name="wrn2.brief" localSheetId="2" hidden="1">{#N/A,#N/A,TRUE,"Summary";#N/A,#N/A,TRUE,"Balance Sheet";#N/A,#N/A,TRUE,"P &amp; L";#N/A,#N/A,TRUE,"Fixed Assets";#N/A,#N/A,TRUE,"Cash Flows"}</definedName>
    <definedName name="wrn2.brief" hidden="1">{#N/A,#N/A,TRUE,"Summary";#N/A,#N/A,TRUE,"Balance Sheet";#N/A,#N/A,TRUE,"P &amp; L";#N/A,#N/A,TRUE,"Fixed Assets";#N/A,#N/A,TRUE,"Cash Flows"}</definedName>
    <definedName name="wrn2.tmr." localSheetId="0" hidden="1">{#N/A,#N/A,TRUE,"TMRSAMPLE";#N/A,#N/A,TRUE,"OPS";#N/A,#N/A,TRUE,"TMR"}</definedName>
    <definedName name="wrn2.tmr." localSheetId="2" hidden="1">{#N/A,#N/A,TRUE,"TMRSAMPLE";#N/A,#N/A,TRUE,"OPS";#N/A,#N/A,TRUE,"TMR"}</definedName>
    <definedName name="wrn2.tmr." hidden="1">{#N/A,#N/A,TRUE,"TMRSAMPLE";#N/A,#N/A,TRUE,"OPS";#N/A,#N/A,TRUE,"TMR"}</definedName>
    <definedName name="wrn3.ALL." localSheetId="0" hidden="1">{#N/A,#N/A,FALSE,"DCF";#N/A,#N/A,FALSE,"WACC";#N/A,#N/A,FALSE,"Sales_EBIT";#N/A,#N/A,FALSE,"Capex_Depreciation";#N/A,#N/A,FALSE,"WC";#N/A,#N/A,FALSE,"Interest";#N/A,#N/A,FALSE,"Assumptions"}</definedName>
    <definedName name="wrn3.ALL." localSheetId="2"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3.elaborate" localSheetId="0" hidden="1">{#N/A,#N/A,FALSE,"Cash Flows";#N/A,#N/A,FALSE,"Fixed Assets";#N/A,#N/A,FALSE,"Balance Sheet";#N/A,#N/A,FALSE,"P &amp; L"}</definedName>
    <definedName name="wrn3.elaborate" localSheetId="2" hidden="1">{#N/A,#N/A,FALSE,"Cash Flows";#N/A,#N/A,FALSE,"Fixed Assets";#N/A,#N/A,FALSE,"Balance Sheet";#N/A,#N/A,FALSE,"P &amp; L"}</definedName>
    <definedName name="wrn3.elaborate" hidden="1">{#N/A,#N/A,FALSE,"Cash Flows";#N/A,#N/A,FALSE,"Fixed Assets";#N/A,#N/A,FALSE,"Balance Sheet";#N/A,#N/A,FALSE,"P &amp; L"}</definedName>
    <definedName name="wrn5.brief" localSheetId="0" hidden="1">{#N/A,#N/A,TRUE,"Summary";#N/A,#N/A,TRUE,"Balance Sheet";#N/A,#N/A,TRUE,"P &amp; L";#N/A,#N/A,TRUE,"Fixed Assets";#N/A,#N/A,TRUE,"Cash Flows"}</definedName>
    <definedName name="wrn5.brief" localSheetId="2" hidden="1">{#N/A,#N/A,TRUE,"Summary";#N/A,#N/A,TRUE,"Balance Sheet";#N/A,#N/A,TRUE,"P &amp; L";#N/A,#N/A,TRUE,"Fixed Assets";#N/A,#N/A,TRUE,"Cash Flows"}</definedName>
    <definedName name="wrn5.brief" hidden="1">{#N/A,#N/A,TRUE,"Summary";#N/A,#N/A,TRUE,"Balance Sheet";#N/A,#N/A,TRUE,"P &amp; L";#N/A,#N/A,TRUE,"Fixed Assets";#N/A,#N/A,TRUE,"Cash Flows"}</definedName>
    <definedName name="wrn6.elaborate" localSheetId="0" hidden="1">{#N/A,#N/A,FALSE,"Cash Flows";#N/A,#N/A,FALSE,"Fixed Assets";#N/A,#N/A,FALSE,"Balance Sheet";#N/A,#N/A,FALSE,"P &amp; L"}</definedName>
    <definedName name="wrn6.elaborate" localSheetId="2" hidden="1">{#N/A,#N/A,FALSE,"Cash Flows";#N/A,#N/A,FALSE,"Fixed Assets";#N/A,#N/A,FALSE,"Balance Sheet";#N/A,#N/A,FALSE,"P &amp; L"}</definedName>
    <definedName name="wrn6.elaborate" hidden="1">{#N/A,#N/A,FALSE,"Cash Flows";#N/A,#N/A,FALSE,"Fixed Assets";#N/A,#N/A,FALSE,"Balance Sheet";#N/A,#N/A,FALSE,"P &amp; L"}</definedName>
    <definedName name="wrn7.brief" localSheetId="0" hidden="1">{#N/A,#N/A,TRUE,"Summary";#N/A,#N/A,TRUE,"Balance Sheet";#N/A,#N/A,TRUE,"P &amp; L";#N/A,#N/A,TRUE,"Fixed Assets";#N/A,#N/A,TRUE,"Cash Flows"}</definedName>
    <definedName name="wrn7.brief" localSheetId="2" hidden="1">{#N/A,#N/A,TRUE,"Summary";#N/A,#N/A,TRUE,"Balance Sheet";#N/A,#N/A,TRUE,"P &amp; L";#N/A,#N/A,TRUE,"Fixed Assets";#N/A,#N/A,TRUE,"Cash Flows"}</definedName>
    <definedName name="wrn7.brief" hidden="1">{#N/A,#N/A,TRUE,"Summary";#N/A,#N/A,TRUE,"Balance Sheet";#N/A,#N/A,TRUE,"P &amp; L";#N/A,#N/A,TRUE,"Fixed Assets";#N/A,#N/A,TRUE,"Cash Flows"}</definedName>
    <definedName name="wrn8.elaborate" localSheetId="0" hidden="1">{#N/A,#N/A,FALSE,"Cash Flows";#N/A,#N/A,FALSE,"Fixed Assets";#N/A,#N/A,FALSE,"Balance Sheet";#N/A,#N/A,FALSE,"P &amp; L"}</definedName>
    <definedName name="wrn8.elaborate" localSheetId="2" hidden="1">{#N/A,#N/A,FALSE,"Cash Flows";#N/A,#N/A,FALSE,"Fixed Assets";#N/A,#N/A,FALSE,"Balance Sheet";#N/A,#N/A,FALSE,"P &amp; L"}</definedName>
    <definedName name="wrn8.elaborate" hidden="1">{#N/A,#N/A,FALSE,"Cash Flows";#N/A,#N/A,FALSE,"Fixed Assets";#N/A,#N/A,FALSE,"Balance Sheet";#N/A,#N/A,FALSE,"P &amp; L"}</definedName>
    <definedName name="wrn9.brief" localSheetId="0" hidden="1">{#N/A,#N/A,TRUE,"Summary";#N/A,#N/A,TRUE,"Balance Sheet";#N/A,#N/A,TRUE,"P &amp; L";#N/A,#N/A,TRUE,"Fixed Assets";#N/A,#N/A,TRUE,"Cash Flows"}</definedName>
    <definedName name="wrn9.brief" localSheetId="2" hidden="1">{#N/A,#N/A,TRUE,"Summary";#N/A,#N/A,TRUE,"Balance Sheet";#N/A,#N/A,TRUE,"P &amp; L";#N/A,#N/A,TRUE,"Fixed Assets";#N/A,#N/A,TRUE,"Cash Flows"}</definedName>
    <definedName name="wrn9.brief" hidden="1">{#N/A,#N/A,TRUE,"Summary";#N/A,#N/A,TRUE,"Balance Sheet";#N/A,#N/A,TRUE,"P &amp; L";#N/A,#N/A,TRUE,"Fixed Assets";#N/A,#N/A,TRUE,"Cash Flows"}</definedName>
    <definedName name="wrnfy97" localSheetId="0" hidden="1">{#N/A,#N/A,FALSE,"FY97";#N/A,#N/A,FALSE,"FY98";#N/A,#N/A,FALSE,"FY99";#N/A,#N/A,FALSE,"FY00";#N/A,#N/A,FALSE,"FY01"}</definedName>
    <definedName name="wrnfy97" localSheetId="2" hidden="1">{#N/A,#N/A,FALSE,"FY97";#N/A,#N/A,FALSE,"FY98";#N/A,#N/A,FALSE,"FY99";#N/A,#N/A,FALSE,"FY00";#N/A,#N/A,FALSE,"FY01"}</definedName>
    <definedName name="wrnfy97" hidden="1">{#N/A,#N/A,FALSE,"FY97";#N/A,#N/A,FALSE,"FY98";#N/A,#N/A,FALSE,"FY99";#N/A,#N/A,FALSE,"FY00";#N/A,#N/A,FALSE,"FY01"}</definedName>
    <definedName name="wrns.pg10." localSheetId="0" hidden="1">{#N/A,#N/A,FALSE,"1"}</definedName>
    <definedName name="wrns.pg10." localSheetId="2" hidden="1">{#N/A,#N/A,FALSE,"1"}</definedName>
    <definedName name="wrns.pg10." hidden="1">{#N/A,#N/A,FALSE,"1"}</definedName>
    <definedName name="WSI" localSheetId="0" hidden="1">{#N/A,#N/A,FALSE,"COMP"}</definedName>
    <definedName name="WSI" localSheetId="2" hidden="1">{#N/A,#N/A,FALSE,"COMP"}</definedName>
    <definedName name="WSI" hidden="1">{#N/A,#N/A,FALSE,"COMP"}</definedName>
    <definedName name="WSI_1" localSheetId="0" hidden="1">{#N/A,#N/A,FALSE,"COMP"}</definedName>
    <definedName name="WSI_1" localSheetId="2" hidden="1">{#N/A,#N/A,FALSE,"COMP"}</definedName>
    <definedName name="WSI_1" hidden="1">{#N/A,#N/A,FALSE,"COMP"}</definedName>
    <definedName name="WSI_2" localSheetId="0" hidden="1">{#N/A,#N/A,FALSE,"COMP"}</definedName>
    <definedName name="WSI_2" localSheetId="2" hidden="1">{#N/A,#N/A,FALSE,"COMP"}</definedName>
    <definedName name="WSI_2" hidden="1">{#N/A,#N/A,FALSE,"COMP"}</definedName>
    <definedName name="wt" localSheetId="0" hidden="1">{#N/A,#N/A,FALSE,"FY97";#N/A,#N/A,FALSE,"FY98";#N/A,#N/A,FALSE,"FY99";#N/A,#N/A,FALSE,"FY00";#N/A,#N/A,FALSE,"FY01"}</definedName>
    <definedName name="wt" localSheetId="2" hidden="1">{#N/A,#N/A,FALSE,"FY97";#N/A,#N/A,FALSE,"FY98";#N/A,#N/A,FALSE,"FY99";#N/A,#N/A,FALSE,"FY00";#N/A,#N/A,FALSE,"FY01"}</definedName>
    <definedName name="wt" hidden="1">{#N/A,#N/A,FALSE,"FY97";#N/A,#N/A,FALSE,"FY98";#N/A,#N/A,FALSE,"FY99";#N/A,#N/A,FALSE,"FY00";#N/A,#N/A,FALSE,"FY01"}</definedName>
    <definedName name="WTOFBAR">#REF!</definedName>
    <definedName name="wttt">#REF!</definedName>
    <definedName name="wttt_10">#REF!</definedName>
    <definedName name="wttt_12">#REF!</definedName>
    <definedName name="wttt_3">#REF!</definedName>
    <definedName name="wttt_4">#REF!</definedName>
    <definedName name="wttt_5">#REF!</definedName>
    <definedName name="wttt_6">#REF!</definedName>
    <definedName name="wttt_7">#REF!</definedName>
    <definedName name="wtwt">#REF!</definedName>
    <definedName name="wtwt_10">#REF!</definedName>
    <definedName name="wtwt_12">#REF!</definedName>
    <definedName name="wtwt_3">#REF!</definedName>
    <definedName name="wtwt_4">#REF!</definedName>
    <definedName name="wtwt_5">#REF!</definedName>
    <definedName name="wtwt_6">#REF!</definedName>
    <definedName name="wtwt_7">#REF!</definedName>
    <definedName name="wvu.A."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cash." localSheetId="0" hidden="1">{TRUE,TRUE,-1.25,-15.5,456.75,279.75,FALSE,FALSE,TRUE,TRUE,0,1,18,1,199,6,3,4,TRUE,TRUE,3,TRUE,1,TRUE,100,"Swvu.cash.","ACwvu.cash.",1,FALSE,FALSE,0.511811023622047,0.511811023622047,0.511811023622047,0.511811023622047,1,"","",FALSE,FALSE,FALSE,FALSE,1,#N/A,1,1,#DIV/0!,FALSE,"Rwvu.cash.",#N/A,FALSE,FALSE}</definedName>
    <definedName name="wvu.cash." localSheetId="2"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profits." localSheetId="0"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2"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localSheetId="0" hidden="1">{#N/A,#N/A,FALSE,"8516";#N/A,#N/A,FALSE,"9357-9373";#N/A,#N/A,FALSE,"9688";#N/A,#N/A,FALSE,"9779";#N/A,#N/A,FALSE,"9753"}</definedName>
    <definedName name="WW" localSheetId="2" hidden="1">{#N/A,#N/A,FALSE,"8516";#N/A,#N/A,FALSE,"9357-9373";#N/A,#N/A,FALSE,"9688";#N/A,#N/A,FALSE,"9779";#N/A,#N/A,FALSE,"9753"}</definedName>
    <definedName name="WW" hidden="1">{#N/A,#N/A,FALSE,"8516";#N/A,#N/A,FALSE,"9357-9373";#N/A,#N/A,FALSE,"9688";#N/A,#N/A,FALSE,"9779";#N/A,#N/A,FALSE,"9753"}</definedName>
    <definedName name="ＷＷ" localSheetId="0" hidden="1">{#N/A,#N/A,TRUE,"TMRSAMPLE";#N/A,#N/A,TRUE,"OPS";#N/A,#N/A,TRUE,"TMR"}</definedName>
    <definedName name="ＷＷ" localSheetId="2" hidden="1">{#N/A,#N/A,TRUE,"TMRSAMPLE";#N/A,#N/A,TRUE,"OPS";#N/A,#N/A,TRUE,"TMR"}</definedName>
    <definedName name="ＷＷ" hidden="1">{#N/A,#N/A,TRUE,"TMRSAMPLE";#N/A,#N/A,TRUE,"OPS";#N/A,#N/A,TRUE,"TMR"}</definedName>
    <definedName name="WW.INCOME" localSheetId="0" hidden="1">{#N/A,#N/A,FALSE,"5009";#N/A,#N/A,FALSE,"5050";#N/A,#N/A,FALSE,"5058";#N/A,#N/A,FALSE,"5306";#N/A,#N/A,FALSE,"5314";#N/A,#N/A,FALSE,"5355";#N/A,#N/A,FALSE,"5751"}</definedName>
    <definedName name="WW.INCOME" localSheetId="2" hidden="1">{#N/A,#N/A,FALSE,"5009";#N/A,#N/A,FALSE,"5050";#N/A,#N/A,FALSE,"5058";#N/A,#N/A,FALSE,"5306";#N/A,#N/A,FALSE,"5314";#N/A,#N/A,FALSE,"5355";#N/A,#N/A,FALSE,"5751"}</definedName>
    <definedName name="WW.INCOME" hidden="1">{#N/A,#N/A,FALSE,"5009";#N/A,#N/A,FALSE,"5050";#N/A,#N/A,FALSE,"5058";#N/A,#N/A,FALSE,"5306";#N/A,#N/A,FALSE,"5314";#N/A,#N/A,FALSE,"5355";#N/A,#N/A,FALSE,"5751"}</definedName>
    <definedName name="WW.INCOME_1" localSheetId="0" hidden="1">{#N/A,#N/A,FALSE,"5009";#N/A,#N/A,FALSE,"5050";#N/A,#N/A,FALSE,"5058";#N/A,#N/A,FALSE,"5306";#N/A,#N/A,FALSE,"5314";#N/A,#N/A,FALSE,"5355";#N/A,#N/A,FALSE,"5751"}</definedName>
    <definedName name="WW.INCOME_1" localSheetId="2" hidden="1">{#N/A,#N/A,FALSE,"5009";#N/A,#N/A,FALSE,"5050";#N/A,#N/A,FALSE,"5058";#N/A,#N/A,FALSE,"5306";#N/A,#N/A,FALSE,"5314";#N/A,#N/A,FALSE,"5355";#N/A,#N/A,FALSE,"5751"}</definedName>
    <definedName name="WW.INCOME_1" hidden="1">{#N/A,#N/A,FALSE,"5009";#N/A,#N/A,FALSE,"5050";#N/A,#N/A,FALSE,"5058";#N/A,#N/A,FALSE,"5306";#N/A,#N/A,FALSE,"5314";#N/A,#N/A,FALSE,"5355";#N/A,#N/A,FALSE,"5751"}</definedName>
    <definedName name="ww.Rele" localSheetId="0" hidden="1">{#N/A,#N/A,FALSE,"Title Page";#N/A,#N/A,FALSE,"Conclusions";#N/A,#N/A,FALSE,"Assum.";#N/A,#N/A,FALSE,"Sun  DCF-WC-Dep";#N/A,#N/A,FALSE,"MarketValue";#N/A,#N/A,FALSE,"BalSheet";#N/A,#N/A,FALSE,"WACC";#N/A,#N/A,FALSE,"PC+ Info.";#N/A,#N/A,FALSE,"PC+Info_2"}</definedName>
    <definedName name="ww.Rele" localSheetId="2"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_1" localSheetId="0" hidden="1">{#N/A,#N/A,FALSE,"8516";#N/A,#N/A,FALSE,"9357-9373";#N/A,#N/A,FALSE,"9688";#N/A,#N/A,FALSE,"9779";#N/A,#N/A,FALSE,"9753"}</definedName>
    <definedName name="WW_1" localSheetId="2" hidden="1">{#N/A,#N/A,FALSE,"8516";#N/A,#N/A,FALSE,"9357-9373";#N/A,#N/A,FALSE,"9688";#N/A,#N/A,FALSE,"9779";#N/A,#N/A,FALSE,"9753"}</definedName>
    <definedName name="WW_1" hidden="1">{#N/A,#N/A,FALSE,"8516";#N/A,#N/A,FALSE,"9357-9373";#N/A,#N/A,FALSE,"9688";#N/A,#N/A,FALSE,"9779";#N/A,#N/A,FALSE,"9753"}</definedName>
    <definedName name="wwc" localSheetId="0" hidden="1">{#N/A,#N/A,FALSE,"Aging Summary";#N/A,#N/A,FALSE,"Ratio Analysis";#N/A,#N/A,FALSE,"Test 120 Day Accts";#N/A,#N/A,FALSE,"Tickmarks"}</definedName>
    <definedName name="wwc" localSheetId="2" hidden="1">{#N/A,#N/A,FALSE,"Aging Summary";#N/A,#N/A,FALSE,"Ratio Analysis";#N/A,#N/A,FALSE,"Test 120 Day Accts";#N/A,#N/A,FALSE,"Tickmarks"}</definedName>
    <definedName name="wwc" hidden="1">{#N/A,#N/A,FALSE,"Aging Summary";#N/A,#N/A,FALSE,"Ratio Analysis";#N/A,#N/A,FALSE,"Test 120 Day Accts";#N/A,#N/A,FALSE,"Tickmarks"}</definedName>
    <definedName name="wwfwff" localSheetId="0" hidden="1">{#N/A,#N/A,FALSE,"Income Branch ONLY"}</definedName>
    <definedName name="wwfwff" localSheetId="2" hidden="1">{#N/A,#N/A,FALSE,"Income Branch ONLY"}</definedName>
    <definedName name="wwfwff" hidden="1">{#N/A,#N/A,FALSE,"Income Branch ONLY"}</definedName>
    <definedName name="wwfwff_1" localSheetId="0" hidden="1">{#N/A,#N/A,FALSE,"Income Branch ONLY"}</definedName>
    <definedName name="wwfwff_1" localSheetId="2" hidden="1">{#N/A,#N/A,FALSE,"Income Branch ONLY"}</definedName>
    <definedName name="wwfwff_1" hidden="1">{#N/A,#N/A,FALSE,"Income Branch ONLY"}</definedName>
    <definedName name="WWSP" localSheetId="0" hidden="1">{#N/A,#N/A,FALSE,"SUMMARY";#N/A,#N/A,FALSE,"TECHNOLOGY";#N/A,#N/A,FALSE,"YEAR2000";#N/A,#N/A,FALSE,"GENERAL SERVICES";#N/A,#N/A,FALSE,"PROD MANAGE";#N/A,#N/A,FALSE,"BOG";#N/A,#N/A,FALSE,"PROT CONT";#N/A,#N/A,FALSE,"INVEST COMP"}</definedName>
    <definedName name="WWSP" localSheetId="2" hidden="1">{#N/A,#N/A,FALSE,"SUMMARY";#N/A,#N/A,FALSE,"TECHNOLOGY";#N/A,#N/A,FALSE,"YEAR2000";#N/A,#N/A,FALSE,"GENERAL SERVICES";#N/A,#N/A,FALSE,"PROD MANAGE";#N/A,#N/A,FALSE,"BOG";#N/A,#N/A,FALSE,"PROT CONT";#N/A,#N/A,FALSE,"INVEST COMP"}</definedName>
    <definedName name="WWSP" hidden="1">{#N/A,#N/A,FALSE,"SUMMARY";#N/A,#N/A,FALSE,"TECHNOLOGY";#N/A,#N/A,FALSE,"YEAR2000";#N/A,#N/A,FALSE,"GENERAL SERVICES";#N/A,#N/A,FALSE,"PROD MANAGE";#N/A,#N/A,FALSE,"BOG";#N/A,#N/A,FALSE,"PROT CONT";#N/A,#N/A,FALSE,"INVEST COMP"}</definedName>
    <definedName name="WWW" localSheetId="0" hidden="1">{#N/A,#N/A,TRUE,"GRING"}</definedName>
    <definedName name="WWW" localSheetId="2" hidden="1">{#N/A,#N/A,TRUE,"GRING"}</definedName>
    <definedName name="WWW" hidden="1">{#N/A,#N/A,TRUE,"GRING"}</definedName>
    <definedName name="wwwwwwwwww" localSheetId="0" hidden="1">{#N/A,#N/A,TRUE,"A-site";#N/A,#N/A,TRUE,"B-Buildings";#N/A,#N/A,TRUE,"c-out-of-fence";#N/A,#N/A,TRUE,"d-proj.infr.";#N/A,#N/A,TRUE,"e- land"}</definedName>
    <definedName name="wwwwwwwwww" localSheetId="2" hidden="1">{#N/A,#N/A,TRUE,"A-site";#N/A,#N/A,TRUE,"B-Buildings";#N/A,#N/A,TRUE,"c-out-of-fence";#N/A,#N/A,TRUE,"d-proj.infr.";#N/A,#N/A,TRUE,"e- land"}</definedName>
    <definedName name="wwwwwwwwww" hidden="1">{#N/A,#N/A,TRUE,"A-site";#N/A,#N/A,TRUE,"B-Buildings";#N/A,#N/A,TRUE,"c-out-of-fence";#N/A,#N/A,TRUE,"d-proj.infr.";#N/A,#N/A,TRUE,"e- land"}</definedName>
    <definedName name="x" localSheetId="0" hidden="1">{#N/A,#N/A,FALSE,"Aging Summary";#N/A,#N/A,FALSE,"Ratio Analysis";#N/A,#N/A,FALSE,"Test 120 Day Accts";#N/A,#N/A,FALSE,"Tickmarks"}</definedName>
    <definedName name="x" localSheetId="2" hidden="1">{#N/A,#N/A,FALSE,"Aging Summary";#N/A,#N/A,FALSE,"Ratio Analysis";#N/A,#N/A,FALSE,"Test 120 Day Accts";#N/A,#N/A,FALSE,"Tickmarks"}</definedName>
    <definedName name="x" hidden="1">{#N/A,#N/A,FALSE,"Aging Summary";#N/A,#N/A,FALSE,"Ratio Analysis";#N/A,#N/A,FALSE,"Test 120 Day Accts";#N/A,#N/A,FALSE,"Tickmarks"}</definedName>
    <definedName name="X_KP">[221]KP_List!$D$6:$H$967</definedName>
    <definedName name="X1dB02">[222]X1D02!$A$6:$S$296</definedName>
    <definedName name="X1P00TI">[223]PROGRESS!$E$193</definedName>
    <definedName name="X1P02DI">[223]PROGRESS!$F$17</definedName>
    <definedName name="X1P05DI">[223]PROGRESS!$E$32</definedName>
    <definedName name="X1P05MI">[223]PROGRESS!$E$33</definedName>
    <definedName name="X1P05OI">[223]PROGRESS!$E$139</definedName>
    <definedName name="X1P43DI">[223]PROGRESS!$E$42</definedName>
    <definedName name="X1P43MI">[223]PROGRESS!$E$43</definedName>
    <definedName name="X1P43OI">[223]PROGRESS!$E$145</definedName>
    <definedName name="X1P44DI">[223]PROGRESS!$E$54</definedName>
    <definedName name="X1P44MI">[223]PROGRESS!$E$55</definedName>
    <definedName name="X1P44OI">[223]PROGRESS!$E$151</definedName>
    <definedName name="X1P45DI">[223]PROGRESS!$E$64</definedName>
    <definedName name="X1P45MI">[223]PROGRESS!$E$65</definedName>
    <definedName name="X1P45OI">[223]PROGRESS!$E$157</definedName>
    <definedName name="X1P46DI">[223]PROGRESS!$E$74</definedName>
    <definedName name="X1P46MI">[223]PROGRESS!$E$75</definedName>
    <definedName name="X1P46OI">[223]PROGRESS!$E$163</definedName>
    <definedName name="X1P47DI">[223]PROGRESS!$E$84</definedName>
    <definedName name="X1P47MI">[223]PROGRESS!$E$85</definedName>
    <definedName name="X1P47OI">[223]PROGRESS!$E$169</definedName>
    <definedName name="X1P48DI">[223]PROGRESS!$E$91</definedName>
    <definedName name="X1P49DI">[223]PROGRESS!$E$97</definedName>
    <definedName name="X1P50DI">[223]PROGRESS!$E$106</definedName>
    <definedName name="X1P50MI">[223]PROGRESS!$E$107</definedName>
    <definedName name="X1P50OI">[223]PROGRESS!$E$175</definedName>
    <definedName name="X1P51DI">[223]PROGRESS!$E$116</definedName>
    <definedName name="X1P51MI">[223]PROGRESS!$E$117</definedName>
    <definedName name="X1P51OI">[223]PROGRESS!$E$181</definedName>
    <definedName name="X1TB00">[224]Sch!$A$8:$Z$25</definedName>
    <definedName name="X2dB02">[222]X2D02!$A$6:$S$248</definedName>
    <definedName name="X2P00TI">[225]PROGRESS!$F$210</definedName>
    <definedName name="X2P02DC">[225]PROGRESS!$F$19</definedName>
    <definedName name="X2P02DI">[225]PROGRESS!$F$18</definedName>
    <definedName name="X2P05DI">[225]PROGRESS!$F$35</definedName>
    <definedName name="X2P05MI">[225]PROGRESS!$F$38</definedName>
    <definedName name="X2P05OC">[225]PROGRESS!$F$157</definedName>
    <definedName name="X2P05OI">[225]PROGRESS!$F$156</definedName>
    <definedName name="X2P43DI">[225]PROGRESS!$F$47</definedName>
    <definedName name="X2P43MI">[225]PROGRESS!$F$50</definedName>
    <definedName name="X2P43OC">[225]PROGRESS!$F$163</definedName>
    <definedName name="X2P43OI">[225]PROGRESS!$F$162</definedName>
    <definedName name="X2P44DI">[225]PROGRESS!$F$59</definedName>
    <definedName name="X2P44MI">[225]PROGRESS!$F$62</definedName>
    <definedName name="X2P44OC">[225]PROGRESS!$F$169</definedName>
    <definedName name="X2P44OI">[225]PROGRESS!$F$168</definedName>
    <definedName name="X2P45DI">[225]PROGRESS!$F$71</definedName>
    <definedName name="X2P45MI">[225]PROGRESS!$F$74</definedName>
    <definedName name="X2P45OC">[225]PROGRESS!$F$175</definedName>
    <definedName name="X2P45OI">[225]PROGRESS!$F$174</definedName>
    <definedName name="X2P46DI">[225]PROGRESS!$F$83</definedName>
    <definedName name="X2P46MI">[225]PROGRESS!$F$86</definedName>
    <definedName name="X2P46OC">[225]PROGRESS!$F$181</definedName>
    <definedName name="X2P46OI">[225]PROGRESS!$F$180</definedName>
    <definedName name="X2P47DI">[225]PROGRESS!$F$95</definedName>
    <definedName name="X2P47MI">[225]PROGRESS!$F$98</definedName>
    <definedName name="X2P47OC">[225]PROGRESS!$F$187</definedName>
    <definedName name="X2P47OI">[225]PROGRESS!$F$186</definedName>
    <definedName name="X2P48DI">[225]PROGRESS!$F$104</definedName>
    <definedName name="X2P49DI">[225]PROGRESS!$F$110</definedName>
    <definedName name="X2P50DI">[225]PROGRESS!$F$119</definedName>
    <definedName name="X2P50MI">[225]PROGRESS!$F$122</definedName>
    <definedName name="X2P50OC">[225]PROGRESS!$F$193</definedName>
    <definedName name="X2P50OI">[225]PROGRESS!$F$192</definedName>
    <definedName name="X2P51DI">[225]PROGRESS!$F$131</definedName>
    <definedName name="X2P51MI">[225]PROGRESS!$F$134</definedName>
    <definedName name="X2P51OC">[225]PROGRESS!$F$199</definedName>
    <definedName name="X2P51OI">[225]PROGRESS!$F$198</definedName>
    <definedName name="xa" hidden="1">'[109]5'!#REF!</definedName>
    <definedName name="xb" hidden="1">'[72]F-4'!#REF!</definedName>
    <definedName name="xba" hidden="1">'[72]F-4'!#REF!</definedName>
    <definedName name="xc" hidden="1">'[109]5'!#REF!</definedName>
    <definedName name="xcft" localSheetId="0" hidden="1">{#N/A,#N/A,FALSE,"PGW"}</definedName>
    <definedName name="xcft" localSheetId="2" hidden="1">{#N/A,#N/A,FALSE,"PGW"}</definedName>
    <definedName name="xcft" hidden="1">{#N/A,#N/A,FALSE,"PGW"}</definedName>
    <definedName name="xcvg" localSheetId="0" hidden="1">{#N/A,#N/A,FALSE,"SUMMARY";#N/A,#N/A,FALSE,"SUMMARY"}</definedName>
    <definedName name="xcvg" localSheetId="2" hidden="1">{#N/A,#N/A,FALSE,"SUMMARY";#N/A,#N/A,FALSE,"SUMMARY"}</definedName>
    <definedName name="xcvg" hidden="1">{#N/A,#N/A,FALSE,"SUMMARY";#N/A,#N/A,FALSE,"SUMMARY"}</definedName>
    <definedName name="xd" hidden="1">'[109]5'!#REF!</definedName>
    <definedName name="xdft" localSheetId="0" hidden="1">{#N/A,#N/A,FALSE,"ISBL"}</definedName>
    <definedName name="xdft" localSheetId="2" hidden="1">{#N/A,#N/A,FALSE,"ISBL"}</definedName>
    <definedName name="xdft" hidden="1">{#N/A,#N/A,FALSE,"ISBL"}</definedName>
    <definedName name="xdrt" localSheetId="0" hidden="1">{#N/A,#N/A,FALSE,"Aging Summary";#N/A,#N/A,FALSE,"Ratio Analysis";#N/A,#N/A,FALSE,"Test 120 Day Accts";#N/A,#N/A,FALSE,"Tickmarks"}</definedName>
    <definedName name="xdrt" localSheetId="2" hidden="1">{#N/A,#N/A,FALSE,"Aging Summary";#N/A,#N/A,FALSE,"Ratio Analysis";#N/A,#N/A,FALSE,"Test 120 Day Accts";#N/A,#N/A,FALSE,"Tickmarks"}</definedName>
    <definedName name="xdrt" hidden="1">{#N/A,#N/A,FALSE,"Aging Summary";#N/A,#N/A,FALSE,"Ratio Analysis";#N/A,#N/A,FALSE,"Test 120 Day Accts";#N/A,#N/A,FALSE,"Tickmarks"}</definedName>
    <definedName name="xds">#REF!</definedName>
    <definedName name="XFDG" localSheetId="0" hidden="1">{TRUE,TRUE,-1.25,-15.5,456.75,279.75,FALSE,FALSE,TRUE,TRUE,0,1,18,1,199,6,3,4,TRUE,TRUE,3,TRUE,1,TRUE,100,"Swvu.cash.","ACwvu.cash.",1,FALSE,FALSE,0.511811023622047,0.511811023622047,0.511811023622047,0.511811023622047,1,"","",FALSE,FALSE,FALSE,FALSE,1,#N/A,1,1,#DIV/0!,FALSE,"Rwvu.cash.",#N/A,FALSE,FALSE}</definedName>
    <definedName name="XFDG" localSheetId="2" hidden="1">{TRUE,TRUE,-1.25,-15.5,456.75,279.75,FALSE,FALSE,TRUE,TRUE,0,1,18,1,199,6,3,4,TRUE,TRUE,3,TRUE,1,TRUE,100,"Swvu.cash.","ACwvu.cash.",1,FALSE,FALSE,0.511811023622047,0.511811023622047,0.511811023622047,0.511811023622047,1,"","",FALSE,FALSE,FALSE,FALSE,1,#N/A,1,1,#DIV/0!,FALSE,"Rwvu.cash.",#N/A,FALSE,FALSE}</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LS" hidden="1">#REF!</definedName>
    <definedName name="xq34tq4t5yt" localSheetId="0" hidden="1">{#N/A,#N/A,FALSE,"Provisions"}</definedName>
    <definedName name="xq34tq4t5yt" localSheetId="2" hidden="1">{#N/A,#N/A,FALSE,"Provisions"}</definedName>
    <definedName name="xq34tq4t5yt" hidden="1">{#N/A,#N/A,FALSE,"Provisions"}</definedName>
    <definedName name="xq34tq4t5yt_1" localSheetId="0" hidden="1">{#N/A,#N/A,FALSE,"Provisions"}</definedName>
    <definedName name="xq34tq4t5yt_1" localSheetId="2" hidden="1">{#N/A,#N/A,FALSE,"Provisions"}</definedName>
    <definedName name="xq34tq4t5yt_1" hidden="1">{#N/A,#N/A,FALSE,"Provisions"}</definedName>
    <definedName name="xq3t4t5ty" localSheetId="0" hidden="1">{#N/A,#N/A,FALSE,"Highlights";#N/A,#N/A,FALSE,"Income";#N/A,#N/A,FALSE,"Revenue";#N/A,#N/A,FALSE,"Expenses";#N/A,#N/A,FALSE,"Provisions";#N/A,#N/A,FALSE,"Income % of Revenue";#N/A,#N/A,FALSE,"Comp % of Revenue";#N/A,#N/A,FALSE,"DBNA ROE";#N/A,#N/A,FALSE,"ROE by Product"}</definedName>
    <definedName name="xq3t4t5ty" localSheetId="2" hidden="1">{#N/A,#N/A,FALSE,"Highlights";#N/A,#N/A,FALSE,"Income";#N/A,#N/A,FALSE,"Revenue";#N/A,#N/A,FALSE,"Expenses";#N/A,#N/A,FALSE,"Provisions";#N/A,#N/A,FALSE,"Income % of Revenue";#N/A,#N/A,FALSE,"Comp % of Revenue";#N/A,#N/A,FALSE,"DBNA ROE";#N/A,#N/A,FALSE,"ROE by Product"}</definedName>
    <definedName name="xq3t4t5ty" hidden="1">{#N/A,#N/A,FALSE,"Highlights";#N/A,#N/A,FALSE,"Income";#N/A,#N/A,FALSE,"Revenue";#N/A,#N/A,FALSE,"Expenses";#N/A,#N/A,FALSE,"Provisions";#N/A,#N/A,FALSE,"Income % of Revenue";#N/A,#N/A,FALSE,"Comp % of Revenue";#N/A,#N/A,FALSE,"DBNA ROE";#N/A,#N/A,FALSE,"ROE by Product"}</definedName>
    <definedName name="xq3t4t5ty_1" localSheetId="0" hidden="1">{#N/A,#N/A,FALSE,"Highlights";#N/A,#N/A,FALSE,"Income";#N/A,#N/A,FALSE,"Revenue";#N/A,#N/A,FALSE,"Expenses";#N/A,#N/A,FALSE,"Provisions";#N/A,#N/A,FALSE,"Income % of Revenue";#N/A,#N/A,FALSE,"Comp % of Revenue";#N/A,#N/A,FALSE,"DBNA ROE";#N/A,#N/A,FALSE,"ROE by Product"}</definedName>
    <definedName name="xq3t4t5ty_1" localSheetId="2" hidden="1">{#N/A,#N/A,FALSE,"Highlights";#N/A,#N/A,FALSE,"Income";#N/A,#N/A,FALSE,"Revenue";#N/A,#N/A,FALSE,"Expenses";#N/A,#N/A,FALSE,"Provisions";#N/A,#N/A,FALSE,"Income % of Revenue";#N/A,#N/A,FALSE,"Comp % of Revenue";#N/A,#N/A,FALSE,"DBNA ROE";#N/A,#N/A,FALSE,"ROE by Product"}</definedName>
    <definedName name="xq3t4t5ty_1" hidden="1">{#N/A,#N/A,FALSE,"Highlights";#N/A,#N/A,FALSE,"Income";#N/A,#N/A,FALSE,"Revenue";#N/A,#N/A,FALSE,"Expenses";#N/A,#N/A,FALSE,"Provisions";#N/A,#N/A,FALSE,"Income % of Revenue";#N/A,#N/A,FALSE,"Comp % of Revenue";#N/A,#N/A,FALSE,"DBNA ROE";#N/A,#N/A,FALSE,"ROE by Product"}</definedName>
    <definedName name="xq43t4t5" localSheetId="0" hidden="1">{#N/A,#N/A,FALSE,"Income Branch ONLY"}</definedName>
    <definedName name="xq43t4t5" localSheetId="2" hidden="1">{#N/A,#N/A,FALSE,"Income Branch ONLY"}</definedName>
    <definedName name="xq43t4t5" hidden="1">{#N/A,#N/A,FALSE,"Income Branch ONLY"}</definedName>
    <definedName name="xq43t4t5_1" localSheetId="0" hidden="1">{#N/A,#N/A,FALSE,"Income Branch ONLY"}</definedName>
    <definedName name="xq43t4t5_1" localSheetId="2" hidden="1">{#N/A,#N/A,FALSE,"Income Branch ONLY"}</definedName>
    <definedName name="xq43t4t5_1" hidden="1">{#N/A,#N/A,FALSE,"Income Branch ONLY"}</definedName>
    <definedName name="xq4t4t5yt" localSheetId="0" hidden="1">{#N/A,#N/A,FALSE,"Assets"}</definedName>
    <definedName name="xq4t4t5yt" localSheetId="2" hidden="1">{#N/A,#N/A,FALSE,"Assets"}</definedName>
    <definedName name="xq4t4t5yt" hidden="1">{#N/A,#N/A,FALSE,"Assets"}</definedName>
    <definedName name="xq4t4t5yt_1" localSheetId="0" hidden="1">{#N/A,#N/A,FALSE,"Assets"}</definedName>
    <definedName name="xq4t4t5yt_1" localSheetId="2" hidden="1">{#N/A,#N/A,FALSE,"Assets"}</definedName>
    <definedName name="xq4t4t5yt_1" hidden="1">{#N/A,#N/A,FALSE,"Assets"}</definedName>
    <definedName name="xqrgrgxr" localSheetId="0" hidden="1">{#N/A,#N/A,FALSE,"Provisions"}</definedName>
    <definedName name="xqrgrgxr" localSheetId="2" hidden="1">{#N/A,#N/A,FALSE,"Provisions"}</definedName>
    <definedName name="xqrgrgxr" hidden="1">{#N/A,#N/A,FALSE,"Provisions"}</definedName>
    <definedName name="xqrgrgxr_1" localSheetId="0" hidden="1">{#N/A,#N/A,FALSE,"Provisions"}</definedName>
    <definedName name="xqrgrgxr_1" localSheetId="2" hidden="1">{#N/A,#N/A,FALSE,"Provisions"}</definedName>
    <definedName name="xqrgrgxr_1" hidden="1">{#N/A,#N/A,FALSE,"Provisions"}</definedName>
    <definedName name="xqrgrgxrg" localSheetId="0" hidden="1">{#N/A,#N/A,FALSE,"Income Branch ONLY"}</definedName>
    <definedName name="xqrgrgxrg" localSheetId="2" hidden="1">{#N/A,#N/A,FALSE,"Income Branch ONLY"}</definedName>
    <definedName name="xqrgrgxrg" hidden="1">{#N/A,#N/A,FALSE,"Income Branch ONLY"}</definedName>
    <definedName name="xqrgrgxrg_1" localSheetId="0" hidden="1">{#N/A,#N/A,FALSE,"Income Branch ONLY"}</definedName>
    <definedName name="xqrgrgxrg_1" localSheetId="2" hidden="1">{#N/A,#N/A,FALSE,"Income Branch ONLY"}</definedName>
    <definedName name="xqrgrgxrg_1" hidden="1">{#N/A,#N/A,FALSE,"Income Branch ONLY"}</definedName>
    <definedName name="XREF_13" hidden="1">[226]Additions!$T$1:$T$65536</definedName>
    <definedName name="XREF_COLUMN_1" localSheetId="0" hidden="1">#REF!</definedName>
    <definedName name="XREF_COLUMN_1" hidden="1">#REF!</definedName>
    <definedName name="XREF_COLUMN_10" localSheetId="0" hidden="1">'[227]WDV Workings'!#REF!</definedName>
    <definedName name="XREF_COLUMN_10" hidden="1">'[227]WDV Workings'!#REF!</definedName>
    <definedName name="XREF_COLUMN_11" localSheetId="0" hidden="1">'[228]Inventory Count Sheet '!#REF!</definedName>
    <definedName name="XREF_COLUMN_11" hidden="1">'[228]Inventory Count Sheet '!#REF!</definedName>
    <definedName name="XREF_COLUMN_12" localSheetId="0" hidden="1">'[228]Inventory Count Sheet '!#REF!</definedName>
    <definedName name="XREF_COLUMN_12" hidden="1">'[228]Inventory Count Sheet '!#REF!</definedName>
    <definedName name="XREF_COLUMN_13" hidden="1">'[228]Inventory Count Sheet '!#REF!</definedName>
    <definedName name="XREF_COLUMN_14" localSheetId="0" hidden="1">#REF!</definedName>
    <definedName name="XREF_COLUMN_14" hidden="1">#REF!</definedName>
    <definedName name="XREF_COLUMN_15" localSheetId="0" hidden="1">[229]Consolidated!#REF!</definedName>
    <definedName name="XREF_COLUMN_15" hidden="1">[229]Consolidated!#REF!</definedName>
    <definedName name="XREF_COLUMN_16" localSheetId="0" hidden="1">#REF!</definedName>
    <definedName name="XREF_COLUMN_16" hidden="1">#REF!</definedName>
    <definedName name="XREF_COLUMN_17" localSheetId="0" hidden="1">'[227]WDV Workings'!#REF!</definedName>
    <definedName name="XREF_COLUMN_17" hidden="1">'[227]WDV Workings'!#REF!</definedName>
    <definedName name="XREF_COLUMN_18" localSheetId="0" hidden="1">'[230]Top Sheet'!#REF!</definedName>
    <definedName name="XREF_COLUMN_18" hidden="1">'[230]Top Sheet'!#REF!</definedName>
    <definedName name="XREF_COLUMN_19" localSheetId="0" hidden="1">#REF!</definedName>
    <definedName name="XREF_COLUMN_19" hidden="1">#REF!</definedName>
    <definedName name="XREF_COLUMN_2" localSheetId="0" hidden="1">#REF!</definedName>
    <definedName name="XREF_COLUMN_2" hidden="1">#REF!</definedName>
    <definedName name="XREF_COLUMN_20" localSheetId="0"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'[231]TAB 1'!#REF!</definedName>
    <definedName name="XREF_COLUMN_29" localSheetId="0" hidden="1">#REF!</definedName>
    <definedName name="XREF_COLUMN_29" hidden="1">#REF!</definedName>
    <definedName name="XREF_COLUMN_3" localSheetId="0" hidden="1">#REF!</definedName>
    <definedName name="XREF_COLUMN_3" hidden="1">#REF!</definedName>
    <definedName name="XREF_COLUMN_30" localSheetId="0"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'[232]ROI '!#REF!</definedName>
    <definedName name="XREF_COLUMN_38" localSheetId="0" hidden="1">#REF!</definedName>
    <definedName name="XREF_COLUMN_38" hidden="1">#REF!</definedName>
    <definedName name="XREF_COLUMN_4" localSheetId="0" hidden="1">#REF!</definedName>
    <definedName name="XREF_COLUMN_4" hidden="1">#REF!</definedName>
    <definedName name="XREF_COLUMN_5" localSheetId="0" hidden="1">'[227]WDV Workings'!#REF!</definedName>
    <definedName name="XREF_COLUMN_5" hidden="1">'[227]WDV Workings'!#REF!</definedName>
    <definedName name="XREF_COLUMN_6" localSheetId="0" hidden="1">#REF!</definedName>
    <definedName name="XREF_COLUMN_6" hidden="1">#REF!</definedName>
    <definedName name="XREF_COLUMN_7" localSheetId="0" hidden="1">#REF!</definedName>
    <definedName name="XREF_COLUMN_7" hidden="1">#REF!</definedName>
    <definedName name="XREF_COLUMN_8" localSheetId="0" hidden="1">#REF!</definedName>
    <definedName name="XREF_COLUMN_8" hidden="1">#REF!</definedName>
    <definedName name="XREF_COLUMN_9" hidden="1">#REF!</definedName>
    <definedName name="XREF17" hidden="1">[226]Summary!$E$31</definedName>
    <definedName name="XRefActiveRow" localSheetId="0" hidden="1">#REF!</definedName>
    <definedName name="XRefActiveRow" hidden="1">#REF!</definedName>
    <definedName name="XRefColumnsCount" hidden="1">12</definedName>
    <definedName name="XRefCopy1" localSheetId="0" hidden="1">#REF!</definedName>
    <definedName name="XRefCopy1" hidden="1">#REF!</definedName>
    <definedName name="XRefCopy10" localSheetId="0" hidden="1">#REF!</definedName>
    <definedName name="XRefCopy10" hidden="1">#REF!</definedName>
    <definedName name="XRefCopy100" localSheetId="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[233]XREF!#REF!</definedName>
    <definedName name="XRefCopy11" localSheetId="0" hidden="1">#REF!</definedName>
    <definedName name="XRefCopy11" hidden="1">#REF!</definedName>
    <definedName name="XRefCopy110" localSheetId="0" hidden="1">#REF!</definedName>
    <definedName name="XRefCopy110" hidden="1">#REF!</definedName>
    <definedName name="XRefCopy110Row" localSheetId="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[234]XREF!#REF!</definedName>
    <definedName name="XRefCopy12" localSheetId="0" hidden="1">#REF!</definedName>
    <definedName name="XRefCopy12" hidden="1">#REF!</definedName>
    <definedName name="XRefCopy120" localSheetId="0" hidden="1">#REF!</definedName>
    <definedName name="XRefCopy120" hidden="1">#REF!</definedName>
    <definedName name="XRefCopy120Row" localSheetId="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[233]XREF!#REF!</definedName>
    <definedName name="XRefCopy13" hidden="1">'[235]Fixed asset register'!#REF!</definedName>
    <definedName name="XRefCopy130" localSheetId="0" hidden="1">#REF!</definedName>
    <definedName name="XRefCopy130" hidden="1">#REF!</definedName>
    <definedName name="XRefCopy130Row" localSheetId="0" hidden="1">#REF!</definedName>
    <definedName name="XRefCopy130Row" hidden="1">#REF!</definedName>
    <definedName name="XRefCopy131" localSheetId="0"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[235]XREF!#REF!</definedName>
    <definedName name="XRefCopy14" hidden="1">'[235]Fixed asset register'!#REF!</definedName>
    <definedName name="XRefCopy140" localSheetId="0" hidden="1">#REF!</definedName>
    <definedName name="XRefCopy140" hidden="1">#REF!</definedName>
    <definedName name="XRefCopy140Row" localSheetId="0" hidden="1">#REF!</definedName>
    <definedName name="XRefCopy140Row" hidden="1">#REF!</definedName>
    <definedName name="XRefCopy141" localSheetId="0"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[235]XREF!#REF!</definedName>
    <definedName name="XRefCopy15" localSheetId="0" hidden="1">#REF!</definedName>
    <definedName name="XRefCopy15" hidden="1">#REF!</definedName>
    <definedName name="XRefCopy150" localSheetId="0" hidden="1">#REF!</definedName>
    <definedName name="XRefCopy150" hidden="1">#REF!</definedName>
    <definedName name="XRefCopy150Row" localSheetId="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Row" hidden="1">#REF!</definedName>
    <definedName name="XRefCopy158Row" hidden="1">#REF!</definedName>
    <definedName name="XRefCopy159Row" hidden="1">#REF!</definedName>
    <definedName name="XRefCopy15Row" hidden="1">[235]XREF!#REF!</definedName>
    <definedName name="XRefCopy16" localSheetId="0" hidden="1">#REF!</definedName>
    <definedName name="XRefCopy16" hidden="1">#REF!</definedName>
    <definedName name="XRefCopy160Row" localSheetId="0" hidden="1">#REF!</definedName>
    <definedName name="XRefCopy160Row" hidden="1">#REF!</definedName>
    <definedName name="XRefCopy161Row" localSheetId="0" hidden="1">#REF!</definedName>
    <definedName name="XRefCopy161Row" hidden="1">#REF!</definedName>
    <definedName name="XRefCopy162Row" hidden="1">#REF!</definedName>
    <definedName name="XRefCopy163Row" hidden="1">#REF!</definedName>
    <definedName name="XRefCopy164Row" hidden="1">#REF!</definedName>
    <definedName name="XRefCopy165Row" hidden="1">#REF!</definedName>
    <definedName name="XRefCopy166Row" hidden="1">#REF!</definedName>
    <definedName name="XRefCopy167Row" hidden="1">#REF!</definedName>
    <definedName name="XRefCopy168Row" hidden="1">#REF!</definedName>
    <definedName name="XRefCopy169Row" hidden="1">#REF!</definedName>
    <definedName name="XRefCopy16Row" hidden="1">[234]XREF!#REF!</definedName>
    <definedName name="XRefCopy17" localSheetId="0" hidden="1">#REF!</definedName>
    <definedName name="XRefCopy17" hidden="1">#REF!</definedName>
    <definedName name="XRefCopy170Row" localSheetId="0" hidden="1">#REF!</definedName>
    <definedName name="XRefCopy170Row" hidden="1">#REF!</definedName>
    <definedName name="XRefCopy171Row" localSheetId="0" hidden="1">#REF!</definedName>
    <definedName name="XRefCopy171Row" hidden="1">#REF!</definedName>
    <definedName name="XRefCopy172Row" hidden="1">#REF!</definedName>
    <definedName name="XRefCopy173Row" hidden="1">#REF!</definedName>
    <definedName name="XRefCopy174Row" hidden="1">#REF!</definedName>
    <definedName name="XRefCopy175Row" hidden="1">#REF!</definedName>
    <definedName name="XRefCopy176Row" hidden="1">#REF!</definedName>
    <definedName name="XRefCopy177Row" hidden="1">#REF!</definedName>
    <definedName name="XRefCopy178Row" hidden="1">#REF!</definedName>
    <definedName name="XRefCopy179Row" hidden="1">#REF!</definedName>
    <definedName name="XRefCopy17Row" hidden="1">[233]XREF!#REF!</definedName>
    <definedName name="XRefCopy18" localSheetId="0" hidden="1">#REF!</definedName>
    <definedName name="XRefCopy18" hidden="1">#REF!</definedName>
    <definedName name="XRefCopy181" localSheetId="0" hidden="1">#REF!</definedName>
    <definedName name="XRefCopy181" hidden="1">#REF!</definedName>
    <definedName name="XRefCopy181Row" localSheetId="0"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Row" hidden="1">#REF!</definedName>
    <definedName name="XRefCopy185Row" hidden="1">#REF!</definedName>
    <definedName name="XRefCopy186" hidden="1">#REF!</definedName>
    <definedName name="XRefCopy186Row"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'[236]2.Interest Expectations'!#REF!</definedName>
    <definedName name="XRefCopy193Row" localSheetId="0" hidden="1">#REF!</definedName>
    <definedName name="XRefCopy193Row" hidden="1">#REF!</definedName>
    <definedName name="XRefCopy194" localSheetId="0" hidden="1">'[236]2.Interest Expectations'!#REF!</definedName>
    <definedName name="XRefCopy194" hidden="1">'[236]2.Interest Expectations'!#REF!</definedName>
    <definedName name="XRefCopy194Row" localSheetId="0" hidden="1">#REF!</definedName>
    <definedName name="XRefCopy194Row" hidden="1">#REF!</definedName>
    <definedName name="XRefCopy195" localSheetId="0" hidden="1">'[236]2.Interest Expectations'!#REF!</definedName>
    <definedName name="XRefCopy195" hidden="1">'[236]2.Interest Expectations'!#REF!</definedName>
    <definedName name="XRefCopy195Row" localSheetId="0" hidden="1">#REF!</definedName>
    <definedName name="XRefCopy195Row" hidden="1">#REF!</definedName>
    <definedName name="XRefCopy196" localSheetId="0" hidden="1">'[236]2.Interest Expectations'!#REF!</definedName>
    <definedName name="XRefCopy196" hidden="1">'[236]2.Interest Expectations'!#REF!</definedName>
    <definedName name="XRefCopy196Row" localSheetId="0" hidden="1">#REF!</definedName>
    <definedName name="XRefCopy196Row" hidden="1">#REF!</definedName>
    <definedName name="XRefCopy197" localSheetId="0" hidden="1">'[236]2.Interest Expectations'!#REF!</definedName>
    <definedName name="XRefCopy197" hidden="1">'[236]2.Interest Expectations'!#REF!</definedName>
    <definedName name="XRefCopy197Row" localSheetId="0" hidden="1">#REF!</definedName>
    <definedName name="XRefCopy197Row" hidden="1">#REF!</definedName>
    <definedName name="XRefCopy198" localSheetId="0" hidden="1">'[236]2.Interest Expectations'!#REF!</definedName>
    <definedName name="XRefCopy198" hidden="1">'[236]2.Interest Expectations'!#REF!</definedName>
    <definedName name="XRefCopy198Row" localSheetId="0" hidden="1">#REF!</definedName>
    <definedName name="XRefCopy198Row" hidden="1">#REF!</definedName>
    <definedName name="XRefCopy199" localSheetId="0" hidden="1">'[236]2.Interest Expectations'!#REF!</definedName>
    <definedName name="XRefCopy199" hidden="1">'[236]2.Interest Expectations'!#REF!</definedName>
    <definedName name="XRefCopy199Row" localSheetId="0" hidden="1">#REF!</definedName>
    <definedName name="XRefCopy199Row" hidden="1">#REF!</definedName>
    <definedName name="XRefCopy19Row" localSheetId="0" hidden="1">[233]XREF!#REF!</definedName>
    <definedName name="XRefCopy19Row" hidden="1">[233]XREF!#REF!</definedName>
    <definedName name="XRefCopy1Row" localSheetId="0" hidden="1">#REF!</definedName>
    <definedName name="XRefCopy1Row" hidden="1">#REF!</definedName>
    <definedName name="XRefCopy2" localSheetId="0" hidden="1">#REF!</definedName>
    <definedName name="XRefCopy2" hidden="1">#REF!</definedName>
    <definedName name="XRefCopy20" localSheetId="0" hidden="1">#REF!</definedName>
    <definedName name="XRefCopy20" hidden="1">#REF!</definedName>
    <definedName name="XRefCopy200" localSheetId="0" hidden="1">'[236]2.Interest Expectations'!#REF!</definedName>
    <definedName name="XRefCopy200" hidden="1">'[236]2.Interest Expectations'!#REF!</definedName>
    <definedName name="XRefCopy200Row" localSheetId="0" hidden="1">#REF!</definedName>
    <definedName name="XRefCopy200Row" hidden="1">#REF!</definedName>
    <definedName name="XRefCopy201" localSheetId="0" hidden="1">'[236]2.Interest Expectations'!#REF!</definedName>
    <definedName name="XRefCopy201" hidden="1">'[236]2.Interest Expectations'!#REF!</definedName>
    <definedName name="XRefCopy201Row" localSheetId="0" hidden="1">#REF!</definedName>
    <definedName name="XRefCopy201Row" hidden="1">#REF!</definedName>
    <definedName name="XRefCopy202" localSheetId="0" hidden="1">'[236]2.Interest Expectations'!#REF!</definedName>
    <definedName name="XRefCopy202" hidden="1">'[236]2.Interest Expectations'!#REF!</definedName>
    <definedName name="XRefCopy202Row" localSheetId="0" hidden="1">#REF!</definedName>
    <definedName name="XRefCopy202Row" hidden="1">#REF!</definedName>
    <definedName name="XRefCopy203" localSheetId="0" hidden="1">'[236]2.Interest Expectations'!#REF!</definedName>
    <definedName name="XRefCopy203" hidden="1">'[236]2.Interest Expectations'!#REF!</definedName>
    <definedName name="XRefCopy203Row" localSheetId="0" hidden="1">#REF!</definedName>
    <definedName name="XRefCopy203Row" hidden="1">#REF!</definedName>
    <definedName name="XRefCopy204" localSheetId="0" hidden="1">'[236]2.Interest Expectations'!#REF!</definedName>
    <definedName name="XRefCopy204" hidden="1">'[236]2.Interest Expectations'!#REF!</definedName>
    <definedName name="XRefCopy204Row" localSheetId="0" hidden="1">#REF!</definedName>
    <definedName name="XRefCopy204Row" hidden="1">#REF!</definedName>
    <definedName name="XRefCopy205" localSheetId="0" hidden="1">'[236]2.Interest Expectations'!#REF!</definedName>
    <definedName name="XRefCopy205" hidden="1">'[236]2.Interest Expectations'!#REF!</definedName>
    <definedName name="XRefCopy205Row" localSheetId="0" hidden="1">#REF!</definedName>
    <definedName name="XRefCopy205Row" hidden="1">#REF!</definedName>
    <definedName name="XRefCopy206" localSheetId="0" hidden="1">'[236]2.Interest Expectations'!#REF!</definedName>
    <definedName name="XRefCopy206" hidden="1">'[236]2.Interest Expectations'!#REF!</definedName>
    <definedName name="XRefCopy206Row" localSheetId="0" hidden="1">#REF!</definedName>
    <definedName name="XRefCopy206Row" hidden="1">#REF!</definedName>
    <definedName name="XRefCopy207" localSheetId="0" hidden="1">'[236]2.Interest Expectations'!#REF!</definedName>
    <definedName name="XRefCopy207" hidden="1">'[236]2.Interest Expectations'!#REF!</definedName>
    <definedName name="XRefCopy207Row" localSheetId="0" hidden="1">#REF!</definedName>
    <definedName name="XRefCopy207Row" hidden="1">#REF!</definedName>
    <definedName name="XRefCopy208" localSheetId="0" hidden="1">'[236]2.Interest Expectations'!#REF!</definedName>
    <definedName name="XRefCopy208" hidden="1">'[236]2.Interest Expectations'!#REF!</definedName>
    <definedName name="XRefCopy208Row" localSheetId="0" hidden="1">#REF!</definedName>
    <definedName name="XRefCopy208Row" hidden="1">#REF!</definedName>
    <definedName name="XRefCopy209" localSheetId="0" hidden="1">'[236]2.Interest Expectations'!#REF!</definedName>
    <definedName name="XRefCopy209" hidden="1">'[236]2.Interest Expectations'!#REF!</definedName>
    <definedName name="XRefCopy209Row" localSheetId="0" hidden="1">#REF!</definedName>
    <definedName name="XRefCopy209Row" hidden="1">#REF!</definedName>
    <definedName name="XRefCopy20Row" localSheetId="0" hidden="1">#REF!</definedName>
    <definedName name="XRefCopy20Row" hidden="1">#REF!</definedName>
    <definedName name="XRefCopy21" localSheetId="0" hidden="1">#REF!</definedName>
    <definedName name="XRefCopy21" hidden="1">#REF!</definedName>
    <definedName name="XRefCopy210" localSheetId="0" hidden="1">'[236]2.Interest Expectations'!#REF!</definedName>
    <definedName name="XRefCopy210" hidden="1">'[236]2.Interest Expectations'!#REF!</definedName>
    <definedName name="XRefCopy210Row" localSheetId="0" hidden="1">#REF!</definedName>
    <definedName name="XRefCopy210Row" hidden="1">#REF!</definedName>
    <definedName name="XRefCopy211" localSheetId="0" hidden="1">'[236]2.Interest Expectations'!#REF!</definedName>
    <definedName name="XRefCopy211" hidden="1">'[236]2.Interest Expectations'!#REF!</definedName>
    <definedName name="XRefCopy211Row" localSheetId="0" hidden="1">#REF!</definedName>
    <definedName name="XRefCopy211Row" hidden="1">#REF!</definedName>
    <definedName name="XRefCopy212" localSheetId="0" hidden="1">'[236]2.Interest Expectations'!#REF!</definedName>
    <definedName name="XRefCopy212" hidden="1">'[236]2.Interest Expectations'!#REF!</definedName>
    <definedName name="XRefCopy212Row" localSheetId="0" hidden="1">#REF!</definedName>
    <definedName name="XRefCopy212Row" hidden="1">#REF!</definedName>
    <definedName name="XRefCopy213" localSheetId="0" hidden="1">'[236]2.Interest Expectations'!#REF!</definedName>
    <definedName name="XRefCopy213" hidden="1">'[236]2.Interest Expectations'!#REF!</definedName>
    <definedName name="XRefCopy213Row" localSheetId="0" hidden="1">#REF!</definedName>
    <definedName name="XRefCopy213Row" hidden="1">#REF!</definedName>
    <definedName name="XRefCopy214" localSheetId="0" hidden="1">'[236]2.Interest Expectations'!#REF!</definedName>
    <definedName name="XRefCopy214" hidden="1">'[236]2.Interest Expectations'!#REF!</definedName>
    <definedName name="XRefCopy214Row" localSheetId="0" hidden="1">#REF!</definedName>
    <definedName name="XRefCopy214Row" hidden="1">#REF!</definedName>
    <definedName name="XRefCopy215" localSheetId="0" hidden="1">'[236]2.Interest Expectations'!#REF!</definedName>
    <definedName name="XRefCopy215" hidden="1">'[236]2.Interest Expectations'!#REF!</definedName>
    <definedName name="XRefCopy216" localSheetId="0" hidden="1">'[236]2.Interest Expectations'!#REF!</definedName>
    <definedName name="XRefCopy216" hidden="1">'[236]2.Interest Expectations'!#REF!</definedName>
    <definedName name="XRefCopy216Row" localSheetId="0" hidden="1">#REF!</definedName>
    <definedName name="XRefCopy216Row" hidden="1">#REF!</definedName>
    <definedName name="XRefCopy217" localSheetId="0" hidden="1">'[236]2.Interest Expectations'!#REF!</definedName>
    <definedName name="XRefCopy217" hidden="1">'[236]2.Interest Expectations'!#REF!</definedName>
    <definedName name="XRefCopy217Row" localSheetId="0" hidden="1">#REF!</definedName>
    <definedName name="XRefCopy217Row" hidden="1">#REF!</definedName>
    <definedName name="XRefCopy218" localSheetId="0" hidden="1">'[236]2.Interest Expectations'!#REF!</definedName>
    <definedName name="XRefCopy218" hidden="1">'[236]2.Interest Expectations'!#REF!</definedName>
    <definedName name="XRefCopy218Row" localSheetId="0" hidden="1">#REF!</definedName>
    <definedName name="XRefCopy218Row" hidden="1">#REF!</definedName>
    <definedName name="XRefCopy219" localSheetId="0" hidden="1">'[236]2.Interest Expectations'!#REF!</definedName>
    <definedName name="XRefCopy219" hidden="1">'[236]2.Interest Expectations'!#REF!</definedName>
    <definedName name="XRefCopy219Row" localSheetId="0" hidden="1">#REF!</definedName>
    <definedName name="XRefCopy219Row" hidden="1">#REF!</definedName>
    <definedName name="XRefCopy21Row" localSheetId="0" hidden="1">#REF!</definedName>
    <definedName name="XRefCopy21Row" hidden="1">#REF!</definedName>
    <definedName name="XRefCopy22" localSheetId="0" hidden="1">#REF!</definedName>
    <definedName name="XRefCopy22" hidden="1">#REF!</definedName>
    <definedName name="XRefCopy220" localSheetId="0" hidden="1">'[236]2.Interest Expectations'!#REF!</definedName>
    <definedName name="XRefCopy220" hidden="1">'[236]2.Interest Expectations'!#REF!</definedName>
    <definedName name="XRefCopy220Row" localSheetId="0" hidden="1">#REF!</definedName>
    <definedName name="XRefCopy220Row" hidden="1">#REF!</definedName>
    <definedName name="XRefCopy221" localSheetId="0" hidden="1">'[236]2.Interest Expectations'!#REF!</definedName>
    <definedName name="XRefCopy221" hidden="1">'[236]2.Interest Expectations'!#REF!</definedName>
    <definedName name="XRefCopy221Row" localSheetId="0" hidden="1">#REF!</definedName>
    <definedName name="XRefCopy221Row" hidden="1">#REF!</definedName>
    <definedName name="XRefCopy222" localSheetId="0" hidden="1">'[236]2.Interest Expectations'!#REF!</definedName>
    <definedName name="XRefCopy222" hidden="1">'[236]2.Interest Expectations'!#REF!</definedName>
    <definedName name="XRefCopy222Row" localSheetId="0" hidden="1">#REF!</definedName>
    <definedName name="XRefCopy222Row" hidden="1">#REF!</definedName>
    <definedName name="XRefCopy223" localSheetId="0" hidden="1">'[236]2.Interest Expectations'!#REF!</definedName>
    <definedName name="XRefCopy223" hidden="1">'[236]2.Interest Expectations'!#REF!</definedName>
    <definedName name="XRefCopy223Row" localSheetId="0" hidden="1">#REF!</definedName>
    <definedName name="XRefCopy223Row" hidden="1">#REF!</definedName>
    <definedName name="XRefCopy224" localSheetId="0" hidden="1">'[236]2.Interest Expectations'!#REF!</definedName>
    <definedName name="XRefCopy224" hidden="1">'[236]2.Interest Expectations'!#REF!</definedName>
    <definedName name="XRefCopy224Row" localSheetId="0" hidden="1">#REF!</definedName>
    <definedName name="XRefCopy224Row" hidden="1">#REF!</definedName>
    <definedName name="XRefCopy225" localSheetId="0" hidden="1">'[236]2.Interest Expectations'!#REF!</definedName>
    <definedName name="XRefCopy225" hidden="1">'[236]2.Interest Expectations'!#REF!</definedName>
    <definedName name="XRefCopy225Row" localSheetId="0" hidden="1">#REF!</definedName>
    <definedName name="XRefCopy225Row" hidden="1">#REF!</definedName>
    <definedName name="XRefCopy226" localSheetId="0" hidden="1">'[236]2.Interest Expectations'!#REF!</definedName>
    <definedName name="XRefCopy226" hidden="1">'[236]2.Interest Expectations'!#REF!</definedName>
    <definedName name="XRefCopy226Row" localSheetId="0" hidden="1">#REF!</definedName>
    <definedName name="XRefCopy226Row" hidden="1">#REF!</definedName>
    <definedName name="XRefCopy227" localSheetId="0" hidden="1">'[236]2.Interest Expectations'!#REF!</definedName>
    <definedName name="XRefCopy227" hidden="1">'[236]2.Interest Expectations'!#REF!</definedName>
    <definedName name="XRefCopy227Row" localSheetId="0" hidden="1">#REF!</definedName>
    <definedName name="XRefCopy227Row" hidden="1">#REF!</definedName>
    <definedName name="XRefCopy228" localSheetId="0" hidden="1">'[236]2.Interest Expectations'!#REF!</definedName>
    <definedName name="XRefCopy228" hidden="1">'[236]2.Interest Expectations'!#REF!</definedName>
    <definedName name="XRefCopy228Row" localSheetId="0" hidden="1">#REF!</definedName>
    <definedName name="XRefCopy228Row" hidden="1">#REF!</definedName>
    <definedName name="XRefCopy229" localSheetId="0" hidden="1">'[236]2.Interest Expectations'!#REF!</definedName>
    <definedName name="XRefCopy229" hidden="1">'[236]2.Interest Expectations'!#REF!</definedName>
    <definedName name="XRefCopy229Row" localSheetId="0" hidden="1">#REF!</definedName>
    <definedName name="XRefCopy229Row" hidden="1">#REF!</definedName>
    <definedName name="XRefCopy22Row" localSheetId="0" hidden="1">#REF!</definedName>
    <definedName name="XRefCopy22Row" hidden="1">#REF!</definedName>
    <definedName name="XRefCopy23" localSheetId="0" hidden="1">#REF!</definedName>
    <definedName name="XRefCopy23" hidden="1">#REF!</definedName>
    <definedName name="XRefCopy230" localSheetId="0" hidden="1">'[236]2.Interest Expectations'!#REF!</definedName>
    <definedName name="XRefCopy230" hidden="1">'[236]2.Interest Expectations'!#REF!</definedName>
    <definedName name="XRefCopy230Row" localSheetId="0" hidden="1">#REF!</definedName>
    <definedName name="XRefCopy230Row" hidden="1">#REF!</definedName>
    <definedName name="XRefCopy231" localSheetId="0" hidden="1">'[236]2.Interest Expectations'!#REF!</definedName>
    <definedName name="XRefCopy231" hidden="1">'[236]2.Interest Expectations'!#REF!</definedName>
    <definedName name="XRefCopy231Row" localSheetId="0" hidden="1">#REF!</definedName>
    <definedName name="XRefCopy231Row" hidden="1">#REF!</definedName>
    <definedName name="XRefCopy232" localSheetId="0" hidden="1">'[236]2.Interest Expectations'!#REF!</definedName>
    <definedName name="XRefCopy232" hidden="1">'[236]2.Interest Expectations'!#REF!</definedName>
    <definedName name="XRefCopy232Row" localSheetId="0" hidden="1">#REF!</definedName>
    <definedName name="XRefCopy232Row" hidden="1">#REF!</definedName>
    <definedName name="XRefCopy233" localSheetId="0" hidden="1">'[236]2.Interest Expectations'!#REF!</definedName>
    <definedName name="XRefCopy233" hidden="1">'[236]2.Interest Expectations'!#REF!</definedName>
    <definedName name="XRefCopy233Row" localSheetId="0" hidden="1">#REF!</definedName>
    <definedName name="XRefCopy233Row" hidden="1">#REF!</definedName>
    <definedName name="XRefCopy234" localSheetId="0" hidden="1">'[236]2.Interest Expectations'!#REF!</definedName>
    <definedName name="XRefCopy234" hidden="1">'[236]2.Interest Expectations'!#REF!</definedName>
    <definedName name="XRefCopy234Row" localSheetId="0" hidden="1">#REF!</definedName>
    <definedName name="XRefCopy234Row" hidden="1">#REF!</definedName>
    <definedName name="XRefCopy235" localSheetId="0" hidden="1">'[236]2.Interest Expectations'!#REF!</definedName>
    <definedName name="XRefCopy235" hidden="1">'[236]2.Interest Expectations'!#REF!</definedName>
    <definedName name="XRefCopy235Row" localSheetId="0" hidden="1">#REF!</definedName>
    <definedName name="XRefCopy235Row" hidden="1">#REF!</definedName>
    <definedName name="XRefCopy236" localSheetId="0" hidden="1">'[236]2.Interest Expectations'!#REF!</definedName>
    <definedName name="XRefCopy236" hidden="1">'[236]2.Interest Expectations'!#REF!</definedName>
    <definedName name="XRefCopy236Row" localSheetId="0" hidden="1">#REF!</definedName>
    <definedName name="XRefCopy236Row" hidden="1">#REF!</definedName>
    <definedName name="XRefCopy237" localSheetId="0" hidden="1">'[236]2.Interest Expectations'!#REF!</definedName>
    <definedName name="XRefCopy237" hidden="1">'[236]2.Interest Expectations'!#REF!</definedName>
    <definedName name="XRefCopy237Row" localSheetId="0" hidden="1">#REF!</definedName>
    <definedName name="XRefCopy237Row" hidden="1">#REF!</definedName>
    <definedName name="XRefCopy238" localSheetId="0" hidden="1">'[236]2.Interest Expectations'!#REF!</definedName>
    <definedName name="XRefCopy238" hidden="1">'[236]2.Interest Expectations'!#REF!</definedName>
    <definedName name="XRefCopy238Row" localSheetId="0" hidden="1">#REF!</definedName>
    <definedName name="XRefCopy238Row" hidden="1">#REF!</definedName>
    <definedName name="XRefCopy239" localSheetId="0" hidden="1">'[236]2.Interest Expectations'!#REF!</definedName>
    <definedName name="XRefCopy239" hidden="1">'[236]2.Interest Expectations'!#REF!</definedName>
    <definedName name="XRefCopy239Row" localSheetId="0" hidden="1">#REF!</definedName>
    <definedName name="XRefCopy239Row" hidden="1">#REF!</definedName>
    <definedName name="XRefCopy23Row" localSheetId="0" hidden="1">[233]XREF!#REF!</definedName>
    <definedName name="XRefCopy23Row" hidden="1">[233]XREF!#REF!</definedName>
    <definedName name="XRefCopy24" localSheetId="0" hidden="1">#REF!</definedName>
    <definedName name="XRefCopy24" hidden="1">#REF!</definedName>
    <definedName name="XRefCopy240" localSheetId="0" hidden="1">'[236]2.Interest Expectations'!#REF!</definedName>
    <definedName name="XRefCopy240" hidden="1">'[236]2.Interest Expectations'!#REF!</definedName>
    <definedName name="XRefCopy240Row" localSheetId="0" hidden="1">#REF!</definedName>
    <definedName name="XRefCopy240Row" hidden="1">#REF!</definedName>
    <definedName name="XRefCopy241" localSheetId="0" hidden="1">'[236]2.Interest Expectations'!#REF!</definedName>
    <definedName name="XRefCopy241" hidden="1">'[236]2.Interest Expectations'!#REF!</definedName>
    <definedName name="XRefCopy241Row" localSheetId="0" hidden="1">#REF!</definedName>
    <definedName name="XRefCopy241Row" hidden="1">#REF!</definedName>
    <definedName name="XRefCopy242" localSheetId="0" hidden="1">'[236]2.Interest Expectations'!#REF!</definedName>
    <definedName name="XRefCopy242" hidden="1">'[236]2.Interest Expectations'!#REF!</definedName>
    <definedName name="XRefCopy242Row" localSheetId="0" hidden="1">#REF!</definedName>
    <definedName name="XRefCopy242Row" hidden="1">#REF!</definedName>
    <definedName name="XRefCopy243" localSheetId="0" hidden="1">'[236]2.Interest Expectations'!#REF!</definedName>
    <definedName name="XRefCopy243" hidden="1">'[236]2.Interest Expectations'!#REF!</definedName>
    <definedName name="XRefCopy243Row" localSheetId="0" hidden="1">#REF!</definedName>
    <definedName name="XRefCopy243Row" hidden="1">#REF!</definedName>
    <definedName name="XRefCopy244" localSheetId="0" hidden="1">'[236]2.Interest Expectations'!#REF!</definedName>
    <definedName name="XRefCopy244" hidden="1">'[236]2.Interest Expectations'!#REF!</definedName>
    <definedName name="XRefCopy244Row" localSheetId="0" hidden="1">#REF!</definedName>
    <definedName name="XRefCopy244Row" hidden="1">#REF!</definedName>
    <definedName name="XRefCopy245" localSheetId="0" hidden="1">'[236]2.Interest Expectations'!#REF!</definedName>
    <definedName name="XRefCopy245" hidden="1">'[236]2.Interest Expectations'!#REF!</definedName>
    <definedName name="XRefCopy245Row" localSheetId="0" hidden="1">#REF!</definedName>
    <definedName name="XRefCopy245Row" hidden="1">#REF!</definedName>
    <definedName name="XRefCopy246" localSheetId="0" hidden="1">'[236]2.Interest Expectations'!#REF!</definedName>
    <definedName name="XRefCopy246" hidden="1">'[236]2.Interest Expectations'!#REF!</definedName>
    <definedName name="XRefCopy246Row" localSheetId="0" hidden="1">#REF!</definedName>
    <definedName name="XRefCopy246Row" hidden="1">#REF!</definedName>
    <definedName name="XRefCopy247" localSheetId="0" hidden="1">'[236]2.Interest Expectations'!#REF!</definedName>
    <definedName name="XRefCopy247" hidden="1">'[236]2.Interest Expectations'!#REF!</definedName>
    <definedName name="XRefCopy247Row" localSheetId="0" hidden="1">#REF!</definedName>
    <definedName name="XRefCopy247Row" hidden="1">#REF!</definedName>
    <definedName name="XRefCopy248" localSheetId="0" hidden="1">'[236]2.Interest Expectations'!#REF!</definedName>
    <definedName name="XRefCopy248" hidden="1">'[236]2.Interest Expectations'!#REF!</definedName>
    <definedName name="XRefCopy248Row" localSheetId="0" hidden="1">#REF!</definedName>
    <definedName name="XRefCopy248Row" hidden="1">#REF!</definedName>
    <definedName name="XRefCopy249" localSheetId="0" hidden="1">'[236]2.Interest Expectations'!#REF!</definedName>
    <definedName name="XRefCopy249" hidden="1">'[236]2.Interest Expectations'!#REF!</definedName>
    <definedName name="XRefCopy249Row" localSheetId="0" hidden="1">#REF!</definedName>
    <definedName name="XRefCopy249Row" hidden="1">#REF!</definedName>
    <definedName name="XRefCopy24Row" localSheetId="0" hidden="1">#REF!</definedName>
    <definedName name="XRefCopy24Row" hidden="1">#REF!</definedName>
    <definedName name="XRefCopy25" localSheetId="0" hidden="1">#REF!</definedName>
    <definedName name="XRefCopy25" hidden="1">#REF!</definedName>
    <definedName name="XRefCopy250" localSheetId="0" hidden="1">'[236]2.Interest Expectations'!#REF!</definedName>
    <definedName name="XRefCopy250" hidden="1">'[236]2.Interest Expectations'!#REF!</definedName>
    <definedName name="XRefCopy250Row" localSheetId="0" hidden="1">#REF!</definedName>
    <definedName name="XRefCopy250Row" hidden="1">#REF!</definedName>
    <definedName name="XRefCopy251" localSheetId="0" hidden="1">'[236]2.Interest Expectations'!#REF!</definedName>
    <definedName name="XRefCopy251" hidden="1">'[236]2.Interest Expectations'!#REF!</definedName>
    <definedName name="XRefCopy251Row" localSheetId="0" hidden="1">#REF!</definedName>
    <definedName name="XRefCopy251Row" hidden="1">#REF!</definedName>
    <definedName name="XRefCopy252" localSheetId="0" hidden="1">'[236]2.Interest Expectations'!#REF!</definedName>
    <definedName name="XRefCopy252" hidden="1">'[236]2.Interest Expectations'!#REF!</definedName>
    <definedName name="XRefCopy252Row" localSheetId="0" hidden="1">#REF!</definedName>
    <definedName name="XRefCopy252Row" hidden="1">#REF!</definedName>
    <definedName name="XRefCopy253" localSheetId="0" hidden="1">'[236]2.Interest Expectations'!#REF!</definedName>
    <definedName name="XRefCopy253" hidden="1">'[236]2.Interest Expectations'!#REF!</definedName>
    <definedName name="XRefCopy253Row" localSheetId="0" hidden="1">#REF!</definedName>
    <definedName name="XRefCopy253Row" hidden="1">#REF!</definedName>
    <definedName name="XRefCopy254" localSheetId="0" hidden="1">'[236]2.Interest Expectations'!#REF!</definedName>
    <definedName name="XRefCopy254" hidden="1">'[236]2.Interest Expectations'!#REF!</definedName>
    <definedName name="XRefCopy254Row" localSheetId="0" hidden="1">#REF!</definedName>
    <definedName name="XRefCopy254Row" hidden="1">#REF!</definedName>
    <definedName name="XRefCopy255" localSheetId="0" hidden="1">'[236]2.Interest Expectations'!#REF!</definedName>
    <definedName name="XRefCopy255" hidden="1">'[236]2.Interest Expectations'!#REF!</definedName>
    <definedName name="XRefCopy256" localSheetId="0" hidden="1">'[236]2.Interest Expectations'!#REF!</definedName>
    <definedName name="XRefCopy256" hidden="1">'[236]2.Interest Expectations'!#REF!</definedName>
    <definedName name="XRefCopy256Row" localSheetId="0" hidden="1">#REF!</definedName>
    <definedName name="XRefCopy256Row" hidden="1">#REF!</definedName>
    <definedName name="XRefCopy257" localSheetId="0" hidden="1">'[236]2.Interest Expectations'!#REF!</definedName>
    <definedName name="XRefCopy257" hidden="1">'[236]2.Interest Expectations'!#REF!</definedName>
    <definedName name="XRefCopy257Row" localSheetId="0" hidden="1">#REF!</definedName>
    <definedName name="XRefCopy257Row" hidden="1">#REF!</definedName>
    <definedName name="XRefCopy258" localSheetId="0" hidden="1">'[236]2.Interest Expectations'!#REF!</definedName>
    <definedName name="XRefCopy258" hidden="1">'[236]2.Interest Expectations'!#REF!</definedName>
    <definedName name="XRefCopy258Row" localSheetId="0" hidden="1">#REF!</definedName>
    <definedName name="XRefCopy258Row" hidden="1">#REF!</definedName>
    <definedName name="XRefCopy259" localSheetId="0" hidden="1">'[236]2.Interest Expectations'!#REF!</definedName>
    <definedName name="XRefCopy259" hidden="1">'[236]2.Interest Expectations'!#REF!</definedName>
    <definedName name="XRefCopy259Row" localSheetId="0" hidden="1">#REF!</definedName>
    <definedName name="XRefCopy259Row" hidden="1">#REF!</definedName>
    <definedName name="XRefCopy25Row" localSheetId="0" hidden="1">#REF!</definedName>
    <definedName name="XRefCopy25Row" hidden="1">#REF!</definedName>
    <definedName name="XRefCopy26" localSheetId="0" hidden="1">#REF!</definedName>
    <definedName name="XRefCopy26" hidden="1">#REF!</definedName>
    <definedName name="XRefCopy260" localSheetId="0" hidden="1">'[236]2.Interest Expectations'!#REF!</definedName>
    <definedName name="XRefCopy260" hidden="1">'[236]2.Interest Expectations'!#REF!</definedName>
    <definedName name="XRefCopy260Row" localSheetId="0" hidden="1">#REF!</definedName>
    <definedName name="XRefCopy260Row" hidden="1">#REF!</definedName>
    <definedName name="XRefCopy261" localSheetId="0" hidden="1">'[236]2.Interest Expectations'!#REF!</definedName>
    <definedName name="XRefCopy261" hidden="1">'[236]2.Interest Expectations'!#REF!</definedName>
    <definedName name="XRefCopy261Row" localSheetId="0" hidden="1">#REF!</definedName>
    <definedName name="XRefCopy261Row" hidden="1">#REF!</definedName>
    <definedName name="XRefCopy262" localSheetId="0" hidden="1">'[236]2.Interest Expectations'!#REF!</definedName>
    <definedName name="XRefCopy262" hidden="1">'[236]2.Interest Expectations'!#REF!</definedName>
    <definedName name="XRefCopy262Row" localSheetId="0" hidden="1">#REF!</definedName>
    <definedName name="XRefCopy262Row" hidden="1">#REF!</definedName>
    <definedName name="XRefCopy263" localSheetId="0" hidden="1">'[236]2.Interest Expectations'!#REF!</definedName>
    <definedName name="XRefCopy263" hidden="1">'[236]2.Interest Expectations'!#REF!</definedName>
    <definedName name="XRefCopy263Row" localSheetId="0" hidden="1">#REF!</definedName>
    <definedName name="XRefCopy263Row" hidden="1">#REF!</definedName>
    <definedName name="XRefCopy264" localSheetId="0" hidden="1">'[236]2.Interest Expectations'!#REF!</definedName>
    <definedName name="XRefCopy264" hidden="1">'[236]2.Interest Expectations'!#REF!</definedName>
    <definedName name="XRefCopy264Row" localSheetId="0" hidden="1">#REF!</definedName>
    <definedName name="XRefCopy264Row" hidden="1">#REF!</definedName>
    <definedName name="XRefCopy265" localSheetId="0" hidden="1">'[236]2.Interest Expectations'!#REF!</definedName>
    <definedName name="XRefCopy265" hidden="1">'[236]2.Interest Expectations'!#REF!</definedName>
    <definedName name="XRefCopy265Row" localSheetId="0" hidden="1">#REF!</definedName>
    <definedName name="XRefCopy265Row" hidden="1">#REF!</definedName>
    <definedName name="XRefCopy266" localSheetId="0" hidden="1">'[236]2.Interest Expectations'!#REF!</definedName>
    <definedName name="XRefCopy266" hidden="1">'[236]2.Interest Expectations'!#REF!</definedName>
    <definedName name="XRefCopy266Row" localSheetId="0" hidden="1">#REF!</definedName>
    <definedName name="XRefCopy266Row" hidden="1">#REF!</definedName>
    <definedName name="XRefCopy267" localSheetId="0" hidden="1">'[236]2.Interest Expectations'!#REF!</definedName>
    <definedName name="XRefCopy267" hidden="1">'[236]2.Interest Expectations'!#REF!</definedName>
    <definedName name="XRefCopy267Row" localSheetId="0" hidden="1">#REF!</definedName>
    <definedName name="XRefCopy267Row" hidden="1">#REF!</definedName>
    <definedName name="XRefCopy268" localSheetId="0" hidden="1">'[236]2.Interest Expectations'!#REF!</definedName>
    <definedName name="XRefCopy268" hidden="1">'[236]2.Interest Expectations'!#REF!</definedName>
    <definedName name="XRefCopy268Row" localSheetId="0" hidden="1">#REF!</definedName>
    <definedName name="XRefCopy268Row" hidden="1">#REF!</definedName>
    <definedName name="XRefCopy269" localSheetId="0" hidden="1">'[236]2.Interest Expectations'!#REF!</definedName>
    <definedName name="XRefCopy269" hidden="1">'[236]2.Interest Expectations'!#REF!</definedName>
    <definedName name="XRefCopy269Row" localSheetId="0" hidden="1">#REF!</definedName>
    <definedName name="XRefCopy269Row" hidden="1">#REF!</definedName>
    <definedName name="XRefCopy26Row" localSheetId="0" hidden="1">#REF!</definedName>
    <definedName name="XRefCopy26Row" hidden="1">#REF!</definedName>
    <definedName name="XRefCopy27" localSheetId="0" hidden="1">#REF!</definedName>
    <definedName name="XRefCopy27" hidden="1">#REF!</definedName>
    <definedName name="XRefCopy270" localSheetId="0" hidden="1">'[236]2.Interest Expectations'!#REF!</definedName>
    <definedName name="XRefCopy270" hidden="1">'[236]2.Interest Expectations'!#REF!</definedName>
    <definedName name="XRefCopy270Row" localSheetId="0" hidden="1">#REF!</definedName>
    <definedName name="XRefCopy270Row" hidden="1">#REF!</definedName>
    <definedName name="XRefCopy271" localSheetId="0" hidden="1">'[236]2.Interest Expectations'!#REF!</definedName>
    <definedName name="XRefCopy271" hidden="1">'[236]2.Interest Expectations'!#REF!</definedName>
    <definedName name="XRefCopy271Row" localSheetId="0" hidden="1">#REF!</definedName>
    <definedName name="XRefCopy271Row" hidden="1">#REF!</definedName>
    <definedName name="XRefCopy272" localSheetId="0" hidden="1">'[236]2.Interest Expectations'!#REF!</definedName>
    <definedName name="XRefCopy272" hidden="1">'[236]2.Interest Expectations'!#REF!</definedName>
    <definedName name="XRefCopy272Row" localSheetId="0" hidden="1">#REF!</definedName>
    <definedName name="XRefCopy272Row" hidden="1">#REF!</definedName>
    <definedName name="XRefCopy273" localSheetId="0" hidden="1">'[236]2.Interest Expectations'!#REF!</definedName>
    <definedName name="XRefCopy273" hidden="1">'[236]2.Interest Expectations'!#REF!</definedName>
    <definedName name="XRefCopy273Row" localSheetId="0" hidden="1">#REF!</definedName>
    <definedName name="XRefCopy273Row" hidden="1">#REF!</definedName>
    <definedName name="XRefCopy274" localSheetId="0" hidden="1">'[236]2.Interest Expectations'!#REF!</definedName>
    <definedName name="XRefCopy274" hidden="1">'[236]2.Interest Expectations'!#REF!</definedName>
    <definedName name="XRefCopy274Row" localSheetId="0" hidden="1">#REF!</definedName>
    <definedName name="XRefCopy274Row" hidden="1">#REF!</definedName>
    <definedName name="XRefCopy275" localSheetId="0" hidden="1">'[236]2.Interest Expectations'!#REF!</definedName>
    <definedName name="XRefCopy275" hidden="1">'[236]2.Interest Expectations'!#REF!</definedName>
    <definedName name="XRefCopy275Row" localSheetId="0" hidden="1">#REF!</definedName>
    <definedName name="XRefCopy275Row" hidden="1">#REF!</definedName>
    <definedName name="XRefCopy276" localSheetId="0" hidden="1">'[236]2.Interest Expectations'!#REF!</definedName>
    <definedName name="XRefCopy276" hidden="1">'[236]2.Interest Expectations'!#REF!</definedName>
    <definedName name="XRefCopy276Row" localSheetId="0" hidden="1">#REF!</definedName>
    <definedName name="XRefCopy276Row" hidden="1">#REF!</definedName>
    <definedName name="XRefCopy277" localSheetId="0" hidden="1">'[236]2.Interest Expectations'!#REF!</definedName>
    <definedName name="XRefCopy277" hidden="1">'[236]2.Interest Expectations'!#REF!</definedName>
    <definedName name="XRefCopy277Row" localSheetId="0" hidden="1">#REF!</definedName>
    <definedName name="XRefCopy277Row" hidden="1">#REF!</definedName>
    <definedName name="XRefCopy278" localSheetId="0" hidden="1">'[236]2.Interest Expectations'!#REF!</definedName>
    <definedName name="XRefCopy278" hidden="1">'[236]2.Interest Expectations'!#REF!</definedName>
    <definedName name="XRefCopy278Row" localSheetId="0" hidden="1">#REF!</definedName>
    <definedName name="XRefCopy278Row" hidden="1">#REF!</definedName>
    <definedName name="XRefCopy279" localSheetId="0" hidden="1">'[236]2.Interest Expectations'!#REF!</definedName>
    <definedName name="XRefCopy279" hidden="1">'[236]2.Interest Expectations'!#REF!</definedName>
    <definedName name="XRefCopy279Row" localSheetId="0" hidden="1">#REF!</definedName>
    <definedName name="XRefCopy279Row" hidden="1">#REF!</definedName>
    <definedName name="XRefCopy27Row" localSheetId="0" hidden="1">[234]XREF!#REF!</definedName>
    <definedName name="XRefCopy27Row" hidden="1">[234]XREF!#REF!</definedName>
    <definedName name="XRefCopy28" localSheetId="0" hidden="1">#REF!</definedName>
    <definedName name="XRefCopy28" hidden="1">#REF!</definedName>
    <definedName name="XRefCopy280" localSheetId="0" hidden="1">'[236]2.Interest Expectations'!#REF!</definedName>
    <definedName name="XRefCopy280" hidden="1">'[236]2.Interest Expectations'!#REF!</definedName>
    <definedName name="XRefCopy280Row" localSheetId="0" hidden="1">#REF!</definedName>
    <definedName name="XRefCopy280Row" hidden="1">#REF!</definedName>
    <definedName name="XRefCopy281" localSheetId="0" hidden="1">'[236]2.Interest Expectations'!#REF!</definedName>
    <definedName name="XRefCopy281" hidden="1">'[236]2.Interest Expectations'!#REF!</definedName>
    <definedName name="XRefCopy281Row" localSheetId="0" hidden="1">#REF!</definedName>
    <definedName name="XRefCopy281Row" hidden="1">#REF!</definedName>
    <definedName name="XRefCopy282" localSheetId="0" hidden="1">'[236]2.Interest Expectations'!#REF!</definedName>
    <definedName name="XRefCopy282" hidden="1">'[236]2.Interest Expectations'!#REF!</definedName>
    <definedName name="XRefCopy282Row" localSheetId="0" hidden="1">#REF!</definedName>
    <definedName name="XRefCopy282Row" hidden="1">#REF!</definedName>
    <definedName name="XRefCopy283" localSheetId="0" hidden="1">'[236]2.Interest Expectations'!#REF!</definedName>
    <definedName name="XRefCopy283" hidden="1">'[236]2.Interest Expectations'!#REF!</definedName>
    <definedName name="XRefCopy283Row" localSheetId="0" hidden="1">#REF!</definedName>
    <definedName name="XRefCopy283Row" hidden="1">#REF!</definedName>
    <definedName name="XRefCopy284" localSheetId="0" hidden="1">'[236]2.Interest Expectations'!#REF!</definedName>
    <definedName name="XRefCopy284" hidden="1">'[236]2.Interest Expectations'!#REF!</definedName>
    <definedName name="XRefCopy284Row" localSheetId="0" hidden="1">#REF!</definedName>
    <definedName name="XRefCopy284Row" hidden="1">#REF!</definedName>
    <definedName name="XRefCopy285" localSheetId="0" hidden="1">'[236]2.Interest Expectations'!#REF!</definedName>
    <definedName name="XRefCopy285" hidden="1">'[236]2.Interest Expectations'!#REF!</definedName>
    <definedName name="XRefCopy285Row" localSheetId="0" hidden="1">#REF!</definedName>
    <definedName name="XRefCopy285Row" hidden="1">#REF!</definedName>
    <definedName name="XRefCopy286" localSheetId="0" hidden="1">'[236]2.Interest Expectations'!#REF!</definedName>
    <definedName name="XRefCopy286" hidden="1">'[236]2.Interest Expectations'!#REF!</definedName>
    <definedName name="XRefCopy286Row" localSheetId="0" hidden="1">#REF!</definedName>
    <definedName name="XRefCopy286Row" hidden="1">#REF!</definedName>
    <definedName name="XRefCopy287" localSheetId="0" hidden="1">'[236]2.Interest Expectations'!#REF!</definedName>
    <definedName name="XRefCopy287" hidden="1">'[236]2.Interest Expectations'!#REF!</definedName>
    <definedName name="XRefCopy287Row" localSheetId="0" hidden="1">#REF!</definedName>
    <definedName name="XRefCopy287Row" hidden="1">#REF!</definedName>
    <definedName name="XRefCopy288" localSheetId="0" hidden="1">'[236]2.Interest Expectations'!#REF!</definedName>
    <definedName name="XRefCopy288" hidden="1">'[236]2.Interest Expectations'!#REF!</definedName>
    <definedName name="XRefCopy288Row" localSheetId="0" hidden="1">#REF!</definedName>
    <definedName name="XRefCopy288Row" hidden="1">#REF!</definedName>
    <definedName name="XRefCopy289" localSheetId="0" hidden="1">'[236]2.Interest Expectations'!#REF!</definedName>
    <definedName name="XRefCopy289" hidden="1">'[236]2.Interest Expectations'!#REF!</definedName>
    <definedName name="XRefCopy289Row" localSheetId="0" hidden="1">#REF!</definedName>
    <definedName name="XRefCopy289Row" hidden="1">#REF!</definedName>
    <definedName name="XRefCopy28Row" localSheetId="0" hidden="1">[237]XREF!#REF!</definedName>
    <definedName name="XRefCopy28Row" hidden="1">[237]XREF!#REF!</definedName>
    <definedName name="XRefCopy29" localSheetId="0" hidden="1">#REF!</definedName>
    <definedName name="XRefCopy29" hidden="1">#REF!</definedName>
    <definedName name="XRefCopy290" localSheetId="0" hidden="1">'[236]2.Interest Expectations'!#REF!</definedName>
    <definedName name="XRefCopy290" hidden="1">'[236]2.Interest Expectations'!#REF!</definedName>
    <definedName name="XRefCopy290Row" localSheetId="0" hidden="1">#REF!</definedName>
    <definedName name="XRefCopy290Row" hidden="1">#REF!</definedName>
    <definedName name="XRefCopy291" localSheetId="0" hidden="1">'[236]2.Interest Expectations'!#REF!</definedName>
    <definedName name="XRefCopy291" hidden="1">'[236]2.Interest Expectations'!#REF!</definedName>
    <definedName name="XRefCopy291Row" localSheetId="0" hidden="1">#REF!</definedName>
    <definedName name="XRefCopy291Row" hidden="1">#REF!</definedName>
    <definedName name="XRefCopy292" localSheetId="0" hidden="1">'[236]2.Interest Expectations'!#REF!</definedName>
    <definedName name="XRefCopy292" hidden="1">'[236]2.Interest Expectations'!#REF!</definedName>
    <definedName name="XRefCopy292Row" localSheetId="0" hidden="1">#REF!</definedName>
    <definedName name="XRefCopy292Row" hidden="1">#REF!</definedName>
    <definedName name="XRefCopy293" localSheetId="0" hidden="1">'[236]2.Interest Expectations'!#REF!</definedName>
    <definedName name="XRefCopy293" hidden="1">'[236]2.Interest Expectations'!#REF!</definedName>
    <definedName name="XRefCopy293Row" localSheetId="0" hidden="1">#REF!</definedName>
    <definedName name="XRefCopy293Row" hidden="1">#REF!</definedName>
    <definedName name="XRefCopy294" localSheetId="0" hidden="1">'[236]2.Interest Expectations'!#REF!</definedName>
    <definedName name="XRefCopy294" hidden="1">'[236]2.Interest Expectations'!#REF!</definedName>
    <definedName name="XRefCopy294Row" localSheetId="0" hidden="1">#REF!</definedName>
    <definedName name="XRefCopy294Row" hidden="1">#REF!</definedName>
    <definedName name="XRefCopy295" localSheetId="0" hidden="1">'[236]2.Interest Expectations'!#REF!</definedName>
    <definedName name="XRefCopy295" hidden="1">'[236]2.Interest Expectations'!#REF!</definedName>
    <definedName name="XRefCopy295Row" localSheetId="0" hidden="1">#REF!</definedName>
    <definedName name="XRefCopy295Row" hidden="1">#REF!</definedName>
    <definedName name="XRefCopy296" localSheetId="0" hidden="1">'[236]2.Interest Expectations'!#REF!</definedName>
    <definedName name="XRefCopy296" hidden="1">'[236]2.Interest Expectations'!#REF!</definedName>
    <definedName name="XRefCopy296Row" localSheetId="0" hidden="1">#REF!</definedName>
    <definedName name="XRefCopy296Row" hidden="1">#REF!</definedName>
    <definedName name="XRefCopy297" localSheetId="0" hidden="1">'[236]2.Interest Expectations'!#REF!</definedName>
    <definedName name="XRefCopy297" hidden="1">'[236]2.Interest Expectations'!#REF!</definedName>
    <definedName name="XRefCopy297Row" localSheetId="0" hidden="1">#REF!</definedName>
    <definedName name="XRefCopy297Row" hidden="1">#REF!</definedName>
    <definedName name="XRefCopy298" localSheetId="0" hidden="1">'[236]2.Interest Expectations'!#REF!</definedName>
    <definedName name="XRefCopy298" hidden="1">'[236]2.Interest Expectations'!#REF!</definedName>
    <definedName name="XRefCopy298Row" localSheetId="0" hidden="1">#REF!</definedName>
    <definedName name="XRefCopy298Row" hidden="1">#REF!</definedName>
    <definedName name="XRefCopy299" localSheetId="0" hidden="1">'[236]2.Interest Expectations'!#REF!</definedName>
    <definedName name="XRefCopy299" hidden="1">'[236]2.Interest Expectations'!#REF!</definedName>
    <definedName name="XRefCopy299Row" localSheetId="0" hidden="1">#REF!</definedName>
    <definedName name="XRefCopy299Row" hidden="1">#REF!</definedName>
    <definedName name="XRefCopy29Row" localSheetId="0" hidden="1">#REF!</definedName>
    <definedName name="XRefCopy29Row" hidden="1">#REF!</definedName>
    <definedName name="XRefCopy2Row" localSheetId="0" hidden="1">#REF!</definedName>
    <definedName name="XRefCopy2Row" hidden="1">#REF!</definedName>
    <definedName name="XRefCopy3" hidden="1">#REF!</definedName>
    <definedName name="XRefCopy30" hidden="1">#REF!</definedName>
    <definedName name="XRefCopy300" hidden="1">'[236]2.Interest Expectations'!#REF!</definedName>
    <definedName name="XRefCopy300Row" localSheetId="0" hidden="1">#REF!</definedName>
    <definedName name="XRefCopy300Row" hidden="1">#REF!</definedName>
    <definedName name="XRefCopy301" localSheetId="0" hidden="1">'[236]2.Interest Expectations'!#REF!</definedName>
    <definedName name="XRefCopy301" hidden="1">'[236]2.Interest Expectations'!#REF!</definedName>
    <definedName name="XRefCopy301Row" localSheetId="0" hidden="1">#REF!</definedName>
    <definedName name="XRefCopy301Row" hidden="1">#REF!</definedName>
    <definedName name="XRefCopy302" localSheetId="0" hidden="1">'[236]2.Interest Expectations'!#REF!</definedName>
    <definedName name="XRefCopy302" hidden="1">'[236]2.Interest Expectations'!#REF!</definedName>
    <definedName name="XRefCopy302Row" localSheetId="0" hidden="1">#REF!</definedName>
    <definedName name="XRefCopy302Row" hidden="1">#REF!</definedName>
    <definedName name="XRefCopy303" localSheetId="0" hidden="1">'[236]2.Interest Expectations'!#REF!</definedName>
    <definedName name="XRefCopy303" hidden="1">'[236]2.Interest Expectations'!#REF!</definedName>
    <definedName name="XRefCopy303Row" localSheetId="0" hidden="1">#REF!</definedName>
    <definedName name="XRefCopy303Row" hidden="1">#REF!</definedName>
    <definedName name="XRefCopy304" localSheetId="0" hidden="1">'[236]2.Interest Expectations'!#REF!</definedName>
    <definedName name="XRefCopy304" hidden="1">'[236]2.Interest Expectations'!#REF!</definedName>
    <definedName name="XRefCopy304Row" localSheetId="0" hidden="1">#REF!</definedName>
    <definedName name="XRefCopy304Row" hidden="1">#REF!</definedName>
    <definedName name="XRefCopy305" localSheetId="0" hidden="1">'[236]2.Interest Expectations'!#REF!</definedName>
    <definedName name="XRefCopy305" hidden="1">'[236]2.Interest Expectations'!#REF!</definedName>
    <definedName name="XRefCopy305Row" localSheetId="0" hidden="1">#REF!</definedName>
    <definedName name="XRefCopy305Row" hidden="1">#REF!</definedName>
    <definedName name="XRefCopy306" localSheetId="0" hidden="1">'[236]2.Interest Expectations'!#REF!</definedName>
    <definedName name="XRefCopy306" hidden="1">'[236]2.Interest Expectations'!#REF!</definedName>
    <definedName name="XRefCopy306Row" localSheetId="0" hidden="1">#REF!</definedName>
    <definedName name="XRefCopy306Row" hidden="1">#REF!</definedName>
    <definedName name="XRefCopy307" localSheetId="0" hidden="1">'[236]2.Interest Expectations'!#REF!</definedName>
    <definedName name="XRefCopy307" hidden="1">'[236]2.Interest Expectations'!#REF!</definedName>
    <definedName name="XRefCopy307Row" localSheetId="0" hidden="1">#REF!</definedName>
    <definedName name="XRefCopy307Row" hidden="1">#REF!</definedName>
    <definedName name="XRefCopy308" localSheetId="0" hidden="1">'[236]2.Interest Expectations'!#REF!</definedName>
    <definedName name="XRefCopy308" hidden="1">'[236]2.Interest Expectations'!#REF!</definedName>
    <definedName name="XRefCopy308Row" localSheetId="0" hidden="1">#REF!</definedName>
    <definedName name="XRefCopy308Row" hidden="1">#REF!</definedName>
    <definedName name="XRefCopy309" localSheetId="0" hidden="1">'[236]2.Interest Expectations'!#REF!</definedName>
    <definedName name="XRefCopy309" hidden="1">'[236]2.Interest Expectations'!#REF!</definedName>
    <definedName name="XRefCopy309Row" localSheetId="0" hidden="1">#REF!</definedName>
    <definedName name="XRefCopy309Row" hidden="1">#REF!</definedName>
    <definedName name="XRefCopy30Row" localSheetId="0" hidden="1">#REF!</definedName>
    <definedName name="XRefCopy30Row" hidden="1">#REF!</definedName>
    <definedName name="XRefCopy31" localSheetId="0" hidden="1">'[228]Inventory Count Sheet '!#REF!</definedName>
    <definedName name="XRefCopy31" hidden="1">'[228]Inventory Count Sheet '!#REF!</definedName>
    <definedName name="XRefCopy310" localSheetId="0" hidden="1">'[236]2.Interest Expectations'!#REF!</definedName>
    <definedName name="XRefCopy310" hidden="1">'[236]2.Interest Expectations'!#REF!</definedName>
    <definedName name="XRefCopy310Row" localSheetId="0" hidden="1">#REF!</definedName>
    <definedName name="XRefCopy310Row" hidden="1">#REF!</definedName>
    <definedName name="XRefCopy311" localSheetId="0" hidden="1">'[236]2.Interest Expectations'!#REF!</definedName>
    <definedName name="XRefCopy311" hidden="1">'[236]2.Interest Expectations'!#REF!</definedName>
    <definedName name="XRefCopy311Row" localSheetId="0" hidden="1">#REF!</definedName>
    <definedName name="XRefCopy311Row" hidden="1">#REF!</definedName>
    <definedName name="XRefCopy312" localSheetId="0" hidden="1">'[236]2.Interest Expectations'!#REF!</definedName>
    <definedName name="XRefCopy312" hidden="1">'[236]2.Interest Expectations'!#REF!</definedName>
    <definedName name="XRefCopy312Row" localSheetId="0" hidden="1">#REF!</definedName>
    <definedName name="XRefCopy312Row" hidden="1">#REF!</definedName>
    <definedName name="XRefCopy313" localSheetId="0" hidden="1">'[236]2.Interest Expectations'!#REF!</definedName>
    <definedName name="XRefCopy313" hidden="1">'[236]2.Interest Expectations'!#REF!</definedName>
    <definedName name="XRefCopy313Row" localSheetId="0" hidden="1">#REF!</definedName>
    <definedName name="XRefCopy313Row" hidden="1">#REF!</definedName>
    <definedName name="XRefCopy314" localSheetId="0" hidden="1">'[236]2.Interest Expectations'!#REF!</definedName>
    <definedName name="XRefCopy314" hidden="1">'[236]2.Interest Expectations'!#REF!</definedName>
    <definedName name="XRefCopy314Row" localSheetId="0" hidden="1">#REF!</definedName>
    <definedName name="XRefCopy314Row" hidden="1">#REF!</definedName>
    <definedName name="XRefCopy315" localSheetId="0" hidden="1">'[236]2.Interest Expectations'!#REF!</definedName>
    <definedName name="XRefCopy315" hidden="1">'[236]2.Interest Expectations'!#REF!</definedName>
    <definedName name="XRefCopy315Row" localSheetId="0" hidden="1">#REF!</definedName>
    <definedName name="XRefCopy315Row" hidden="1">#REF!</definedName>
    <definedName name="XRefCopy316" localSheetId="0" hidden="1">'[236]2.Interest Expectations'!#REF!</definedName>
    <definedName name="XRefCopy316" hidden="1">'[236]2.Interest Expectations'!#REF!</definedName>
    <definedName name="XRefCopy316Row" localSheetId="0" hidden="1">#REF!</definedName>
    <definedName name="XRefCopy316Row" hidden="1">#REF!</definedName>
    <definedName name="XRefCopy317" localSheetId="0" hidden="1">'[236]2.Interest Expectations'!#REF!</definedName>
    <definedName name="XRefCopy317" hidden="1">'[236]2.Interest Expectations'!#REF!</definedName>
    <definedName name="XRefCopy317Row" localSheetId="0" hidden="1">#REF!</definedName>
    <definedName name="XRefCopy317Row" hidden="1">#REF!</definedName>
    <definedName name="XRefCopy318" localSheetId="0" hidden="1">'[236]2.Interest Expectations'!#REF!</definedName>
    <definedName name="XRefCopy318" hidden="1">'[236]2.Interest Expectations'!#REF!</definedName>
    <definedName name="XRefCopy318Row" localSheetId="0" hidden="1">#REF!</definedName>
    <definedName name="XRefCopy318Row" hidden="1">#REF!</definedName>
    <definedName name="XRefCopy319" localSheetId="0" hidden="1">'[236]2.Interest Expectations'!#REF!</definedName>
    <definedName name="XRefCopy319" hidden="1">'[236]2.Interest Expectations'!#REF!</definedName>
    <definedName name="XRefCopy319Row" localSheetId="0" hidden="1">#REF!</definedName>
    <definedName name="XRefCopy319Row" hidden="1">#REF!</definedName>
    <definedName name="XRefCopy31Row" localSheetId="0" hidden="1">#REF!</definedName>
    <definedName name="XRefCopy31Row" hidden="1">#REF!</definedName>
    <definedName name="XRefCopy32" localSheetId="0" hidden="1">#REF!</definedName>
    <definedName name="XRefCopy32" hidden="1">#REF!</definedName>
    <definedName name="XRefCopy320" localSheetId="0" hidden="1">'[236]2.Interest Expectations'!#REF!</definedName>
    <definedName name="XRefCopy320" hidden="1">'[236]2.Interest Expectations'!#REF!</definedName>
    <definedName name="XRefCopy320Row" localSheetId="0" hidden="1">#REF!</definedName>
    <definedName name="XRefCopy320Row" hidden="1">#REF!</definedName>
    <definedName name="XRefCopy321" localSheetId="0" hidden="1">'[236]2.Interest Expectations'!#REF!</definedName>
    <definedName name="XRefCopy321" hidden="1">'[236]2.Interest Expectations'!#REF!</definedName>
    <definedName name="XRefCopy321Row" localSheetId="0" hidden="1">#REF!</definedName>
    <definedName name="XRefCopy321Row" hidden="1">#REF!</definedName>
    <definedName name="XRefCopy322" localSheetId="0" hidden="1">'[236]2.Interest Expectations'!#REF!</definedName>
    <definedName name="XRefCopy322" hidden="1">'[236]2.Interest Expectations'!#REF!</definedName>
    <definedName name="XRefCopy322Row" localSheetId="0" hidden="1">#REF!</definedName>
    <definedName name="XRefCopy322Row" hidden="1">#REF!</definedName>
    <definedName name="XRefCopy323" localSheetId="0" hidden="1">'[236]2.Interest Expectations'!#REF!</definedName>
    <definedName name="XRefCopy323" hidden="1">'[236]2.Interest Expectations'!#REF!</definedName>
    <definedName name="XRefCopy323Row" localSheetId="0" hidden="1">#REF!</definedName>
    <definedName name="XRefCopy323Row" hidden="1">#REF!</definedName>
    <definedName name="XRefCopy324" localSheetId="0" hidden="1">'[236]2.Interest Expectations'!#REF!</definedName>
    <definedName name="XRefCopy324" hidden="1">'[236]2.Interest Expectations'!#REF!</definedName>
    <definedName name="XRefCopy324Row" localSheetId="0" hidden="1">#REF!</definedName>
    <definedName name="XRefCopy324Row" hidden="1">#REF!</definedName>
    <definedName name="XRefCopy325" localSheetId="0" hidden="1">'[236]2.Interest Expectations'!#REF!</definedName>
    <definedName name="XRefCopy325" hidden="1">'[236]2.Interest Expectations'!#REF!</definedName>
    <definedName name="XRefCopy325Row" localSheetId="0" hidden="1">#REF!</definedName>
    <definedName name="XRefCopy325Row" hidden="1">#REF!</definedName>
    <definedName name="XRefCopy326" localSheetId="0" hidden="1">'[236]2.Interest Expectations'!#REF!</definedName>
    <definedName name="XRefCopy326" hidden="1">'[236]2.Interest Expectations'!#REF!</definedName>
    <definedName name="XRefCopy326Row" localSheetId="0" hidden="1">#REF!</definedName>
    <definedName name="XRefCopy326Row" hidden="1">#REF!</definedName>
    <definedName name="XRefCopy327" localSheetId="0" hidden="1">'[236]2.Interest Expectations'!#REF!</definedName>
    <definedName name="XRefCopy327" hidden="1">'[236]2.Interest Expectations'!#REF!</definedName>
    <definedName name="XRefCopy327Row" localSheetId="0" hidden="1">#REF!</definedName>
    <definedName name="XRefCopy327Row" hidden="1">#REF!</definedName>
    <definedName name="XRefCopy328" localSheetId="0" hidden="1">'[236]2.Interest Expectations'!#REF!</definedName>
    <definedName name="XRefCopy328" hidden="1">'[236]2.Interest Expectations'!#REF!</definedName>
    <definedName name="XRefCopy328Row" localSheetId="0" hidden="1">#REF!</definedName>
    <definedName name="XRefCopy328Row" hidden="1">#REF!</definedName>
    <definedName name="XRefCopy329" localSheetId="0" hidden="1">'[236]2.Interest Expectations'!#REF!</definedName>
    <definedName name="XRefCopy329" hidden="1">'[236]2.Interest Expectations'!#REF!</definedName>
    <definedName name="XRefCopy329Row" localSheetId="0" hidden="1">#REF!</definedName>
    <definedName name="XRefCopy329Row" hidden="1">#REF!</definedName>
    <definedName name="XRefCopy32Row" localSheetId="0" hidden="1">#REF!</definedName>
    <definedName name="XRefCopy32Row" hidden="1">#REF!</definedName>
    <definedName name="XRefCopy33" localSheetId="0" hidden="1">#REF!</definedName>
    <definedName name="XRefCopy33" hidden="1">#REF!</definedName>
    <definedName name="XRefCopy330" localSheetId="0" hidden="1">'[236]2.Interest Expectations'!#REF!</definedName>
    <definedName name="XRefCopy330" hidden="1">'[236]2.Interest Expectations'!#REF!</definedName>
    <definedName name="XRefCopy330Row" localSheetId="0" hidden="1">#REF!</definedName>
    <definedName name="XRefCopy330Row" hidden="1">#REF!</definedName>
    <definedName name="XRefCopy331" localSheetId="0" hidden="1">'[236]2.Interest Expectations'!#REF!</definedName>
    <definedName name="XRefCopy331" hidden="1">'[236]2.Interest Expectations'!#REF!</definedName>
    <definedName name="XRefCopy331Row" localSheetId="0" hidden="1">#REF!</definedName>
    <definedName name="XRefCopy331Row" hidden="1">#REF!</definedName>
    <definedName name="XRefCopy332" localSheetId="0" hidden="1">'[236]2.Interest Expectations'!#REF!</definedName>
    <definedName name="XRefCopy332" hidden="1">'[236]2.Interest Expectations'!#REF!</definedName>
    <definedName name="XRefCopy332Row" localSheetId="0" hidden="1">#REF!</definedName>
    <definedName name="XRefCopy332Row" hidden="1">#REF!</definedName>
    <definedName name="XRefCopy333" localSheetId="0" hidden="1">'[236]2.Interest Expectations'!#REF!</definedName>
    <definedName name="XRefCopy333" hidden="1">'[236]2.Interest Expectations'!#REF!</definedName>
    <definedName name="XRefCopy333Row" localSheetId="0" hidden="1">#REF!</definedName>
    <definedName name="XRefCopy333Row" hidden="1">#REF!</definedName>
    <definedName name="XRefCopy334" localSheetId="0" hidden="1">'[236]2.Interest Expectations'!#REF!</definedName>
    <definedName name="XRefCopy334" hidden="1">'[236]2.Interest Expectations'!#REF!</definedName>
    <definedName name="XRefCopy334Row" localSheetId="0" hidden="1">#REF!</definedName>
    <definedName name="XRefCopy334Row" hidden="1">#REF!</definedName>
    <definedName name="XRefCopy335" localSheetId="0" hidden="1">'[236]2.Interest Expectations'!#REF!</definedName>
    <definedName name="XRefCopy335" hidden="1">'[236]2.Interest Expectations'!#REF!</definedName>
    <definedName name="XRefCopy335Row" localSheetId="0" hidden="1">#REF!</definedName>
    <definedName name="XRefCopy335Row" hidden="1">#REF!</definedName>
    <definedName name="XRefCopy336" localSheetId="0" hidden="1">'[236]2.Interest Expectations'!#REF!</definedName>
    <definedName name="XRefCopy336" hidden="1">'[236]2.Interest Expectations'!#REF!</definedName>
    <definedName name="XRefCopy336Row" localSheetId="0" hidden="1">#REF!</definedName>
    <definedName name="XRefCopy336Row" hidden="1">#REF!</definedName>
    <definedName name="XRefCopy337" localSheetId="0" hidden="1">'[236]2.Interest Expectations'!#REF!</definedName>
    <definedName name="XRefCopy337" hidden="1">'[236]2.Interest Expectations'!#REF!</definedName>
    <definedName name="XRefCopy337Row" localSheetId="0" hidden="1">#REF!</definedName>
    <definedName name="XRefCopy337Row" hidden="1">#REF!</definedName>
    <definedName name="XRefCopy338" localSheetId="0" hidden="1">'[236]2.Interest Expectations'!#REF!</definedName>
    <definedName name="XRefCopy338" hidden="1">'[236]2.Interest Expectations'!#REF!</definedName>
    <definedName name="XRefCopy338Row" localSheetId="0" hidden="1">#REF!</definedName>
    <definedName name="XRefCopy338Row" hidden="1">#REF!</definedName>
    <definedName name="XRefCopy339Row" localSheetId="0" hidden="1">#REF!</definedName>
    <definedName name="XRefCopy339Row" hidden="1">#REF!</definedName>
    <definedName name="XRefCopy33Row" localSheetId="0" hidden="1">#REF!</definedName>
    <definedName name="XRefCopy33Row" hidden="1">#REF!</definedName>
    <definedName name="XRefCopy34" hidden="1">#REF!</definedName>
    <definedName name="XRefCopy340Row" hidden="1">#REF!</definedName>
    <definedName name="XRefCopy341Row" hidden="1">#REF!</definedName>
    <definedName name="XRefCopy342" hidden="1">#REF!</definedName>
    <definedName name="XRefCopy342Row" hidden="1">#REF!</definedName>
    <definedName name="XRefCopy343" hidden="1">#REF!</definedName>
    <definedName name="XRefCopy343Row"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2Row" hidden="1">[236]XREF!#REF!</definedName>
    <definedName name="XRefCopy38Row" localSheetId="0" hidden="1">#REF!</definedName>
    <definedName name="XRefCopy38Row" hidden="1">#REF!</definedName>
    <definedName name="XRefCopy39" localSheetId="0" hidden="1">#REF!</definedName>
    <definedName name="XRefCopy39" hidden="1">#REF!</definedName>
    <definedName name="XRefCopy39Row" localSheetId="0"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[238]Investments!#REF!</definedName>
    <definedName name="XRefCopy49Row" localSheetId="0" hidden="1">#REF!</definedName>
    <definedName name="XRefCopy49Row" hidden="1">#REF!</definedName>
    <definedName name="XRefCopy4Row" localSheetId="0" hidden="1">#REF!</definedName>
    <definedName name="XRefCopy4Row" hidden="1">#REF!</definedName>
    <definedName name="XRefCopy5" localSheetId="0" hidden="1">#REF!</definedName>
    <definedName name="XRefCopy5" hidden="1">#REF!</definedName>
    <definedName name="XRefCopy50" localSheetId="0" hidden="1">'[239]Accrued Income'!#REF!</definedName>
    <definedName name="XRefCopy50" hidden="1">'[239]Accrued Income'!#REF!</definedName>
    <definedName name="XRefCopy50Row" localSheetId="0" hidden="1">#REF!</definedName>
    <definedName name="XRefCopy50Row" hidden="1">#REF!</definedName>
    <definedName name="XRefCopy51" localSheetId="0" hidden="1">[239]Tickmarks!#REF!</definedName>
    <definedName name="XRefCopy51" hidden="1">[239]Tickmarks!#REF!</definedName>
    <definedName name="XRefCopy51Row" localSheetId="0" hidden="1">#REF!</definedName>
    <definedName name="XRefCopy51Row" hidden="1">#REF!</definedName>
    <definedName name="XRefCopy52" localSheetId="0" hidden="1">'[239]Accrued Income'!#REF!</definedName>
    <definedName name="XRefCopy52" hidden="1">'[239]Accrued Income'!#REF!</definedName>
    <definedName name="XRefCopy52Row" localSheetId="0" hidden="1">#REF!</definedName>
    <definedName name="XRefCopy52Row" hidden="1">#REF!</definedName>
    <definedName name="XRefCopy53" localSheetId="0" hidden="1">#REF!</definedName>
    <definedName name="XRefCopy53" hidden="1">#REF!</definedName>
    <definedName name="XRefCopy53Row" localSheetId="0"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[240]Analytical!#REF!</definedName>
    <definedName name="XRefCopy67Row" localSheetId="0" hidden="1">#REF!</definedName>
    <definedName name="XRefCopy67Row" hidden="1">#REF!</definedName>
    <definedName name="XRefCopy68" localSheetId="0" hidden="1">#REF!</definedName>
    <definedName name="XRefCopy68" hidden="1">#REF!</definedName>
    <definedName name="XRefCopy68Row" localSheetId="0" hidden="1">#REF!</definedName>
    <definedName name="XRefCopy68Row" hidden="1">#REF!</definedName>
    <definedName name="XRefCopy69" localSheetId="0" hidden="1">[240]Analytical!#REF!</definedName>
    <definedName name="XRefCopy69" hidden="1">[240]Analytical!#REF!</definedName>
    <definedName name="XRefCopy69Row" localSheetId="0" hidden="1">#REF!</definedName>
    <definedName name="XRefCopy69Row" hidden="1">#REF!</definedName>
    <definedName name="XRefCopy6Row" localSheetId="0" hidden="1">#REF!</definedName>
    <definedName name="XRefCopy6Row" hidden="1">#REF!</definedName>
    <definedName name="XRefCopy7" localSheetId="0" hidden="1">#REF!</definedName>
    <definedName name="XRefCopy7" hidden="1">#REF!</definedName>
    <definedName name="XRefCopy70" localSheetId="0" hidden="1">[240]Analytical!#REF!</definedName>
    <definedName name="XRefCopy70" hidden="1">[240]Analytical!#REF!</definedName>
    <definedName name="XRefCopy70Row" localSheetId="0" hidden="1">#REF!</definedName>
    <definedName name="XRefCopy70Row" hidden="1">#REF!</definedName>
    <definedName name="XRefCopy71" localSheetId="0" hidden="1">[240]Analytical!#REF!</definedName>
    <definedName name="XRefCopy71" hidden="1">[240]Analytical!#REF!</definedName>
    <definedName name="XRefCopy71Row" localSheetId="0" hidden="1">#REF!</definedName>
    <definedName name="XRefCopy71Row" hidden="1">#REF!</definedName>
    <definedName name="XRefCopy72" localSheetId="0" hidden="1">[240]Analytical!#REF!</definedName>
    <definedName name="XRefCopy72" hidden="1">[240]Analytical!#REF!</definedName>
    <definedName name="XRefCopy72Row" localSheetId="0" hidden="1">#REF!</definedName>
    <definedName name="XRefCopy72Row" hidden="1">#REF!</definedName>
    <definedName name="XRefCopy73" localSheetId="0" hidden="1">[240]Analytical!#REF!</definedName>
    <definedName name="XRefCopy73" hidden="1">[240]Analytical!#REF!</definedName>
    <definedName name="XRefCopy73Row" localSheetId="0" hidden="1">#REF!</definedName>
    <definedName name="XRefCopy73Row" hidden="1">#REF!</definedName>
    <definedName name="XRefCopy74" localSheetId="0" hidden="1">#REF!</definedName>
    <definedName name="XRefCopy74" hidden="1">#REF!</definedName>
    <definedName name="XRefCopy74Row" localSheetId="0"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[240]Analytical!#REF!</definedName>
    <definedName name="XRefCopy79Row" localSheetId="0" hidden="1">#REF!</definedName>
    <definedName name="XRefCopy79Row" hidden="1">#REF!</definedName>
    <definedName name="XRefCopy7Row" localSheetId="0" hidden="1">[241]XREF!#REF!</definedName>
    <definedName name="XRefCopy7Row" hidden="1">[241]XREF!#REF!</definedName>
    <definedName name="XRefCopy8" localSheetId="0" hidden="1">#REF!</definedName>
    <definedName name="XRefCopy8" hidden="1">#REF!</definedName>
    <definedName name="XRefCopy80" localSheetId="0" hidden="1">#REF!</definedName>
    <definedName name="XRefCopy80" hidden="1">#REF!</definedName>
    <definedName name="XRefCopy80Row" localSheetId="0" hidden="1">#REF!</definedName>
    <definedName name="XRefCopy80Row" hidden="1">#REF!</definedName>
    <definedName name="XRefCopy81" localSheetId="0" hidden="1">[240]Additions!#REF!</definedName>
    <definedName name="XRefCopy81" hidden="1">[240]Additions!#REF!</definedName>
    <definedName name="XRefCopy81Row" localSheetId="0" hidden="1">#REF!</definedName>
    <definedName name="XRefCopy81Row" hidden="1">#REF!</definedName>
    <definedName name="XRefCopy82" localSheetId="0" hidden="1">#REF!</definedName>
    <definedName name="XRefCopy82" hidden="1">#REF!</definedName>
    <definedName name="XRefCopy82Row" localSheetId="0"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[240]XREF!#REF!</definedName>
    <definedName name="XRefCopy87" localSheetId="0" hidden="1">#REF!</definedName>
    <definedName name="XRefCopy87" hidden="1">#REF!</definedName>
    <definedName name="XRefCopy87Row" localSheetId="0" hidden="1">#REF!</definedName>
    <definedName name="XRefCopy87Row" hidden="1">#REF!</definedName>
    <definedName name="XRefCopy88" localSheetId="0"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[242]XREF!#REF!</definedName>
    <definedName name="XRefCopyRangeCount" hidden="1">7</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[241]XREF!#REF!</definedName>
    <definedName name="XRefPaste111" localSheetId="0" hidden="1">#REF!</definedName>
    <definedName name="XRefPaste111" hidden="1">#REF!</definedName>
    <definedName name="XRefPaste111Row" localSheetId="0" hidden="1">[241]XREF!#REF!</definedName>
    <definedName name="XRefPaste111Row" hidden="1">[241]XREF!#REF!</definedName>
    <definedName name="XRefPaste112" localSheetId="0" hidden="1">#REF!</definedName>
    <definedName name="XRefPaste112" hidden="1">#REF!</definedName>
    <definedName name="XRefPaste112Row" localSheetId="0" hidden="1">[241]XREF!#REF!</definedName>
    <definedName name="XRefPaste112Row" hidden="1">[241]XREF!#REF!</definedName>
    <definedName name="XRefPaste113" localSheetId="0" hidden="1">#REF!</definedName>
    <definedName name="XRefPaste113" hidden="1">#REF!</definedName>
    <definedName name="XRefPaste113Row" localSheetId="0" hidden="1">[241]XREF!#REF!</definedName>
    <definedName name="XRefPaste113Row" hidden="1">[241]XREF!#REF!</definedName>
    <definedName name="XRefPaste114" localSheetId="0" hidden="1">#REF!</definedName>
    <definedName name="XRefPaste114" hidden="1">#REF!</definedName>
    <definedName name="XRefPaste114Row" localSheetId="0" hidden="1">#REF!</definedName>
    <definedName name="XRefPaste114Row" hidden="1">#REF!</definedName>
    <definedName name="XRefPaste115" localSheetId="0"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Row" hidden="1">[241]XREF!#REF!</definedName>
    <definedName name="XRefPaste121Row" hidden="1">[241]XREF!#REF!</definedName>
    <definedName name="XRefPaste122Row" localSheetId="0" hidden="1">#REF!</definedName>
    <definedName name="XRefPaste122Row" hidden="1">#REF!</definedName>
    <definedName name="XRefPaste123" localSheetId="0" hidden="1">#REF!</definedName>
    <definedName name="XRefPaste123" hidden="1">#REF!</definedName>
    <definedName name="XRefPaste123Row" localSheetId="0" hidden="1">#REF!</definedName>
    <definedName name="XRefPaste123Row" hidden="1">#REF!</definedName>
    <definedName name="XRefPaste124Row"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[235]XREF!#REF!</definedName>
    <definedName name="XRefPaste13" localSheetId="0" hidden="1">#REF!</definedName>
    <definedName name="XRefPaste13" hidden="1">#REF!</definedName>
    <definedName name="XRefPaste130" localSheetId="0" hidden="1">#REF!</definedName>
    <definedName name="XRefPaste130" hidden="1">#REF!</definedName>
    <definedName name="XRefPaste130Row" localSheetId="0" hidden="1">#REF!</definedName>
    <definedName name="XRefPaste130Row"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8" hidden="1">#REF!</definedName>
    <definedName name="XRefPaste138Row" hidden="1">#REF!</definedName>
    <definedName name="XRefPaste139" hidden="1">#REF!</definedName>
    <definedName name="XRefPaste139Row" hidden="1">#REF!</definedName>
    <definedName name="XRefPaste13Row" hidden="1">[235]XREF!#REF!</definedName>
    <definedName name="XRefPaste14" localSheetId="0" hidden="1">#REF!</definedName>
    <definedName name="XRefPaste14" hidden="1">#REF!</definedName>
    <definedName name="XRefPaste140" localSheetId="0" hidden="1">#REF!</definedName>
    <definedName name="XRefPaste140" hidden="1">#REF!</definedName>
    <definedName name="XRefPaste140Row" localSheetId="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9" hidden="1">#REF!</definedName>
    <definedName name="XRefPaste149Row" hidden="1">#REF!</definedName>
    <definedName name="XRefPaste14Row" hidden="1">[235]XREF!#REF!</definedName>
    <definedName name="XRefPaste15" localSheetId="0" hidden="1">#REF!</definedName>
    <definedName name="XRefPaste15" hidden="1">#REF!</definedName>
    <definedName name="XRefPaste150" localSheetId="0" hidden="1">#REF!</definedName>
    <definedName name="XRefPaste150" hidden="1">#REF!</definedName>
    <definedName name="XRefPaste150Row" localSheetId="0" hidden="1">#REF!</definedName>
    <definedName name="XRefPaste150Row" hidden="1">#REF!</definedName>
    <definedName name="XRefPaste151" hidden="1">#REF!</definedName>
    <definedName name="XRefPaste151Row" hidden="1">#REF!</definedName>
    <definedName name="XRefPaste152" hidden="1">#REF!</definedName>
    <definedName name="XRefPaste152Row" hidden="1">#REF!</definedName>
    <definedName name="XRefPaste153" hidden="1">#REF!</definedName>
    <definedName name="XRefPaste153Row" hidden="1">#REF!</definedName>
    <definedName name="XRefPaste155" hidden="1">#REF!</definedName>
    <definedName name="XRefPaste155Row" hidden="1">#REF!</definedName>
    <definedName name="XRefPaste156" hidden="1">#REF!</definedName>
    <definedName name="XRefPaste156Row" hidden="1">#REF!</definedName>
    <definedName name="XRefPaste157" hidden="1">#REF!</definedName>
    <definedName name="XRefPaste157Row" hidden="1">#REF!</definedName>
    <definedName name="XRefPaste158" hidden="1">#REF!</definedName>
    <definedName name="XRefPaste158Row" hidden="1">#REF!</definedName>
    <definedName name="XRefPaste159" hidden="1">#REF!</definedName>
    <definedName name="XRefPaste159Row" hidden="1">#REF!</definedName>
    <definedName name="XRefPaste15Row" hidden="1">#REF!</definedName>
    <definedName name="XRefPaste16" hidden="1">#REF!</definedName>
    <definedName name="XRefPaste160" hidden="1">#REF!</definedName>
    <definedName name="XRefPaste160Row" hidden="1">#REF!</definedName>
    <definedName name="XRefPaste161" hidden="1">#REF!</definedName>
    <definedName name="XRefPaste161Row" hidden="1">#REF!</definedName>
    <definedName name="XRefPaste164" hidden="1">#REF!</definedName>
    <definedName name="XRefPaste164Row" hidden="1">[243]XREF!#REF!</definedName>
    <definedName name="XRefPaste165" localSheetId="0" hidden="1">#REF!</definedName>
    <definedName name="XRefPaste165" hidden="1">#REF!</definedName>
    <definedName name="XRefPaste165Row" localSheetId="0" hidden="1">[243]XREF!#REF!</definedName>
    <definedName name="XRefPaste165Row" hidden="1">[243]XREF!#REF!</definedName>
    <definedName name="XRefPaste166" localSheetId="0" hidden="1">#REF!</definedName>
    <definedName name="XRefPaste166" hidden="1">#REF!</definedName>
    <definedName name="XRefPaste166Row" localSheetId="0" hidden="1">[243]XREF!#REF!</definedName>
    <definedName name="XRefPaste166Row" hidden="1">[243]XREF!#REF!</definedName>
    <definedName name="XRefPaste167" localSheetId="0" hidden="1">#REF!</definedName>
    <definedName name="XRefPaste167" hidden="1">#REF!</definedName>
    <definedName name="XRefPaste167Row" localSheetId="0" hidden="1">#REF!</definedName>
    <definedName name="XRefPaste167Row" hidden="1">#REF!</definedName>
    <definedName name="XRefPaste168" localSheetId="0" hidden="1">#REF!</definedName>
    <definedName name="XRefPaste168" hidden="1">#REF!</definedName>
    <definedName name="XRefPaste168Row" hidden="1">#REF!</definedName>
    <definedName name="XRefPaste169" hidden="1">#REF!</definedName>
    <definedName name="XRefPaste169Row" hidden="1">#REF!</definedName>
    <definedName name="XRefPaste16Row" hidden="1">#REF!</definedName>
    <definedName name="XRefPaste17" hidden="1">#REF!</definedName>
    <definedName name="XRefPaste170" hidden="1">#REF!</definedName>
    <definedName name="XRefPaste170Row" hidden="1">#REF!</definedName>
    <definedName name="XRefPaste171" hidden="1">#REF!</definedName>
    <definedName name="XRefPaste171Row" hidden="1">#REF!</definedName>
    <definedName name="XRefPaste172" hidden="1">#REF!</definedName>
    <definedName name="XRefPaste172Row" hidden="1">#REF!</definedName>
    <definedName name="XRefPaste173Row" hidden="1">#REF!</definedName>
    <definedName name="XRefPaste174" hidden="1">#REF!</definedName>
    <definedName name="XRefPaste174Row" hidden="1">#REF!</definedName>
    <definedName name="XRefPaste175Row" hidden="1">#REF!</definedName>
    <definedName name="XRefPaste176" hidden="1">#REF!</definedName>
    <definedName name="XRefPaste176Row" hidden="1">#REF!</definedName>
    <definedName name="XRefPaste177" hidden="1">#REF!</definedName>
    <definedName name="XRefPaste177Row" hidden="1">#REF!</definedName>
    <definedName name="XRefPaste178" hidden="1">#REF!</definedName>
    <definedName name="XRefPaste178Row" hidden="1">#REF!</definedName>
    <definedName name="XRefPaste179" hidden="1">#REF!</definedName>
    <definedName name="XRefPaste179Row" hidden="1">#REF!</definedName>
    <definedName name="XRefPaste17Row" hidden="1">#REF!</definedName>
    <definedName name="XRefPaste18" hidden="1">#REF!</definedName>
    <definedName name="XRefPaste180" hidden="1">#REF!</definedName>
    <definedName name="XRefPaste180Row" hidden="1">#REF!</definedName>
    <definedName name="XRefPaste181" hidden="1">#REF!</definedName>
    <definedName name="XRefPaste181Row" hidden="1">#REF!</definedName>
    <definedName name="XRefPaste182" hidden="1">#REF!</definedName>
    <definedName name="XRefPaste182Row" hidden="1">#REF!</definedName>
    <definedName name="XRefPaste183" hidden="1">[240]Analytical!#REF!</definedName>
    <definedName name="XRefPaste183Row" localSheetId="0" hidden="1">#REF!</definedName>
    <definedName name="XRefPaste183Row" hidden="1">#REF!</definedName>
    <definedName name="XRefPaste184" localSheetId="0" hidden="1">#REF!</definedName>
    <definedName name="XRefPaste184" hidden="1">#REF!</definedName>
    <definedName name="XRefPaste184Row" localSheetId="0" hidden="1">#REF!</definedName>
    <definedName name="XRefPaste184Row" hidden="1">#REF!</definedName>
    <definedName name="XRefPaste185" hidden="1">#REF!</definedName>
    <definedName name="XRefPaste185Row" hidden="1">#REF!</definedName>
    <definedName name="XRefPaste186" hidden="1">#REF!</definedName>
    <definedName name="XRefPaste186Row" hidden="1">#REF!</definedName>
    <definedName name="XRefPaste187" hidden="1">#REF!</definedName>
    <definedName name="XRefPaste187Row" hidden="1">#REF!</definedName>
    <definedName name="XRefPaste188" hidden="1">#REF!</definedName>
    <definedName name="XRefPaste188Row" hidden="1">#REF!</definedName>
    <definedName name="XRefPaste189" hidden="1">#REF!</definedName>
    <definedName name="XRefPaste189Row" hidden="1">#REF!</definedName>
    <definedName name="XRefPaste18Row" hidden="1">#REF!</definedName>
    <definedName name="XRefPaste19" hidden="1">#REF!</definedName>
    <definedName name="XRefPaste190" hidden="1">#REF!</definedName>
    <definedName name="XRefPaste190Row" hidden="1">#REF!</definedName>
    <definedName name="XRefPaste191" hidden="1">#REF!</definedName>
    <definedName name="XRefPaste191Row" hidden="1">#REF!</definedName>
    <definedName name="XRefPaste192" hidden="1">#REF!</definedName>
    <definedName name="XRefPaste192Row" hidden="1">#REF!</definedName>
    <definedName name="XRefPaste193" hidden="1">#REF!</definedName>
    <definedName name="XRefPaste193Row" hidden="1">#REF!</definedName>
    <definedName name="XRefPaste194" hidden="1">#REF!</definedName>
    <definedName name="XRefPaste194Row" hidden="1">#REF!</definedName>
    <definedName name="XRefPaste195" hidden="1">#REF!</definedName>
    <definedName name="XRefPaste195Row"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[237]XREF!#REF!</definedName>
    <definedName name="XRefPaste26" localSheetId="0" hidden="1">#REF!</definedName>
    <definedName name="XRefPaste26" hidden="1">#REF!</definedName>
    <definedName name="XRefPaste26Row" localSheetId="0" hidden="1">#REF!</definedName>
    <definedName name="XRefPaste26Row" hidden="1">#REF!</definedName>
    <definedName name="XRefPaste27" localSheetId="0"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'[228]Inventory Count Sheet '!#REF!</definedName>
    <definedName name="XRefPaste35Row" localSheetId="0" hidden="1">#REF!</definedName>
    <definedName name="XRefPaste35Row" hidden="1">#REF!</definedName>
    <definedName name="XRefPaste36" localSheetId="0" hidden="1">'[228]Inventory Count Sheet '!#REF!</definedName>
    <definedName name="XRefPaste36" hidden="1">'[228]Inventory Count Sheet '!#REF!</definedName>
    <definedName name="XRefPaste36Row" localSheetId="0" hidden="1">#REF!</definedName>
    <definedName name="XRefPaste36Row" hidden="1">#REF!</definedName>
    <definedName name="XRefPaste37" localSheetId="0" hidden="1">'[228]Inventory Count Sheet '!#REF!</definedName>
    <definedName name="XRefPaste37" hidden="1">'[228]Inventory Count Sheet '!#REF!</definedName>
    <definedName name="XRefPaste37Row" localSheetId="0" hidden="1">#REF!</definedName>
    <definedName name="XRefPaste37Row" hidden="1">#REF!</definedName>
    <definedName name="XRefPaste38" localSheetId="0" hidden="1">#REF!</definedName>
    <definedName name="XRefPaste38" hidden="1">#REF!</definedName>
    <definedName name="XRefPaste38Row" localSheetId="0"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[239]Tickmarks!#REF!</definedName>
    <definedName name="XRefPaste40Row" localSheetId="0" hidden="1">#REF!</definedName>
    <definedName name="XRefPaste40Row" hidden="1">#REF!</definedName>
    <definedName name="XRefPaste41" localSheetId="0" hidden="1">#REF!</definedName>
    <definedName name="XRefPaste41" hidden="1">#REF!</definedName>
    <definedName name="XRefPaste41Row" localSheetId="0"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'[231]2.Control Sheet'!#REF!</definedName>
    <definedName name="XRefPaste47Row" localSheetId="0" hidden="1">#REF!</definedName>
    <definedName name="XRefPaste47Row" hidden="1">#REF!</definedName>
    <definedName name="XRefPaste48" localSheetId="0" hidden="1">#REF!</definedName>
    <definedName name="XRefPaste48" hidden="1">#REF!</definedName>
    <definedName name="XRefPaste48Row" localSheetId="0"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[235]XREF!#REF!</definedName>
    <definedName name="XRefPaste7" localSheetId="0" hidden="1">#REF!</definedName>
    <definedName name="XRefPaste7" hidden="1">#REF!</definedName>
    <definedName name="XRefPaste70" localSheetId="0" hidden="1">#REF!</definedName>
    <definedName name="XRefPaste70" hidden="1">#REF!</definedName>
    <definedName name="XRefPaste70Row" localSheetId="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142</definedName>
    <definedName name="xregrg" localSheetId="0" hidden="1">{#N/A,#N/A,FALSE,"Income Branch ONLY"}</definedName>
    <definedName name="xregrg" localSheetId="2" hidden="1">{#N/A,#N/A,FALSE,"Income Branch ONLY"}</definedName>
    <definedName name="xregrg" hidden="1">{#N/A,#N/A,FALSE,"Income Branch ONLY"}</definedName>
    <definedName name="xregrg_1" localSheetId="0" hidden="1">{#N/A,#N/A,FALSE,"Income Branch ONLY"}</definedName>
    <definedName name="xregrg_1" localSheetId="2" hidden="1">{#N/A,#N/A,FALSE,"Income Branch ONLY"}</definedName>
    <definedName name="xregrg_1" hidden="1">{#N/A,#N/A,FALSE,"Income Branch ONLY"}</definedName>
    <definedName name="xrqgrg" localSheetId="0" hidden="1">{#N/A,#N/A,FALSE,"Income Branch ONLY"}</definedName>
    <definedName name="xrqgrg" localSheetId="2" hidden="1">{#N/A,#N/A,FALSE,"Income Branch ONLY"}</definedName>
    <definedName name="xrqgrg" hidden="1">{#N/A,#N/A,FALSE,"Income Branch ONLY"}</definedName>
    <definedName name="xrqgrg_1" localSheetId="0" hidden="1">{#N/A,#N/A,FALSE,"Income Branch ONLY"}</definedName>
    <definedName name="xrqgrg_1" localSheetId="2" hidden="1">{#N/A,#N/A,FALSE,"Income Branch ONLY"}</definedName>
    <definedName name="xrqgrg_1" hidden="1">{#N/A,#N/A,FALSE,"Income Branch ONLY"}</definedName>
    <definedName name="xrt" localSheetId="0" hidden="1">{#N/A,#N/A,FALSE,"OSBL"}</definedName>
    <definedName name="xrt" localSheetId="2" hidden="1">{#N/A,#N/A,FALSE,"OSBL"}</definedName>
    <definedName name="xrt" hidden="1">{#N/A,#N/A,FALSE,"OSBL"}</definedName>
    <definedName name="xsa" hidden="1">#REF!</definedName>
    <definedName name="xsaa" localSheetId="0">City&amp;" "&amp;State</definedName>
    <definedName name="xsaa" localSheetId="2">City&amp;" "&amp;State</definedName>
    <definedName name="xsaa">City&amp;" "&amp;State</definedName>
    <definedName name="xss" localSheetId="0">City&amp;" "&amp;State</definedName>
    <definedName name="xss" localSheetId="2">City&amp;" "&amp;State</definedName>
    <definedName name="xss">City&amp;" "&amp;State</definedName>
    <definedName name="xsxa" localSheetId="0" hidden="1">{"'Sheet1'!$A$4386:$N$4591"}</definedName>
    <definedName name="xsxa" localSheetId="2" hidden="1">{"'Sheet1'!$A$4386:$N$4591"}</definedName>
    <definedName name="xsxa" hidden="1">{"'Sheet1'!$A$4386:$N$4591"}</definedName>
    <definedName name="xt" localSheetId="0" hidden="1">{#N/A,#N/A,FALSE,"PGW"}</definedName>
    <definedName name="xt" localSheetId="2" hidden="1">{#N/A,#N/A,FALSE,"PGW"}</definedName>
    <definedName name="xt" hidden="1">{#N/A,#N/A,FALSE,"PGW"}</definedName>
    <definedName name="xx" hidden="1">'[244]5'!#REF!</definedName>
    <definedName name="xxx"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x" localSheetId="0" hidden="1">{"'I-1 and I-2'!$A$1:$G$190"}</definedName>
    <definedName name="xxxx" localSheetId="2" hidden="1">{"'I-1 and I-2'!$A$1:$G$190"}</definedName>
    <definedName name="xxxx" hidden="1">{"'I-1 and I-2'!$A$1:$G$190"}</definedName>
    <definedName name="xxxxx" localSheetId="0" hidden="1">{#N/A,#N/A,FALSE,"Calc";#N/A,#N/A,FALSE,"Sensitivity";#N/A,#N/A,FALSE,"LT Earn.Dil.";#N/A,#N/A,FALSE,"Dil. AVP"}</definedName>
    <definedName name="xxxxx" localSheetId="2" hidden="1">{#N/A,#N/A,FALSE,"Calc";#N/A,#N/A,FALSE,"Sensitivity";#N/A,#N/A,FALSE,"LT Earn.Dil.";#N/A,#N/A,FALSE,"Dil. AVP"}</definedName>
    <definedName name="xxxxx" hidden="1">{#N/A,#N/A,FALSE,"Calc";#N/A,#N/A,FALSE,"Sensitivity";#N/A,#N/A,FALSE,"LT Earn.Dil.";#N/A,#N/A,FALSE,"Dil. AVP"}</definedName>
    <definedName name="xxxxxxxxxx" hidden="1">'[28]DGP-2002'!#REF!</definedName>
    <definedName name="xxxxxxxxxx_1" localSheetId="0" hidden="1">{#N/A,#N/A,FALSE,"Highlights";#N/A,#N/A,FALSE,"Income";#N/A,#N/A,FALSE,"Revenue";#N/A,#N/A,FALSE,"Expenses";#N/A,#N/A,FALSE,"Provisions";#N/A,#N/A,FALSE,"Income % of Revenue";#N/A,#N/A,FALSE,"Comp % of Revenue";#N/A,#N/A,FALSE,"DBNA ROE";#N/A,#N/A,FALSE,"ROE by Product"}</definedName>
    <definedName name="xxxxxxxxxx_1" localSheetId="2" hidden="1">{#N/A,#N/A,FALSE,"Highlights";#N/A,#N/A,FALSE,"Income";#N/A,#N/A,FALSE,"Revenue";#N/A,#N/A,FALSE,"Expenses";#N/A,#N/A,FALSE,"Provisions";#N/A,#N/A,FALSE,"Income % of Revenue";#N/A,#N/A,FALSE,"Comp % of Revenue";#N/A,#N/A,FALSE,"DBNA ROE";#N/A,#N/A,FALSE,"ROE by Product"}</definedName>
    <definedName name="xxxxxxxxxx_1" hidden="1">{#N/A,#N/A,FALSE,"Highlights";#N/A,#N/A,FALSE,"Income";#N/A,#N/A,FALSE,"Revenue";#N/A,#N/A,FALSE,"Expenses";#N/A,#N/A,FALSE,"Provisions";#N/A,#N/A,FALSE,"Income % of Revenue";#N/A,#N/A,FALSE,"Comp % of Revenue";#N/A,#N/A,FALSE,"DBNA ROE";#N/A,#N/A,FALSE,"ROE by Product"}</definedName>
    <definedName name="xxzz"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zz"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zz"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y" localSheetId="0" hidden="1">{#N/A,#N/A,FALSE,"Mittelherkunft";#N/A,#N/A,FALSE,"Mittelverwendung"}</definedName>
    <definedName name="xy" localSheetId="2" hidden="1">{#N/A,#N/A,FALSE,"Mittelherkunft";#N/A,#N/A,FALSE,"Mittelverwendung"}</definedName>
    <definedName name="xy" hidden="1">{#N/A,#N/A,FALSE,"Mittelherkunft";#N/A,#N/A,FALSE,"Mittelverwendung"}</definedName>
    <definedName name="xyz" hidden="1">#REF!</definedName>
    <definedName name="xyz_10">#REF!</definedName>
    <definedName name="xyz_12">#REF!</definedName>
    <definedName name="xyz_3">#REF!</definedName>
    <definedName name="xyz_4">#REF!</definedName>
    <definedName name="xyz_5">#REF!</definedName>
    <definedName name="xyz_6">#REF!</definedName>
    <definedName name="xyz_7">#REF!</definedName>
    <definedName name="xz" hidden="1">'[72]F-4'!#REF!</definedName>
    <definedName name="XzX" hidden="1">'[28]DGP-2002'!#REF!</definedName>
    <definedName name="Y">#REF!</definedName>
    <definedName name="YEAR">[2]Sheet1!$B$4</definedName>
    <definedName name="YeEq">[75]Capital!$K$8:$AE$8</definedName>
    <definedName name="yes" localSheetId="0" hidden="1">{#N/A,#N/A,FALSE,"4"}</definedName>
    <definedName name="yes" localSheetId="2" hidden="1">{#N/A,#N/A,FALSE,"4"}</definedName>
    <definedName name="yes" hidden="1">{#N/A,#N/A,FALSE,"4"}</definedName>
    <definedName name="yeya" localSheetId="0" hidden="1">{#N/A,#N/A,FALSE,"PGW"}</definedName>
    <definedName name="yeya" localSheetId="2" hidden="1">{#N/A,#N/A,FALSE,"PGW"}</definedName>
    <definedName name="yeya" hidden="1">{#N/A,#N/A,FALSE,"PGW"}</definedName>
    <definedName name="yhn" localSheetId="0" hidden="1">{#N/A,#N/A,FALSE,"Model";#N/A,#N/A,FALSE,"Division"}</definedName>
    <definedName name="yhn" localSheetId="2" hidden="1">{#N/A,#N/A,FALSE,"Model";#N/A,#N/A,FALSE,"Division"}</definedName>
    <definedName name="yhn" hidden="1">{#N/A,#N/A,FALSE,"Model";#N/A,#N/A,FALSE,"Division"}</definedName>
    <definedName name="YHUKI" localSheetId="0" hidden="1">{#N/A,#N/A,TRUE,"TMRSAMPLE";#N/A,#N/A,TRUE,"OPS";#N/A,#N/A,TRUE,"TMR"}</definedName>
    <definedName name="YHUKI" localSheetId="2" hidden="1">{#N/A,#N/A,TRUE,"TMRSAMPLE";#N/A,#N/A,TRUE,"OPS";#N/A,#N/A,TRUE,"TMR"}</definedName>
    <definedName name="YHUKI" hidden="1">{#N/A,#N/A,TRUE,"TMRSAMPLE";#N/A,#N/A,TRUE,"OPS";#N/A,#N/A,TRUE,"TMR"}</definedName>
    <definedName name="YOGESH" localSheetId="0" hidden="1">{#N/A,#N/A,FALSE,"COMP"}</definedName>
    <definedName name="YOGESH" localSheetId="2" hidden="1">{#N/A,#N/A,FALSE,"COMP"}</definedName>
    <definedName name="YOGESH" hidden="1">{#N/A,#N/A,FALSE,"COMP"}</definedName>
    <definedName name="yogxls"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ogxls"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og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rh" localSheetId="0" hidden="1">{#N/A,#N/A,FALSE,"Aging Summary";#N/A,#N/A,FALSE,"Ratio Analysis";#N/A,#N/A,FALSE,"Test 120 Day Accts";#N/A,#N/A,FALSE,"Tickmarks"}</definedName>
    <definedName name="yrh" localSheetId="2" hidden="1">{#N/A,#N/A,FALSE,"Aging Summary";#N/A,#N/A,FALSE,"Ratio Analysis";#N/A,#N/A,FALSE,"Test 120 Day Accts";#N/A,#N/A,FALSE,"Tickmarks"}</definedName>
    <definedName name="yrh" hidden="1">{#N/A,#N/A,FALSE,"Aging Summary";#N/A,#N/A,FALSE,"Ratio Analysis";#N/A,#N/A,FALSE,"Test 120 Day Accts";#N/A,#N/A,FALSE,"Tickmarks"}</definedName>
    <definedName name="YRLY.">#REF!</definedName>
    <definedName name="YrRange" hidden="1">[75]Profile!$K$10:$AE$10</definedName>
    <definedName name="ys">#REF!</definedName>
    <definedName name="ys_1">#REF!</definedName>
    <definedName name="ys_1_10">#REF!</definedName>
    <definedName name="ys_1_12">#REF!</definedName>
    <definedName name="ys_1_3">#REF!</definedName>
    <definedName name="ys_1_4">#REF!</definedName>
    <definedName name="ys_1_5">#REF!</definedName>
    <definedName name="ys_1_6">#REF!</definedName>
    <definedName name="ys_1_7">#REF!</definedName>
    <definedName name="ys_10">#REF!</definedName>
    <definedName name="ys_12">#REF!</definedName>
    <definedName name="ys_2">#REF!</definedName>
    <definedName name="ys_3">#REF!</definedName>
    <definedName name="ys_9">#REF!</definedName>
    <definedName name="ＹＴＫＫＫＫＴＫＹＴ" localSheetId="0" hidden="1">{#N/A,#N/A,TRUE,"TMRSAMPLE";#N/A,#N/A,TRUE,"OPS";#N/A,#N/A,TRUE,"TMR"}</definedName>
    <definedName name="ＹＴＫＫＫＫＴＫＹＴ" localSheetId="2" hidden="1">{#N/A,#N/A,TRUE,"TMRSAMPLE";#N/A,#N/A,TRUE,"OPS";#N/A,#N/A,TRUE,"TMR"}</definedName>
    <definedName name="ＹＴＫＫＫＫＴＫＹＴ" hidden="1">{#N/A,#N/A,TRUE,"TMRSAMPLE";#N/A,#N/A,TRUE,"OPS";#N/A,#N/A,TRUE,"TMR"}</definedName>
    <definedName name="yy"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y" localSheetId="0" hidden="1">{#N/A,#N/A,FALSE,"SUMMARY";#N/A,#N/A,FALSE,"TECHNOLOGY";#N/A,#N/A,FALSE,"YEAR2000";#N/A,#N/A,FALSE,"GENERAL SERVICES";#N/A,#N/A,FALSE,"PROD MANAGE";#N/A,#N/A,FALSE,"BOG";#N/A,#N/A,FALSE,"PROT CONT";#N/A,#N/A,FALSE,"INVEST COMP"}</definedName>
    <definedName name="yyy" localSheetId="2" hidden="1">{#N/A,#N/A,FALSE,"SUMMARY";#N/A,#N/A,FALSE,"TECHNOLOGY";#N/A,#N/A,FALSE,"YEAR2000";#N/A,#N/A,FALSE,"GENERAL SERVICES";#N/A,#N/A,FALSE,"PROD MANAGE";#N/A,#N/A,FALSE,"BOG";#N/A,#N/A,FALSE,"PROT CONT";#N/A,#N/A,FALSE,"INVEST COMP"}</definedName>
    <definedName name="yyy" hidden="1">{#N/A,#N/A,FALSE,"SUMMARY";#N/A,#N/A,FALSE,"TECHNOLOGY";#N/A,#N/A,FALSE,"YEAR2000";#N/A,#N/A,FALSE,"GENERAL SERVICES";#N/A,#N/A,FALSE,"PROD MANAGE";#N/A,#N/A,FALSE,"BOG";#N/A,#N/A,FALSE,"PROT CONT";#N/A,#N/A,FALSE,"INVEST COMP"}</definedName>
    <definedName name="z" localSheetId="0" hidden="1">{#N/A,#N/A,FALSE,"COMP"}</definedName>
    <definedName name="z" localSheetId="2" hidden="1">{#N/A,#N/A,FALSE,"COMP"}</definedName>
    <definedName name="z" hidden="1">{#N/A,#N/A,FALSE,"COMP"}</definedName>
    <definedName name="Z_151C847C_F869_11D1_B680_00A02416AF98_.wvu.Cols" hidden="1">#REF!</definedName>
    <definedName name="Z_151C847C_F869_11D1_B680_00A02416AF98_.wvu.PrintTitles" hidden="1">'[245]19-PERF'!$B$1:$B$65536,'[245]19-PERF'!$A$1:$IV$4</definedName>
    <definedName name="Z_26F1B120_222F_11D7_91EB_0050BA7F1DA7_.wvu.FilterData" localSheetId="0" hidden="1">#REF!</definedName>
    <definedName name="Z_26F1B120_222F_11D7_91EB_0050BA7F1DA7_.wvu.FilterData" hidden="1">#REF!</definedName>
    <definedName name="Z_6A0B6660_2954_11D3_B3A1_008048D635E6_.wvu.PrintArea" localSheetId="0" hidden="1">#REF!</definedName>
    <definedName name="Z_6A0B6660_2954_11D3_B3A1_008048D635E6_.wvu.PrintArea" hidden="1">#REF!</definedName>
    <definedName name="Z_6A0B6660_2954_11D3_B3A1_008048D635E6_.wvu.PrintTitles" localSheetId="0" hidden="1">#REF!</definedName>
    <definedName name="Z_6A0B6660_2954_11D3_B3A1_008048D635E6_.wvu.PrintTitles" hidden="1">#REF!</definedName>
    <definedName name="Z_6A0B6660_2954_11D3_B3A1_008048D635E6_.wvu.Rows" hidden="1">#REF!,#REF!,#REF!</definedName>
    <definedName name="Z_6E07856A_D400_4CD6_8503_87A22AB36933_.wvu.FilterData" hidden="1">#REF!</definedName>
    <definedName name="Z_72433B6B_52A5_44EF_B66A_CDF264F3CA3B_.wvu.Cols" hidden="1">#REF!</definedName>
    <definedName name="Z_72433B6B_52A5_44EF_B66A_CDF264F3CA3B_.wvu.PrintArea" hidden="1">#REF!</definedName>
    <definedName name="Z_72433B6B_52A5_44EF_B66A_CDF264F3CA3B_.wvu.PrintTitles" hidden="1">#REF!</definedName>
    <definedName name="Z_746852D3_BFD6_47E8_9DA9_56CF052FA174_.wvu.Rows" hidden="1">#REF!</definedName>
    <definedName name="Z_81B49422_B94B_11D7_8BE4_000795ABF7ED_.wvu.FilterData" hidden="1">#REF!</definedName>
    <definedName name="Z_A0B35E21_CC83_11D6_BADB_00C04FCF8CCB_.wvu.Cols" hidden="1">#REF!</definedName>
    <definedName name="Z_A0B35E21_CC83_11D6_BADB_00C04FCF8CCB_.wvu.PrintArea" hidden="1">#REF!</definedName>
    <definedName name="Z_DC41D810_DAD8_11D2_A4E1_00105AF280E4_.wvu.Cols" hidden="1">#REF!,#REF!,#REF!,#REF!,#REF!</definedName>
    <definedName name="Z_DC41D810_DAD8_11D2_A4E1_00105AF280E4_.wvu.PrintTitles"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a" localSheetId="0" hidden="1">{"2",#N/A,FALSE,"Q1 03-04";"1",#N/A,FALSE,"Q1 03-04"}</definedName>
    <definedName name="za" localSheetId="2" hidden="1">{"2",#N/A,FALSE,"Q1 03-04";"1",#N/A,FALSE,"Q1 03-04"}</definedName>
    <definedName name="za" hidden="1">{"2",#N/A,FALSE,"Q1 03-04";"1",#N/A,FALSE,"Q1 03-04"}</definedName>
    <definedName name="zaCQW" localSheetId="0" hidden="1">{"turnover",#N/A,FALSE;"profits",#N/A,FALSE;"cash",#N/A,FALSE}</definedName>
    <definedName name="zaCQW" localSheetId="2" hidden="1">{"turnover",#N/A,FALSE;"profits",#N/A,FALSE;"cash",#N/A,FALSE}</definedName>
    <definedName name="zaCQW" hidden="1">{"turnover",#N/A,FALSE;"profits",#N/A,FALSE;"cash",#N/A,FALSE}</definedName>
    <definedName name="zaq" localSheetId="0" hidden="1">{#N/A,#N/A,FALSE,"Calc";#N/A,#N/A,FALSE,"Sensitivity";#N/A,#N/A,FALSE,"LT Earn.Dil.";#N/A,#N/A,FALSE,"Dil. AVP"}</definedName>
    <definedName name="zaq" localSheetId="2" hidden="1">{#N/A,#N/A,FALSE,"Calc";#N/A,#N/A,FALSE,"Sensitivity";#N/A,#N/A,FALSE,"LT Earn.Dil.";#N/A,#N/A,FALSE,"Dil. AVP"}</definedName>
    <definedName name="zaq" hidden="1">{#N/A,#N/A,FALSE,"Calc";#N/A,#N/A,FALSE,"Sensitivity";#N/A,#N/A,FALSE,"LT Earn.Dil.";#N/A,#N/A,FALSE,"Dil. AVP"}</definedName>
    <definedName name="zdfhdlka" localSheetId="0" hidden="1">{#N/A,#N/A,FALSE,"Staffnos &amp; cost"}</definedName>
    <definedName name="zdfhdlka" localSheetId="2" hidden="1">{#N/A,#N/A,FALSE,"Staffnos &amp; cost"}</definedName>
    <definedName name="zdfhdlka" hidden="1">{#N/A,#N/A,FALSE,"Staffnos &amp; cost"}</definedName>
    <definedName name="Zeilen_Stationary">#REF!</definedName>
    <definedName name="zer" localSheetId="0" hidden="1">{#N/A,#N/A,FALSE,"Calc";#N/A,#N/A,FALSE,"Sensitivity";#N/A,#N/A,FALSE,"LT Earn.Dil.";#N/A,#N/A,FALSE,"Dil. AVP"}</definedName>
    <definedName name="zer" localSheetId="2" hidden="1">{#N/A,#N/A,FALSE,"Calc";#N/A,#N/A,FALSE,"Sensitivity";#N/A,#N/A,FALSE,"LT Earn.Dil.";#N/A,#N/A,FALSE,"Dil. AVP"}</definedName>
    <definedName name="zer" hidden="1">{#N/A,#N/A,FALSE,"Calc";#N/A,#N/A,FALSE,"Sensitivity";#N/A,#N/A,FALSE,"LT Earn.Dil.";#N/A,#N/A,FALSE,"Dil. AVP"}</definedName>
    <definedName name="zesewe" localSheetId="0" hidden="1">{#N/A,#N/A,FALSE,"FREE"}</definedName>
    <definedName name="zesewe" localSheetId="2" hidden="1">{#N/A,#N/A,FALSE,"FREE"}</definedName>
    <definedName name="zesewe" hidden="1">{#N/A,#N/A,FALSE,"FREE"}</definedName>
    <definedName name="zfxc" localSheetId="0" hidden="1">{#N/A,#N/A,TRUE,"TMRSAMPLE";#N/A,#N/A,TRUE,"OPS";#N/A,#N/A,TRUE,"TMR"}</definedName>
    <definedName name="zfxc" localSheetId="2" hidden="1">{#N/A,#N/A,TRUE,"TMRSAMPLE";#N/A,#N/A,TRUE,"OPS";#N/A,#N/A,TRUE,"TMR"}</definedName>
    <definedName name="zfxc" hidden="1">{#N/A,#N/A,TRUE,"TMRSAMPLE";#N/A,#N/A,TRUE,"OPS";#N/A,#N/A,TRUE,"TMR"}</definedName>
    <definedName name="Zins_Garantee">#REF!</definedName>
    <definedName name="Zins_Garantee_1">#REF!</definedName>
    <definedName name="Zins_Garantee_1_10">#REF!</definedName>
    <definedName name="Zins_Garantee_1_12">#REF!</definedName>
    <definedName name="Zins_Garantee_1_3">#REF!</definedName>
    <definedName name="Zins_Garantee_1_4">#REF!</definedName>
    <definedName name="Zins_Garantee_1_5">#REF!</definedName>
    <definedName name="Zins_Garantee_1_6">#REF!</definedName>
    <definedName name="Zins_Garantee_1_7">#REF!</definedName>
    <definedName name="Zins_Garantee_10">#REF!</definedName>
    <definedName name="Zins_Garantee_12">#REF!</definedName>
    <definedName name="Zins_Garantee_13">#REF!</definedName>
    <definedName name="Zins_Garantee_24">#REF!</definedName>
    <definedName name="Zins_Garantee_26">#REF!</definedName>
    <definedName name="Zins_Garantee_29">#REF!</definedName>
    <definedName name="Zins_Garantee_3">#REF!</definedName>
    <definedName name="Zins_Garantee_30">#REF!</definedName>
    <definedName name="Zins_Garantee_4">#REF!</definedName>
    <definedName name="Zins_Garantee_5">#REF!</definedName>
    <definedName name="Zins_Garantee_6">#REF!</definedName>
    <definedName name="Zins_Garantee_7">#REF!</definedName>
    <definedName name="Zins_Garantee_9">#REF!</definedName>
    <definedName name="Zins_Monat">#REF!</definedName>
    <definedName name="Zins_Monat_1">#REF!</definedName>
    <definedName name="Zins_Monat_1_10">#REF!</definedName>
    <definedName name="Zins_Monat_1_12">#REF!</definedName>
    <definedName name="Zins_Monat_1_3">#REF!</definedName>
    <definedName name="Zins_Monat_1_4">#REF!</definedName>
    <definedName name="Zins_Monat_1_5">#REF!</definedName>
    <definedName name="Zins_Monat_1_6">#REF!</definedName>
    <definedName name="Zins_Monat_1_7">#REF!</definedName>
    <definedName name="Zins_Monat_10">#REF!</definedName>
    <definedName name="Zins_Monat_12">#REF!</definedName>
    <definedName name="Zins_Monat_3">#REF!</definedName>
    <definedName name="Zins_Monat_9">#REF!</definedName>
    <definedName name="Zinz_ÖKB">#REF!</definedName>
    <definedName name="Zinz_ÖKB_1">#REF!</definedName>
    <definedName name="Zinz_ÖKB_1_10">#REF!</definedName>
    <definedName name="Zinz_ÖKB_1_12">#REF!</definedName>
    <definedName name="Zinz_ÖKB_1_3">#REF!</definedName>
    <definedName name="Zinz_ÖKB_1_4">#REF!</definedName>
    <definedName name="Zinz_ÖKB_1_5">#REF!</definedName>
    <definedName name="Zinz_ÖKB_1_6">#REF!</definedName>
    <definedName name="Zinz_ÖKB_1_7">#REF!</definedName>
    <definedName name="Zinz_ÖKB_10">#REF!</definedName>
    <definedName name="Zinz_ÖKB_12">#REF!</definedName>
    <definedName name="Zinz_ÖKB_3">#REF!</definedName>
    <definedName name="Zinz_ÖKB_9">#REF!</definedName>
    <definedName name="zX" hidden="1">'[28]DGP-2002'!#REF!</definedName>
    <definedName name="zz" localSheetId="0" hidden="1">{"adj95mult",#N/A,FALSE,"COMPCO";"adj95est",#N/A,FALSE,"COMPCO"}</definedName>
    <definedName name="zz" localSheetId="2" hidden="1">{"adj95mult",#N/A,FALSE,"COMPCO";"adj95est",#N/A,FALSE,"COMPCO"}</definedName>
    <definedName name="zz" hidden="1">{"adj95mult",#N/A,FALSE,"COMPCO";"adj95est",#N/A,FALSE,"COMPCO"}</definedName>
    <definedName name="zzz" localSheetId="0" hidden="1">{#N/A,#N/A,FALSE,"Aging Summary";#N/A,#N/A,FALSE,"Ratio Analysis";#N/A,#N/A,FALSE,"Test 120 Day Accts";#N/A,#N/A,FALSE,"Tickmarks"}</definedName>
    <definedName name="zzz" localSheetId="2" hidden="1">{#N/A,#N/A,FALSE,"Aging Summary";#N/A,#N/A,FALSE,"Ratio Analysis";#N/A,#N/A,FALSE,"Test 120 Day Accts";#N/A,#N/A,FALSE,"Tickmarks"}</definedName>
    <definedName name="zzz" hidden="1">{#N/A,#N/A,FALSE,"Aging Summary";#N/A,#N/A,FALSE,"Ratio Analysis";#N/A,#N/A,FALSE,"Test 120 Day Accts";#N/A,#N/A,FALSE,"Tickmarks"}</definedName>
    <definedName name="zzz.com" localSheetId="0" hidden="1">{#N/A,#N/A,FALSE,"Title Page";#N/A,#N/A,FALSE,"Conclusions";#N/A,#N/A,FALSE,"Assum.";#N/A,#N/A,FALSE,"Sun  DCF-WC-Dep";#N/A,#N/A,FALSE,"MarketValue";#N/A,#N/A,FALSE,"BalSheet";#N/A,#N/A,FALSE,"WACC";#N/A,#N/A,FALSE,"PC+ Info.";#N/A,#N/A,FALSE,"PC+Info_2"}</definedName>
    <definedName name="zzz.com" localSheetId="2"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zzz" localSheetId="0" hidden="1">{"'Sheet1'!$A$5:$E$42"}</definedName>
    <definedName name="zzzzzz" localSheetId="2" hidden="1">{"'Sheet1'!$A$5:$E$42"}</definedName>
    <definedName name="zzzzzz" hidden="1">{"'Sheet1'!$A$5:$E$42"}</definedName>
    <definedName name="あＬＳＫＤＪ" localSheetId="0" hidden="1">{#N/A,#N/A,TRUE,"TMRSAMPLE";#N/A,#N/A,TRUE,"OPS";#N/A,#N/A,TRUE,"TMR"}</definedName>
    <definedName name="あＬＳＫＤＪ" localSheetId="2" hidden="1">{#N/A,#N/A,TRUE,"TMRSAMPLE";#N/A,#N/A,TRUE,"OPS";#N/A,#N/A,TRUE,"TMR"}</definedName>
    <definedName name="あＬＳＫＤＪ" hidden="1">{#N/A,#N/A,TRUE,"TMRSAMPLE";#N/A,#N/A,TRUE,"OPS";#N/A,#N/A,TRUE,"TMR"}</definedName>
    <definedName name="あＷでＲＦ" localSheetId="0" hidden="1">{#N/A,#N/A,TRUE,"TMRSAMPLE";#N/A,#N/A,TRUE,"OPS";#N/A,#N/A,TRUE,"TMR"}</definedName>
    <definedName name="あＷでＲＦ" localSheetId="2" hidden="1">{#N/A,#N/A,TRUE,"TMRSAMPLE";#N/A,#N/A,TRUE,"OPS";#N/A,#N/A,TRUE,"TMR"}</definedName>
    <definedName name="あＷでＲＦ" hidden="1">{#N/A,#N/A,TRUE,"TMRSAMPLE";#N/A,#N/A,TRUE,"OPS";#N/A,#N/A,TRUE,"TMR"}</definedName>
    <definedName name="いえおえおえお" localSheetId="0" hidden="1">{#N/A,#N/A,TRUE,"TMRSAMPLE";#N/A,#N/A,TRUE,"OPS";#N/A,#N/A,TRUE,"TMR"}</definedName>
    <definedName name="いえおえおえお" localSheetId="2" hidden="1">{#N/A,#N/A,TRUE,"TMRSAMPLE";#N/A,#N/A,TRUE,"OPS";#N/A,#N/A,TRUE,"TMR"}</definedName>
    <definedName name="いえおえおえお" hidden="1">{#N/A,#N/A,TRUE,"TMRSAMPLE";#N/A,#N/A,TRUE,"OPS";#N/A,#N/A,TRUE,"TMR"}</definedName>
    <definedName name="うＲＫりつＪＳＬ" localSheetId="0" hidden="1">{#N/A,#N/A,TRUE,"TMRSAMPLE";#N/A,#N/A,TRUE,"OPS";#N/A,#N/A,TRUE,"TMR"}</definedName>
    <definedName name="うＲＫりつＪＳＬ" localSheetId="2" hidden="1">{#N/A,#N/A,TRUE,"TMRSAMPLE";#N/A,#N/A,TRUE,"OPS";#N/A,#N/A,TRUE,"TMR"}</definedName>
    <definedName name="うＲＫりつＪＳＬ" hidden="1">{#N/A,#N/A,TRUE,"TMRSAMPLE";#N/A,#N/A,TRUE,"OPS";#N/A,#N/A,TRUE,"TMR"}</definedName>
    <definedName name="うＴ" localSheetId="0" hidden="1">{#N/A,#N/A,TRUE,"TMRSAMPLE";#N/A,#N/A,TRUE,"OPS";#N/A,#N/A,TRUE,"TMR"}</definedName>
    <definedName name="うＴ" localSheetId="2" hidden="1">{#N/A,#N/A,TRUE,"TMRSAMPLE";#N/A,#N/A,TRUE,"OPS";#N/A,#N/A,TRUE,"TMR"}</definedName>
    <definedName name="うＴ" hidden="1">{#N/A,#N/A,TRUE,"TMRSAMPLE";#N/A,#N/A,TRUE,"OPS";#N/A,#N/A,TRUE,"TMR"}</definedName>
    <definedName name="えＴＫＹＴＫＹＴＫＴＹ" localSheetId="0" hidden="1">{#N/A,#N/A,TRUE,"TMRSAMPLE";#N/A,#N/A,TRUE,"OPS";#N/A,#N/A,TRUE,"TMR"}</definedName>
    <definedName name="えＴＫＹＴＫＹＴＫＴＹ" localSheetId="2" hidden="1">{#N/A,#N/A,TRUE,"TMRSAMPLE";#N/A,#N/A,TRUE,"OPS";#N/A,#N/A,TRUE,"TMR"}</definedName>
    <definedName name="えＴＫＹＴＫＹＴＫＴＹ" hidden="1">{#N/A,#N/A,TRUE,"TMRSAMPLE";#N/A,#N/A,TRUE,"OPS";#N/A,#N/A,TRUE,"TMR"}</definedName>
    <definedName name="えふぉじょげＮ" localSheetId="0" hidden="1">{#N/A,#N/A,TRUE,"TMRSAMPLE";#N/A,#N/A,TRUE,"OPS";#N/A,#N/A,TRUE,"TMR"}</definedName>
    <definedName name="えふぉじょげＮ" localSheetId="2" hidden="1">{#N/A,#N/A,TRUE,"TMRSAMPLE";#N/A,#N/A,TRUE,"OPS";#N/A,#N/A,TRUE,"TMR"}</definedName>
    <definedName name="えふぉじょげＮ" hidden="1">{#N/A,#N/A,TRUE,"TMRSAMPLE";#N/A,#N/A,TRUE,"OPS";#N/A,#N/A,TRUE,"TMR"}</definedName>
    <definedName name="えぺぺＰ" localSheetId="0" hidden="1">{#N/A,#N/A,TRUE,"TMRSAMPLE";#N/A,#N/A,TRUE,"OPS";#N/A,#N/A,TRUE,"TMR"}</definedName>
    <definedName name="えぺぺＰ" localSheetId="2" hidden="1">{#N/A,#N/A,TRUE,"TMRSAMPLE";#N/A,#N/A,TRUE,"OPS";#N/A,#N/A,TRUE,"TMR"}</definedName>
    <definedName name="えぺぺＰ" hidden="1">{#N/A,#N/A,TRUE,"TMRSAMPLE";#N/A,#N/A,TRUE,"OPS";#N/A,#N/A,TRUE,"TMR"}</definedName>
    <definedName name="えんＱ" localSheetId="0" hidden="1">{#N/A,#N/A,TRUE,"TMRSAMPLE";#N/A,#N/A,TRUE,"OPS";#N/A,#N/A,TRUE,"TMR"}</definedName>
    <definedName name="えんＱ" localSheetId="2" hidden="1">{#N/A,#N/A,TRUE,"TMRSAMPLE";#N/A,#N/A,TRUE,"OPS";#N/A,#N/A,TRUE,"TMR"}</definedName>
    <definedName name="えんＱ" hidden="1">{#N/A,#N/A,TRUE,"TMRSAMPLE";#N/A,#N/A,TRUE,"OPS";#N/A,#N/A,TRUE,"TMR"}</definedName>
    <definedName name="おＫＳＪＤＳＨＤ" localSheetId="0" hidden="1">{#N/A,#N/A,TRUE,"TMRSAMPLE";#N/A,#N/A,TRUE,"OPS";#N/A,#N/A,TRUE,"TMR"}</definedName>
    <definedName name="おＫＳＪＤＳＨＤ" localSheetId="2" hidden="1">{#N/A,#N/A,TRUE,"TMRSAMPLE";#N/A,#N/A,TRUE,"OPS";#N/A,#N/A,TRUE,"TMR"}</definedName>
    <definedName name="おＫＳＪＤＳＨＤ" hidden="1">{#N/A,#N/A,TRUE,"TMRSAMPLE";#N/A,#N/A,TRUE,"OPS";#N/A,#N/A,TRUE,"TMR"}</definedName>
    <definedName name="さＤＧＨＬＫＤＳＪＬＪＳＦ" localSheetId="0" hidden="1">{#N/A,#N/A,TRUE,"TMRSAMPLE";#N/A,#N/A,TRUE,"OPS";#N/A,#N/A,TRUE,"TMR"}</definedName>
    <definedName name="さＤＧＨＬＫＤＳＪＬＪＳＦ" localSheetId="2" hidden="1">{#N/A,#N/A,TRUE,"TMRSAMPLE";#N/A,#N/A,TRUE,"OPS";#N/A,#N/A,TRUE,"TMR"}</definedName>
    <definedName name="さＤＧＨＬＫＤＳＪＬＪＳＦ" hidden="1">{#N/A,#N/A,TRUE,"TMRSAMPLE";#N/A,#N/A,TRUE,"OPS";#N/A,#N/A,TRUE,"TMR"}</definedName>
    <definedName name="さＤＨＧＳＧＤＬＨ" localSheetId="0" hidden="1">{#N/A,#N/A,TRUE,"TMRSAMPLE";#N/A,#N/A,TRUE,"OPS";#N/A,#N/A,TRUE,"TMR"}</definedName>
    <definedName name="さＤＨＧＳＧＤＬＨ" localSheetId="2" hidden="1">{#N/A,#N/A,TRUE,"TMRSAMPLE";#N/A,#N/A,TRUE,"OPS";#N/A,#N/A,TRUE,"TMR"}</definedName>
    <definedName name="さＤＨＧＳＧＤＬＨ" hidden="1">{#N/A,#N/A,TRUE,"TMRSAMPLE";#N/A,#N/A,TRUE,"OPS";#N/A,#N/A,TRUE,"TMR"}</definedName>
    <definedName name="さＬＫＨＦＤＬＫＨ" localSheetId="0" hidden="1">{#N/A,#N/A,TRUE,"TMRSAMPLE";#N/A,#N/A,TRUE,"OPS";#N/A,#N/A,TRUE,"TMR"}</definedName>
    <definedName name="さＬＫＨＦＤＬＫＨ" localSheetId="2" hidden="1">{#N/A,#N/A,TRUE,"TMRSAMPLE";#N/A,#N/A,TRUE,"OPS";#N/A,#N/A,TRUE,"TMR"}</definedName>
    <definedName name="さＬＫＨＦＤＬＫＨ" hidden="1">{#N/A,#N/A,TRUE,"TMRSAMPLE";#N/A,#N/A,TRUE,"OPS";#N/A,#N/A,TRUE,"TMR"}</definedName>
    <definedName name="さＬＫＨＧＬＤＳＦ" localSheetId="0" hidden="1">{#N/A,#N/A,TRUE,"TMRSAMPLE";#N/A,#N/A,TRUE,"OPS";#N/A,#N/A,TRUE,"TMR"}</definedName>
    <definedName name="さＬＫＨＧＬＤＳＦ" localSheetId="2" hidden="1">{#N/A,#N/A,TRUE,"TMRSAMPLE";#N/A,#N/A,TRUE,"OPS";#N/A,#N/A,TRUE,"TMR"}</definedName>
    <definedName name="さＬＫＨＧＬＤＳＦ" hidden="1">{#N/A,#N/A,TRUE,"TMRSAMPLE";#N/A,#N/A,TRUE,"OPS";#N/A,#N/A,TRUE,"TMR"}</definedName>
    <definedName name="さＬＫＪＧＦＬＫＪ" localSheetId="0" hidden="1">{#N/A,#N/A,TRUE,"TMRSAMPLE";#N/A,#N/A,TRUE,"OPS";#N/A,#N/A,TRUE,"TMR"}</definedName>
    <definedName name="さＬＫＪＧＦＬＫＪ" localSheetId="2" hidden="1">{#N/A,#N/A,TRUE,"TMRSAMPLE";#N/A,#N/A,TRUE,"OPS";#N/A,#N/A,TRUE,"TMR"}</definedName>
    <definedName name="さＬＫＪＧＦＬＫＪ" hidden="1">{#N/A,#N/A,TRUE,"TMRSAMPLE";#N/A,#N/A,TRUE,"OPS";#N/A,#N/A,TRUE,"TMR"}</definedName>
    <definedName name="さＬＫＬＫＪＮ" localSheetId="0" hidden="1">{#N/A,#N/A,TRUE,"TMRSAMPLE";#N/A,#N/A,TRUE,"OPS";#N/A,#N/A,TRUE,"TMR"}</definedName>
    <definedName name="さＬＫＬＫＪＮ" localSheetId="2" hidden="1">{#N/A,#N/A,TRUE,"TMRSAMPLE";#N/A,#N/A,TRUE,"OPS";#N/A,#N/A,TRUE,"TMR"}</definedName>
    <definedName name="さＬＫＬＫＪＮ" hidden="1">{#N/A,#N/A,TRUE,"TMRSAMPLE";#N/A,#N/A,TRUE,"OPS";#N/A,#N/A,TRUE,"TMR"}</definedName>
    <definedName name="しくみ" localSheetId="0" hidden="1">{"'ALL (3)'!$A$1:$F$348"}</definedName>
    <definedName name="しくみ" localSheetId="2" hidden="1">{"'ALL (3)'!$A$1:$F$348"}</definedName>
    <definedName name="しくみ" hidden="1">{"'ALL (3)'!$A$1:$F$348"}</definedName>
    <definedName name="だＳ" localSheetId="0" hidden="1">{#N/A,#N/A,TRUE,"TMRSAMPLE";#N/A,#N/A,TRUE,"OPS";#N/A,#N/A,TRUE,"TMR"}</definedName>
    <definedName name="だＳ" localSheetId="2" hidden="1">{#N/A,#N/A,TRUE,"TMRSAMPLE";#N/A,#N/A,TRUE,"OPS";#N/A,#N/A,TRUE,"TMR"}</definedName>
    <definedName name="だＳ" hidden="1">{#N/A,#N/A,TRUE,"TMRSAMPLE";#N/A,#N/A,TRUE,"OPS";#N/A,#N/A,TRUE,"TMR"}</definedName>
    <definedName name="ちちち" localSheetId="0" hidden="1">{"'ALL (3)'!$A$1:$F$348"}</definedName>
    <definedName name="ちちち" localSheetId="2" hidden="1">{"'ALL (3)'!$A$1:$F$348"}</definedName>
    <definedName name="ちちち" hidden="1">{"'ALL (3)'!$A$1:$F$348"}</definedName>
    <definedName name="てＫＫＫＹＴ" localSheetId="0" hidden="1">{#N/A,#N/A,TRUE,"TMRSAMPLE";#N/A,#N/A,TRUE,"OPS";#N/A,#N/A,TRUE,"TMR"}</definedName>
    <definedName name="てＫＫＫＹＴ" localSheetId="2" hidden="1">{#N/A,#N/A,TRUE,"TMRSAMPLE";#N/A,#N/A,TRUE,"OPS";#N/A,#N/A,TRUE,"TMR"}</definedName>
    <definedName name="てＫＫＫＹＴ" hidden="1">{#N/A,#N/A,TRUE,"TMRSAMPLE";#N/A,#N/A,TRUE,"OPS";#N/A,#N/A,TRUE,"TMR"}</definedName>
    <definedName name="てＫＴＫＫＹＫＹＴ" localSheetId="0" hidden="1">{#N/A,#N/A,TRUE,"TMRSAMPLE";#N/A,#N/A,TRUE,"OPS";#N/A,#N/A,TRUE,"TMR"}</definedName>
    <definedName name="てＫＴＫＫＹＫＹＴ" localSheetId="2" hidden="1">{#N/A,#N/A,TRUE,"TMRSAMPLE";#N/A,#N/A,TRUE,"OPS";#N/A,#N/A,TRUE,"TMR"}</definedName>
    <definedName name="てＫＴＫＫＹＫＹＴ" hidden="1">{#N/A,#N/A,TRUE,"TMRSAMPLE";#N/A,#N/A,TRUE,"OPS";#N/A,#N/A,TRUE,"TMR"}</definedName>
    <definedName name="てＫＹＫＫＫ" localSheetId="0" hidden="1">{#N/A,#N/A,TRUE,"TMRSAMPLE";#N/A,#N/A,TRUE,"OPS";#N/A,#N/A,TRUE,"TMR"}</definedName>
    <definedName name="てＫＹＫＫＫ" localSheetId="2" hidden="1">{#N/A,#N/A,TRUE,"TMRSAMPLE";#N/A,#N/A,TRUE,"OPS";#N/A,#N/A,TRUE,"TMR"}</definedName>
    <definedName name="てＫＹＫＫＫ" hidden="1">{#N/A,#N/A,TRUE,"TMRSAMPLE";#N/A,#N/A,TRUE,"OPS";#N/A,#N/A,TRUE,"TMR"}</definedName>
    <definedName name="ぽＬＫＨ" localSheetId="0" hidden="1">{#N/A,#N/A,TRUE,"TMRSAMPLE";#N/A,#N/A,TRUE,"OPS";#N/A,#N/A,TRUE,"TMR"}</definedName>
    <definedName name="ぽＬＫＨ" localSheetId="2" hidden="1">{#N/A,#N/A,TRUE,"TMRSAMPLE";#N/A,#N/A,TRUE,"OPS";#N/A,#N/A,TRUE,"TMR"}</definedName>
    <definedName name="ぽＬＫＨ" hidden="1">{#N/A,#N/A,TRUE,"TMRSAMPLE";#N/A,#N/A,TRUE,"OPS";#N/A,#N/A,TRUE,"TMR"}</definedName>
    <definedName name="んＶＦＬＫＦ" localSheetId="0" hidden="1">{#N/A,#N/A,TRUE,"TMRSAMPLE";#N/A,#N/A,TRUE,"OPS";#N/A,#N/A,TRUE,"TMR"}</definedName>
    <definedName name="んＶＦＬＫＦ" localSheetId="2" hidden="1">{#N/A,#N/A,TRUE,"TMRSAMPLE";#N/A,#N/A,TRUE,"OPS";#N/A,#N/A,TRUE,"TMR"}</definedName>
    <definedName name="んＶＦＬＫＦ" hidden="1">{#N/A,#N/A,TRUE,"TMRSAMPLE";#N/A,#N/A,TRUE,"OPS";#N/A,#N/A,TRUE,"TMR"}</definedName>
    <definedName name="ㄱㄷㄱㄱ" localSheetId="0" hidden="1">{#N/A,#N/A,TRUE,"일정"}</definedName>
    <definedName name="ㄱㄷㄱㄱ" localSheetId="2" hidden="1">{#N/A,#N/A,TRUE,"일정"}</definedName>
    <definedName name="ㄱㄷㄱㄱ" hidden="1">{#N/A,#N/A,TRUE,"일정"}</definedName>
    <definedName name="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가"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종합" hidden="1">#REF!</definedName>
    <definedName name="건가new" localSheetId="0" hidden="1">{#N/A,#N/A,FALSE,"BS";#N/A,#N/A,FALSE,"PL";#N/A,#N/A,FALSE,"처분";#N/A,#N/A,FALSE,"현금";#N/A,#N/A,FALSE,"매출";#N/A,#N/A,FALSE,"원가";#N/A,#N/A,FALSE,"경영"}</definedName>
    <definedName name="건가new" localSheetId="2" hidden="1">{#N/A,#N/A,FALSE,"BS";#N/A,#N/A,FALSE,"PL";#N/A,#N/A,FALSE,"처분";#N/A,#N/A,FALSE,"현금";#N/A,#N/A,FALSE,"매출";#N/A,#N/A,FALSE,"원가";#N/A,#N/A,FALSE,"경영"}</definedName>
    <definedName name="건가new" hidden="1">{#N/A,#N/A,FALSE,"BS";#N/A,#N/A,FALSE,"PL";#N/A,#N/A,FALSE,"처분";#N/A,#N/A,FALSE,"현금";#N/A,#N/A,FALSE,"매출";#N/A,#N/A,FALSE,"원가";#N/A,#N/A,FALSE,"경영"}</definedName>
    <definedName name="검토중QC"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토중QC"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결맹" localSheetId="0" hidden="1">{#N/A,#N/A,FALSE,"BS";#N/A,#N/A,FALSE,"PL";#N/A,#N/A,FALSE,"A";#N/A,#N/A,FALSE,"B";#N/A,#N/A,FALSE,"B1";#N/A,#N/A,FALSE,"C";#N/A,#N/A,FALSE,"C1";#N/A,#N/A,FALSE,"C2";#N/A,#N/A,FALSE,"D";#N/A,#N/A,FALSE,"E";#N/A,#N/A,FALSE,"F";#N/A,#N/A,FALSE,"AA";#N/A,#N/A,FALSE,"BB";#N/A,#N/A,FALSE,"CC";#N/A,#N/A,FALSE,"DD";#N/A,#N/A,FALSE,"EE";#N/A,#N/A,FALSE,"FF";#N/A,#N/A,FALSE,"PL10";#N/A,#N/A,FALSE,"PL20";#N/A,#N/A,FALSE,"PL30"}</definedName>
    <definedName name="결맹" localSheetId="2" hidden="1">{#N/A,#N/A,FALSE,"BS";#N/A,#N/A,FALSE,"PL";#N/A,#N/A,FALSE,"A";#N/A,#N/A,FALSE,"B";#N/A,#N/A,FALSE,"B1";#N/A,#N/A,FALSE,"C";#N/A,#N/A,FALSE,"C1";#N/A,#N/A,FALSE,"C2";#N/A,#N/A,FALSE,"D";#N/A,#N/A,FALSE,"E";#N/A,#N/A,FALSE,"F";#N/A,#N/A,FALSE,"AA";#N/A,#N/A,FALSE,"BB";#N/A,#N/A,FALSE,"CC";#N/A,#N/A,FALSE,"DD";#N/A,#N/A,FALSE,"EE";#N/A,#N/A,FALSE,"FF";#N/A,#N/A,FALSE,"PL10";#N/A,#N/A,FALSE,"PL20";#N/A,#N/A,FALSE,"PL30"}</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localSheetId="0" hidden="1">{#N/A,#N/A,FALSE,"BS";#N/A,#N/A,FALSE,"PL";#N/A,#N/A,FALSE,"처분";#N/A,#N/A,FALSE,"현금";#N/A,#N/A,FALSE,"매출";#N/A,#N/A,FALSE,"원가";#N/A,#N/A,FALSE,"경영"}</definedName>
    <definedName name="결산공고" localSheetId="2" hidden="1">{#N/A,#N/A,FALSE,"BS";#N/A,#N/A,FALSE,"PL";#N/A,#N/A,FALSE,"처분";#N/A,#N/A,FALSE,"현금";#N/A,#N/A,FALSE,"매출";#N/A,#N/A,FALSE,"원가";#N/A,#N/A,FALSE,"경영"}</definedName>
    <definedName name="결산공고" hidden="1">{#N/A,#N/A,FALSE,"BS";#N/A,#N/A,FALSE,"PL";#N/A,#N/A,FALSE,"처분";#N/A,#N/A,FALSE,"현금";#N/A,#N/A,FALSE,"매출";#N/A,#N/A,FALSE,"원가";#N/A,#N/A,FALSE,"경영"}</definedName>
    <definedName name="결손" localSheetId="0" hidden="1">{#N/A,#N/A,FALSE,"BS";#N/A,#N/A,FALSE,"PL";#N/A,#N/A,FALSE,"A";#N/A,#N/A,FALSE,"B";#N/A,#N/A,FALSE,"B1";#N/A,#N/A,FALSE,"C";#N/A,#N/A,FALSE,"C1";#N/A,#N/A,FALSE,"C2";#N/A,#N/A,FALSE,"D";#N/A,#N/A,FALSE,"E";#N/A,#N/A,FALSE,"F";#N/A,#N/A,FALSE,"AA";#N/A,#N/A,FALSE,"BB";#N/A,#N/A,FALSE,"CC";#N/A,#N/A,FALSE,"DD";#N/A,#N/A,FALSE,"EE";#N/A,#N/A,FALSE,"FF";#N/A,#N/A,FALSE,"PL10";#N/A,#N/A,FALSE,"PL20";#N/A,#N/A,FALSE,"PL30"}</definedName>
    <definedName name="결손" localSheetId="2" hidden="1">{#N/A,#N/A,FALSE,"BS";#N/A,#N/A,FALSE,"PL";#N/A,#N/A,FALSE,"A";#N/A,#N/A,FALSE,"B";#N/A,#N/A,FALSE,"B1";#N/A,#N/A,FALSE,"C";#N/A,#N/A,FALSE,"C1";#N/A,#N/A,FALSE,"C2";#N/A,#N/A,FALSE,"D";#N/A,#N/A,FALSE,"E";#N/A,#N/A,FALSE,"F";#N/A,#N/A,FALSE,"AA";#N/A,#N/A,FALSE,"BB";#N/A,#N/A,FALSE,"CC";#N/A,#N/A,FALSE,"DD";#N/A,#N/A,FALSE,"EE";#N/A,#N/A,FALSE,"FF";#N/A,#N/A,FALSE,"PL10";#N/A,#N/A,FALSE,"PL20";#N/A,#N/A,FALSE,"PL30"}</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localSheetId="0" hidden="1">{#N/A,#N/A,FALSE,"BS";#N/A,#N/A,FALSE,"PL";#N/A,#N/A,FALSE,"처분";#N/A,#N/A,FALSE,"현금";#N/A,#N/A,FALSE,"매출";#N/A,#N/A,FALSE,"원가";#N/A,#N/A,FALSE,"경영"}</definedName>
    <definedName name="결손금" localSheetId="2" hidden="1">{#N/A,#N/A,FALSE,"BS";#N/A,#N/A,FALSE,"PL";#N/A,#N/A,FALSE,"처분";#N/A,#N/A,FALSE,"현금";#N/A,#N/A,FALSE,"매출";#N/A,#N/A,FALSE,"원가";#N/A,#N/A,FALSE,"경영"}</definedName>
    <definedName name="결손금" hidden="1">{#N/A,#N/A,FALSE,"BS";#N/A,#N/A,FALSE,"PL";#N/A,#N/A,FALSE,"처분";#N/A,#N/A,FALSE,"현금";#N/A,#N/A,FALSE,"매출";#N/A,#N/A,FALSE,"원가";#N/A,#N/A,FALSE,"경영"}</definedName>
    <definedName name="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 localSheetId="0" hidden="1">{#N/A,#N/A,FALSE,"BS";#N/A,#N/A,FALSE,"PL";#N/A,#N/A,FALSE,"A";#N/A,#N/A,FALSE,"B";#N/A,#N/A,FALSE,"B1";#N/A,#N/A,FALSE,"C";#N/A,#N/A,FALSE,"C1";#N/A,#N/A,FALSE,"C2";#N/A,#N/A,FALSE,"D";#N/A,#N/A,FALSE,"E";#N/A,#N/A,FALSE,"F";#N/A,#N/A,FALSE,"AA";#N/A,#N/A,FALSE,"BB";#N/A,#N/A,FALSE,"CC";#N/A,#N/A,FALSE,"DD";#N/A,#N/A,FALSE,"EE";#N/A,#N/A,FALSE,"FF";#N/A,#N/A,FALSE,"PL10";#N/A,#N/A,FALSE,"PL20";#N/A,#N/A,FALSE,"PL30"}</definedName>
    <definedName name="ㄴㅇ" localSheetId="2" hidden="1">{#N/A,#N/A,FALSE,"BS";#N/A,#N/A,FALSE,"PL";#N/A,#N/A,FALSE,"A";#N/A,#N/A,FALSE,"B";#N/A,#N/A,FALSE,"B1";#N/A,#N/A,FALSE,"C";#N/A,#N/A,FALSE,"C1";#N/A,#N/A,FALSE,"C2";#N/A,#N/A,FALSE,"D";#N/A,#N/A,FALSE,"E";#N/A,#N/A,FALSE,"F";#N/A,#N/A,FALSE,"AA";#N/A,#N/A,FALSE,"BB";#N/A,#N/A,FALSE,"CC";#N/A,#N/A,FALSE,"DD";#N/A,#N/A,FALSE,"EE";#N/A,#N/A,FALSE,"FF";#N/A,#N/A,FALSE,"PL10";#N/A,#N/A,FALSE,"PL20";#N/A,#N/A,FALSE,"PL30"}</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너" localSheetId="0" hidden="1">{#N/A,#N/A,FALSE,"인원";#N/A,#N/A,FALSE,"비용2";#N/A,#N/A,FALSE,"비용1";#N/A,#N/A,FALSE,"비용";#N/A,#N/A,FALSE,"보증2";#N/A,#N/A,FALSE,"보증1";#N/A,#N/A,FALSE,"보증";#N/A,#N/A,FALSE,"손익1";#N/A,#N/A,FALSE,"손익";#N/A,#N/A,FALSE,"부서별매출";#N/A,#N/A,FALSE,"매출"}</definedName>
    <definedName name="너" localSheetId="2"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매출" hidden="1">'[246]업무분장 '!$F$45</definedName>
    <definedName name="매출toc" hidden="1">'[246]업무분장 '!$F$45</definedName>
    <definedName name="메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 localSheetId="0" hidden="1">{#N/A,#N/A,TRUE,"일정"}</definedName>
    <definedName name="물류" localSheetId="2" hidden="1">{#N/A,#N/A,TRUE,"일정"}</definedName>
    <definedName name="물류" hidden="1">{#N/A,#N/A,TRUE,"일정"}</definedName>
    <definedName name="물류혁신" localSheetId="0" hidden="1">{#N/A,#N/A,FALSE,"인원";#N/A,#N/A,FALSE,"비용2";#N/A,#N/A,FALSE,"비용1";#N/A,#N/A,FALSE,"비용";#N/A,#N/A,FALSE,"보증2";#N/A,#N/A,FALSE,"보증1";#N/A,#N/A,FALSE,"보증";#N/A,#N/A,FALSE,"손익1";#N/A,#N/A,FALSE,"손익";#N/A,#N/A,FALSE,"부서별매출";#N/A,#N/A,FALSE,"매출"}</definedName>
    <definedName name="물류혁신" localSheetId="2" hidden="1">{#N/A,#N/A,FALSE,"인원";#N/A,#N/A,FALSE,"비용2";#N/A,#N/A,FALSE,"비용1";#N/A,#N/A,FALSE,"비용";#N/A,#N/A,FALSE,"보증2";#N/A,#N/A,FALSE,"보증1";#N/A,#N/A,FALSE,"보증";#N/A,#N/A,FALSE,"손익1";#N/A,#N/A,FALSE,"손익";#N/A,#N/A,FALSE,"부서별매출";#N/A,#N/A,FALSE,"매출"}</definedName>
    <definedName name="물류혁신" hidden="1">{#N/A,#N/A,FALSE,"인원";#N/A,#N/A,FALSE,"비용2";#N/A,#N/A,FALSE,"비용1";#N/A,#N/A,FALSE,"비용";#N/A,#N/A,FALSE,"보증2";#N/A,#N/A,FALSE,"보증1";#N/A,#N/A,FALSE,"보증";#N/A,#N/A,FALSE,"손익1";#N/A,#N/A,FALSE,"손익";#N/A,#N/A,FALSE,"부서별매출";#N/A,#N/A,FALSE,"매출"}</definedName>
    <definedName name="물류혁신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혁신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localSheetId="0" hidden="1">{#N/A,#N/A,TRUE,"일정"}</definedName>
    <definedName name="므" localSheetId="2" hidden="1">{#N/A,#N/A,TRUE,"일정"}</definedName>
    <definedName name="므" hidden="1">{#N/A,#N/A,TRUE,"일정"}</definedName>
    <definedName name="미" localSheetId="0" hidden="1">{#N/A,#N/A,TRUE,"일정"}</definedName>
    <definedName name="미" localSheetId="2"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#REF!</definedName>
    <definedName name="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정" localSheetId="0" hidden="1">{#N/A,#N/A,TRUE,"일정"}</definedName>
    <definedName name="박정" localSheetId="2" hidden="1">{#N/A,#N/A,TRUE,"일정"}</definedName>
    <definedName name="박정" hidden="1">{#N/A,#N/A,TRUE,"일정"}</definedName>
    <definedName name="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ㄹ녀ㅛㅅ누ㅛㅅㄴ구ㅛㅅㄱ누" localSheetId="0" hidden="1">{#N/A,#N/A,TRUE,"일정"}</definedName>
    <definedName name="ㅅㄹ녀ㅛㅅ누ㅛㅅㄴ구ㅛㅅㄱ누" localSheetId="2" hidden="1">{#N/A,#N/A,TRUE,"일정"}</definedName>
    <definedName name="ㅅㄹ녀ㅛㅅ누ㅛㅅㄴ구ㅛㅅㄱ누" hidden="1">{#N/A,#N/A,TRUE,"일정"}</definedName>
    <definedName name="ㅅㅅㅅ" localSheetId="0" hidden="1">{#N/A,#N/A,TRUE,"일정"}</definedName>
    <definedName name="ㅅㅅㅅ" localSheetId="2" hidden="1">{#N/A,#N/A,TRUE,"일정"}</definedName>
    <definedName name="ㅅㅅㅅ" hidden="1">{#N/A,#N/A,TRUE,"일정"}</definedName>
    <definedName name="상품성보고" hidden="1">'[30]#REF'!#REF!</definedName>
    <definedName name="생산일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일정"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셀리카" hidden="1">#REF!</definedName>
    <definedName name="수정현금흐름표" localSheetId="0" hidden="1">{#N/A,#N/A,TRUE,"Summary";#N/A,#N/A,TRUE,"IS";#N/A,#N/A,TRUE,"Adj";#N/A,#N/A,TRUE,"BS";#N/A,#N/A,TRUE,"CF";#N/A,#N/A,TRUE,"Debt";#N/A,#N/A,TRUE,"IRR"}</definedName>
    <definedName name="수정현금흐름표" localSheetId="2" hidden="1">{#N/A,#N/A,TRUE,"Summary";#N/A,#N/A,TRUE,"IS";#N/A,#N/A,TRUE,"Adj";#N/A,#N/A,TRUE,"BS";#N/A,#N/A,TRUE,"CF";#N/A,#N/A,TRUE,"Debt";#N/A,#N/A,TRUE,"IRR"}</definedName>
    <definedName name="수정현금흐름표" hidden="1">{#N/A,#N/A,TRUE,"Summary";#N/A,#N/A,TRUE,"IS";#N/A,#N/A,TRUE,"Adj";#N/A,#N/A,TRUE,"BS";#N/A,#N/A,TRUE,"CF";#N/A,#N/A,TRUE,"Debt";#N/A,#N/A,TRUE,"IRR"}</definedName>
    <definedName name="신용" localSheetId="0"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실적3"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3"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localSheetId="0" hidden="1">{#N/A,#N/A,FALSE,"BS";#N/A,#N/A,FALSE,"PL";#N/A,#N/A,FALSE,"A";#N/A,#N/A,FALSE,"B";#N/A,#N/A,FALSE,"B1";#N/A,#N/A,FALSE,"C";#N/A,#N/A,FALSE,"C1";#N/A,#N/A,FALSE,"C2";#N/A,#N/A,FALSE,"D";#N/A,#N/A,FALSE,"E";#N/A,#N/A,FALSE,"F";#N/A,#N/A,FALSE,"AA";#N/A,#N/A,FALSE,"BB";#N/A,#N/A,FALSE,"CC";#N/A,#N/A,FALSE,"DD";#N/A,#N/A,FALSE,"EE";#N/A,#N/A,FALSE,"FF";#N/A,#N/A,FALSE,"PL10";#N/A,#N/A,FALSE,"PL20";#N/A,#N/A,FALSE,"PL30"}</definedName>
    <definedName name="ㅇㄴ" localSheetId="2"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ㄳ"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 hidden="1">{#N/A,#N/A,TRUE,"일정"}</definedName>
    <definedName name="ㅇㅇㅇ" localSheetId="2" hidden="1">{#N/A,#N/A,TRUE,"일정"}</definedName>
    <definedName name="ㅇㅇㅇ" hidden="1">{#N/A,#N/A,TRUE,"일정"}</definedName>
    <definedName name="아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ㅏㅏ" hidden="1">#REF!</definedName>
    <definedName name="안" hidden="1">[247]공통!$F$45</definedName>
    <definedName name="양산조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체방문" localSheetId="0" hidden="1">{#N/A,#N/A,FALSE,"단축1";#N/A,#N/A,FALSE,"단축2";#N/A,#N/A,FALSE,"단축3";#N/A,#N/A,FALSE,"장축";#N/A,#N/A,FALSE,"4WD"}</definedName>
    <definedName name="업체방문" localSheetId="2" hidden="1">{#N/A,#N/A,FALSE,"단축1";#N/A,#N/A,FALSE,"단축2";#N/A,#N/A,FALSE,"단축3";#N/A,#N/A,FALSE,"장축";#N/A,#N/A,FALSE,"4WD"}</definedName>
    <definedName name="업체방문" hidden="1">{#N/A,#N/A,FALSE,"단축1";#N/A,#N/A,FALSE,"단축2";#N/A,#N/A,FALSE,"단축3";#N/A,#N/A,FALSE,"장축";#N/A,#N/A,FALSE,"4WD"}</definedName>
    <definedName name="완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localSheetId="0" hidden="1">{#N/A,#N/A,FALSE,"인원";#N/A,#N/A,FALSE,"비용2";#N/A,#N/A,FALSE,"비용1";#N/A,#N/A,FALSE,"비용";#N/A,#N/A,FALSE,"보증2";#N/A,#N/A,FALSE,"보증1";#N/A,#N/A,FALSE,"보증";#N/A,#N/A,FALSE,"손익1";#N/A,#N/A,FALSE,"손익";#N/A,#N/A,FALSE,"부서별매출";#N/A,#N/A,FALSE,"매출"}</definedName>
    <definedName name="완성차물류비" localSheetId="2" hidden="1">{#N/A,#N/A,FALSE,"인원";#N/A,#N/A,FALSE,"비용2";#N/A,#N/A,FALSE,"비용1";#N/A,#N/A,FALSE,"비용";#N/A,#N/A,FALSE,"보증2";#N/A,#N/A,FALSE,"보증1";#N/A,#N/A,FALSE,"보증";#N/A,#N/A,FALSE,"손익1";#N/A,#N/A,FALSE,"손익";#N/A,#N/A,FALSE,"부서별매출";#N/A,#N/A,FALSE,"매출"}</definedName>
    <definedName name="완성차물류비" hidden="1">{#N/A,#N/A,FALSE,"인원";#N/A,#N/A,FALSE,"비용2";#N/A,#N/A,FALSE,"비용1";#N/A,#N/A,FALSE,"비용";#N/A,#N/A,FALSE,"보증2";#N/A,#N/A,FALSE,"보증1";#N/A,#N/A,FALSE,"보증";#N/A,#N/A,FALSE,"손익1";#N/A,#N/A,FALSE,"손익";#N/A,#N/A,FALSE,"부서별매출";#N/A,#N/A,FALSE,"매출"}</definedName>
    <definedName name="요건_3"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localSheetId="0" hidden="1">{#N/A,#N/A,FALSE,"인원";#N/A,#N/A,FALSE,"비용2";#N/A,#N/A,FALSE,"비용1";#N/A,#N/A,FALSE,"비용";#N/A,#N/A,FALSE,"보증2";#N/A,#N/A,FALSE,"보증1";#N/A,#N/A,FALSE,"보증";#N/A,#N/A,FALSE,"손익1";#N/A,#N/A,FALSE,"손익";#N/A,#N/A,FALSE,"부서별매출";#N/A,#N/A,FALSE,"매출"}</definedName>
    <definedName name="우리" localSheetId="2" hidden="1">{#N/A,#N/A,FALSE,"인원";#N/A,#N/A,FALSE,"비용2";#N/A,#N/A,FALSE,"비용1";#N/A,#N/A,FALSE,"비용";#N/A,#N/A,FALSE,"보증2";#N/A,#N/A,FALSE,"보증1";#N/A,#N/A,FALSE,"보증";#N/A,#N/A,FALSE,"손익1";#N/A,#N/A,FALSE,"손익";#N/A,#N/A,FALSE,"부서별매출";#N/A,#N/A,FALSE,"매출"}</definedName>
    <definedName name="우리" hidden="1">{#N/A,#N/A,FALSE,"인원";#N/A,#N/A,FALSE,"비용2";#N/A,#N/A,FALSE,"비용1";#N/A,#N/A,FALSE,"비용";#N/A,#N/A,FALSE,"보증2";#N/A,#N/A,FALSE,"보증1";#N/A,#N/A,FALSE,"보증";#N/A,#N/A,FALSE,"손익1";#N/A,#N/A,FALSE,"손익";#N/A,#N/A,FALSE,"부서별매출";#N/A,#N/A,FALSE,"매출"}</definedName>
    <definedName name="유사"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유사"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란" localSheetId="0" hidden="1">{#N/A,#N/A,FALSE,"단축1";#N/A,#N/A,FALSE,"단축2";#N/A,#N/A,FALSE,"단축3";#N/A,#N/A,FALSE,"장축";#N/A,#N/A,FALSE,"4WD"}</definedName>
    <definedName name="이란" localSheetId="2" hidden="1">{#N/A,#N/A,FALSE,"단축1";#N/A,#N/A,FALSE,"단축2";#N/A,#N/A,FALSE,"단축3";#N/A,#N/A,FALSE,"장축";#N/A,#N/A,FALSE,"4WD"}</definedName>
    <definedName name="이란" hidden="1">{#N/A,#N/A,FALSE,"단축1";#N/A,#N/A,FALSE,"단축2";#N/A,#N/A,FALSE,"단축3";#N/A,#N/A,FALSE,"장축";#N/A,#N/A,FALSE,"4WD"}</definedName>
    <definedName name="이법제"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법제"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localSheetId="0" hidden="1">{#N/A,#N/A,FALSE,"단축1";#N/A,#N/A,FALSE,"단축2";#N/A,#N/A,FALSE,"단축3";#N/A,#N/A,FALSE,"장축";#N/A,#N/A,FALSE,"4WD"}</definedName>
    <definedName name="ㅈㅈㅈ" localSheetId="2" hidden="1">{#N/A,#N/A,FALSE,"단축1";#N/A,#N/A,FALSE,"단축2";#N/A,#N/A,FALSE,"단축3";#N/A,#N/A,FALSE,"장축";#N/A,#N/A,FALSE,"4WD"}</definedName>
    <definedName name="ㅈㅈㅈ" hidden="1">{#N/A,#N/A,FALSE,"단축1";#N/A,#N/A,FALSE,"단축2";#N/A,#N/A,FALSE,"단축3";#N/A,#N/A,FALSE,"장축";#N/A,#N/A,FALSE,"4WD"}</definedName>
    <definedName name="재고"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재고"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재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조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중" localSheetId="0" hidden="1">{#N/A,#N/A,FALSE,"인원";#N/A,#N/A,FALSE,"비용2";#N/A,#N/A,FALSE,"비용1";#N/A,#N/A,FALSE,"비용";#N/A,#N/A,FALSE,"보증2";#N/A,#N/A,FALSE,"보증1";#N/A,#N/A,FALSE,"보증";#N/A,#N/A,FALSE,"손익1";#N/A,#N/A,FALSE,"손익";#N/A,#N/A,FALSE,"부서별매출";#N/A,#N/A,FALSE,"매출"}</definedName>
    <definedName name="중" localSheetId="2" hidden="1">{#N/A,#N/A,FALSE,"인원";#N/A,#N/A,FALSE,"비용2";#N/A,#N/A,FALSE,"비용1";#N/A,#N/A,FALSE,"비용";#N/A,#N/A,FALSE,"보증2";#N/A,#N/A,FALSE,"보증1";#N/A,#N/A,FALSE,"보증";#N/A,#N/A,FALSE,"손익1";#N/A,#N/A,FALSE,"손익";#N/A,#N/A,FALSE,"부서별매출";#N/A,#N/A,FALSE,"매출"}</definedName>
    <definedName name="중" hidden="1">{#N/A,#N/A,FALSE,"인원";#N/A,#N/A,FALSE,"비용2";#N/A,#N/A,FALSE,"비용1";#N/A,#N/A,FALSE,"비용";#N/A,#N/A,FALSE,"보증2";#N/A,#N/A,FALSE,"보증1";#N/A,#N/A,FALSE,"보증";#N/A,#N/A,FALSE,"손익1";#N/A,#N/A,FALSE,"손익";#N/A,#N/A,FALSE,"부서별매출";#N/A,#N/A,FALSE,"매출"}</definedName>
    <definedName name="중점추진" localSheetId="0" hidden="1">{#N/A,#N/A,TRUE,"일정"}</definedName>
    <definedName name="중점추진" localSheetId="2" hidden="1">{#N/A,#N/A,TRUE,"일정"}</definedName>
    <definedName name="중점추진" hidden="1">{#N/A,#N/A,TRUE,"일정"}</definedName>
    <definedName name="중표지" localSheetId="0" hidden="1">{#N/A,#N/A,FALSE,"인원";#N/A,#N/A,FALSE,"비용2";#N/A,#N/A,FALSE,"비용1";#N/A,#N/A,FALSE,"비용";#N/A,#N/A,FALSE,"보증2";#N/A,#N/A,FALSE,"보증1";#N/A,#N/A,FALSE,"보증";#N/A,#N/A,FALSE,"손익1";#N/A,#N/A,FALSE,"손익";#N/A,#N/A,FALSE,"부서별매출";#N/A,#N/A,FALSE,"매출"}</definedName>
    <definedName name="중표지" localSheetId="2" hidden="1">{#N/A,#N/A,FALSE,"인원";#N/A,#N/A,FALSE,"비용2";#N/A,#N/A,FALSE,"비용1";#N/A,#N/A,FALSE,"비용";#N/A,#N/A,FALSE,"보증2";#N/A,#N/A,FALSE,"보증1";#N/A,#N/A,FALSE,"보증";#N/A,#N/A,FALSE,"손익1";#N/A,#N/A,FALSE,"손익";#N/A,#N/A,FALSE,"부서별매출";#N/A,#N/A,FALSE,"매출"}</definedName>
    <definedName name="중표지" hidden="1">{#N/A,#N/A,FALSE,"인원";#N/A,#N/A,FALSE,"비용2";#N/A,#N/A,FALSE,"비용1";#N/A,#N/A,FALSE,"비용";#N/A,#N/A,FALSE,"보증2";#N/A,#N/A,FALSE,"보증1";#N/A,#N/A,FALSE,"보증";#N/A,#N/A,FALSE,"손익1";#N/A,#N/A,FALSE,"손익";#N/A,#N/A,FALSE,"부서별매출";#N/A,#N/A,FALSE,"매출"}</definedName>
    <definedName name="중표지5" localSheetId="0" hidden="1">{#N/A,#N/A,FALSE,"인원";#N/A,#N/A,FALSE,"비용2";#N/A,#N/A,FALSE,"비용1";#N/A,#N/A,FALSE,"비용";#N/A,#N/A,FALSE,"보증2";#N/A,#N/A,FALSE,"보증1";#N/A,#N/A,FALSE,"보증";#N/A,#N/A,FALSE,"손익1";#N/A,#N/A,FALSE,"손익";#N/A,#N/A,FALSE,"부서별매출";#N/A,#N/A,FALSE,"매출"}</definedName>
    <definedName name="중표지5" localSheetId="2"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진출의사보유" localSheetId="0" hidden="1">{#N/A,#N/A,FALSE,"단축1";#N/A,#N/A,FALSE,"단축2";#N/A,#N/A,FALSE,"단축3";#N/A,#N/A,FALSE,"장축";#N/A,#N/A,FALSE,"4WD"}</definedName>
    <definedName name="진출의사보유" localSheetId="2" hidden="1">{#N/A,#N/A,FALSE,"단축1";#N/A,#N/A,FALSE,"단축2";#N/A,#N/A,FALSE,"단축3";#N/A,#N/A,FALSE,"장축";#N/A,#N/A,FALSE,"4WD"}</definedName>
    <definedName name="진출의사보유" hidden="1">{#N/A,#N/A,FALSE,"단축1";#N/A,#N/A,FALSE,"단축2";#N/A,#N/A,FALSE,"단축3";#N/A,#N/A,FALSE,"장축";#N/A,#N/A,FALSE,"4WD"}</definedName>
    <definedName name="첨" localSheetId="0" hidden="1">{#N/A,#N/A,FALSE,"단축1";#N/A,#N/A,FALSE,"단축2";#N/A,#N/A,FALSE,"단축3";#N/A,#N/A,FALSE,"장축";#N/A,#N/A,FALSE,"4WD"}</definedName>
    <definedName name="첨" localSheetId="2" hidden="1">{#N/A,#N/A,FALSE,"단축1";#N/A,#N/A,FALSE,"단축2";#N/A,#N/A,FALSE,"단축3";#N/A,#N/A,FALSE,"장축";#N/A,#N/A,FALSE,"4WD"}</definedName>
    <definedName name="첨" hidden="1">{#N/A,#N/A,FALSE,"단축1";#N/A,#N/A,FALSE,"단축2";#N/A,#N/A,FALSE,"단축3";#N/A,#N/A,FALSE,"장축";#N/A,#N/A,FALSE,"4WD"}</definedName>
    <definedName name="추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localSheetId="0" hidden="1">{#N/A,#N/A,FALSE,"인원";#N/A,#N/A,FALSE,"비용2";#N/A,#N/A,FALSE,"비용1";#N/A,#N/A,FALSE,"비용";#N/A,#N/A,FALSE,"보증2";#N/A,#N/A,FALSE,"보증1";#N/A,#N/A,FALSE,"보증";#N/A,#N/A,FALSE,"손익1";#N/A,#N/A,FALSE,"손익";#N/A,#N/A,FALSE,"부서별매출";#N/A,#N/A,FALSE,"매출"}</definedName>
    <definedName name="추진방안" localSheetId="2" hidden="1">{#N/A,#N/A,FALSE,"인원";#N/A,#N/A,FALSE,"비용2";#N/A,#N/A,FALSE,"비용1";#N/A,#N/A,FALSE,"비용";#N/A,#N/A,FALSE,"보증2";#N/A,#N/A,FALSE,"보증1";#N/A,#N/A,FALSE,"보증";#N/A,#N/A,FALSE,"손익1";#N/A,#N/A,FALSE,"손익";#N/A,#N/A,FALSE,"부서별매출";#N/A,#N/A,FALSE,"매출"}</definedName>
    <definedName name="추진방안" hidden="1">{#N/A,#N/A,FALSE,"인원";#N/A,#N/A,FALSE,"비용2";#N/A,#N/A,FALSE,"비용1";#N/A,#N/A,FALSE,"비용";#N/A,#N/A,FALSE,"보증2";#N/A,#N/A,FALSE,"보증1";#N/A,#N/A,FALSE,"보증";#N/A,#N/A,FALSE,"손익1";#N/A,#N/A,FALSE,"손익";#N/A,#N/A,FALSE,"부서별매출";#N/A,#N/A,FALSE,"매출"}</definedName>
    <definedName name="ㅌㅌㅌ" localSheetId="0" hidden="1">{#N/A,#N/A,TRUE,"일정"}</definedName>
    <definedName name="ㅌㅌㅌ" localSheetId="2" hidden="1">{#N/A,#N/A,TRUE,"일정"}</definedName>
    <definedName name="ㅌㅌㅌ" hidden="1">{#N/A,#N/A,TRUE,"일정"}</definedName>
    <definedName name="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타"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localSheetId="0" hidden="1">{#N/A,#N/A,FALSE,"인원";#N/A,#N/A,FALSE,"비용2";#N/A,#N/A,FALSE,"비용1";#N/A,#N/A,FALSE,"비용";#N/A,#N/A,FALSE,"보증2";#N/A,#N/A,FALSE,"보증1";#N/A,#N/A,FALSE,"보증";#N/A,#N/A,FALSE,"손익1";#N/A,#N/A,FALSE,"손익";#N/A,#N/A,FALSE,"부서별매출";#N/A,#N/A,FALSE,"매출"}</definedName>
    <definedName name="ㅍ르ㅜ" localSheetId="2" hidden="1">{#N/A,#N/A,FALSE,"인원";#N/A,#N/A,FALSE,"비용2";#N/A,#N/A,FALSE,"비용1";#N/A,#N/A,FALSE,"비용";#N/A,#N/A,FALSE,"보증2";#N/A,#N/A,FALSE,"보증1";#N/A,#N/A,FALSE,"보증";#N/A,#N/A,FALSE,"손익1";#N/A,#N/A,FALSE,"손익";#N/A,#N/A,FALSE,"부서별매출";#N/A,#N/A,FALSE,"매출"}</definedName>
    <definedName name="ㅍ르ㅜ" hidden="1">{#N/A,#N/A,FALSE,"인원";#N/A,#N/A,FALSE,"비용2";#N/A,#N/A,FALSE,"비용1";#N/A,#N/A,FALSE,"비용";#N/A,#N/A,FALSE,"보증2";#N/A,#N/A,FALSE,"보증1";#N/A,#N/A,FALSE,"보증";#N/A,#N/A,FALSE,"손익1";#N/A,#N/A,FALSE,"손익";#N/A,#N/A,FALSE,"부서별매출";#N/A,#N/A,FALSE,"매출"}</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localSheetId="0" hidden="1">{#N/A,#N/A,TRUE,"일정"}</definedName>
    <definedName name="펜다" localSheetId="2" hidden="1">{#N/A,#N/A,TRUE,"일정"}</definedName>
    <definedName name="펜다" hidden="1">{#N/A,#N/A,TRUE,"일정"}</definedName>
    <definedName name="편집" localSheetId="0" hidden="1">{#N/A,#N/A,FALSE,"BS";#N/A,#N/A,FALSE,"PL";#N/A,#N/A,FALSE,"처분";#N/A,#N/A,FALSE,"현금";#N/A,#N/A,FALSE,"매출";#N/A,#N/A,FALSE,"원가";#N/A,#N/A,FALSE,"경영"}</definedName>
    <definedName name="편집" localSheetId="2" hidden="1">{#N/A,#N/A,FALSE,"BS";#N/A,#N/A,FALSE,"PL";#N/A,#N/A,FALSE,"처분";#N/A,#N/A,FALSE,"현금";#N/A,#N/A,FALSE,"매출";#N/A,#N/A,FALSE,"원가";#N/A,#N/A,FALSE,"경영"}</definedName>
    <definedName name="편집" hidden="1">{#N/A,#N/A,FALSE,"BS";#N/A,#N/A,FALSE,"PL";#N/A,#N/A,FALSE,"처분";#N/A,#N/A,FALSE,"현금";#N/A,#N/A,FALSE,"매출";#N/A,#N/A,FALSE,"원가";#N/A,#N/A,FALSE,"경영"}</definedName>
    <definedName name="프레스"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하늘" localSheetId="0" hidden="1">{#N/A,#N/A,FALSE,"단축1";#N/A,#N/A,FALSE,"단축2";#N/A,#N/A,FALSE,"단축3";#N/A,#N/A,FALSE,"장축";#N/A,#N/A,FALSE,"4WD"}</definedName>
    <definedName name="하늘" localSheetId="2" hidden="1">{#N/A,#N/A,FALSE,"단축1";#N/A,#N/A,FALSE,"단축2";#N/A,#N/A,FALSE,"단축3";#N/A,#N/A,FALSE,"장축";#N/A,#N/A,FALSE,"4WD"}</definedName>
    <definedName name="하늘" hidden="1">{#N/A,#N/A,FALSE,"단축1";#N/A,#N/A,FALSE,"단축2";#N/A,#N/A,FALSE,"단축3";#N/A,#N/A,FALSE,"장축";#N/A,#N/A,FALSE,"4WD"}</definedName>
    <definedName name="한국"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한국"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현금및등가물" localSheetId="0" hidden="1">{#N/A,#N/A,FALSE,"BS";#N/A,#N/A,FALSE,"PL";#N/A,#N/A,FALSE,"A";#N/A,#N/A,FALSE,"B";#N/A,#N/A,FALSE,"B1";#N/A,#N/A,FALSE,"C";#N/A,#N/A,FALSE,"C1";#N/A,#N/A,FALSE,"C2";#N/A,#N/A,FALSE,"D";#N/A,#N/A,FALSE,"E";#N/A,#N/A,FALSE,"F";#N/A,#N/A,FALSE,"AA";#N/A,#N/A,FALSE,"BB";#N/A,#N/A,FALSE,"CC";#N/A,#N/A,FALSE,"DD";#N/A,#N/A,FALSE,"EE";#N/A,#N/A,FALSE,"FF";#N/A,#N/A,FALSE,"PL10";#N/A,#N/A,FALSE,"PL20";#N/A,#N/A,FALSE,"PL30"}</definedName>
    <definedName name="현금및등가물" localSheetId="2" hidden="1">{#N/A,#N/A,FALSE,"BS";#N/A,#N/A,FALSE,"PL";#N/A,#N/A,FALSE,"A";#N/A,#N/A,FALSE,"B";#N/A,#N/A,FALSE,"B1";#N/A,#N/A,FALSE,"C";#N/A,#N/A,FALSE,"C1";#N/A,#N/A,FALSE,"C2";#N/A,#N/A,FALSE,"D";#N/A,#N/A,FALSE,"E";#N/A,#N/A,FALSE,"F";#N/A,#N/A,FALSE,"AA";#N/A,#N/A,FALSE,"BB";#N/A,#N/A,FALSE,"CC";#N/A,#N/A,FALSE,"DD";#N/A,#N/A,FALSE,"EE";#N/A,#N/A,FALSE,"FF";#N/A,#N/A,FALSE,"PL10";#N/A,#N/A,FALSE,"PL20";#N/A,#N/A,FALSE,"PL30"}</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확인" localSheetId="0" hidden="1">{#N/A,#N/A,FALSE,"인원";#N/A,#N/A,FALSE,"비용2";#N/A,#N/A,FALSE,"비용1";#N/A,#N/A,FALSE,"비용";#N/A,#N/A,FALSE,"보증2";#N/A,#N/A,FALSE,"보증1";#N/A,#N/A,FALSE,"보증";#N/A,#N/A,FALSE,"손익1";#N/A,#N/A,FALSE,"손익";#N/A,#N/A,FALSE,"부서별매출";#N/A,#N/A,FALSE,"매출"}</definedName>
    <definedName name="확인" localSheetId="2" hidden="1">{#N/A,#N/A,FALSE,"인원";#N/A,#N/A,FALSE,"비용2";#N/A,#N/A,FALSE,"비용1";#N/A,#N/A,FALSE,"비용";#N/A,#N/A,FALSE,"보증2";#N/A,#N/A,FALSE,"보증1";#N/A,#N/A,FALSE,"보증";#N/A,#N/A,FALSE,"손익1";#N/A,#N/A,FALSE,"손익";#N/A,#N/A,FALSE,"부서별매출";#N/A,#N/A,FALSE,"매출"}</definedName>
    <definedName name="확인" hidden="1">{#N/A,#N/A,FALSE,"인원";#N/A,#N/A,FALSE,"비용2";#N/A,#N/A,FALSE,"비용1";#N/A,#N/A,FALSE,"비용";#N/A,#N/A,FALSE,"보증2";#N/A,#N/A,FALSE,"보증1";#N/A,#N/A,FALSE,"보증";#N/A,#N/A,FALSE,"손익1";#N/A,#N/A,FALSE,"손익";#N/A,#N/A,FALSE,"부서별매출";#N/A,#N/A,FALSE,"매출"}</definedName>
    <definedName name="ㅏ"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localSheetId="0" hidden="1">{#N/A,#N/A,TRUE,"일정"}</definedName>
    <definedName name="ㅓㄹ" localSheetId="2" hidden="1">{#N/A,#N/A,TRUE,"일정"}</definedName>
    <definedName name="ㅓㄹ" hidden="1">{#N/A,#N/A,TRUE,"일정"}</definedName>
    <definedName name="ㅓㅓ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ㅓㅗㅓㅗ" hidden="1">[248]현금흐름표!$F$45</definedName>
    <definedName name="ㅗ"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localSheetId="0" hidden="1">{#N/A,#N/A,TRUE,"일정"}</definedName>
    <definedName name="ㅗㄱㄴㅇㅁ" localSheetId="2" hidden="1">{#N/A,#N/A,TRUE,"일정"}</definedName>
    <definedName name="ㅗㄱㄴㅇㅁ" hidden="1">{#N/A,#N/A,TRUE,"일정"}</definedName>
    <definedName name="ㅗㅎ"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localSheetId="0" hidden="1">{#N/A,#N/A,TRUE,"일정"}</definedName>
    <definedName name="ㅛㄱ됴ㄱㄷ죠ㅅㄱ됴ㅅㄱㄷ죡ㄷ죠" localSheetId="2" hidden="1">{#N/A,#N/A,TRUE,"일정"}</definedName>
    <definedName name="ㅛㄱ됴ㄱㄷ죠ㅅㄱ됴ㅅㄱㄷ죡ㄷ죠" hidden="1">{#N/A,#N/A,TRUE,"일정"}</definedName>
    <definedName name="ㅛㅛㅛ"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localSheetId="0" hidden="1">{#N/A,#N/A,TRUE,"일정"}</definedName>
    <definedName name="ㅜㅛㅅㄱ누ㅛㅅㄱ누ㅛㅅㄴ구ㅛㅅㄱㄴ" localSheetId="2" hidden="1">{#N/A,#N/A,TRUE,"일정"}</definedName>
    <definedName name="ㅜㅛㅅㄱ누ㅛㅅㄱ누ㅛㅅㄴ구ㅛㅅㄱㄴ" hidden="1">{#N/A,#N/A,TRUE,"일정"}</definedName>
    <definedName name="組織" localSheetId="0" hidden="1">{"'ALL (3)'!$A$1:$F$348"}</definedName>
    <definedName name="組織" localSheetId="2" hidden="1">{"'ALL (3)'!$A$1:$F$348"}</definedName>
    <definedName name="組織" hidden="1">{"'ALL (3)'!$A$1:$F$348"}</definedName>
    <definedName name="組織１" localSheetId="0" hidden="1">{"'ALL (3)'!$A$1:$F$348"}</definedName>
    <definedName name="組織１" localSheetId="2" hidden="1">{"'ALL (3)'!$A$1:$F$348"}</definedName>
    <definedName name="組織１" hidden="1">{"'ALL (3)'!$A$1:$F$348"}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5" i="4" l="1"/>
  <c r="J4" i="2" l="1"/>
  <c r="L8" i="9"/>
  <c r="M8" i="9" s="1"/>
  <c r="N8" i="9" s="1"/>
  <c r="P8" i="9" s="1"/>
  <c r="J8" i="9"/>
  <c r="G8" i="9"/>
  <c r="L7" i="9"/>
  <c r="J7" i="9"/>
  <c r="G7" i="9"/>
  <c r="D2" i="9"/>
  <c r="E2" i="9" s="1"/>
  <c r="G2" i="9" s="1"/>
  <c r="I2" i="9" s="1"/>
  <c r="J2" i="9" s="1"/>
  <c r="E1" i="9"/>
  <c r="L10" i="9" l="1"/>
  <c r="M7" i="9"/>
  <c r="N7" i="9" s="1"/>
  <c r="N10" i="9" l="1"/>
  <c r="P7" i="9"/>
  <c r="P10" i="9" s="1"/>
  <c r="M10" i="9"/>
  <c r="O14" i="4"/>
  <c r="O17" i="4" s="1"/>
  <c r="O18" i="4"/>
  <c r="I15" i="4"/>
  <c r="M4" i="5"/>
  <c r="G34"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9" i="8"/>
  <c r="M8" i="8"/>
  <c r="M7" i="8"/>
  <c r="M6" i="8"/>
  <c r="M5" i="8"/>
  <c r="M3"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5" i="8"/>
  <c r="M26" i="5"/>
  <c r="J26" i="5"/>
  <c r="C26" i="5"/>
  <c r="G44" i="5"/>
  <c r="M44" i="5" s="1"/>
  <c r="M43" i="5"/>
  <c r="M42" i="5"/>
  <c r="M41" i="5"/>
  <c r="M40" i="5"/>
  <c r="M39" i="5"/>
  <c r="M38" i="5"/>
  <c r="M37" i="5"/>
  <c r="M36" i="5"/>
  <c r="M35" i="5"/>
  <c r="M34" i="5"/>
  <c r="M33" i="5"/>
  <c r="M32" i="5"/>
  <c r="M31" i="5"/>
  <c r="M30" i="5"/>
  <c r="M29" i="5"/>
  <c r="M28" i="5"/>
  <c r="M25" i="5"/>
  <c r="M24" i="5"/>
  <c r="M23" i="5"/>
  <c r="M22" i="5"/>
  <c r="M21" i="5"/>
  <c r="M20" i="5"/>
  <c r="M19" i="5"/>
  <c r="M18" i="5"/>
  <c r="M17" i="5"/>
  <c r="M16" i="5"/>
  <c r="M15" i="5"/>
  <c r="M14" i="5"/>
  <c r="M13" i="5"/>
  <c r="M12" i="5"/>
  <c r="M10" i="5"/>
  <c r="M8" i="5"/>
  <c r="M7" i="5"/>
  <c r="M6" i="5"/>
  <c r="M5" i="5"/>
  <c r="O47" i="5"/>
  <c r="O49" i="5" s="1"/>
  <c r="P48" i="5" s="1"/>
  <c r="N26" i="5" l="1"/>
  <c r="O26" i="5" s="1"/>
  <c r="Q26" i="5" s="1"/>
  <c r="J44" i="5"/>
  <c r="N44" i="5" s="1"/>
  <c r="O44" i="5" s="1"/>
  <c r="Q44" i="5" s="1"/>
  <c r="J43" i="5"/>
  <c r="J42" i="5"/>
  <c r="N42" i="5" s="1"/>
  <c r="O42" i="5" s="1"/>
  <c r="Q42" i="5" s="1"/>
  <c r="J41" i="5"/>
  <c r="J40" i="5"/>
  <c r="J39" i="5"/>
  <c r="J38" i="5"/>
  <c r="N38" i="5" s="1"/>
  <c r="O38" i="5" s="1"/>
  <c r="Q38" i="5" s="1"/>
  <c r="J37" i="5"/>
  <c r="N37" i="5" s="1"/>
  <c r="O37" i="5" s="1"/>
  <c r="Q37" i="5" s="1"/>
  <c r="J36" i="5"/>
  <c r="J35" i="5"/>
  <c r="J34" i="5"/>
  <c r="J33" i="5"/>
  <c r="N33" i="5" s="1"/>
  <c r="O33" i="5" s="1"/>
  <c r="Q33" i="5" s="1"/>
  <c r="J32" i="5"/>
  <c r="N32" i="5" s="1"/>
  <c r="O32" i="5" s="1"/>
  <c r="Q32" i="5" s="1"/>
  <c r="J31" i="5"/>
  <c r="N31" i="5" s="1"/>
  <c r="O31" i="5" s="1"/>
  <c r="Q31" i="5" s="1"/>
  <c r="J30" i="5"/>
  <c r="N30" i="5" s="1"/>
  <c r="O30" i="5" s="1"/>
  <c r="Q30" i="5" s="1"/>
  <c r="J29" i="5"/>
  <c r="N29" i="5" s="1"/>
  <c r="O29" i="5" s="1"/>
  <c r="Q29" i="5" s="1"/>
  <c r="J28" i="5"/>
  <c r="N28" i="5" s="1"/>
  <c r="O28" i="5" s="1"/>
  <c r="Q28" i="5" s="1"/>
  <c r="J27" i="5"/>
  <c r="J25" i="5"/>
  <c r="N25" i="5" s="1"/>
  <c r="O25" i="5" s="1"/>
  <c r="Q25" i="5" s="1"/>
  <c r="J24" i="5"/>
  <c r="N24" i="5" s="1"/>
  <c r="O24" i="5" s="1"/>
  <c r="Q24" i="5" s="1"/>
  <c r="J23" i="5"/>
  <c r="N23" i="5" s="1"/>
  <c r="O23" i="5" s="1"/>
  <c r="Q23" i="5" s="1"/>
  <c r="J22" i="5"/>
  <c r="N22" i="5" s="1"/>
  <c r="O22" i="5" s="1"/>
  <c r="Q22" i="5" s="1"/>
  <c r="J21" i="5"/>
  <c r="N21" i="5" s="1"/>
  <c r="O21" i="5" s="1"/>
  <c r="Q21" i="5" s="1"/>
  <c r="J20" i="5"/>
  <c r="N20" i="5" s="1"/>
  <c r="O20" i="5" s="1"/>
  <c r="Q20" i="5" s="1"/>
  <c r="J19" i="5"/>
  <c r="N19" i="5" s="1"/>
  <c r="O19" i="5" s="1"/>
  <c r="Q19" i="5" s="1"/>
  <c r="J18" i="5"/>
  <c r="N18" i="5" s="1"/>
  <c r="O18" i="5" s="1"/>
  <c r="Q18" i="5" s="1"/>
  <c r="J17" i="5"/>
  <c r="N17" i="5" s="1"/>
  <c r="O17" i="5" s="1"/>
  <c r="Q17" i="5" s="1"/>
  <c r="J16" i="5"/>
  <c r="N16" i="5" s="1"/>
  <c r="O16" i="5" s="1"/>
  <c r="Q16" i="5" s="1"/>
  <c r="J15" i="5"/>
  <c r="J14" i="5"/>
  <c r="N14" i="5" s="1"/>
  <c r="O14" i="5" s="1"/>
  <c r="Q14" i="5" s="1"/>
  <c r="J13" i="5"/>
  <c r="N13" i="5" s="1"/>
  <c r="O13" i="5" s="1"/>
  <c r="Q13" i="5" s="1"/>
  <c r="J12" i="5"/>
  <c r="N12" i="5" s="1"/>
  <c r="O12" i="5" s="1"/>
  <c r="Q12" i="5" s="1"/>
  <c r="J11" i="5"/>
  <c r="J10" i="5"/>
  <c r="N10" i="5" s="1"/>
  <c r="O10" i="5" s="1"/>
  <c r="Q10" i="5" s="1"/>
  <c r="J9" i="5"/>
  <c r="J8" i="5"/>
  <c r="N8" i="5" s="1"/>
  <c r="O8" i="5" s="1"/>
  <c r="Q8" i="5" s="1"/>
  <c r="J7" i="5"/>
  <c r="J6" i="5"/>
  <c r="J5" i="5"/>
  <c r="J4" i="5"/>
  <c r="C44" i="5"/>
  <c r="C43" i="5"/>
  <c r="C42" i="5"/>
  <c r="C41" i="5"/>
  <c r="C40" i="5"/>
  <c r="C39" i="5"/>
  <c r="N43" i="5" l="1"/>
  <c r="O43" i="5" s="1"/>
  <c r="N41" i="5"/>
  <c r="O41" i="5" s="1"/>
  <c r="Q41" i="5" s="1"/>
  <c r="N40" i="5"/>
  <c r="O40" i="5" s="1"/>
  <c r="Q40" i="5" s="1"/>
  <c r="N39" i="5"/>
  <c r="O39" i="5" s="1"/>
  <c r="Q39" i="5" s="1"/>
  <c r="Q43" i="5" l="1"/>
  <c r="T1" i="5"/>
  <c r="U1" i="5" s="1"/>
  <c r="C16" i="5"/>
  <c r="N36" i="5"/>
  <c r="O36" i="5" s="1"/>
  <c r="Q36" i="5" s="1"/>
  <c r="N35" i="5"/>
  <c r="O35" i="5" s="1"/>
  <c r="Q35" i="5" s="1"/>
  <c r="N34" i="5"/>
  <c r="O34" i="5" s="1"/>
  <c r="Q34" i="5" s="1"/>
  <c r="N15" i="5"/>
  <c r="O15" i="5" s="1"/>
  <c r="Q15" i="5" s="1"/>
  <c r="N7" i="5"/>
  <c r="O7" i="5" s="1"/>
  <c r="Q7" i="5" s="1"/>
  <c r="N6" i="5"/>
  <c r="O6" i="5" s="1"/>
  <c r="Q6" i="5" s="1"/>
  <c r="N5" i="5"/>
  <c r="O5" i="5" s="1"/>
  <c r="Q5" i="5" s="1"/>
  <c r="N4" i="5"/>
  <c r="O4" i="5" s="1"/>
  <c r="Q4" i="5" s="1"/>
  <c r="C15" i="5"/>
  <c r="G11" i="5"/>
  <c r="M11" i="5" s="1"/>
  <c r="N11" i="5" s="1"/>
  <c r="O11" i="5" s="1"/>
  <c r="Q11" i="5" s="1"/>
  <c r="U52" i="5"/>
  <c r="T50" i="5"/>
  <c r="T52" i="5" s="1"/>
  <c r="C20" i="5"/>
  <c r="F9" i="5"/>
  <c r="M9" i="5" s="1"/>
  <c r="N9" i="5" s="1"/>
  <c r="O9" i="5" s="1"/>
  <c r="Q9" i="5" s="1"/>
  <c r="C38" i="5"/>
  <c r="C37" i="5"/>
  <c r="C36" i="5"/>
  <c r="C35" i="5"/>
  <c r="C34" i="5"/>
  <c r="C33" i="5"/>
  <c r="C32" i="5"/>
  <c r="C31" i="5"/>
  <c r="C30" i="5"/>
  <c r="C29" i="5"/>
  <c r="C28" i="5"/>
  <c r="C27" i="5"/>
  <c r="C25" i="5"/>
  <c r="C24" i="5"/>
  <c r="C23" i="5"/>
  <c r="C22" i="5"/>
  <c r="C21" i="5"/>
  <c r="C19" i="5"/>
  <c r="C18" i="5"/>
  <c r="C17" i="5"/>
  <c r="C14" i="5"/>
  <c r="C13" i="5"/>
  <c r="C12" i="5"/>
  <c r="C11" i="5"/>
  <c r="C10" i="5"/>
  <c r="C9" i="5"/>
  <c r="C8" i="5"/>
  <c r="C7" i="5"/>
  <c r="C6" i="5"/>
  <c r="C5" i="5"/>
  <c r="C4" i="5"/>
  <c r="M27" i="5" l="1"/>
  <c r="M2" i="5" s="1"/>
  <c r="E5" i="4"/>
  <c r="F21" i="2"/>
  <c r="F20" i="2"/>
  <c r="O21" i="2"/>
  <c r="M21" i="2"/>
  <c r="J21" i="2"/>
  <c r="O20" i="2"/>
  <c r="P20" i="2" s="1"/>
  <c r="R20" i="2" s="1"/>
  <c r="S20" i="2" s="1"/>
  <c r="M20" i="2"/>
  <c r="J20" i="2"/>
  <c r="O25" i="2"/>
  <c r="M25" i="2"/>
  <c r="J25" i="2"/>
  <c r="O24" i="2"/>
  <c r="M24" i="2"/>
  <c r="J24" i="2"/>
  <c r="O23" i="2"/>
  <c r="M23" i="2"/>
  <c r="J23" i="2"/>
  <c r="O22" i="2"/>
  <c r="M22" i="2"/>
  <c r="J22" i="2"/>
  <c r="O19" i="2"/>
  <c r="M19" i="2"/>
  <c r="J19" i="2"/>
  <c r="O17" i="2"/>
  <c r="M17" i="2"/>
  <c r="J17" i="2"/>
  <c r="O16" i="2"/>
  <c r="M16" i="2"/>
  <c r="J16" i="2"/>
  <c r="O15" i="2"/>
  <c r="M15" i="2"/>
  <c r="J15" i="2"/>
  <c r="O14" i="2"/>
  <c r="M14" i="2"/>
  <c r="J14" i="2"/>
  <c r="O13" i="2"/>
  <c r="M13" i="2"/>
  <c r="J13" i="2"/>
  <c r="O12" i="2"/>
  <c r="M12" i="2"/>
  <c r="J12" i="2"/>
  <c r="O11" i="2"/>
  <c r="M11" i="2"/>
  <c r="J11" i="2"/>
  <c r="O10" i="2"/>
  <c r="M10" i="2"/>
  <c r="J10" i="2"/>
  <c r="O9" i="2"/>
  <c r="M9" i="2"/>
  <c r="J9" i="2"/>
  <c r="O8" i="2"/>
  <c r="M8" i="2"/>
  <c r="J8" i="2"/>
  <c r="O7" i="2"/>
  <c r="M7" i="2"/>
  <c r="J7" i="2"/>
  <c r="O6" i="2"/>
  <c r="M6" i="2"/>
  <c r="J6" i="2"/>
  <c r="O5" i="2"/>
  <c r="M5" i="2"/>
  <c r="J5" i="2"/>
  <c r="F17" i="2"/>
  <c r="F16" i="2"/>
  <c r="G26" i="2"/>
  <c r="F25" i="2"/>
  <c r="F24" i="2"/>
  <c r="F23" i="2"/>
  <c r="F22" i="2"/>
  <c r="F19" i="2"/>
  <c r="F15" i="2"/>
  <c r="F14" i="2"/>
  <c r="F13" i="2"/>
  <c r="F12" i="2"/>
  <c r="F11" i="2"/>
  <c r="F10" i="2"/>
  <c r="F9" i="2"/>
  <c r="F8" i="2"/>
  <c r="F7" i="2"/>
  <c r="F6" i="2"/>
  <c r="F5" i="2"/>
  <c r="A5" i="2"/>
  <c r="A6" i="2" s="1"/>
  <c r="A7" i="2" s="1"/>
  <c r="A8" i="2" s="1"/>
  <c r="A9" i="2" s="1"/>
  <c r="A10" i="2" s="1"/>
  <c r="A11" i="2" s="1"/>
  <c r="A12" i="2" s="1"/>
  <c r="A13" i="2" s="1"/>
  <c r="A14" i="2" s="1"/>
  <c r="A15" i="2" s="1"/>
  <c r="A19" i="2" s="1"/>
  <c r="A20" i="2" s="1"/>
  <c r="A21" i="2" s="1"/>
  <c r="A22" i="2" s="1"/>
  <c r="A23" i="2" s="1"/>
  <c r="A24" i="2" s="1"/>
  <c r="A25" i="2" s="1"/>
  <c r="O4" i="2"/>
  <c r="M4" i="2"/>
  <c r="F4" i="2"/>
  <c r="E9" i="4" l="1"/>
  <c r="P5" i="4" s="1"/>
  <c r="I4" i="4"/>
  <c r="O26" i="2"/>
  <c r="N27" i="5"/>
  <c r="O27" i="5" s="1"/>
  <c r="Q27" i="5" s="1"/>
  <c r="Q2" i="5" s="1"/>
  <c r="P22" i="2"/>
  <c r="R22" i="2" s="1"/>
  <c r="S22" i="2" s="1"/>
  <c r="P21" i="2"/>
  <c r="R21" i="2" s="1"/>
  <c r="S21" i="2" s="1"/>
  <c r="P16" i="2"/>
  <c r="R16" i="2" s="1"/>
  <c r="S16" i="2" s="1"/>
  <c r="P14" i="2"/>
  <c r="R14" i="2" s="1"/>
  <c r="S14" i="2" s="1"/>
  <c r="P13" i="2"/>
  <c r="R13" i="2" s="1"/>
  <c r="S13" i="2" s="1"/>
  <c r="P24" i="2"/>
  <c r="R24" i="2" s="1"/>
  <c r="S24" i="2" s="1"/>
  <c r="P23" i="2"/>
  <c r="R23" i="2" s="1"/>
  <c r="S23" i="2" s="1"/>
  <c r="P12" i="2"/>
  <c r="R12" i="2" s="1"/>
  <c r="S12" i="2" s="1"/>
  <c r="P25" i="2"/>
  <c r="R25" i="2" s="1"/>
  <c r="S25" i="2" s="1"/>
  <c r="P19" i="2"/>
  <c r="R19" i="2" s="1"/>
  <c r="S19" i="2" s="1"/>
  <c r="P17" i="2"/>
  <c r="R17" i="2" s="1"/>
  <c r="S17" i="2" s="1"/>
  <c r="P11" i="2"/>
  <c r="R11" i="2" s="1"/>
  <c r="S11" i="2" s="1"/>
  <c r="P10" i="2"/>
  <c r="P8" i="2"/>
  <c r="R8" i="2" s="1"/>
  <c r="S8" i="2" s="1"/>
  <c r="P6" i="2"/>
  <c r="R6" i="2" s="1"/>
  <c r="S6" i="2" s="1"/>
  <c r="P5" i="2"/>
  <c r="R5" i="2" s="1"/>
  <c r="S5" i="2" s="1"/>
  <c r="P15" i="2"/>
  <c r="R15" i="2" s="1"/>
  <c r="S15" i="2" s="1"/>
  <c r="R10" i="2"/>
  <c r="S10" i="2" s="1"/>
  <c r="P9" i="2"/>
  <c r="R9" i="2" s="1"/>
  <c r="S9" i="2" s="1"/>
  <c r="P7" i="2"/>
  <c r="R7" i="2" s="1"/>
  <c r="S7" i="2" s="1"/>
  <c r="A16" i="2"/>
  <c r="A17" i="2" s="1"/>
  <c r="P4" i="2"/>
  <c r="F26" i="2"/>
  <c r="O2" i="5" l="1"/>
  <c r="P26" i="2"/>
  <c r="R4" i="2"/>
  <c r="S4" i="2" l="1"/>
  <c r="S26" i="2" s="1"/>
  <c r="P6" i="4" s="1"/>
  <c r="P9" i="4" s="1"/>
  <c r="S9" i="4" s="1"/>
  <c r="R26" i="2"/>
  <c r="S11" i="4" l="1"/>
  <c r="S10" i="4"/>
</calcChain>
</file>

<file path=xl/sharedStrings.xml><?xml version="1.0" encoding="utf-8"?>
<sst xmlns="http://schemas.openxmlformats.org/spreadsheetml/2006/main" count="587" uniqueCount="356">
  <si>
    <t>Sr. No.</t>
  </si>
  <si>
    <t>Building Name</t>
  </si>
  <si>
    <t>Floor</t>
  </si>
  <si>
    <t>Height 
(in feet) Approx.</t>
  </si>
  <si>
    <t>Type of Structure</t>
  </si>
  <si>
    <t>Area 
(in sq mtr.)</t>
  </si>
  <si>
    <t>Area 
(in sq ft.)</t>
  </si>
  <si>
    <t xml:space="preserve">Year of Construction </t>
  </si>
  <si>
    <t xml:space="preserve">Year of Valuation </t>
  </si>
  <si>
    <t>Total Life Consumed 
(In year)</t>
  </si>
  <si>
    <t>Total Economical Life
(In year)</t>
  </si>
  <si>
    <t>Salvage value</t>
  </si>
  <si>
    <t>Depreciation Rate</t>
  </si>
  <si>
    <t>Plinth Area  Rate 
(INR per sq feet)</t>
  </si>
  <si>
    <t>Gross Replacement value
(INR)</t>
  </si>
  <si>
    <t xml:space="preserve">Depreciation
(INR) </t>
  </si>
  <si>
    <t>Deterioration</t>
  </si>
  <si>
    <t>Depreciated Replacement Cost
(INR)</t>
  </si>
  <si>
    <t>Depreciated Replacement Value
(INR)</t>
  </si>
  <si>
    <t>Shed 1</t>
  </si>
  <si>
    <t>PEB Structure</t>
  </si>
  <si>
    <t>Shed 2</t>
  </si>
  <si>
    <t>RCC</t>
  </si>
  <si>
    <t xml:space="preserve">TOTAL </t>
  </si>
  <si>
    <t>Land</t>
  </si>
  <si>
    <t>Remarks:</t>
  </si>
  <si>
    <t>1. All the details pertaning to the building area statement such as area, floor, etc has been taken from the area details provided to us and as per the site survey..</t>
  </si>
  <si>
    <t>2.The maintenance of the building is average as per site survey.</t>
  </si>
  <si>
    <t>3. Age of construction taken from the information as per details provided to us.</t>
  </si>
  <si>
    <t>4. The Valuation is done by considering the depreciated replacement cost and while calculating D.R.C. 10% salvage value is considered.</t>
  </si>
  <si>
    <t>M/S. GUPTA POWER INFRASTRUCTURE  LTD. 
(Plot no. 132)</t>
  </si>
  <si>
    <t>Shed 3</t>
  </si>
  <si>
    <t>Shed 4</t>
  </si>
  <si>
    <t>First Floor</t>
  </si>
  <si>
    <t>Second Floor</t>
  </si>
  <si>
    <t>Third Floor</t>
  </si>
  <si>
    <t>Fourth Floor</t>
  </si>
  <si>
    <t>Ground Floor</t>
  </si>
  <si>
    <t>Plot No. 132</t>
  </si>
  <si>
    <t>Plot No. 145</t>
  </si>
  <si>
    <t>CCV building</t>
  </si>
  <si>
    <t xml:space="preserve">Office </t>
  </si>
  <si>
    <t>Office Building</t>
  </si>
  <si>
    <t>Guard Room</t>
  </si>
  <si>
    <t>Meter &amp; VCB room</t>
  </si>
  <si>
    <t>Iron Garder With Brick wall</t>
  </si>
  <si>
    <t>Panel room</t>
  </si>
  <si>
    <t xml:space="preserve">DG Shed </t>
  </si>
  <si>
    <t>Shed with Brick wall</t>
  </si>
  <si>
    <t>24 &amp; 11</t>
  </si>
  <si>
    <t>Land Area</t>
  </si>
  <si>
    <t>TOTAL</t>
  </si>
  <si>
    <t>Rate</t>
  </si>
  <si>
    <t>Value</t>
  </si>
  <si>
    <t>sqm</t>
  </si>
  <si>
    <t>per sqm</t>
  </si>
  <si>
    <t>Plot no 145</t>
  </si>
  <si>
    <t>Plot no 132</t>
  </si>
  <si>
    <t xml:space="preserve">S. No. </t>
  </si>
  <si>
    <t>Machine</t>
  </si>
  <si>
    <t>Capacity</t>
  </si>
  <si>
    <t>Nos</t>
  </si>
  <si>
    <t>Unit Price</t>
  </si>
  <si>
    <t>GCRC</t>
  </si>
  <si>
    <t>Link</t>
  </si>
  <si>
    <t>EOT crane</t>
  </si>
  <si>
    <t>CCV Line</t>
  </si>
  <si>
    <t>triple ext</t>
  </si>
  <si>
    <t>Cable Section</t>
  </si>
  <si>
    <t xml:space="preserve">Shed 4 </t>
  </si>
  <si>
    <t>Extrusion</t>
  </si>
  <si>
    <t>Laying</t>
  </si>
  <si>
    <t xml:space="preserve">Copper Taping </t>
  </si>
  <si>
    <t>Cable Rewinding</t>
  </si>
  <si>
    <t>Corrugation Line</t>
  </si>
  <si>
    <t>High Voltage/ PD Lab</t>
  </si>
  <si>
    <t>Armouring</t>
  </si>
  <si>
    <t>Curing</t>
  </si>
  <si>
    <t>LT High Voltage</t>
  </si>
  <si>
    <t>Process lab</t>
  </si>
  <si>
    <t>Store</t>
  </si>
  <si>
    <t>Conductor Section</t>
  </si>
  <si>
    <t>Wire Drawing</t>
  </si>
  <si>
    <t>Stranding</t>
  </si>
  <si>
    <t>Conductor rewinding</t>
  </si>
  <si>
    <t>Annealing</t>
  </si>
  <si>
    <t>10 ton</t>
  </si>
  <si>
    <t>20 ton</t>
  </si>
  <si>
    <t>5 ton</t>
  </si>
  <si>
    <t>Oven</t>
  </si>
  <si>
    <t>Stranding Line</t>
  </si>
  <si>
    <t>Spark Test</t>
  </si>
  <si>
    <t>Core Making</t>
  </si>
  <si>
    <t>Extruder for inner &amp; outersheet</t>
  </si>
  <si>
    <t>Forklift</t>
  </si>
  <si>
    <t>Lathe</t>
  </si>
  <si>
    <t>Shaper</t>
  </si>
  <si>
    <t>DG</t>
  </si>
  <si>
    <t>Cooling Tower</t>
  </si>
  <si>
    <t>Hydraulic Lifter</t>
  </si>
  <si>
    <t>Boiler</t>
  </si>
  <si>
    <t xml:space="preserve">Transformer </t>
  </si>
  <si>
    <t xml:space="preserve">Wire Drawing </t>
  </si>
  <si>
    <t>Stranding Mc</t>
  </si>
  <si>
    <t>Rewinding unit</t>
  </si>
  <si>
    <t>500 kva</t>
  </si>
  <si>
    <t>Extrusion Machine</t>
  </si>
  <si>
    <t>Transformer</t>
  </si>
  <si>
    <t>2000 kva</t>
  </si>
  <si>
    <t>163 kva</t>
  </si>
  <si>
    <t>Liquid Chiller</t>
  </si>
  <si>
    <t>Drilling Machine</t>
  </si>
  <si>
    <t>Air Compressor</t>
  </si>
  <si>
    <t>Impulse stage capacitor</t>
  </si>
  <si>
    <t>5 kJ</t>
  </si>
  <si>
    <t>Impulse and Ten Delta Testing</t>
  </si>
  <si>
    <t>125 kva</t>
  </si>
  <si>
    <t>Nitrogen Plant</t>
  </si>
  <si>
    <t>Impulse analyser</t>
  </si>
  <si>
    <t>AC high voltage test set</t>
  </si>
  <si>
    <t>Air flow meter</t>
  </si>
  <si>
    <t>Heating cycle test apparatus</t>
  </si>
  <si>
    <t>400v</t>
  </si>
  <si>
    <t>Specs</t>
  </si>
  <si>
    <t>Nos.</t>
  </si>
  <si>
    <t>Condition</t>
  </si>
  <si>
    <t>Approx Year of Purchase</t>
  </si>
  <si>
    <t>Consumed Life</t>
  </si>
  <si>
    <t>Economic Life</t>
  </si>
  <si>
    <t>Salvage Value</t>
  </si>
  <si>
    <t>Depriciation</t>
  </si>
  <si>
    <t>Deterioration/ Obselence</t>
  </si>
  <si>
    <t>Final DRV</t>
  </si>
  <si>
    <t>DRC</t>
  </si>
  <si>
    <t>https://www.indiamart.com/proddetail/10-ton-single-beam-eot-cranes-15107524848.html?pos=3&amp;DualProdscaps</t>
  </si>
  <si>
    <t>https://www.indiamart.com/proddetail/16-feet-extra-heavy-duty-lathe-machine-2852061882273.html?pos=15&amp;DualProdscaps</t>
  </si>
  <si>
    <t>1000 kva</t>
  </si>
  <si>
    <t>https://www.indiamart.com/proddetail/1000kva-sudhir-diesel-generator-21686610573.html?srsltid=AfmBOoo04TiZwzFCseaXQMYk_ZCVg5nLwGUTpAFWnotGQkG4aArm-AWg</t>
  </si>
  <si>
    <t>https://www.indiamart.com/proddetail/cummins-sudhir-silent-diesel-generator-27114710373.html?pos=14&amp;DualProdscaps</t>
  </si>
  <si>
    <t>https://www.indiamart.com/proddetail/kirloskar-125-kva-diesel-generator-21993835673.html?srsltid=AfmBOopNfgkHgqYk9aWP_72flNoDJ-_bEJgWcYgXdgIw5EbJUm-_3uD4</t>
  </si>
  <si>
    <t>https://www.indiamart.com/proddetail/shakti-15-hydra-crane-2849120749212.html?pos=1&amp;DualProdsdual</t>
  </si>
  <si>
    <t>https://www.indiamart.com/proddetail/ibr-combi-boiler-2854307507755.html</t>
  </si>
  <si>
    <t>https://www.indiamart.com/proddetail/2000-kva-3-phase-distribution-transformer-25504775997.html?pos=11&amp;DualProdscaps</t>
  </si>
  <si>
    <t>https://www.indiamart.com/proddetail/three-phase-auxiliary-transformers-2851120084248.html?pos=9&amp;DualProdscaps</t>
  </si>
  <si>
    <t>https://www.indiamart.com/proddetail/pillar-drilling-machine-25231008062.html</t>
  </si>
  <si>
    <t>https://www.indiamart.com/proddetail/high-voltage-impulse-generator-23260852512.html?pos=6&amp;DualProdscaps</t>
  </si>
  <si>
    <t>https://www.indiamart.com/proddetail/rotary-screw-air-compressor-22645368797.html?pos=2&amp;DualProdscaps</t>
  </si>
  <si>
    <t>Building</t>
  </si>
  <si>
    <t>P&amp;M</t>
  </si>
  <si>
    <t>Kashipur</t>
  </si>
  <si>
    <t>https://www.alibaba.com/product-detail/XLPE-35-132-KV-3-layer_819641025.html?spm=a2700.7724857.0.0.24817e0di0Aau8</t>
  </si>
  <si>
    <t>https://www.indiamart.com/proddetail/main-frequency-spark-tester-16010551897.html</t>
  </si>
  <si>
    <t>Armouring machine</t>
  </si>
  <si>
    <t>Copper Taping machine</t>
  </si>
  <si>
    <t>Chairs</t>
  </si>
  <si>
    <t>Computers</t>
  </si>
  <si>
    <t>Tables</t>
  </si>
  <si>
    <t xml:space="preserve">AC </t>
  </si>
  <si>
    <t xml:space="preserve"> </t>
  </si>
  <si>
    <t>Caterpillar</t>
  </si>
  <si>
    <t>https://www.vijaysales.com/voltas-1-ton-3-star-window-air-conditioner-with-anti-microbial-filter-dust-filter-123-vectra-platina-1t-w/23384?region_id=000010&amp;utm_source=google_pmax&amp;utm_medium=cpc&amp;utm_campaign=pt-google-vijaysales-na-pmax-purchase-category-top-performing-airconditioner-na-del-all-05-06-2024&amp;gad_source=1&amp;gclid=CjwKCAjw0aS3BhA3EiwAKaD2ZStoeVReGGeVPdsc9d9Zr6OkJSP6mMI5c3tDqULZQ1LBELopiVIugRoC-NoQAvD_BwE</t>
  </si>
  <si>
    <t>https://srishaktisolutions.com/product/conference-room-office-set/</t>
  </si>
  <si>
    <t>Conference Table</t>
  </si>
  <si>
    <t>https://www.amazon.in/Complete-Computer-Business-Generation-Ram-512Gb/dp/B0BYS443M1/ref=asc_df_B0BYS443M1/?tag=googleshopdes-21&amp;linkCode=df0&amp;hvadid=709855510242&amp;hvpos=&amp;hvnetw=g&amp;hvrand=8662524636886935476&amp;hvpone=&amp;hvptwo=&amp;hvqmt=&amp;hvdev=c&amp;hvdvcmdl=&amp;hvlocint=&amp;hvlocphy=9302611&amp;hvtargid=pla-2195437419491&amp;mcid=022be1a407893369bc8bf29249d6733e&amp;gad_source=1&amp;th=1</t>
  </si>
  <si>
    <t>https://www.industrybuying.com/office-chairs-ergonomica-OFF.OFF.106359338/?utm_source=Google&amp;utm_medium=PLA&amp;utm_campaign=PLA_GSTPref&amp;gad_source=1&amp;gclid=Cj0KCQjw9Km3BhDjARIsAGUb4nxF5N_WaIAIaOQVrGdKCoSZ3KvTRyOLlq66FhDCToCUb0CUt1_v8OcaArNaEALw_wcB</t>
  </si>
  <si>
    <t>https://www.pepperfry.com/product/office-table-in-natural-finish-1950407.html?utm_campaign=Google-CPC&amp;utm_content=Lexus-Executive-Desk-In-Natural-Finish&amp;gad_source=1&amp;gclid=Cj0KCQjw9Km3BhDjARIsAGUb4nyr2KeFYxzpg72O6whj4c-21fo6hXK901PM6FdcOFGEG-3pnWJUP_0aArQ7EALw_wcB</t>
  </si>
  <si>
    <t>coilers</t>
  </si>
  <si>
    <t>crane</t>
  </si>
  <si>
    <t>rolling mil</t>
  </si>
  <si>
    <t>bar cooler</t>
  </si>
  <si>
    <t>bar straightener</t>
  </si>
  <si>
    <t>split air conditioner</t>
  </si>
  <si>
    <t>UPS</t>
  </si>
  <si>
    <t>160 kva</t>
  </si>
  <si>
    <t>aluminium melting furnace</t>
  </si>
  <si>
    <t>Jhvr 615 Pathak machinery</t>
  </si>
  <si>
    <t>cooling towers</t>
  </si>
  <si>
    <t>scrap</t>
  </si>
  <si>
    <t>lubrication/furnace oil tank</t>
  </si>
  <si>
    <t>Crane</t>
  </si>
  <si>
    <t>7.5 ton</t>
  </si>
  <si>
    <t>DG set</t>
  </si>
  <si>
    <t>1150kva</t>
  </si>
  <si>
    <t>Rewinder</t>
  </si>
  <si>
    <t>DSTA machine</t>
  </si>
  <si>
    <t>motor crane lift</t>
  </si>
  <si>
    <t>~1 Ton</t>
  </si>
  <si>
    <t>LT/HT panels</t>
  </si>
  <si>
    <t>Small Rewinder</t>
  </si>
  <si>
    <t>3 Ton</t>
  </si>
  <si>
    <t>wire drawing machine</t>
  </si>
  <si>
    <t>copper wire rewinder machine connected to wire drawing machine</t>
  </si>
  <si>
    <t>double butcher machine</t>
  </si>
  <si>
    <t>house wire condition bunching</t>
  </si>
  <si>
    <t>Bunching/multistanding process line</t>
  </si>
  <si>
    <t>extrusion process line</t>
  </si>
  <si>
    <t>Spark AC DC tester</t>
  </si>
  <si>
    <t>coiling machine</t>
  </si>
  <si>
    <t>rewinder machine</t>
  </si>
  <si>
    <t>taping process lines/ machine</t>
  </si>
  <si>
    <t>Corewinding and rewinding process line</t>
  </si>
  <si>
    <t>rewinding machine</t>
  </si>
  <si>
    <t>Rewinding machine</t>
  </si>
  <si>
    <t>big coil resting stands</t>
  </si>
  <si>
    <t>Bow Twister machine</t>
  </si>
  <si>
    <t>PVC extruder machine</t>
  </si>
  <si>
    <t>Wire armouring process machine</t>
  </si>
  <si>
    <t xml:space="preserve">R/W training </t>
  </si>
  <si>
    <t>wire twisting machine</t>
  </si>
  <si>
    <t>laying up machine</t>
  </si>
  <si>
    <t>Wire drawing machine</t>
  </si>
  <si>
    <t xml:space="preserve">cutting machine </t>
  </si>
  <si>
    <t xml:space="preserve">press machine </t>
  </si>
  <si>
    <t xml:space="preserve">drill machine </t>
  </si>
  <si>
    <t xml:space="preserve">lathe machine </t>
  </si>
  <si>
    <t xml:space="preserve">gear head milling machine </t>
  </si>
  <si>
    <t xml:space="preserve">Lathe machine </t>
  </si>
  <si>
    <t xml:space="preserve">big lathe machine </t>
  </si>
  <si>
    <t>Lathe machine</t>
  </si>
  <si>
    <t>pallets</t>
  </si>
  <si>
    <t>industrial fan</t>
  </si>
  <si>
    <t>centrifugal oil cleaning system near to workshop</t>
  </si>
  <si>
    <t>electric monorail hoist crane</t>
  </si>
  <si>
    <t>spoolers</t>
  </si>
  <si>
    <t>wire twisting line</t>
  </si>
  <si>
    <t>Copper wire drawing shad</t>
  </si>
  <si>
    <t xml:space="preserve">copper wire drawing machine </t>
  </si>
  <si>
    <t xml:space="preserve">Wire drawing machine fine </t>
  </si>
  <si>
    <t xml:space="preserve">rewinder </t>
  </si>
  <si>
    <t xml:space="preserve">wire winding machine </t>
  </si>
  <si>
    <t>RBDL nos 2</t>
  </si>
  <si>
    <t>Copper wire twisting machine</t>
  </si>
  <si>
    <t xml:space="preserve">universal testing machine </t>
  </si>
  <si>
    <t xml:space="preserve">hot air oven </t>
  </si>
  <si>
    <t xml:space="preserve">split AC </t>
  </si>
  <si>
    <t xml:space="preserve">double Kelvin bridge </t>
  </si>
  <si>
    <t xml:space="preserve">digital balance </t>
  </si>
  <si>
    <t xml:space="preserve">Polishing machine </t>
  </si>
  <si>
    <t xml:space="preserve">Profile projector </t>
  </si>
  <si>
    <t xml:space="preserve">Hardness tester </t>
  </si>
  <si>
    <t xml:space="preserve">air conditioner </t>
  </si>
  <si>
    <t xml:space="preserve">computer </t>
  </si>
  <si>
    <t>Computer</t>
  </si>
  <si>
    <t xml:space="preserve">200 KVA Jackson DJ set </t>
  </si>
  <si>
    <t>500 KVA junction DJ set</t>
  </si>
  <si>
    <t xml:space="preserve">elgi compressor of 3.06 M cube per minute </t>
  </si>
  <si>
    <t xml:space="preserve">elgi compressor of 3.34 M cube per minute </t>
  </si>
  <si>
    <t xml:space="preserve">elgi compressor of 200 CFM </t>
  </si>
  <si>
    <t>air compressor tank of 2 M3</t>
  </si>
  <si>
    <t xml:space="preserve">oven </t>
  </si>
  <si>
    <t xml:space="preserve">skip/wire twisting machine </t>
  </si>
  <si>
    <t>bobbin machine</t>
  </si>
  <si>
    <t>Three small ovens</t>
  </si>
  <si>
    <t>RBD07</t>
  </si>
  <si>
    <t>5000 kg</t>
  </si>
  <si>
    <t>Compressor</t>
  </si>
  <si>
    <t>300 CFM</t>
  </si>
  <si>
    <t>7.08 m3/min</t>
  </si>
  <si>
    <t>7.2 m3/min</t>
  </si>
  <si>
    <t>6500 kg</t>
  </si>
  <si>
    <t>Truck</t>
  </si>
  <si>
    <t>Tractor</t>
  </si>
  <si>
    <t>400 DLX</t>
  </si>
  <si>
    <t>Gas Cutter with Cylinder</t>
  </si>
  <si>
    <t>Hydra</t>
  </si>
  <si>
    <t>Pallet</t>
  </si>
  <si>
    <t>Slpit AC</t>
  </si>
  <si>
    <t>Weigh Machine</t>
  </si>
  <si>
    <t>Cutter</t>
  </si>
  <si>
    <t>Chair</t>
  </si>
  <si>
    <t>Table</t>
  </si>
  <si>
    <t>AC</t>
  </si>
  <si>
    <t>Fan</t>
  </si>
  <si>
    <t>chair</t>
  </si>
  <si>
    <t>table</t>
  </si>
  <si>
    <t>https://www.tradeindia.com/products/20-ton-double-girder-eot-crane-c8732713.html</t>
  </si>
  <si>
    <t>https://www.aajjo.com/cranes-forklift-lifting-machines/electric-5-ton-single-girder-eot-crane-for-industrial-in-delhi-radhvi-engineering-llp/product</t>
  </si>
  <si>
    <t>https://www.aajjo.com/wire-drawing-cabling-machines/automatic-mechanical-combined-drawing-machine-schumag-type-in-faridabad-virdi-engineers-traders/product#MoreDetails</t>
  </si>
  <si>
    <t>https://www.aajjo.com/wire-drawing-cabling-machines/heavy-duty-cable-stranding-machine/product</t>
  </si>
  <si>
    <t>https://www.tradeindia.com/products/rewinding-line-machine-c6136502.html</t>
  </si>
  <si>
    <t>https://www.aajjo.com/oxygen-nitrogen-gas-plants/automatic-psa-nitrogen-gas-plant-in-vadodara-airro-engineering-co/product</t>
  </si>
  <si>
    <t>https://www.aajjo.com/testing-measuring-equipments/impulse-test-rig-for-industrial-in-pune-jk-automation/product</t>
  </si>
  <si>
    <t>https://www.indiamart.com/proddetail/61-bobbin-stranding-machine-23545426512.html</t>
  </si>
  <si>
    <t>https://www.aajjo.com/wire-drawing-cabling-machines/caterpillar-capstans-height-of-centre-1000-mm-in-jaipur-sagar-industries/product</t>
  </si>
  <si>
    <t>https://www.tradeindia.com/products/shaping-machine-c8492380.html</t>
  </si>
  <si>
    <t>https://www.aajjo.com/cooling-tower-heat-exchanger-parts/cooling-towers-in-ghaziabad-ashirwad-carbonics-india-pvt-ltd/product</t>
  </si>
  <si>
    <t>Chimney</t>
  </si>
  <si>
    <t>https://www.aajjo.com/industrial-furnaces-ovens/without-filter-mild-steel-chimney-for-boiler-or-fumedust-exhaust-30-mtr-to-50-mtr-in-pune-breezeair-technology/product</t>
  </si>
  <si>
    <t>https://www.tradeindia.com/products/heavy-duty-industrial-chiller-50-tr-9088900.html</t>
  </si>
  <si>
    <t>Electrical &amp; Others (15%)</t>
  </si>
  <si>
    <t>G</t>
  </si>
  <si>
    <t>https://www.tradeindia.com/products/200-kva-cummins-jakson-diesel-generator-3-phase-c8635612.html</t>
  </si>
  <si>
    <t>https://www.tradeindia.com/products/7-5-ton-single-girder-eot-crane-c9108882.html</t>
  </si>
  <si>
    <t>Hoist</t>
  </si>
  <si>
    <t>Weighing bridge</t>
  </si>
  <si>
    <t>https://www.aajjo.com/cranes-forklift-lifting-machines/3-ton-mini-electric-hoist-for-industrial-in-surat-ugam-engineering/product</t>
  </si>
  <si>
    <t>https://www.indiamart.com/proddetail/electric-wire-rope-hoist-25904093662.html?pos=5&amp;DualProdscaps</t>
  </si>
  <si>
    <t>https://www.tradeindia.com/products/1-ton-electric-hoist-c6748405.html</t>
  </si>
  <si>
    <t>https://www.indiamart.com/proddetail/40-hp-direct-driven-single-stage-screw-air-compressor-23280599162.html?pos=6&amp;DualProdscaps</t>
  </si>
  <si>
    <t>https://www.indiamart.com/proddetail/elgi-make-screw-air-compressor-e22-7-5-2852940918391.html?pos=4&amp;kwd=elgi%20air%20compressors%20100%20cfm&amp;tags=A||||8228.275|Price|product|||SSnp|attrMtch=1|rsf:gd-|-stype:attr=1-br|qr_nm:gd|res:RC5|com-cf:nl|ptrs:na|ktp:N0|mc:182473|mtp:Brn|qry_typ:P|lang:en|wc:5|flavl:7|cs:10127|v=4</t>
  </si>
  <si>
    <t>https://www.indiamart.com/proddetail/tsc-50pmv-permanent-magnet-screw-compressor-21260419991.html?pos=12&amp;DualProdscaps</t>
  </si>
  <si>
    <t>https://www.indiamart.com/proddetail/gear-head-big-center-lathe-machine-20-feet-2850576245233.html?pos=12&amp;kwd=big%20lathe%20machine&amp;tags=A||||8614.241|Price|product|||SSlc|rsf:gd-|-stype:attr=1|qr_nm:gd|res:RC4|com-cf:nl|ptrs:na|ktp:N0|mc:11363|mtp:G|qry_typ:P|lang:en|wc:3|flavl:10|cs:9631|v=4</t>
  </si>
  <si>
    <t>https://www.tradeindia.com/products/apc-make-160-kva-3-3-phase-industrial-easy-on-line-ups-c9170678.html</t>
  </si>
  <si>
    <t>https://www.vijaysales.com/carrier-durawhite-exi-2-ton-3-star-inverter-split-ac-with-hd-filter-6-in-1-flexicool-technology-cai24dh5r34f0/26623?region_id=000011&amp;utm_source=google_pmax&amp;utm_medium=cpc&amp;utm_campaign=pt-google-vijaysales-na-pmax-purchase-category-top-performing-airconditioner-na-del-all-05-06-2024&amp;gad_source=4&amp;gclid=CjwKCAjwl6-3BhBWEiwApN6_kgSI68ofZahxak3y5PpcMSoFVJiNcARgAj9DRVAdGEoT1YTnV8RPKhoC1HYQAvD_BwE</t>
  </si>
  <si>
    <t>https://www.indiamart.com/proddetail/ageing-furnace-6671836233.html?pos=5&amp;kwd=aluminium%20aging%20furnaces&amp;tags=A||||8368.431|Price|product|||TS|attrMtch=1|rsf:gd-|-stype:attr=1|qr_nm:gd|res:RC3|com-cf:nl|ptrs:na|ktp:N0|mc:42789|mtp:S|qry_typ:P|lang:en|wc:3|flavl:0|cs:9609|v=4</t>
  </si>
  <si>
    <t>https://www.tradeindia.com/products/main-lt-panel-c8753146.html</t>
  </si>
  <si>
    <t>https://www.indiamart.com/proddetail/18-air-circulator-pedestal-fan-14050365930.html</t>
  </si>
  <si>
    <t>https://www.indiamart.com/proddetail/hand-pallet-trucks-2-ton-capacity-19713350897.html</t>
  </si>
  <si>
    <t>https://www.tradeindia.com/products/6-ton-diesel-forklift-om-voltas-c5724054.html</t>
  </si>
  <si>
    <t>universal testing machine</t>
  </si>
  <si>
    <t>https://www.indiamart.com/proddetail/servo-universal-testing-machine-2849622281197.html</t>
  </si>
  <si>
    <t>https://www.aajjo.com/agriculture-farming/sonalika-tractor-tiger-65-in-thane-baldev-engineering/product</t>
  </si>
  <si>
    <t>https://www.indiamart.com/proddetail/bogie-hearth-furnace-21404899691.html?pos=8&amp;DualProdscaps</t>
  </si>
  <si>
    <t>https://www.indiamart.com/proddetail/gas-cutting-machine-2854601614573.html?pos=14.1&amp;kwd=cylinder%20gas%20cutter&amp;tags=A||||8307.81|Price|product|||attrMtch=1|rsf:gd-|-stype:attr=1|qr_nm:gd|res:RC4|com-cf:nl|ptrs:na|ktp:N0|mc:29259|mtp:S|qry_typ:P|lang:en|wc:4|flavl:0|cs:9608|v=4</t>
  </si>
  <si>
    <t>https://m.indiamart.com/items/tata-lpt-1109-hex2-truck-6-wheeler-12-99-tonne-gvw-s105812.html</t>
  </si>
  <si>
    <t>https://www.tradeindia.com/products/furnace-oil-storage-tank-c9202656.html</t>
  </si>
  <si>
    <t>https://www.tradeindia.com/products/415-v-cable-laying-machine-c5794675.html</t>
  </si>
  <si>
    <t>https://www.amazon.in/GVSSCO-Laboratory-Hot-Air-Oven/dp/B0CKW6QSJR?source=ps-sl-shoppingads-lpcontext&amp;ref_=fplfs&amp;psc=1&amp;smid=A3BUE34IG4MBVL</t>
  </si>
  <si>
    <t>https://www.indiamart.com/proddetail/skip-laying-machine-20623649497.html?pos=16&amp;DualProdscaps</t>
  </si>
  <si>
    <t>https://www.aajjo.com/height-weight-scales/fully-ss-304-weighing-scale-for-business-use-200-kg-in-ahmedabad-abhyuday-enterprise/product</t>
  </si>
  <si>
    <t>https://www.sigmaaldrich.com/IN/en/product/aldrich/z742836?utm_source=google%2Cgoogle&amp;utm_medium=organicshopping%2Ccpc&amp;utm_campaign=21111849737&amp;utm_content=159649580349&amp;gclid=CjwKCAjwl6-3BhBWEiwApN6_ktEhhWBjjzTZZ0S8fv4l_yD-i-6jhm5fq1ambDO_4wsh6zbulIk8iRoCubcQAvD_BwE</t>
  </si>
  <si>
    <t>https://www.tradeindia.com/products/centrifugal-oil-cleaning-systems-c8569724.html</t>
  </si>
  <si>
    <t>132B</t>
  </si>
  <si>
    <t>132C</t>
  </si>
  <si>
    <t>per acre</t>
  </si>
  <si>
    <t xml:space="preserve">main road </t>
  </si>
  <si>
    <t>phase 2</t>
  </si>
  <si>
    <t>Plot no.</t>
  </si>
  <si>
    <t>References</t>
  </si>
  <si>
    <t>Circlr rate</t>
  </si>
  <si>
    <t xml:space="preserve">rate </t>
  </si>
  <si>
    <t>Road (cubic m)</t>
  </si>
  <si>
    <t>CPWD rate per sq mtr</t>
  </si>
  <si>
    <t>Sr.No.</t>
  </si>
  <si>
    <t>Details of Extra Civil work (C)</t>
  </si>
  <si>
    <t xml:space="preserve">Type of Stucture
</t>
  </si>
  <si>
    <t>Length (in meters)</t>
  </si>
  <si>
    <t>Year of Construction</t>
  </si>
  <si>
    <r>
      <t xml:space="preserve">Total Life Consumed 
</t>
    </r>
    <r>
      <rPr>
        <b/>
        <i/>
        <sz val="10"/>
        <color theme="0"/>
        <rFont val="Calibri"/>
        <family val="2"/>
        <scheme val="minor"/>
      </rPr>
      <t>(in years)</t>
    </r>
  </si>
  <si>
    <r>
      <t xml:space="preserve">Total Economical Life </t>
    </r>
    <r>
      <rPr>
        <b/>
        <i/>
        <sz val="10"/>
        <color theme="0"/>
        <rFont val="Calibri"/>
        <family val="2"/>
        <scheme val="minor"/>
      </rPr>
      <t>(in years)</t>
    </r>
  </si>
  <si>
    <r>
      <t xml:space="preserve">Construction  Rate  </t>
    </r>
    <r>
      <rPr>
        <b/>
        <i/>
        <sz val="10"/>
        <color theme="0"/>
        <rFont val="Calibri"/>
        <family val="2"/>
        <scheme val="minor"/>
      </rPr>
      <t>(in per running mtr)</t>
    </r>
  </si>
  <si>
    <t>Gross Replacement Value
(INR)</t>
  </si>
  <si>
    <t>Depreciated Value
(INR)</t>
  </si>
  <si>
    <t>Depreciated Replacement Market Value
(INR)</t>
  </si>
  <si>
    <t>Compound wall</t>
  </si>
  <si>
    <t>RCC with Brick wall</t>
  </si>
  <si>
    <t>1. All the details pertaing to the civil work has been taken from the documents provided &amp; the site survey measurement.</t>
  </si>
  <si>
    <t xml:space="preserve">2.The maintenance of the building is averege as per site survey observation. </t>
  </si>
  <si>
    <t>3. Age of civil work is considered as per the information provided to us during the site survey.</t>
  </si>
  <si>
    <t>Extrusion line</t>
  </si>
  <si>
    <t>Trilple Extrusion</t>
  </si>
  <si>
    <t>Testing Lab</t>
  </si>
  <si>
    <t xml:space="preserve">Water </t>
  </si>
  <si>
    <t>Electricity</t>
  </si>
  <si>
    <t>sanc load</t>
  </si>
  <si>
    <t xml:space="preserve">Production office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</si>
</sst>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439]* #,##0_ ;_ [$₹-439]* \-#,##0_ ;_ [$₹-439]* &quot;-&quot;??_ ;_ @_ "/>
    <numFmt numFmtId="165" formatCode="_ * #,##0_ ;_ * \-#,##0_ ;_ * &quot;-&quot;??_ ;_ @_ "/>
    <numFmt numFmtId="166" formatCode="0.0000"/>
    <numFmt numFmtId="167" formatCode="0.0"/>
    <numFmt numFmtId="168" formatCode="_ * #,##0.000_ ;_ * \-#,##0.000_ ;_ * &quot;-&quot;??_ ;_ @_ "/>
  </numFmts>
  <fonts count="16" x14ac:knownFonts="1">
    <font>
      <sz val="11"/>
      <color theme="1"/>
      <name val="Calibri"/>
      <family val="2"/>
      <scheme val="minor"/>
    </font>
    <font>
      <sz val="11"/>
      <color theme="1"/>
      <name val="Calibri"/>
      <family val="2"/>
      <scheme val="minor"/>
    </font>
    <font>
      <b/>
      <sz val="11"/>
      <color theme="1"/>
      <name val="Calibri"/>
      <family val="2"/>
      <scheme val="minor"/>
    </font>
    <font>
      <b/>
      <sz val="12"/>
      <color theme="0"/>
      <name val="Calibri"/>
      <family val="2"/>
      <scheme val="minor"/>
    </font>
    <font>
      <sz val="9"/>
      <color rgb="FF000000"/>
      <name val="Calibri"/>
      <family val="2"/>
    </font>
    <font>
      <sz val="11"/>
      <color rgb="FF000000"/>
      <name val="Calibri"/>
      <family val="2"/>
    </font>
    <font>
      <sz val="10"/>
      <color rgb="FF000000"/>
      <name val="Calibri"/>
      <family val="2"/>
      <scheme val="minor"/>
    </font>
    <font>
      <sz val="10"/>
      <color theme="1"/>
      <name val="Calibri"/>
      <family val="2"/>
      <scheme val="minor"/>
    </font>
    <font>
      <sz val="10"/>
      <color rgb="FF000000"/>
      <name val="Calibri"/>
      <family val="2"/>
    </font>
    <font>
      <b/>
      <sz val="10"/>
      <color rgb="FF000000"/>
      <name val="Calibri"/>
      <family val="2"/>
    </font>
    <font>
      <b/>
      <sz val="10"/>
      <color theme="1"/>
      <name val="Calibri"/>
      <family val="2"/>
      <scheme val="minor"/>
    </font>
    <font>
      <b/>
      <i/>
      <sz val="11"/>
      <color theme="1"/>
      <name val="Calibri"/>
      <family val="2"/>
      <scheme val="minor"/>
    </font>
    <font>
      <i/>
      <sz val="11"/>
      <color theme="1"/>
      <name val="Calibri"/>
      <family val="2"/>
      <scheme val="minor"/>
    </font>
    <font>
      <b/>
      <sz val="11"/>
      <color theme="0"/>
      <name val="Calibri"/>
      <family val="2"/>
      <scheme val="minor"/>
    </font>
    <font>
      <u/>
      <sz val="11"/>
      <color theme="10"/>
      <name val="Calibri"/>
      <family val="2"/>
      <scheme val="minor"/>
    </font>
    <font>
      <b/>
      <i/>
      <sz val="10"/>
      <color theme="0"/>
      <name val="Calibri"/>
      <family val="2"/>
      <scheme val="minor"/>
    </font>
  </fonts>
  <fills count="10">
    <fill>
      <patternFill patternType="none"/>
    </fill>
    <fill>
      <patternFill patternType="gray125"/>
    </fill>
    <fill>
      <patternFill patternType="solid">
        <fgColor theme="4" tint="0.59999389629810485"/>
        <bgColor indexed="65"/>
      </patternFill>
    </fill>
    <fill>
      <patternFill patternType="solid">
        <fgColor rgb="FF1E3661"/>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s>
  <borders count="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0" fontId="14" fillId="0" borderId="0" applyNumberFormat="0" applyFill="0" applyBorder="0" applyAlignment="0" applyProtection="0"/>
  </cellStyleXfs>
  <cellXfs count="131">
    <xf numFmtId="0" fontId="0" fillId="0" borderId="0" xfId="0"/>
    <xf numFmtId="0" fontId="2" fillId="2" borderId="3" xfId="3" applyFont="1" applyBorder="1" applyAlignment="1">
      <alignment horizontal="center" vertical="center"/>
    </xf>
    <xf numFmtId="0" fontId="2" fillId="2" borderId="3" xfId="3" applyFont="1" applyBorder="1" applyAlignment="1">
      <alignment horizontal="center" vertical="center" wrapText="1"/>
    </xf>
    <xf numFmtId="0" fontId="2" fillId="4" borderId="3" xfId="3" applyFont="1" applyFill="1" applyBorder="1" applyAlignment="1">
      <alignment horizontal="center" vertical="center" wrapText="1"/>
    </xf>
    <xf numFmtId="164" fontId="2" fillId="2" borderId="3" xfId="3" applyNumberFormat="1" applyFont="1" applyBorder="1" applyAlignment="1">
      <alignment horizontal="center" vertical="center" wrapText="1"/>
    </xf>
    <xf numFmtId="0" fontId="4" fillId="0" borderId="3" xfId="0"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xf>
    <xf numFmtId="0" fontId="7" fillId="0" borderId="3" xfId="0" applyFont="1" applyBorder="1" applyAlignment="1">
      <alignment horizontal="center" vertical="center" wrapText="1"/>
    </xf>
    <xf numFmtId="2" fontId="5" fillId="5" borderId="4" xfId="0" applyNumberFormat="1" applyFont="1" applyFill="1" applyBorder="1" applyAlignment="1">
      <alignment horizontal="center" vertical="center"/>
    </xf>
    <xf numFmtId="165" fontId="7" fillId="0" borderId="3" xfId="1" applyNumberFormat="1" applyFont="1" applyBorder="1" applyAlignment="1">
      <alignment horizontal="center" vertical="center"/>
    </xf>
    <xf numFmtId="0" fontId="8" fillId="0" borderId="3" xfId="0" applyFont="1" applyBorder="1" applyAlignment="1">
      <alignment horizontal="center" vertical="center" wrapText="1"/>
    </xf>
    <xf numFmtId="9" fontId="7" fillId="0" borderId="3" xfId="0" applyNumberFormat="1" applyFont="1" applyBorder="1" applyAlignment="1">
      <alignment horizontal="center" vertical="center" wrapText="1"/>
    </xf>
    <xf numFmtId="166" fontId="7" fillId="0" borderId="3" xfId="0" applyNumberFormat="1" applyFont="1" applyBorder="1" applyAlignment="1">
      <alignment horizontal="center" vertical="center" wrapText="1"/>
    </xf>
    <xf numFmtId="165" fontId="7" fillId="0" borderId="3" xfId="1" applyNumberFormat="1" applyFont="1" applyFill="1" applyBorder="1" applyAlignment="1">
      <alignment horizontal="center" vertical="center" wrapText="1"/>
    </xf>
    <xf numFmtId="165" fontId="7" fillId="0" borderId="3" xfId="1" applyNumberFormat="1" applyFont="1" applyBorder="1" applyAlignment="1">
      <alignment horizontal="center" vertical="center" wrapText="1"/>
    </xf>
    <xf numFmtId="9" fontId="7" fillId="0" borderId="3" xfId="2" applyFont="1" applyBorder="1" applyAlignment="1">
      <alignment horizontal="center" vertical="center" wrapText="1"/>
    </xf>
    <xf numFmtId="0" fontId="5" fillId="5" borderId="4" xfId="0" applyFont="1" applyFill="1" applyBorder="1" applyAlignment="1">
      <alignment vertical="center"/>
    </xf>
    <xf numFmtId="43" fontId="10" fillId="0" borderId="3" xfId="1" applyFont="1" applyBorder="1" applyAlignment="1">
      <alignment horizontal="center" vertical="center" wrapText="1"/>
    </xf>
    <xf numFmtId="0" fontId="8" fillId="0" borderId="3" xfId="0" applyFont="1" applyBorder="1" applyAlignment="1">
      <alignment vertical="center" wrapText="1"/>
    </xf>
    <xf numFmtId="165" fontId="10" fillId="0" borderId="3" xfId="1" applyNumberFormat="1" applyFont="1" applyBorder="1" applyAlignment="1">
      <alignment horizontal="center" vertical="center" wrapText="1"/>
    </xf>
    <xf numFmtId="0" fontId="2" fillId="0" borderId="0" xfId="0" applyFont="1"/>
    <xf numFmtId="167" fontId="2" fillId="0" borderId="0" xfId="0" applyNumberFormat="1" applyFont="1"/>
    <xf numFmtId="1" fontId="2" fillId="0" borderId="0" xfId="0" applyNumberFormat="1" applyFont="1"/>
    <xf numFmtId="0" fontId="5" fillId="5" borderId="4" xfId="0" applyFont="1" applyFill="1" applyBorder="1" applyAlignment="1">
      <alignment wrapText="1"/>
    </xf>
    <xf numFmtId="0" fontId="0" fillId="0" borderId="3" xfId="0" applyBorder="1"/>
    <xf numFmtId="0" fontId="6" fillId="0" borderId="6" xfId="0" applyFont="1" applyBorder="1" applyAlignment="1">
      <alignment horizontal="center" vertical="center" wrapText="1"/>
    </xf>
    <xf numFmtId="165" fontId="7" fillId="0" borderId="6" xfId="1" applyNumberFormat="1" applyFont="1" applyFill="1" applyBorder="1" applyAlignment="1">
      <alignment horizontal="center" vertical="center"/>
    </xf>
    <xf numFmtId="0" fontId="2" fillId="0" borderId="3" xfId="3" applyFont="1" applyFill="1" applyBorder="1" applyAlignment="1">
      <alignment horizontal="center" vertical="center"/>
    </xf>
    <xf numFmtId="0" fontId="2" fillId="0" borderId="4" xfId="3" applyFont="1" applyFill="1" applyBorder="1" applyAlignment="1">
      <alignment horizontal="center" vertical="center" wrapText="1"/>
    </xf>
    <xf numFmtId="0" fontId="2" fillId="0" borderId="3" xfId="3" applyFont="1" applyFill="1" applyBorder="1" applyAlignment="1">
      <alignment horizontal="center" vertical="center" wrapText="1"/>
    </xf>
    <xf numFmtId="164" fontId="2" fillId="0" borderId="3" xfId="3" applyNumberFormat="1" applyFont="1" applyFill="1" applyBorder="1" applyAlignment="1">
      <alignment horizontal="center" vertical="center" wrapText="1"/>
    </xf>
    <xf numFmtId="0" fontId="4" fillId="0" borderId="7" xfId="0" applyFont="1" applyBorder="1" applyAlignment="1">
      <alignment horizontal="center" vertical="center" wrapText="1"/>
    </xf>
    <xf numFmtId="0" fontId="2" fillId="0" borderId="7" xfId="3" applyFont="1" applyFill="1" applyBorder="1" applyAlignment="1">
      <alignment horizontal="center" vertical="center" wrapText="1"/>
    </xf>
    <xf numFmtId="0" fontId="6" fillId="0" borderId="7" xfId="0" applyFont="1" applyBorder="1" applyAlignment="1">
      <alignment horizontal="center" vertical="center" wrapText="1"/>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165" fontId="7" fillId="0" borderId="7" xfId="1" applyNumberFormat="1" applyFont="1" applyBorder="1" applyAlignment="1">
      <alignment horizontal="center" vertical="center"/>
    </xf>
    <xf numFmtId="0" fontId="5" fillId="5" borderId="3" xfId="0" applyFont="1" applyFill="1" applyBorder="1" applyAlignment="1">
      <alignment vertical="center"/>
    </xf>
    <xf numFmtId="2" fontId="5" fillId="5" borderId="3" xfId="0" applyNumberFormat="1" applyFont="1" applyFill="1" applyBorder="1" applyAlignment="1">
      <alignment horizontal="center" vertical="center"/>
    </xf>
    <xf numFmtId="165" fontId="0" fillId="0" borderId="0" xfId="1" applyNumberFormat="1" applyFont="1"/>
    <xf numFmtId="165" fontId="2" fillId="0" borderId="0" xfId="0" applyNumberFormat="1" applyFont="1"/>
    <xf numFmtId="165" fontId="0" fillId="0" borderId="0" xfId="0" applyNumberFormat="1"/>
    <xf numFmtId="0" fontId="2" fillId="0" borderId="3" xfId="0" applyFont="1" applyBorder="1"/>
    <xf numFmtId="165" fontId="2" fillId="0" borderId="3" xfId="1" applyNumberFormat="1" applyFont="1" applyBorder="1"/>
    <xf numFmtId="17" fontId="0" fillId="0" borderId="0" xfId="0" applyNumberFormat="1"/>
    <xf numFmtId="49" fontId="13" fillId="6" borderId="3" xfId="0" applyNumberFormat="1" applyFont="1" applyFill="1" applyBorder="1" applyAlignment="1">
      <alignment horizontal="center" vertical="center" wrapText="1"/>
    </xf>
    <xf numFmtId="9" fontId="2" fillId="7" borderId="3" xfId="2" applyFont="1" applyFill="1" applyBorder="1" applyAlignment="1">
      <alignment horizontal="center" vertical="center" wrapText="1"/>
    </xf>
    <xf numFmtId="165" fontId="13" fillId="6" borderId="3" xfId="1" applyNumberFormat="1" applyFont="1" applyFill="1" applyBorder="1" applyAlignment="1">
      <alignment horizontal="center" vertical="center" wrapText="1"/>
    </xf>
    <xf numFmtId="0" fontId="2" fillId="7" borderId="3" xfId="0" applyFont="1" applyFill="1" applyBorder="1" applyAlignment="1">
      <alignment horizontal="center" vertical="center" wrapText="1"/>
    </xf>
    <xf numFmtId="165" fontId="0" fillId="0" borderId="3" xfId="1" applyNumberFormat="1" applyFont="1" applyBorder="1"/>
    <xf numFmtId="165" fontId="2" fillId="7" borderId="3" xfId="1" applyNumberFormat="1" applyFont="1" applyFill="1" applyBorder="1" applyAlignment="1">
      <alignment horizontal="center" vertical="center" wrapText="1"/>
    </xf>
    <xf numFmtId="165" fontId="0" fillId="0" borderId="3" xfId="1" applyNumberFormat="1" applyFont="1" applyFill="1" applyBorder="1"/>
    <xf numFmtId="0" fontId="0" fillId="0" borderId="6" xfId="0" applyBorder="1"/>
    <xf numFmtId="0" fontId="14" fillId="0" borderId="3" xfId="4" applyBorder="1"/>
    <xf numFmtId="165" fontId="1" fillId="0" borderId="3" xfId="1" applyNumberFormat="1" applyFont="1" applyBorder="1" applyAlignment="1">
      <alignment horizontal="center" vertical="center"/>
    </xf>
    <xf numFmtId="165" fontId="1" fillId="0" borderId="3" xfId="1" applyNumberFormat="1" applyFont="1" applyBorder="1" applyAlignment="1">
      <alignment vertical="center"/>
    </xf>
    <xf numFmtId="9" fontId="0" fillId="0" borderId="3" xfId="2" applyFont="1" applyBorder="1"/>
    <xf numFmtId="9" fontId="0" fillId="0" borderId="0" xfId="2" applyFont="1"/>
    <xf numFmtId="166" fontId="0" fillId="0" borderId="0" xfId="0" applyNumberFormat="1"/>
    <xf numFmtId="165" fontId="0" fillId="0" borderId="0" xfId="1" applyNumberFormat="1" applyFont="1" applyFill="1" applyBorder="1"/>
    <xf numFmtId="43" fontId="0" fillId="0" borderId="0" xfId="0" applyNumberFormat="1"/>
    <xf numFmtId="0" fontId="0" fillId="8" borderId="3" xfId="0" applyFill="1" applyBorder="1"/>
    <xf numFmtId="165" fontId="0" fillId="8" borderId="3" xfId="1" applyNumberFormat="1" applyFont="1" applyFill="1" applyBorder="1"/>
    <xf numFmtId="9" fontId="0" fillId="8" borderId="3" xfId="2" applyFont="1" applyFill="1" applyBorder="1"/>
    <xf numFmtId="165" fontId="1" fillId="8" borderId="3" xfId="1" applyNumberFormat="1" applyFont="1" applyFill="1" applyBorder="1" applyAlignment="1">
      <alignment horizontal="center" vertical="center"/>
    </xf>
    <xf numFmtId="165" fontId="1" fillId="8" borderId="3" xfId="1" applyNumberFormat="1" applyFont="1" applyFill="1" applyBorder="1" applyAlignment="1">
      <alignment vertical="center"/>
    </xf>
    <xf numFmtId="0" fontId="0" fillId="8" borderId="0" xfId="0" applyFill="1"/>
    <xf numFmtId="9" fontId="0" fillId="0" borderId="3" xfId="2" applyFont="1" applyFill="1" applyBorder="1"/>
    <xf numFmtId="165" fontId="1" fillId="0" borderId="3" xfId="1" applyNumberFormat="1" applyFont="1" applyFill="1" applyBorder="1" applyAlignment="1">
      <alignment horizontal="center" vertical="center"/>
    </xf>
    <xf numFmtId="165" fontId="1" fillId="0" borderId="3" xfId="1" applyNumberFormat="1" applyFont="1" applyFill="1" applyBorder="1" applyAlignment="1">
      <alignment vertical="center"/>
    </xf>
    <xf numFmtId="165" fontId="0" fillId="0" borderId="3" xfId="0" applyNumberFormat="1" applyBorder="1"/>
    <xf numFmtId="168" fontId="0" fillId="0" borderId="0" xfId="1" applyNumberFormat="1" applyFont="1"/>
    <xf numFmtId="14" fontId="0" fillId="0" borderId="0" xfId="0" applyNumberFormat="1"/>
    <xf numFmtId="0" fontId="0" fillId="0" borderId="3" xfId="0" applyBorder="1" applyAlignment="1">
      <alignment horizontal="center" vertical="center"/>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0" fillId="0" borderId="0" xfId="0" applyAlignment="1">
      <alignment horizontal="center" vertical="center"/>
    </xf>
    <xf numFmtId="0" fontId="0" fillId="0" borderId="0" xfId="0" applyAlignment="1">
      <alignment wrapText="1"/>
    </xf>
    <xf numFmtId="1" fontId="0" fillId="0" borderId="0" xfId="0" applyNumberFormat="1"/>
    <xf numFmtId="43" fontId="0" fillId="0" borderId="0" xfId="1" applyFont="1"/>
    <xf numFmtId="0" fontId="13" fillId="6" borderId="3" xfId="3" applyFont="1" applyFill="1" applyBorder="1" applyAlignment="1">
      <alignment horizontal="center" vertical="center" wrapText="1"/>
    </xf>
    <xf numFmtId="0" fontId="0" fillId="0" borderId="3" xfId="0" applyBorder="1" applyAlignment="1">
      <alignment horizontal="center" vertical="center" wrapText="1"/>
    </xf>
    <xf numFmtId="0" fontId="0" fillId="9" borderId="3" xfId="0" applyFill="1" applyBorder="1" applyAlignment="1">
      <alignment horizontal="center" vertical="center" wrapText="1"/>
    </xf>
    <xf numFmtId="1" fontId="0" fillId="0" borderId="3" xfId="1" applyNumberFormat="1" applyFont="1" applyBorder="1" applyAlignment="1">
      <alignment horizontal="center" vertical="center" wrapText="1"/>
    </xf>
    <xf numFmtId="9" fontId="0" fillId="0" borderId="3" xfId="0" applyNumberFormat="1" applyBorder="1" applyAlignment="1">
      <alignment horizontal="center" vertical="center" wrapText="1"/>
    </xf>
    <xf numFmtId="1" fontId="0" fillId="0" borderId="3" xfId="0" applyNumberFormat="1" applyBorder="1" applyAlignment="1">
      <alignment horizontal="center" vertical="center" wrapText="1"/>
    </xf>
    <xf numFmtId="165" fontId="0" fillId="0" borderId="3" xfId="1" applyNumberFormat="1" applyFont="1" applyBorder="1" applyAlignment="1">
      <alignment horizontal="center" vertical="center"/>
    </xf>
    <xf numFmtId="165" fontId="0" fillId="0" borderId="3" xfId="1" applyNumberFormat="1" applyFont="1" applyFill="1" applyBorder="1" applyAlignment="1">
      <alignment vertical="center" wrapText="1"/>
    </xf>
    <xf numFmtId="165" fontId="0" fillId="0" borderId="3" xfId="1" applyNumberFormat="1" applyFont="1" applyBorder="1" applyAlignment="1">
      <alignment horizontal="center" vertical="center" wrapText="1"/>
    </xf>
    <xf numFmtId="1" fontId="0" fillId="0" borderId="3" xfId="1" applyNumberFormat="1" applyFont="1" applyFill="1" applyBorder="1" applyAlignment="1">
      <alignment horizontal="center" vertical="center" wrapText="1"/>
    </xf>
    <xf numFmtId="165" fontId="2" fillId="0" borderId="3" xfId="1" applyNumberFormat="1" applyFont="1" applyBorder="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165" fontId="0" fillId="0" borderId="0" xfId="1" applyNumberFormat="1" applyFont="1" applyAlignment="1">
      <alignment horizontal="center" vertical="center"/>
    </xf>
    <xf numFmtId="9" fontId="13" fillId="6" borderId="3" xfId="1" applyNumberFormat="1" applyFont="1" applyFill="1" applyBorder="1" applyAlignment="1">
      <alignment horizontal="center" vertical="center" wrapText="1"/>
    </xf>
    <xf numFmtId="0" fontId="0" fillId="0" borderId="3" xfId="0" applyBorder="1" applyAlignment="1">
      <alignment wrapText="1"/>
    </xf>
    <xf numFmtId="166" fontId="0" fillId="0" borderId="3" xfId="0" applyNumberFormat="1" applyBorder="1" applyAlignment="1">
      <alignment horizontal="center" vertical="center" wrapText="1"/>
    </xf>
    <xf numFmtId="165" fontId="0" fillId="9" borderId="3" xfId="1" applyNumberFormat="1" applyFont="1" applyFill="1" applyBorder="1" applyAlignment="1">
      <alignment vertical="center" wrapText="1"/>
    </xf>
    <xf numFmtId="9" fontId="0" fillId="0" borderId="3" xfId="1" applyNumberFormat="1" applyFont="1" applyBorder="1" applyAlignment="1">
      <alignment horizontal="center" vertical="center" wrapText="1"/>
    </xf>
    <xf numFmtId="165" fontId="0" fillId="9" borderId="3" xfId="1" applyNumberFormat="1" applyFont="1" applyFill="1" applyBorder="1" applyAlignment="1">
      <alignment horizontal="center" vertical="center" wrapText="1"/>
    </xf>
    <xf numFmtId="9" fontId="0" fillId="9" borderId="3" xfId="0" applyNumberFormat="1" applyFill="1" applyBorder="1" applyAlignment="1">
      <alignment horizontal="center" vertical="center" wrapText="1"/>
    </xf>
    <xf numFmtId="166" fontId="0" fillId="9" borderId="3" xfId="0" applyNumberFormat="1" applyFill="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165" fontId="2" fillId="0" borderId="3" xfId="1" applyNumberFormat="1" applyFont="1" applyBorder="1" applyAlignment="1">
      <alignment horizontal="center" vertical="center" wrapText="1"/>
    </xf>
    <xf numFmtId="0" fontId="2" fillId="0" borderId="3" xfId="0" applyFont="1" applyBorder="1" applyAlignment="1">
      <alignment vertical="center" wrapText="1"/>
    </xf>
    <xf numFmtId="9" fontId="2" fillId="0" borderId="3" xfId="1" applyNumberFormat="1" applyFont="1" applyBorder="1" applyAlignment="1">
      <alignment horizontal="center" vertical="center" wrapText="1"/>
    </xf>
    <xf numFmtId="9" fontId="11" fillId="0" borderId="2" xfId="0" applyNumberFormat="1" applyFont="1" applyBorder="1" applyAlignment="1">
      <alignment horizontal="left" vertical="center"/>
    </xf>
    <xf numFmtId="0" fontId="11" fillId="0" borderId="5" xfId="0" applyFont="1" applyBorder="1" applyAlignment="1">
      <alignment horizontal="left" vertical="center"/>
    </xf>
    <xf numFmtId="165" fontId="0" fillId="0" borderId="3" xfId="1" applyNumberFormat="1" applyFont="1" applyBorder="1" applyAlignment="1">
      <alignment horizontal="left"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3" xfId="0" applyFont="1" applyBorder="1" applyAlignment="1">
      <alignment horizontal="center"/>
    </xf>
    <xf numFmtId="0" fontId="11" fillId="0" borderId="3" xfId="0" applyFont="1" applyBorder="1" applyAlignment="1">
      <alignment horizontal="left" vertical="center"/>
    </xf>
    <xf numFmtId="0" fontId="11" fillId="8" borderId="3" xfId="0" applyFont="1" applyFill="1" applyBorder="1" applyAlignment="1">
      <alignment horizontal="left" vertical="center"/>
    </xf>
    <xf numFmtId="0" fontId="12" fillId="8" borderId="1" xfId="0" applyFont="1" applyFill="1" applyBorder="1" applyAlignment="1">
      <alignment horizontal="left" vertical="center" wrapText="1"/>
    </xf>
    <xf numFmtId="0" fontId="12" fillId="8" borderId="2" xfId="0" applyFont="1" applyFill="1" applyBorder="1" applyAlignment="1">
      <alignment horizontal="left" vertical="center" wrapText="1"/>
    </xf>
    <xf numFmtId="0" fontId="12" fillId="0" borderId="1" xfId="0" applyFont="1" applyBorder="1" applyAlignment="1">
      <alignment horizontal="left" vertical="center" wrapText="1"/>
    </xf>
    <xf numFmtId="0" fontId="12" fillId="0" borderId="2" xfId="0" applyFont="1" applyBorder="1" applyAlignment="1">
      <alignment horizontal="left"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9" fillId="0" borderId="1" xfId="0" applyFont="1" applyBorder="1" applyAlignment="1">
      <alignment horizontal="right" vertical="center" wrapText="1"/>
    </xf>
    <xf numFmtId="0" fontId="9" fillId="0" borderId="2" xfId="0" applyFont="1" applyBorder="1" applyAlignment="1">
      <alignment horizontal="right" vertical="center" wrapText="1"/>
    </xf>
    <xf numFmtId="0" fontId="9" fillId="0" borderId="5" xfId="0" applyFont="1" applyBorder="1" applyAlignment="1">
      <alignment horizontal="right" vertical="center"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0" fillId="0" borderId="0" xfId="0" applyAlignment="1">
      <alignment horizontal="center" vertical="center"/>
    </xf>
    <xf numFmtId="0" fontId="5" fillId="0" borderId="4" xfId="0" applyFont="1" applyFill="1" applyBorder="1" applyAlignment="1">
      <alignment vertical="center"/>
    </xf>
  </cellXfs>
  <cellStyles count="5">
    <cellStyle name="40% - Accent1" xfId="3" builtinId="31"/>
    <cellStyle name="Comma" xfId="1" builtinId="3"/>
    <cellStyle name="Hyperlink" xfId="4"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0.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63" Type="http://schemas.openxmlformats.org/officeDocument/2006/relationships/externalLink" Target="externalLinks/externalLink56.xml"/><Relationship Id="rId84" Type="http://schemas.openxmlformats.org/officeDocument/2006/relationships/externalLink" Target="externalLinks/externalLink77.xml"/><Relationship Id="rId138" Type="http://schemas.openxmlformats.org/officeDocument/2006/relationships/externalLink" Target="externalLinks/externalLink131.xml"/><Relationship Id="rId159" Type="http://schemas.openxmlformats.org/officeDocument/2006/relationships/externalLink" Target="externalLinks/externalLink152.xml"/><Relationship Id="rId170" Type="http://schemas.openxmlformats.org/officeDocument/2006/relationships/externalLink" Target="externalLinks/externalLink163.xml"/><Relationship Id="rId191" Type="http://schemas.openxmlformats.org/officeDocument/2006/relationships/externalLink" Target="externalLinks/externalLink184.xml"/><Relationship Id="rId205" Type="http://schemas.openxmlformats.org/officeDocument/2006/relationships/externalLink" Target="externalLinks/externalLink198.xml"/><Relationship Id="rId226" Type="http://schemas.openxmlformats.org/officeDocument/2006/relationships/externalLink" Target="externalLinks/externalLink219.xml"/><Relationship Id="rId247" Type="http://schemas.openxmlformats.org/officeDocument/2006/relationships/externalLink" Target="externalLinks/externalLink240.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53" Type="http://schemas.openxmlformats.org/officeDocument/2006/relationships/externalLink" Target="externalLinks/externalLink46.xml"/><Relationship Id="rId74" Type="http://schemas.openxmlformats.org/officeDocument/2006/relationships/externalLink" Target="externalLinks/externalLink67.xml"/><Relationship Id="rId128" Type="http://schemas.openxmlformats.org/officeDocument/2006/relationships/externalLink" Target="externalLinks/externalLink121.xml"/><Relationship Id="rId149" Type="http://schemas.openxmlformats.org/officeDocument/2006/relationships/externalLink" Target="externalLinks/externalLink142.xml"/><Relationship Id="rId5" Type="http://schemas.openxmlformats.org/officeDocument/2006/relationships/worksheet" Target="worksheets/sheet5.xml"/><Relationship Id="rId95" Type="http://schemas.openxmlformats.org/officeDocument/2006/relationships/externalLink" Target="externalLinks/externalLink88.xml"/><Relationship Id="rId160" Type="http://schemas.openxmlformats.org/officeDocument/2006/relationships/externalLink" Target="externalLinks/externalLink153.xml"/><Relationship Id="rId181" Type="http://schemas.openxmlformats.org/officeDocument/2006/relationships/externalLink" Target="externalLinks/externalLink174.xml"/><Relationship Id="rId216" Type="http://schemas.openxmlformats.org/officeDocument/2006/relationships/externalLink" Target="externalLinks/externalLink209.xml"/><Relationship Id="rId237" Type="http://schemas.openxmlformats.org/officeDocument/2006/relationships/externalLink" Target="externalLinks/externalLink230.xml"/><Relationship Id="rId258" Type="http://schemas.openxmlformats.org/officeDocument/2006/relationships/sharedStrings" Target="sharedStrings.xml"/><Relationship Id="rId22" Type="http://schemas.openxmlformats.org/officeDocument/2006/relationships/externalLink" Target="externalLinks/externalLink15.xml"/><Relationship Id="rId43" Type="http://schemas.openxmlformats.org/officeDocument/2006/relationships/externalLink" Target="externalLinks/externalLink36.xml"/><Relationship Id="rId64" Type="http://schemas.openxmlformats.org/officeDocument/2006/relationships/externalLink" Target="externalLinks/externalLink57.xml"/><Relationship Id="rId118" Type="http://schemas.openxmlformats.org/officeDocument/2006/relationships/externalLink" Target="externalLinks/externalLink111.xml"/><Relationship Id="rId139" Type="http://schemas.openxmlformats.org/officeDocument/2006/relationships/externalLink" Target="externalLinks/externalLink132.xml"/><Relationship Id="rId85" Type="http://schemas.openxmlformats.org/officeDocument/2006/relationships/externalLink" Target="externalLinks/externalLink78.xml"/><Relationship Id="rId150" Type="http://schemas.openxmlformats.org/officeDocument/2006/relationships/externalLink" Target="externalLinks/externalLink143.xml"/><Relationship Id="rId171" Type="http://schemas.openxmlformats.org/officeDocument/2006/relationships/externalLink" Target="externalLinks/externalLink164.xml"/><Relationship Id="rId192" Type="http://schemas.openxmlformats.org/officeDocument/2006/relationships/externalLink" Target="externalLinks/externalLink185.xml"/><Relationship Id="rId206" Type="http://schemas.openxmlformats.org/officeDocument/2006/relationships/externalLink" Target="externalLinks/externalLink199.xml"/><Relationship Id="rId227" Type="http://schemas.openxmlformats.org/officeDocument/2006/relationships/externalLink" Target="externalLinks/externalLink220.xml"/><Relationship Id="rId248" Type="http://schemas.openxmlformats.org/officeDocument/2006/relationships/externalLink" Target="externalLinks/externalLink241.xml"/><Relationship Id="rId12" Type="http://schemas.openxmlformats.org/officeDocument/2006/relationships/externalLink" Target="externalLinks/externalLink5.xml"/><Relationship Id="rId33" Type="http://schemas.openxmlformats.org/officeDocument/2006/relationships/externalLink" Target="externalLinks/externalLink26.xml"/><Relationship Id="rId108" Type="http://schemas.openxmlformats.org/officeDocument/2006/relationships/externalLink" Target="externalLinks/externalLink101.xml"/><Relationship Id="rId129" Type="http://schemas.openxmlformats.org/officeDocument/2006/relationships/externalLink" Target="externalLinks/externalLink122.xml"/><Relationship Id="rId54" Type="http://schemas.openxmlformats.org/officeDocument/2006/relationships/externalLink" Target="externalLinks/externalLink47.xml"/><Relationship Id="rId75" Type="http://schemas.openxmlformats.org/officeDocument/2006/relationships/externalLink" Target="externalLinks/externalLink68.xml"/><Relationship Id="rId96" Type="http://schemas.openxmlformats.org/officeDocument/2006/relationships/externalLink" Target="externalLinks/externalLink89.xml"/><Relationship Id="rId140" Type="http://schemas.openxmlformats.org/officeDocument/2006/relationships/externalLink" Target="externalLinks/externalLink133.xml"/><Relationship Id="rId161" Type="http://schemas.openxmlformats.org/officeDocument/2006/relationships/externalLink" Target="externalLinks/externalLink154.xml"/><Relationship Id="rId182" Type="http://schemas.openxmlformats.org/officeDocument/2006/relationships/externalLink" Target="externalLinks/externalLink175.xml"/><Relationship Id="rId217" Type="http://schemas.openxmlformats.org/officeDocument/2006/relationships/externalLink" Target="externalLinks/externalLink210.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205.xml"/><Relationship Id="rId233" Type="http://schemas.openxmlformats.org/officeDocument/2006/relationships/externalLink" Target="externalLinks/externalLink226.xml"/><Relationship Id="rId238" Type="http://schemas.openxmlformats.org/officeDocument/2006/relationships/externalLink" Target="externalLinks/externalLink231.xml"/><Relationship Id="rId254" Type="http://schemas.openxmlformats.org/officeDocument/2006/relationships/externalLink" Target="externalLinks/externalLink247.xml"/><Relationship Id="rId259" Type="http://schemas.openxmlformats.org/officeDocument/2006/relationships/calcChain" Target="calcChain.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49" Type="http://schemas.openxmlformats.org/officeDocument/2006/relationships/externalLink" Target="externalLinks/externalLink42.xml"/><Relationship Id="rId114" Type="http://schemas.openxmlformats.org/officeDocument/2006/relationships/externalLink" Target="externalLinks/externalLink107.xml"/><Relationship Id="rId119" Type="http://schemas.openxmlformats.org/officeDocument/2006/relationships/externalLink" Target="externalLinks/externalLink112.xml"/><Relationship Id="rId44" Type="http://schemas.openxmlformats.org/officeDocument/2006/relationships/externalLink" Target="externalLinks/externalLink37.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130" Type="http://schemas.openxmlformats.org/officeDocument/2006/relationships/externalLink" Target="externalLinks/externalLink123.xml"/><Relationship Id="rId135" Type="http://schemas.openxmlformats.org/officeDocument/2006/relationships/externalLink" Target="externalLinks/externalLink128.xml"/><Relationship Id="rId151" Type="http://schemas.openxmlformats.org/officeDocument/2006/relationships/externalLink" Target="externalLinks/externalLink144.xml"/><Relationship Id="rId156" Type="http://schemas.openxmlformats.org/officeDocument/2006/relationships/externalLink" Target="externalLinks/externalLink149.xml"/><Relationship Id="rId177" Type="http://schemas.openxmlformats.org/officeDocument/2006/relationships/externalLink" Target="externalLinks/externalLink170.xml"/><Relationship Id="rId198" Type="http://schemas.openxmlformats.org/officeDocument/2006/relationships/externalLink" Target="externalLinks/externalLink191.xml"/><Relationship Id="rId172" Type="http://schemas.openxmlformats.org/officeDocument/2006/relationships/externalLink" Target="externalLinks/externalLink165.xml"/><Relationship Id="rId193" Type="http://schemas.openxmlformats.org/officeDocument/2006/relationships/externalLink" Target="externalLinks/externalLink186.xml"/><Relationship Id="rId202" Type="http://schemas.openxmlformats.org/officeDocument/2006/relationships/externalLink" Target="externalLinks/externalLink195.xml"/><Relationship Id="rId207" Type="http://schemas.openxmlformats.org/officeDocument/2006/relationships/externalLink" Target="externalLinks/externalLink200.xml"/><Relationship Id="rId223" Type="http://schemas.openxmlformats.org/officeDocument/2006/relationships/externalLink" Target="externalLinks/externalLink216.xml"/><Relationship Id="rId228" Type="http://schemas.openxmlformats.org/officeDocument/2006/relationships/externalLink" Target="externalLinks/externalLink221.xml"/><Relationship Id="rId244" Type="http://schemas.openxmlformats.org/officeDocument/2006/relationships/externalLink" Target="externalLinks/externalLink237.xml"/><Relationship Id="rId249" Type="http://schemas.openxmlformats.org/officeDocument/2006/relationships/externalLink" Target="externalLinks/externalLink24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externalLink" Target="externalLinks/externalLink10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120" Type="http://schemas.openxmlformats.org/officeDocument/2006/relationships/externalLink" Target="externalLinks/externalLink113.xml"/><Relationship Id="rId125" Type="http://schemas.openxmlformats.org/officeDocument/2006/relationships/externalLink" Target="externalLinks/externalLink118.xml"/><Relationship Id="rId141" Type="http://schemas.openxmlformats.org/officeDocument/2006/relationships/externalLink" Target="externalLinks/externalLink134.xml"/><Relationship Id="rId146" Type="http://schemas.openxmlformats.org/officeDocument/2006/relationships/externalLink" Target="externalLinks/externalLink139.xml"/><Relationship Id="rId167" Type="http://schemas.openxmlformats.org/officeDocument/2006/relationships/externalLink" Target="externalLinks/externalLink160.xml"/><Relationship Id="rId188" Type="http://schemas.openxmlformats.org/officeDocument/2006/relationships/externalLink" Target="externalLinks/externalLink181.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162" Type="http://schemas.openxmlformats.org/officeDocument/2006/relationships/externalLink" Target="externalLinks/externalLink155.xml"/><Relationship Id="rId183" Type="http://schemas.openxmlformats.org/officeDocument/2006/relationships/externalLink" Target="externalLinks/externalLink176.xml"/><Relationship Id="rId213" Type="http://schemas.openxmlformats.org/officeDocument/2006/relationships/externalLink" Target="externalLinks/externalLink206.xml"/><Relationship Id="rId218" Type="http://schemas.openxmlformats.org/officeDocument/2006/relationships/externalLink" Target="externalLinks/externalLink211.xml"/><Relationship Id="rId234" Type="http://schemas.openxmlformats.org/officeDocument/2006/relationships/externalLink" Target="externalLinks/externalLink227.xml"/><Relationship Id="rId239" Type="http://schemas.openxmlformats.org/officeDocument/2006/relationships/externalLink" Target="externalLinks/externalLink232.xml"/><Relationship Id="rId2" Type="http://schemas.openxmlformats.org/officeDocument/2006/relationships/worksheet" Target="worksheets/sheet2.xml"/><Relationship Id="rId29" Type="http://schemas.openxmlformats.org/officeDocument/2006/relationships/externalLink" Target="externalLinks/externalLink22.xml"/><Relationship Id="rId250" Type="http://schemas.openxmlformats.org/officeDocument/2006/relationships/externalLink" Target="externalLinks/externalLink243.xml"/><Relationship Id="rId255" Type="http://schemas.openxmlformats.org/officeDocument/2006/relationships/externalLink" Target="externalLinks/externalLink248.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115" Type="http://schemas.openxmlformats.org/officeDocument/2006/relationships/externalLink" Target="externalLinks/externalLink108.xml"/><Relationship Id="rId131" Type="http://schemas.openxmlformats.org/officeDocument/2006/relationships/externalLink" Target="externalLinks/externalLink124.xml"/><Relationship Id="rId136" Type="http://schemas.openxmlformats.org/officeDocument/2006/relationships/externalLink" Target="externalLinks/externalLink129.xml"/><Relationship Id="rId157" Type="http://schemas.openxmlformats.org/officeDocument/2006/relationships/externalLink" Target="externalLinks/externalLink150.xml"/><Relationship Id="rId178" Type="http://schemas.openxmlformats.org/officeDocument/2006/relationships/externalLink" Target="externalLinks/externalLink171.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52" Type="http://schemas.openxmlformats.org/officeDocument/2006/relationships/externalLink" Target="externalLinks/externalLink145.xml"/><Relationship Id="rId173" Type="http://schemas.openxmlformats.org/officeDocument/2006/relationships/externalLink" Target="externalLinks/externalLink166.xml"/><Relationship Id="rId194" Type="http://schemas.openxmlformats.org/officeDocument/2006/relationships/externalLink" Target="externalLinks/externalLink187.xml"/><Relationship Id="rId199" Type="http://schemas.openxmlformats.org/officeDocument/2006/relationships/externalLink" Target="externalLinks/externalLink192.xml"/><Relationship Id="rId203" Type="http://schemas.openxmlformats.org/officeDocument/2006/relationships/externalLink" Target="externalLinks/externalLink196.xml"/><Relationship Id="rId208" Type="http://schemas.openxmlformats.org/officeDocument/2006/relationships/externalLink" Target="externalLinks/externalLink201.xml"/><Relationship Id="rId229" Type="http://schemas.openxmlformats.org/officeDocument/2006/relationships/externalLink" Target="externalLinks/externalLink222.xml"/><Relationship Id="rId19" Type="http://schemas.openxmlformats.org/officeDocument/2006/relationships/externalLink" Target="externalLinks/externalLink12.xml"/><Relationship Id="rId224" Type="http://schemas.openxmlformats.org/officeDocument/2006/relationships/externalLink" Target="externalLinks/externalLink217.xml"/><Relationship Id="rId240" Type="http://schemas.openxmlformats.org/officeDocument/2006/relationships/externalLink" Target="externalLinks/externalLink233.xml"/><Relationship Id="rId245" Type="http://schemas.openxmlformats.org/officeDocument/2006/relationships/externalLink" Target="externalLinks/externalLink238.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 Id="rId147" Type="http://schemas.openxmlformats.org/officeDocument/2006/relationships/externalLink" Target="externalLinks/externalLink140.xml"/><Relationship Id="rId168" Type="http://schemas.openxmlformats.org/officeDocument/2006/relationships/externalLink" Target="externalLinks/externalLink16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42" Type="http://schemas.openxmlformats.org/officeDocument/2006/relationships/externalLink" Target="externalLinks/externalLink135.xml"/><Relationship Id="rId163" Type="http://schemas.openxmlformats.org/officeDocument/2006/relationships/externalLink" Target="externalLinks/externalLink156.xml"/><Relationship Id="rId184" Type="http://schemas.openxmlformats.org/officeDocument/2006/relationships/externalLink" Target="externalLinks/externalLink177.xml"/><Relationship Id="rId189" Type="http://schemas.openxmlformats.org/officeDocument/2006/relationships/externalLink" Target="externalLinks/externalLink182.xml"/><Relationship Id="rId219" Type="http://schemas.openxmlformats.org/officeDocument/2006/relationships/externalLink" Target="externalLinks/externalLink212.xml"/><Relationship Id="rId3" Type="http://schemas.openxmlformats.org/officeDocument/2006/relationships/worksheet" Target="worksheets/sheet3.xml"/><Relationship Id="rId214" Type="http://schemas.openxmlformats.org/officeDocument/2006/relationships/externalLink" Target="externalLinks/externalLink207.xml"/><Relationship Id="rId230" Type="http://schemas.openxmlformats.org/officeDocument/2006/relationships/externalLink" Target="externalLinks/externalLink223.xml"/><Relationship Id="rId235" Type="http://schemas.openxmlformats.org/officeDocument/2006/relationships/externalLink" Target="externalLinks/externalLink228.xml"/><Relationship Id="rId251" Type="http://schemas.openxmlformats.org/officeDocument/2006/relationships/externalLink" Target="externalLinks/externalLink244.xml"/><Relationship Id="rId256" Type="http://schemas.openxmlformats.org/officeDocument/2006/relationships/theme" Target="theme/theme1.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116" Type="http://schemas.openxmlformats.org/officeDocument/2006/relationships/externalLink" Target="externalLinks/externalLink109.xml"/><Relationship Id="rId137" Type="http://schemas.openxmlformats.org/officeDocument/2006/relationships/externalLink" Target="externalLinks/externalLink130.xml"/><Relationship Id="rId158" Type="http://schemas.openxmlformats.org/officeDocument/2006/relationships/externalLink" Target="externalLinks/externalLink151.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externalLink" Target="externalLinks/externalLink104.xml"/><Relationship Id="rId132" Type="http://schemas.openxmlformats.org/officeDocument/2006/relationships/externalLink" Target="externalLinks/externalLink125.xml"/><Relationship Id="rId153" Type="http://schemas.openxmlformats.org/officeDocument/2006/relationships/externalLink" Target="externalLinks/externalLink146.xml"/><Relationship Id="rId174" Type="http://schemas.openxmlformats.org/officeDocument/2006/relationships/externalLink" Target="externalLinks/externalLink167.xml"/><Relationship Id="rId179" Type="http://schemas.openxmlformats.org/officeDocument/2006/relationships/externalLink" Target="externalLinks/externalLink172.xml"/><Relationship Id="rId195" Type="http://schemas.openxmlformats.org/officeDocument/2006/relationships/externalLink" Target="externalLinks/externalLink188.xml"/><Relationship Id="rId209" Type="http://schemas.openxmlformats.org/officeDocument/2006/relationships/externalLink" Target="externalLinks/externalLink202.xml"/><Relationship Id="rId190" Type="http://schemas.openxmlformats.org/officeDocument/2006/relationships/externalLink" Target="externalLinks/externalLink183.xml"/><Relationship Id="rId204" Type="http://schemas.openxmlformats.org/officeDocument/2006/relationships/externalLink" Target="externalLinks/externalLink197.xml"/><Relationship Id="rId220" Type="http://schemas.openxmlformats.org/officeDocument/2006/relationships/externalLink" Target="externalLinks/externalLink213.xml"/><Relationship Id="rId225" Type="http://schemas.openxmlformats.org/officeDocument/2006/relationships/externalLink" Target="externalLinks/externalLink218.xml"/><Relationship Id="rId241" Type="http://schemas.openxmlformats.org/officeDocument/2006/relationships/externalLink" Target="externalLinks/externalLink234.xml"/><Relationship Id="rId246" Type="http://schemas.openxmlformats.org/officeDocument/2006/relationships/externalLink" Target="externalLinks/externalLink239.xml"/><Relationship Id="rId15" Type="http://schemas.openxmlformats.org/officeDocument/2006/relationships/externalLink" Target="externalLinks/externalLink8.xml"/><Relationship Id="rId36" Type="http://schemas.openxmlformats.org/officeDocument/2006/relationships/externalLink" Target="externalLinks/externalLink29.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27" Type="http://schemas.openxmlformats.org/officeDocument/2006/relationships/externalLink" Target="externalLinks/externalLink12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52" Type="http://schemas.openxmlformats.org/officeDocument/2006/relationships/externalLink" Target="externalLinks/externalLink45.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122" Type="http://schemas.openxmlformats.org/officeDocument/2006/relationships/externalLink" Target="externalLinks/externalLink115.xml"/><Relationship Id="rId143" Type="http://schemas.openxmlformats.org/officeDocument/2006/relationships/externalLink" Target="externalLinks/externalLink136.xml"/><Relationship Id="rId148" Type="http://schemas.openxmlformats.org/officeDocument/2006/relationships/externalLink" Target="externalLinks/externalLink141.xml"/><Relationship Id="rId164" Type="http://schemas.openxmlformats.org/officeDocument/2006/relationships/externalLink" Target="externalLinks/externalLink157.xml"/><Relationship Id="rId169" Type="http://schemas.openxmlformats.org/officeDocument/2006/relationships/externalLink" Target="externalLinks/externalLink162.xml"/><Relationship Id="rId185" Type="http://schemas.openxmlformats.org/officeDocument/2006/relationships/externalLink" Target="externalLinks/externalLink178.xml"/><Relationship Id="rId4" Type="http://schemas.openxmlformats.org/officeDocument/2006/relationships/worksheet" Target="worksheets/sheet4.xml"/><Relationship Id="rId9" Type="http://schemas.openxmlformats.org/officeDocument/2006/relationships/externalLink" Target="externalLinks/externalLink2.xml"/><Relationship Id="rId180" Type="http://schemas.openxmlformats.org/officeDocument/2006/relationships/externalLink" Target="externalLinks/externalLink173.xml"/><Relationship Id="rId210" Type="http://schemas.openxmlformats.org/officeDocument/2006/relationships/externalLink" Target="externalLinks/externalLink203.xml"/><Relationship Id="rId215" Type="http://schemas.openxmlformats.org/officeDocument/2006/relationships/externalLink" Target="externalLinks/externalLink208.xml"/><Relationship Id="rId236" Type="http://schemas.openxmlformats.org/officeDocument/2006/relationships/externalLink" Target="externalLinks/externalLink229.xml"/><Relationship Id="rId257" Type="http://schemas.openxmlformats.org/officeDocument/2006/relationships/styles" Target="styles.xml"/><Relationship Id="rId26" Type="http://schemas.openxmlformats.org/officeDocument/2006/relationships/externalLink" Target="externalLinks/externalLink19.xml"/><Relationship Id="rId231" Type="http://schemas.openxmlformats.org/officeDocument/2006/relationships/externalLink" Target="externalLinks/externalLink224.xml"/><Relationship Id="rId252" Type="http://schemas.openxmlformats.org/officeDocument/2006/relationships/externalLink" Target="externalLinks/externalLink245.xml"/><Relationship Id="rId47" Type="http://schemas.openxmlformats.org/officeDocument/2006/relationships/externalLink" Target="externalLinks/externalLink40.xml"/><Relationship Id="rId68" Type="http://schemas.openxmlformats.org/officeDocument/2006/relationships/externalLink" Target="externalLinks/externalLink61.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33" Type="http://schemas.openxmlformats.org/officeDocument/2006/relationships/externalLink" Target="externalLinks/externalLink126.xml"/><Relationship Id="rId154" Type="http://schemas.openxmlformats.org/officeDocument/2006/relationships/externalLink" Target="externalLinks/externalLink147.xml"/><Relationship Id="rId175" Type="http://schemas.openxmlformats.org/officeDocument/2006/relationships/externalLink" Target="externalLinks/externalLink168.xml"/><Relationship Id="rId196" Type="http://schemas.openxmlformats.org/officeDocument/2006/relationships/externalLink" Target="externalLinks/externalLink189.xml"/><Relationship Id="rId200" Type="http://schemas.openxmlformats.org/officeDocument/2006/relationships/externalLink" Target="externalLinks/externalLink193.xml"/><Relationship Id="rId16" Type="http://schemas.openxmlformats.org/officeDocument/2006/relationships/externalLink" Target="externalLinks/externalLink9.xml"/><Relationship Id="rId221" Type="http://schemas.openxmlformats.org/officeDocument/2006/relationships/externalLink" Target="externalLinks/externalLink214.xml"/><Relationship Id="rId242" Type="http://schemas.openxmlformats.org/officeDocument/2006/relationships/externalLink" Target="externalLinks/externalLink235.xml"/><Relationship Id="rId37" Type="http://schemas.openxmlformats.org/officeDocument/2006/relationships/externalLink" Target="externalLinks/externalLink30.xml"/><Relationship Id="rId58" Type="http://schemas.openxmlformats.org/officeDocument/2006/relationships/externalLink" Target="externalLinks/externalLink51.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23" Type="http://schemas.openxmlformats.org/officeDocument/2006/relationships/externalLink" Target="externalLinks/externalLink116.xml"/><Relationship Id="rId144" Type="http://schemas.openxmlformats.org/officeDocument/2006/relationships/externalLink" Target="externalLinks/externalLink137.xml"/><Relationship Id="rId90" Type="http://schemas.openxmlformats.org/officeDocument/2006/relationships/externalLink" Target="externalLinks/externalLink83.xml"/><Relationship Id="rId165" Type="http://schemas.openxmlformats.org/officeDocument/2006/relationships/externalLink" Target="externalLinks/externalLink158.xml"/><Relationship Id="rId186" Type="http://schemas.openxmlformats.org/officeDocument/2006/relationships/externalLink" Target="externalLinks/externalLink179.xml"/><Relationship Id="rId211" Type="http://schemas.openxmlformats.org/officeDocument/2006/relationships/externalLink" Target="externalLinks/externalLink204.xml"/><Relationship Id="rId232" Type="http://schemas.openxmlformats.org/officeDocument/2006/relationships/externalLink" Target="externalLinks/externalLink225.xml"/><Relationship Id="rId253" Type="http://schemas.openxmlformats.org/officeDocument/2006/relationships/externalLink" Target="externalLinks/externalLink246.xml"/><Relationship Id="rId27" Type="http://schemas.openxmlformats.org/officeDocument/2006/relationships/externalLink" Target="externalLinks/externalLink20.xml"/><Relationship Id="rId48" Type="http://schemas.openxmlformats.org/officeDocument/2006/relationships/externalLink" Target="externalLinks/externalLink41.xml"/><Relationship Id="rId69" Type="http://schemas.openxmlformats.org/officeDocument/2006/relationships/externalLink" Target="externalLinks/externalLink62.xml"/><Relationship Id="rId113" Type="http://schemas.openxmlformats.org/officeDocument/2006/relationships/externalLink" Target="externalLinks/externalLink106.xml"/><Relationship Id="rId134" Type="http://schemas.openxmlformats.org/officeDocument/2006/relationships/externalLink" Target="externalLinks/externalLink127.xml"/><Relationship Id="rId80" Type="http://schemas.openxmlformats.org/officeDocument/2006/relationships/externalLink" Target="externalLinks/externalLink73.xml"/><Relationship Id="rId155" Type="http://schemas.openxmlformats.org/officeDocument/2006/relationships/externalLink" Target="externalLinks/externalLink148.xml"/><Relationship Id="rId176" Type="http://schemas.openxmlformats.org/officeDocument/2006/relationships/externalLink" Target="externalLinks/externalLink169.xml"/><Relationship Id="rId197" Type="http://schemas.openxmlformats.org/officeDocument/2006/relationships/externalLink" Target="externalLinks/externalLink190.xml"/><Relationship Id="rId201" Type="http://schemas.openxmlformats.org/officeDocument/2006/relationships/externalLink" Target="externalLinks/externalLink194.xml"/><Relationship Id="rId222" Type="http://schemas.openxmlformats.org/officeDocument/2006/relationships/externalLink" Target="externalLinks/externalLink215.xml"/><Relationship Id="rId243" Type="http://schemas.openxmlformats.org/officeDocument/2006/relationships/externalLink" Target="externalLinks/externalLink236.xml"/><Relationship Id="rId17" Type="http://schemas.openxmlformats.org/officeDocument/2006/relationships/externalLink" Target="externalLinks/externalLink10.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24" Type="http://schemas.openxmlformats.org/officeDocument/2006/relationships/externalLink" Target="externalLinks/externalLink117.xml"/><Relationship Id="rId70" Type="http://schemas.openxmlformats.org/officeDocument/2006/relationships/externalLink" Target="externalLinks/externalLink63.xml"/><Relationship Id="rId91" Type="http://schemas.openxmlformats.org/officeDocument/2006/relationships/externalLink" Target="externalLinks/externalLink84.xml"/><Relationship Id="rId145" Type="http://schemas.openxmlformats.org/officeDocument/2006/relationships/externalLink" Target="externalLinks/externalLink138.xml"/><Relationship Id="rId166" Type="http://schemas.openxmlformats.org/officeDocument/2006/relationships/externalLink" Target="externalLinks/externalLink159.xml"/><Relationship Id="rId187" Type="http://schemas.openxmlformats.org/officeDocument/2006/relationships/externalLink" Target="externalLinks/externalLink18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7.10.30.24\Documents%20and%20Settings\Admin\Local%20Settings\Temporary%20Internet%20Files\Content.Outlook\QAV3LLSJ\RK\BUDGETS-BOARD\budgets%20july%202002.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uffandphelps-my.sharepoint.com/Users/shlok.darbari/Desktop/D%20Drive/Assignments/2016-17_Assignments/2016-17_PPA_SAMHI/Working/Real%20Estate/Pune/Samhi%20Hotels%20Pvt.Ltd,%20Pune_21072016_v1.xlsb"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kpmgindia365-my.sharepoint.com/WINDOWS/Temporary%20Internet%20Files/Content.IE5/KNPQ4AE3/himadri%20new123/Integrated%2025-11-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My%20Documents\Office%20Documents\Middle%20East%20Ops%20Maytas\Accounts\2008-2009\Maytas%20Dubai%2008-09%20V%201.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FreqPlanmar'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Users\sandeep\Downloads\Documents%20and%20Settings\admin\My%20Documents\Downloads\JKadam%20Backup%20as%20on%2020.07.08\C%20Drive\QUARTERLY%20RESULTS\QUARTER%200809\Q1%200809\Analysis%20of%20Q1%2007-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9.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WINDOWS/TEMP/WINDOWS/TEMP/AREP2002%20new.xls?282CA2BF" TargetMode="External"/><Relationship Id="rId1" Type="http://schemas.openxmlformats.org/officeDocument/2006/relationships/externalLinkPath" Target="file:///\\282CA2BF\AREP2002%20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y97for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s\JPFL\Documents%20and%20Settings\project.LENOVO-26AC5D24\My%20Documents\rakesh\power\balancesheet31.03.09\jitpl\employee%20as%20per%20sa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66.11.16.200\ongc%20&#49324;&#50629;\06%20Schedule\04%20Progress%20Measurement\Monthly%20Report%20Project%20Progress%20Curves_SE_May_20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EW\TRS\JUDY\ROYAU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30.5.220\Public%20Folder\APPS\Verknuepfun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66.3.114.10\Entertainment2\JJ%20Yoo\Invoice%20Procedure%20and%20MOM\OPaL%20HDPE%20Technology%20licensing%20billing%20invoice%20by%20wykim_2011081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puwfpa01\userdata\barn\Material%20Tree&amp;MRP\EXCEL\&#51064;&#49324;&#51312;&#51649;\9701&#54788;&#548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Work%20area-%20Clients\Maruti%20Suzuki%20Automobiles\A%20-%20S\A.%20Control%20and%20Review\March\Financial%20ver%204\MSAIL%20Financial%20Statement%20March%2031,%2006_%20final-17-04-06%20-%20preoperativ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elopal0001\opalcommon\DOCUME~1\tkv167\LOCALS~1\Temp\notes73A3D0\TEMP\Temporary%20Directory%201%20for%20MARUN%20Overall%20Progress%20010125.zip\Progress%20Procurement%20C2+%20overall.xls" TargetMode="External"/></Relationships>
</file>

<file path=xl/externalLinks/_rels/externalLink121.xml.rels><?xml version="1.0" encoding="UTF-8" standalone="yes"?>
<Relationships xmlns="http://schemas.openxmlformats.org/package/2006/relationships"><Relationship Id="rId2" Type="http://schemas.microsoft.com/office/2019/04/relationships/externalLinkLongPath" Target="file:///\\Fin-001\PGB%20SHARE\DOCUME~1\gaurav\LOCALS~1\Temp\backup\my%20doucument\SAB%20REPORTING\Current_ecbl\Flash%20-03%20-%2004\backup\my%20doucument\SAB%20REPORTING\Current_ecbl\Balance%20Sheet(Original)\31.12.2002\ConsolSkol31122002-ECBDL.xls?9BC1F979" TargetMode="External"/><Relationship Id="rId1" Type="http://schemas.openxmlformats.org/officeDocument/2006/relationships/externalLinkPath" Target="file:///\\9BC1F979\ConsolSkol31122002-ECBD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ketan\PANTNAGAR-FIRM-OFFER\Price-Sch-Pantnagar\Prc-sch-Pantnagar.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skkulkarni\Local%20Settings\Temp\Toolbox\Documents%20and%20Settings\damienmartin\My%20Documents\Planning%20Archiv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elopal0001\opalcommon\Documents%20and%20Settings\user\Local%20Settings\Temporary%20Internet%20Files\Content.IE5\27MNCTYA\PRESENT\Equipment%20List\Requisition%20Master%20list_rev.6(200909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kpmgindia365-my.sharepoint.com/WINDOW98/TEMP/BOM99200/WAC/02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Users\ajit.kumar\AppData\Local\Microsoft\Windows\Temporary%20Internet%20Files\Content.IE5\T22TG4H7\05.11.12\Copy%20of%20DCI%20-%20Opal%20Bagging%20-%20rev%20for%20eil%20comments%2016%20Oct%202012%20to%20EIL-1(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ocuments%20and%20Settings\01465\Desktop\BALASORE%20DP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c\SYS\COMMON\3QTR97\LRF97\BKUP\RAC\EL_STLRF.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DPRs-RE\DPR%20RGGVY-ORISSA\Balasore%20DPR\BALASORE%20DPR.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DPRs-RE\DPR%20RGGVY-ORISSA\Balasore%20DPR\BALASORE%20DPR.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Bhadrak%20DPR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Manoj%20kumar\Bhadrak%20DP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POWERGRID,DMS,DRP%20FOR%20%20RAJASTHAN\RGGVY%20PALI\RGGVY%20PALI.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POWERGRID,DMS,DRP%20FOR%20%20RAJASTHAN\RGGVY%20PALI\RGGVY%20PALI.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aebareli%20addl%20vill%20report\DMS_RE\Bihar-electrified\Rajasthan\PALI\RGGVY%20PAL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aebareli%20addl%20vill%20report\DMS_RE\Bihar-electrified\Rajasthan\PALI\RGGVY%20PALI.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GGVY%20DPR%20including%20PURVAS.xls-modified"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GGVY%20DPR%20including%20PURVAS.xls-modified"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immco\DATA\IYER\MIS\98\OPR\05\OPRMAY9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yrix\d\dockback2003\senthilkuamr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nv\e\MIS\04-05\09-MIS%20Preparation%20Dec'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duffandphelps-my.sharepoint.com/recent%20workings%20date%20wise/Engagements%20of%202012-13/Triveni%20Glass%20-%20Giresheimer/Model/Model_Triveni%20Polymers_29-May-2013_V13.xlsb"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PFB-MKT\Pending%20Order%20-Indore\IDR_Nov'200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administrator/Local%20Settings/Temporary%20Internet%20Files/Content.IE5/7C88GHDK/march2002-tax%20accounts.xls"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file:///\\saravanan\H\Documents%20and%20Settings\Prasanna.kumar\Local%20Settings\Temporary%20Internet%20Files\OLK51\Documents%20and%20Settings\N.Srinivasu\Desktop\backup\Flash%202003-04\Balance%20Sheet(Original)\31.12.2002\ConsolSkol31122002-ECBDL.xls?AB986502" TargetMode="External"/><Relationship Id="rId1" Type="http://schemas.openxmlformats.org/officeDocument/2006/relationships/externalLinkPath" Target="file:///\\AB986502\ConsolSkol31122002-ECBD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server\litlfinance\DOCUME~1\vineet.PWC\LOCALS~1\Temp\d.Notes.Data\Balance%20Sheet%202001-02(Final)-PM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My%20Documents\My97for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kpmgindia365-my.sharepoint.com/WINDOWS/Desktop/final/final%20numbers/Integrated%2025-11-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april%202004\MIS\WORKING%20CAPITAL%20GIL\WORKING%20CAPITAL%20STATEMENT%20mar%20%2004%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aravanan\H\Report%2005-06\Hard%20Close%20-%20Jan%2006\Documents%20and%20Settings\N.Srinivasu\Desktop\backup\Flash%202003-04\Balance%20Sheet(Original)\31.12.2002\ConsolSkol31122002-ECBD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Beta%20&amp;%20MCap_23%20Aug%2015.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Cocos_Final_south.xlsm"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E:\hum\Payroll\2005\2005%20Payroll%20Plan%20vs.%20Actua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Qaqc\d\WINDOWS\TEMP\FORM6&amp;7.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LG3\GC\RNK\OPS\98\MONTH\DP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bhadra\d$\user\ranganathappa\final%20estimates\d32\Dist%2032%20Eart%20work%20Est\d32-est-r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Users\umasankaralluri\Desktop\LITL%20Financilas-Q3(Dec'09)%202009-10%20ver1.B.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IMMCO\DATA\IYER\MIS\98\BP1998\REV-BP98\MIS\97\OPR\10\OPR-OC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file:///C:\Documents%20and%20Settings\Krishna%20Prasad\Local%20Settings\Temporary%20Internet%20Files\Content.Outlook\B9W9M1FE\Documents%20and%20Settings\murty_kota\Local%20Settings\Temporary%20Internet%20Files\OLKA4\Roads%20&amp;%20Drains%20datas(2006-2007).xls?EB77CB67" TargetMode="External"/><Relationship Id="rId1" Type="http://schemas.openxmlformats.org/officeDocument/2006/relationships/externalLinkPath" Target="file:///\\EB77CB67\Roads%20&amp;%20Drains%20datas(2006-20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ZADKHAN\CORPBEAM\CorpBeam\OLd\JAN\janMOR.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97.10.30.24\Assignments\Active\EPL%201500%20MW\Model%20&amp;%20IM\Model\EPL%201500%201%20Mar%20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Y:\Documents%20and%20Settings\Administrator\Desktop\Models%2008.01\IDFC%20Revised%20Financial%20Model%20for%20Expansio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knasdata04\FINANCE\Special\Valuation\Nakheel\Documents%20and%20Settings\Bshankar.GROUP\Local%20Settings\Temporary%20Internet%20Files\OLK2A1\N007%20Cashflow%2005%2005%2028%20Rev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dserver\litlfinance\RK\Operating%20Budget\budget-2000_rev_new.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kpmgindia365-my.sharepoint.com/D%20DRIVE/Projects/2016-17/Turquoise/Workings/P&amp;M%20workings/P%20&amp;%20M%20workings_v11.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sk\excel\MCI.p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il2\d\sk\excel\MCI.p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kpmgindia365-my.sharepoint.com/Arvind%202003-04/W-Avg%20Mat.cost%20-%2031st%20May%2003/BOM99200/WAC/02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jttspm\SLID-TND\PRASHANT\SLID-TND\ord_recd_lost_98'9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Planning\planning\Documents%20and%20Settings\mjttsrrs\Desktop\BA%20format%20S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lanning\planning\c_old%20data\ZZZZZZZ-REPORTS\2003\200308\0308det-172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DOCUME~1\mukulg\LOCALS~1\Temp\dep%20co's%20law%20_mar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WINNT/Profiles/laube/Desktop/Monitoring/Monitoring/230500/Basisdaten/H&#246;rmann-NachkalkulationMai-0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ipl4-contracts\d\Patilst\My%20Documents\patil\Projects\Project%20Status\As%20on%20March'%202006\Mar%20-06%20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kpmgindia365-my.sharepoint.com/D&amp;P%20Workings/Insolvency%20and%20Bankruptcy%20Code/ABG%20Shipyard/Working/Received%20from%20Jayesh/1.%20Draft_Working%20File_ABG_V2.xlsb"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kpmgindia365-my.sharepoint.com/DOCUME~1/sumeetm/LOCALS~1/Temp/C.Lotus.Notes.Data/mallu%20BP%20for%20UTI%20third%20draf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30.5.220\public%20folder\Documents%20and%20Settings\sanyog.gautam\Desktop\Sep'08-5-Entity-Data\REL-upto-Sep'08\REL-Oct-Data-Loading-Sheet-pr.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Users\rarathi\Documents\Arathi\Cricket\Month%20Close\2013-14\May%2013\MP301-%20Cust%20Refunds%20Reserve-IN%20May13%20FINAL.xlsm"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prasanth\Laxmi\AOP\2002%20-%202003\GEC\GPOLbudgetf2002wrkng.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rver\g\Documents%20and%20Settings\Administrator\Local%20Settings\Temporary%20Internet%20Files\Content.IE5\Y5YTG5OB\ANALYSIS\MP_UP-1%20Analysis_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IMMCO\DATA\IYER\MIS\98\BP1998\OLD-BP98\MIS\97\OPR\10\OPR-OCT.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IVLD.XLSB"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Sohar%20Refinery%20Proposal\sbdg200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G:\WINDOWS\Desktop\New%20BS%2031.12.05\BS%2031.12.2005%20F\New%20Folder\RAKESHB\Bank%20&amp;%20Finance\int.income%20MDD%20&amp;%20HO%2001-02.xlw"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mahalingam\c\PGIFIN\1998PGI\REPORT98\OB&amp;REV98\OBRV980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dserver\litlfinance\WINDOWS\TEMP\bud-act-FEB-20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kpmgindia365-my.sharepoint.com/Users/kgondaliya/AppData/Local/Microsoft/Windows/INetCache/Content.Outlook/MZ3L1UBV/SAMPLE-ME%20Model.xlsb"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E:\parag\Refinery\June'08\DOCUME~1\PARAGP~1\LOCALS~1\Temp\DOCUME~1\PARAGP~1\LOCALS~1\Temp\My%20Documents\3-3CASH.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JUMJR1999\ERAP\Excel_Files\PROPOSED_CB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ikhilmalhotra\AppData\Local\Microsoft\Windows\Temporary%20Internet%20Files\Content.Outlook\V4WZHXZ6\RoadmapFY'0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0.188.8.52\WINDOWS\TEMP\C.Lotus.Notes.Data\My%20Documents\Balance%20Sheet\Balance%20Sheet\Balance%20Sheet\Balance%20Sheet%2030090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HNBK0092\aws\Documents%20and%20Settings\sanjog.jain\Desktop\2006%20-%20Clients\Emaar%20-%202006\CCCPL\PBC\CCCPL%20B.S%2031.03.2006(05060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rv2\GC\RNK\OPS\00\JAN\P\PARDIV.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yrix\d\dockback2004\Miscellaneous%20clients\completed\C%20Ranganathan\CRAN0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hariharanr/Local%20Settings/Temporary%20Internet%20Files/OLK7/BsMar0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WINDOWS\Desktop\MDDL%20F&amp;V\consol%20Accts%2030.06-incl%20NBP-23.11.0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Psdf02\&#20107;&#26989;&#36899;&#32080;&#31649;&#29702;\&#26085;&#31243;&#349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MISC\MISC\MIS\2003\May\opr_may.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ws-33\D\o.t%20sluice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G:\6237-IPNC\Progress%20reports\Monthly%20progress%20report%20-%20Project%20office%20(G-001)\Monthly%20Progress%20Report\04.Oct06\Annx%20A2\H_Progress_Of_Strl_Steel.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Z:\Karthik\Audit\HMIL\HMIL%20-%20Tax%20Audit%2031%20March%202005\Deliverables\Form%203CD%20and%20Annexures\Tax%20Audit%2031%20March%202005%20from%20Shailaja\2230.1A%20Referenced%20Schedule%20VI-Final.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66.3.83.220\OpalCommon\PROJECT%20MANAGEMENT\5.%20Schedule%20Control\05%20Monthly%20Progress%20Report\2010-01\2-1.%20Document%20Control%20Index_Jan10.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Z:\WINDOWS\TEMP\FORM6&amp;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Desktop\DPR\Documents%20and%20Settings\COMPUTERS\Desktop\PCA%20(CG-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bhadra\d$\SB\Maytas%20Site\Programmes%20&amp;%20Budgets\Budget%2007-08\WINDOWS\TEMP\FORM6&amp;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Adserver\litlfinance\RK\accounts\capitalisation-OCT-MAR-board.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dserver\litlfinance\drive%20E\LKPPL\BS-2007\Prov.Balance%20Sheet%2010.6.2005(22.6.0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hri-f6\D\P%20R%20O%20J%20E%20C%20T%20S\LINGALA\D.L.B.%20AT%20Km.%2018.675\DLRB-DESIGN%20AT%20KM%2018.67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1.102.20\Account_Share\JUDY\GRAPHUSD.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Ln082\SharedDocs\cd-2\PMC%20DOCUMENT\process.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Ln082\SharedDocs\cd-2\PMC%20DOCUMENT\X1PROG.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Ln082\SharedDocs\WINDOWS\TEMP\Sub-contracting.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Ln082\SharedDocs\WINDOWS\TEMP\A_03_Prog%20Cur.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htsapps002\India%20payroll\Audit\VGCS\VGCS%202003-2004\Wealth%20Tax%20Computations%2031.03.2004.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Z:\CCC\Miscellaneous\Stock%20Take%20310306\Stock%20Reports\K%20M%20Enterprise%20PBPL.xls"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500.1%20Loans%20&amp;%20Advance%20Substantive%20Testing"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inmum0801\users\JKGRP\Jayesh%20Clients\Spencer%20Stuart%20India\Retainership%20Services%20(FY%2007-08)\Return%20of%20Income\STI%20AY%202008-09.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heet%20in%205610%20%20FIXED%20ASSET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uditmain\D\Audit%20Main\Machine%20A\Visual%20Graphics\2002-2003\final\Stat%20Audit%202003\5210%20%20INVESTMEN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My%20document/MAR%2002%20IND%20AUDIT/F%20A%20summary%20-%2031%2003%2002-SBI%20copy.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C)%206351R%20Loans%20&amp;%20Interest%20Testing%20-%20December%202009"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Audit\Hyundai%20Schedule%20VI\Vishal%20Files\HMIL%20YE%20MARCH%202004\COMPLETED\g-sec.xls"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Worksheet%20in%205240%20Investment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file:///\\saravanan\H\Documents%20and%20Settings\pradeep.gupta\Local%20Settings\Temporary%20Internet%20Files\OLK3E\Documents%20and%20Settings\N.Srinivasu\Desktop\backup\Flash%202003-04\Balance%20Sheet(Original)\31.12.2002\ConsolSkol31122002-ECBDL.xls?44843255" TargetMode="External"/><Relationship Id="rId1" Type="http://schemas.openxmlformats.org/officeDocument/2006/relationships/externalLinkPath" Target="file:///\\44843255\ConsolSkol31122002-ECBDL.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20%20Final%20set%20formatted%20by%20u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Worksheet%20in%20A1.01.01%20Detail%20Lead%20Sheet" TargetMode="External"/></Relationships>
</file>

<file path=xl/externalLinks/_rels/externalLink243.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mss506640/Local%20Settings/Temporary%20Internet%20Files/OLK3/WINDOWS/TEMP/AREP2002%20new.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s\MISREPORT\2004-05\0405-INF\P%20&amp;%20L\PLFEB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csg\share_c\MIS%20REPORTING\2004-05\BUDGET\budget04-05REVISED%2011.03.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nancemanager\h\Rajarshi\STAT%20AUDIT%202004%20-%202005\KPMG-Schedule-CBL-Final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bmserver\work\NTN%2028%20oct%2010\FAR\AUDIT%2001-02\Dgp-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Check%20l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server\litlfinance\RK\BUDGETS-BOARD\budgets%20july%20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g00b0d0ac921c\D\WINDOWS\TEMP\FORMAT\ALCOPAC1.WK4"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cy2sma\e\competitor\COMPAN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0.104\TEMP\SWE%20Credit%20Rating%20Graph%206_28_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y%20Documents\Hyperion%20Retrieve\qtrtr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uffandphelps-my.sharepoint.com/TEMP/SWE%20Credit%20Rating%20Graph%206_28_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JPFL\Documents%20and%20Settings\Administrator.VK-ACC-RAKESHT\My%20Documents\rakesh\power\mis09-10\mis%20budget\mis%20oct09\misoct.%2009%20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hyd0041\R10Valuation\FinSup\Plan01%20DJ\Supply%20Plan%20Re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s\legacy\TEMP\SWE%20Credit%20Rating%20Graph%206_28_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My%20Documents\AG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y%20Documents/&#23455;&#32318;05-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00.1.1.42\Mis%20documentos\FinSup\Plan01%20DJ\Supply%20Plan%20Revi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WINDOWS\TEMP\Q04%20Loan%20from%20Finance%20compani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LOANS\NEW%20FILE\BANK%20LOAN%20FIL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1Analys\ASPO\1Official\asp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eyernest%20&amp;%20young\shedules%20for%20e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CIM%20Backup%20Linked_H_v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MGMT%20PRES_v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Users\alecksandrovichI\AppData\Local\Microsoft\Windows\Temporary%20Internet%20Files\Content.Outlook\RI2Z6OXQ\SOA%20Analysis_Apr%202010_v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sweh54\Project%20Trident%202\To%20Anthony\'07-'08%20EBITDA%20Bridge%20v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asweh54\Project%20Trident%202\To%20Anthony\MGMT%20PRES_08.21.2007%20v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Trinity%20Market%20Update%20Backup_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eco\October%202007%20Sell-Side\January%20Equity%20Update\Benchmarking_1-21-2008%20v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ofile\Trinity%20Backup%20v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esentations\10.5.2007%20MLP%20_M&amp;A%20Discussion\Excel\Trinity%2010.5.2007%20backup%20v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e\F'06\Feb%2006\Creditors%20Details_D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e\MAY%2017%202007\GILMAR07\Documents%20and%20Settings\Administrator\Desktop\MISC\SANJAY\GIL\FA06\MAR0306\SJ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prashant_bonthula\Local%20Settings\Temporary%20Internet%20Files\Content.Outlook\98LGAYIL\data%20from%20pm%20sir\Approved%20Season%20Budget%202007-08%20lmnhp%201&amp;2\Project%20Budget%20WB-2%2007-09%20PMrev.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Documents%20and%20Settings\shettyk\Local%20Settings\Temporary%20Internet%20Files\OLK64\18Apr07sez.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user\COMPANY\SHIVINI\Shiv02\Final%20Accounts\Bs_01-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shaker\CHANDER\Clients\Arvind%20Clothing%20Limited\March%202002%20Statutory\Final%20Accounts\Final%20Accounts-Arvind%20Clothing%20Limited-Consolidat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nning\planning\Running%20Projects%2006-07\KPTCL%20TLSS-212\PGCIL-A1.xls" TargetMode="External"/></Relationships>
</file>

<file path=xl/externalLinks/_rels/externalLink70.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GordonKwok/&#26700;&#38754;/racing%20model/Completed%20Transactions/Indonesia/Millennium/Models/Valuation%20Group%20A/Current%20Transactions/Gold/Model/Users/Au%20Yat-Gai/Food&amp;Bev/Jol?DF9CEDF3" TargetMode="External"/><Relationship Id="rId1" Type="http://schemas.openxmlformats.org/officeDocument/2006/relationships/externalLinkPath" Target="file:///\\DF9CEDF3\Jol"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72.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GHT/closing/Monthly%20Accounts/DEC_03.xls?8261C1D5" TargetMode="External"/><Relationship Id="rId1" Type="http://schemas.openxmlformats.org/officeDocument/2006/relationships/externalLinkPath" Target="file:///\\8261C1D5\DEC_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RK\BUDGETS-BOARD\budgets%20july%20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oc_center\acct\sanjay\SANJAY-F\EPL\Documents%20and%20Settings\SHANBHAG\Local%20Settings\Temporary%20Internet%20Files\OLK94\ARCHIVE\Critical%20issues\20-Jan-05\Budget-June04\BGT-Jul-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t0631co\2002_03\My%20Documents\251001.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WINDOWS/Temp/Winzip/wz6937/Ranbaxy%20(New)/Jayesh%20-%20March%2023/Schedule_A2_RLL%20Toansa_P&amp;M.xlsb"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uthu\muthu%20d\Toshiba%202007\Cgco2007\CGCO07(final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enkateswararao\xeroxscan\devi\FR\SR\STREN-3\FR3q2001SR-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dserver\litlfinance\WINDOWS\TEMP\Balance%20Sheet%202001-02(Final)-PM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PFB-MKT\Pending%20Order%20-Indore\IDR_Dec'2004.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Budget\O&amp;M%20Budg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user/Desktop/SHIVSHAKTI%20on%20Corporate/Documents%20and%20Settings/MR.%20SONY/Desktop/ram%20final%20on%20Sagarwal/ramintegr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elopal0001\opalcommon\mySingle\Temp\billing\Cost\&#44592;&#44228;_OP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webmail.atl.earthlink.net/04%20-%20Proposals/02%20-%20Buy%20Side/Ballamor%20Griffiths/Griffiths/Griffiths%20Aug17%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efiler02\01000200_Normal\WINNT\Temporary%20Internet%20Files\OLK3\WINDOWS\Temporary%20Internet%20Files\OLK8304\DEZ.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efiler02\01000200_Normal\Beaufait\Project%20Yosemite\Valuation\Yosemite%20Model%2006-30-04%20CS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lanning\planning\WBSEB\PS-BBU\PS-BBU\PS-F&amp;I-C-E-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Dhunseri.XLSB"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lanning\planning\xjpp\MIS2001\reports01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New%20Folderew%20(4)\Discarded%20link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as\PWC%202007\windows\TEMP\iNotes%20Web%20Access\program%20files\qualcomm\eudora\attach\TAXAUD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NALYSIS"/>
      <sheetName val="FENCING"/>
      <sheetName val="Projects"/>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CABLE DATA"/>
      <sheetName val="SOR"/>
      <sheetName val="5.03"/>
      <sheetName val="5.23b"/>
      <sheetName val="hyperstatic-3"/>
      <sheetName val="Ash Silo"/>
      <sheetName val="Boiler-6"/>
      <sheetName val="DM Plant"/>
      <sheetName val="ESP"/>
      <sheetName val="CB"/>
      <sheetName val="TG5 (2)"/>
      <sheetName val="RCWPH"/>
      <sheetName val="Chimney"/>
      <sheetName val="SY"/>
      <sheetName val="HDPE Pipe"/>
      <sheetName val="Stress Calculation"/>
      <sheetName val="p&amp;m"/>
      <sheetName val="Fill this out first..."/>
      <sheetName val="STOCKWTG"/>
      <sheetName val="SHUTTERING"/>
      <sheetName val="List"/>
      <sheetName val="BOQ_Direct_selling cost"/>
      <sheetName val="Material "/>
      <sheetName val="monitoring-breakup Feb02"/>
      <sheetName val="s_curve"/>
      <sheetName val="switch"/>
      <sheetName val="TBAL9697 -group wise  sdpl"/>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PR"/>
      <sheetName val="Quantity"/>
      <sheetName val="KP_List"/>
      <sheetName val="SUMMARY"/>
      <sheetName val="Cul_detail"/>
      <sheetName val="BOQ_(2)"/>
      <sheetName val="Intro"/>
      <sheetName val="FORM7"/>
      <sheetName val="project information"/>
      <sheetName val="Tree Cutting "/>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Forma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5"/>
      <sheetName val="rank"/>
      <sheetName val="GL Detail"/>
      <sheetName val="POWER5.XLA"/>
      <sheetName val="\Applications\Microsoft Office "/>
      <sheetName val="Pro Forma"/>
      <sheetName val="Drop Down Lists"/>
      <sheetName val="Macros"/>
      <sheetName val="Inputs"/>
      <sheetName val="Sales - Report First"/>
      <sheetName val="Lookup"/>
      <sheetName val="Main Model"/>
      <sheetName val="Newer version"/>
      <sheetName val="Consolidated"/>
      <sheetName val="AcqIS"/>
      <sheetName val="AcqBSCF"/>
      <sheetName val="ASSUMPT"/>
      <sheetName val="Debt"/>
      <sheetName val="Tecua"/>
      <sheetName val="URI"/>
      <sheetName val="Test"/>
      <sheetName val="COMBINED"/>
      <sheetName val="Rev Tracker"/>
      <sheetName val="Contents"/>
      <sheetName val="Insulin Sales - NA"/>
      <sheetName val="Business_Model"/>
      <sheetName val="Insulin Sales - EU"/>
      <sheetName val="Insulin Sales - Japan"/>
      <sheetName val="McKinley P&amp;L"/>
      <sheetName val="Assum"/>
      <sheetName val="Pro Forma Income Statement"/>
      <sheetName val="OPR"/>
      <sheetName val="Capital Expenditure Input Sheet"/>
      <sheetName val="Operating Expense Input Sheet"/>
      <sheetName val="Cap"/>
      <sheetName val="Pro Forma Credit "/>
      <sheetName val="Aggregation"/>
      <sheetName val="General"/>
      <sheetName val="Drivers"/>
      <sheetName val="Control"/>
      <sheetName val="Entrada Dados"/>
      <sheetName val="ENERGIA"/>
      <sheetName val="AL1"/>
      <sheetName val="Sheet1"/>
      <sheetName val="General Assump"/>
      <sheetName val="SummaryP&amp;L"/>
      <sheetName val="Cover"/>
      <sheetName val="Graph"/>
      <sheetName val="GER IFO vs Const"/>
      <sheetName val="Europe sales Graph"/>
      <sheetName val="EU Ind vs EU Cons"/>
      <sheetName val="Cases"/>
      <sheetName val="Assump"/>
      <sheetName val="CF"/>
      <sheetName val="AssumptionsGroup"/>
      <sheetName val="Scenario Management"/>
      <sheetName val="P&amp;L"/>
      <sheetName val=" Cash Flow"/>
      <sheetName val=" P&amp;L-Projection"/>
      <sheetName val="pellet"/>
      <sheetName val="DCF_a"/>
      <sheetName val="CASH FLOW MONTH FC"/>
      <sheetName val="Inc Stmt MONTH FC"/>
      <sheetName val="BS ASSETS FC"/>
      <sheetName val="Mapping"/>
      <sheetName val="Elements"/>
      <sheetName val="Main"/>
      <sheetName val="CSI"/>
      <sheetName val="Deal Matrix"/>
      <sheetName val="Model Driver"/>
      <sheetName val="INPUT"/>
      <sheetName val="proforma BS"/>
      <sheetName val="Stock Analysis"/>
      <sheetName val="merger"/>
      <sheetName val="Company summary items"/>
      <sheetName val="synthgraph"/>
      <sheetName val="Vergleichswerte"/>
      <sheetName val="Deal Info &amp; Print Menu"/>
      <sheetName val="Product Trends"/>
      <sheetName val="EBITDA Bridge"/>
      <sheetName val="WC analytics (+data pages)"/>
      <sheetName val="Structures"/>
      <sheetName val="YEAR 1 "/>
      <sheetName val="Sched A9"/>
      <sheetName val="cd_Data"/>
      <sheetName val="yc_Formula"/>
      <sheetName val="Historical Actuals"/>
      <sheetName val="Tables"/>
      <sheetName val="Emory Vols Jan-Dec 2006"/>
      <sheetName val="PV - CTLM"/>
      <sheetName val="PV - MTLK"/>
      <sheetName val="SHELL"/>
      <sheetName val="S&amp;P"/>
      <sheetName val="LBO"/>
      <sheetName val="Active"/>
      <sheetName val="Currency"/>
      <sheetName val="Dividend Analysis Assumptions"/>
      <sheetName val="S&amp;U"/>
      <sheetName val="Debt &amp; Interest"/>
      <sheetName val=" PT 08"/>
      <sheetName val=" PT 07"/>
      <sheetName val=" PT 11"/>
      <sheetName val=" PT 10"/>
      <sheetName val=" PT 12"/>
      <sheetName val=" PT 13"/>
      <sheetName val=" PT 09"/>
      <sheetName val=" PT 01"/>
      <sheetName val=" PT 04"/>
      <sheetName val=" PT 05"/>
      <sheetName val=" PT 03"/>
      <sheetName val="Assumptions"/>
      <sheetName val="Overheads"/>
      <sheetName val="Données Spéc."/>
      <sheetName val="Comet Reference Tab"/>
      <sheetName val="IS &amp; CF"/>
      <sheetName val="Summary"/>
      <sheetName val="List"/>
      <sheetName val="CloseTable"/>
      <sheetName val="CloseTable Prior"/>
      <sheetName val="Co List"/>
      <sheetName val="P"/>
      <sheetName val="FCC0504"/>
      <sheetName val="Multiples.Summary"/>
      <sheetName val="Comps"/>
      <sheetName val="Ass"/>
      <sheetName val="Labor"/>
      <sheetName val="Royal Carib. Model"/>
      <sheetName val="Annual"/>
      <sheetName val="BIS LIST-NTH 18"/>
      <sheetName val="GER_IFO_vs_Const"/>
      <sheetName val="Europe_sales_Graph"/>
      <sheetName val="EU_Ind_vs_EU_Cons"/>
      <sheetName val="POWER5_XLA"/>
      <sheetName val="Contract_Details"/>
      <sheetName val="BASE DATA"/>
      <sheetName val="Performance"/>
      <sheetName val="2000 Activity"/>
      <sheetName val="total Commonwealth"/>
      <sheetName val="INFO"/>
      <sheetName val="WKSHT"/>
      <sheetName val="CHK REQ"/>
      <sheetName val="SW 212218"/>
      <sheetName val="N.TX - 1997"/>
      <sheetName val="Customize Your Invoice"/>
      <sheetName val="DCF"/>
      <sheetName val="WACC"/>
      <sheetName val="SCIMED Old"/>
      <sheetName val="QuartRev"/>
      <sheetName val="//na1.salesforce.com/Applicatio"/>
      <sheetName val="\\sfdc\DFS\Applications\Microso"/>
      <sheetName val="\J\Applications\Microsoft Offic"/>
      <sheetName val="Calendar"/>
      <sheetName val="Buyers Competitors (2)"/>
      <sheetName val="Trial Balance"/>
      <sheetName val="NYN_91"/>
      <sheetName val="STL"/>
      <sheetName val="Fees"/>
      <sheetName val="E&amp;Y Format"/>
      <sheetName val="SegAutos"/>
      <sheetName val="EXTRACT"/>
      <sheetName val="chad10 June02"/>
      <sheetName val="chad12 Dec02"/>
      <sheetName val="chad4"/>
      <sheetName val="DATA"/>
      <sheetName val="BRSW"/>
      <sheetName val="sal"/>
      <sheetName val="check"/>
      <sheetName val="Main_Model"/>
      <sheetName val="Newer_version"/>
      <sheetName val="C_FB"/>
      <sheetName val="PF_IMP2"/>
      <sheetName val="FB"/>
      <sheetName val="MGMT_IS"/>
      <sheetName val="C_TOR"/>
      <sheetName val="D &amp; A"/>
      <sheetName val="CALCULATIONS"/>
      <sheetName val="Print Controls"/>
      <sheetName val="Input Page"/>
      <sheetName val="Calcs"/>
      <sheetName val="TargIS"/>
      <sheetName val="INÍCIO_OPER"/>
      <sheetName val="#REF"/>
      <sheetName val="O1"/>
      <sheetName val="Share Prices"/>
      <sheetName val="GL_Detail"/>
      <sheetName val="\Applications\Microsoft_Office_"/>
      <sheetName val="Pro_Forma"/>
      <sheetName val="//aodocs.altirnao.com/webdav/PC"/>
      <sheetName val="//localhost/webdav/PCPK8Cq7c4LY"/>
      <sheetName val="//localhost/webdav/PCPQism4gC0V"/>
      <sheetName val="//localhost/FY%202015%20Close/F"/>
      <sheetName val="//aodocs.altirnao.com/webdav/PD"/>
      <sheetName val="//localhost/webdav/PCPyKv40Lr9R"/>
      <sheetName val="Model"/>
      <sheetName val="IS_&amp;_CF"/>
      <sheetName val="Asset (VIN) Data"/>
      <sheetName val="00FCST"/>
      <sheetName val="[POWER5.XLA]__qmaxsolutions__43"/>
      <sheetName val="Model Summary"/>
      <sheetName val="Purchase vs. Rights"/>
      <sheetName val="CIH Sensitivities"/>
      <sheetName val="Tables for Memo Update 2-9-09"/>
      <sheetName val="Item Data"/>
      <sheetName val="M"/>
      <sheetName val="G"/>
      <sheetName val="Consolidated Financials"/>
      <sheetName val="Defaults_App"/>
      <sheetName val="SQL_Std"/>
      <sheetName val="Otherdebt"/>
      <sheetName val="Portfolio Budget"/>
      <sheetName val="2000_Activity"/>
      <sheetName val="total_Commonwealth"/>
      <sheetName val="CHK_REQ"/>
      <sheetName val="SW_212218"/>
      <sheetName val="N_TX_-_1997"/>
      <sheetName val="Customize_Your_Invoice"/>
      <sheetName val="Sales_-_Report_First"/>
      <sheetName val="Daily Sales"/>
      <sheetName val="Parameter"/>
      <sheetName val="Cap Sheet"/>
      <sheetName val="D"/>
      <sheetName val="POWER5_XLA1"/>
      <sheetName val="Rev_Tracker"/>
      <sheetName val="proforma_BS"/>
      <sheetName val="Stock_Analysis"/>
      <sheetName val="Company_summary_items"/>
      <sheetName val="Pro_Forma_Income_Statement"/>
      <sheetName val="Debt_&amp;_Interest"/>
      <sheetName val="McKinley_P&amp;L"/>
      <sheetName val="_PT_08"/>
      <sheetName val="_PT_07"/>
      <sheetName val="_PT_11"/>
      <sheetName val="_PT_10"/>
      <sheetName val="_PT_12"/>
      <sheetName val="_PT_13"/>
      <sheetName val="_PT_09"/>
      <sheetName val="_PT_01"/>
      <sheetName val="_PT_04"/>
      <sheetName val="_PT_05"/>
      <sheetName val="_PT_03"/>
      <sheetName val="Données_Spéc_"/>
      <sheetName val="PV_-_CTLM"/>
      <sheetName val="PV_-_MTLK"/>
      <sheetName val="Deal_Info_&amp;_Print_Menu"/>
      <sheetName val="Product_Trends"/>
      <sheetName val="EBITDA_Bridge"/>
      <sheetName val="WC_analytics_(+data_pages)"/>
      <sheetName val="YEAR_1_"/>
      <sheetName val="Sched_A9"/>
      <sheetName val="Historical_Actuals"/>
      <sheetName val="Emory_Vols_Jan-Dec_2006"/>
      <sheetName val="Pro_Forma_Credit_"/>
      <sheetName val="Entrada_Dados"/>
      <sheetName val="Capital_Expenditure_Input_Sheet"/>
      <sheetName val="Operating_Expense_Input_Sheet"/>
      <sheetName val="Comet_Reference_Tab"/>
      <sheetName val="GER_IFO_vs_Const1"/>
      <sheetName val="Europe_sales_Graph1"/>
      <sheetName val="EU_Ind_vs_EU_Cons1"/>
      <sheetName val="Scenario_Management"/>
      <sheetName val="_Cash_Flow"/>
      <sheetName val="_P&amp;L-Projection"/>
      <sheetName val="Dividend_Analysis_Assumptions"/>
      <sheetName val="Multiples_Summary"/>
      <sheetName val="BASE_DATA"/>
      <sheetName val="Insulin_Sales_-_NA"/>
      <sheetName val="Insulin_Sales_-_EU"/>
      <sheetName val="Insulin_Sales_-_Japan"/>
      <sheetName val="Deal_Matrix"/>
      <sheetName val="Model_Driver"/>
      <sheetName val="chad10_June02"/>
      <sheetName val="chad12_Dec02"/>
      <sheetName val="CASH_FLOW_MONTH_FC"/>
      <sheetName val="Inc_Stmt_MONTH_FC"/>
      <sheetName val="BS_ASSETS_FC"/>
      <sheetName val="General_Assump"/>
      <sheetName val="CloseTable_Prior"/>
      <sheetName val="Co_List"/>
      <sheetName val="Royal_Carib__Model"/>
      <sheetName val="BIS_LIST-NTH_18"/>
      <sheetName val="Cashflow Model"/>
      <sheetName val="Set-up"/>
      <sheetName val="CG Alloc"/>
      <sheetName val="Timber"/>
      <sheetName val="Equity Index"/>
      <sheetName val="Drop-DownLists"/>
      <sheetName val="Lookups"/>
      <sheetName val="//qmaxsolutions-my_sharepoint_c"/>
      <sheetName val="//qmaxsolutions-my_sharepoint_1"/>
      <sheetName val="Main_Model1"/>
      <sheetName val="Newer_version1"/>
      <sheetName val="GL_Detail1"/>
      <sheetName val="Pro_Forma1"/>
      <sheetName val="McKinley_P&amp;L1"/>
      <sheetName val="Pro_Forma_Income_Statement1"/>
      <sheetName val="Deal_Matrix1"/>
      <sheetName val="Model_Driver1"/>
      <sheetName val="Insulin_Sales_-_NA1"/>
      <sheetName val="Insulin_Sales_-_EU1"/>
      <sheetName val="Insulin_Sales_-_Japan1"/>
      <sheetName val="Inputs &amp; Pro Formas"/>
      <sheetName val="1-StartingPoint"/>
      <sheetName val="3a-SalesForecastYear1"/>
      <sheetName val="7b-IncomeStatementYrs1-3"/>
      <sheetName val="3b-SalesForecastYrs1-3"/>
      <sheetName val="Fin Flows"/>
      <sheetName val="Marketing Stats"/>
      <sheetName val="input for decending analysis"/>
      <sheetName val="BUDGET99"/>
      <sheetName val="P&amp;L by Month"/>
      <sheetName val="summ2"/>
      <sheetName val="Footnotes"/>
      <sheetName val="Statement of Cash Flows"/>
      <sheetName val="MACRs"/>
      <sheetName val="US Ops Account Detail"/>
      <sheetName val="[POWER5.XLA][POWER5.XLA][POWER5"/>
      <sheetName val="[POWER5.XLA][POWER5.XLA]\Applic"/>
      <sheetName val="[POWER5.XLA][POWER5.XLA]//na1.s"/>
      <sheetName val="[POWER5.XLA][POWER5.XLA]\\sfdc\"/>
      <sheetName val="[POWER5.XLA]\Applications\Micro"/>
      <sheetName val="[POWER5.XLA]//na1.salesforce.co"/>
      <sheetName val="[POWER5.XLA]\\sfdc\DFS\Applicat"/>
      <sheetName val="Industry"/>
      <sheetName val="ROCE-WACC.EVtoEBITDA"/>
      <sheetName val="NOC"/>
      <sheetName val="[POWER5.XLA]//qmaxsolutions-my."/>
      <sheetName val="[POWER5.XLA][POWER5.XLA]//qmaxs"/>
      <sheetName val="[POWER5.XLA][POWER5.XLA]\J\Appl"/>
      <sheetName val="[POWER5.XLA]\J\Applications\Mic"/>
      <sheetName val="T DCF"/>
      <sheetName val="PMO"/>
      <sheetName val="Sources &amp; Uses"/>
      <sheetName val="Trending Inc Stmt"/>
      <sheetName val="Covenant Wksht"/>
      <sheetName val="Cost Centers and PMTs"/>
      <sheetName val="KlajaMap"/>
      <sheetName val="DAS &amp; Networking Costs"/>
      <sheetName val="Drop_Down_Lists"/>
      <sheetName val="SCIMED_Old"/>
      <sheetName val="//na1_salesforce_com/Applicatio"/>
      <sheetName val="D_&amp;_A"/>
      <sheetName val="Share_Prices"/>
      <sheetName val="Buyers_Competitors_(2)"/>
      <sheetName val="Trial_Balance"/>
      <sheetName val="Print_Controls"/>
      <sheetName val="Input_Page"/>
      <sheetName val="E&amp;Y_Format"/>
      <sheetName val="Consolidated_Financials"/>
      <sheetName val="Iss. Vol. (Outp.)"/>
      <sheetName val="Stock Chart"/>
      <sheetName val="Comps Table"/>
      <sheetName val="Control Sheet"/>
      <sheetName val="Data sheet"/>
      <sheetName val="P_L_Jan"/>
      <sheetName val="P_L_Feb"/>
      <sheetName val="P_L_Mar"/>
      <sheetName val="P_L_Apr"/>
      <sheetName val="P_L_May"/>
      <sheetName val="P_L_Jun"/>
      <sheetName val="P_L_Jul"/>
      <sheetName val="P_L_Aug"/>
      <sheetName val="P_L_Sep"/>
      <sheetName val="P_L_Oct"/>
      <sheetName val="P_L_Nov"/>
      <sheetName val="P_L_Dec"/>
      <sheetName val="All_Brands"/>
      <sheetName val="Lipoflavonoid"/>
      <sheetName val="Florajen"/>
      <sheetName val="CertainDri"/>
      <sheetName val="Cystex"/>
      <sheetName val="Absorbine"/>
      <sheetName val="Albolene"/>
      <sheetName val="AntiMonkeyButt"/>
      <sheetName val="Non_Branded_000"/>
      <sheetName val="2018 All_Brands"/>
      <sheetName val="2018 Lipoflavonoid"/>
      <sheetName val="2018 Florajen"/>
      <sheetName val="2018 CertainDri"/>
      <sheetName val="2018 Cystex"/>
      <sheetName val="2018 Absorbine"/>
      <sheetName val="2018 Albolene"/>
      <sheetName val="2018 AntiMonkeyButt"/>
      <sheetName val="2018 Non_Branded_000"/>
      <sheetName val="\Users\Dan\Library\Application "/>
      <sheetName val="Insulin_Sales_-_NA2"/>
      <sheetName val="Insulin_Sales_-_EU2"/>
      <sheetName val="Insulin_Sales_-_Japan2"/>
      <sheetName val="POWER5_XLA2"/>
      <sheetName val="McKinley_P&amp;L2"/>
      <sheetName val="Pro_Forma_Income_Statement2"/>
      <sheetName val="Capital_Expenditure_Input_Shee1"/>
      <sheetName val="Operating_Expense_Input_Sheet1"/>
      <sheetName val="Pro_Forma_Credit_1"/>
      <sheetName val="Main_Model2"/>
      <sheetName val="Newer_version2"/>
      <sheetName val="Entrada_Dados1"/>
      <sheetName val="General_Assump1"/>
      <sheetName val="GER_IFO_vs_Const2"/>
      <sheetName val="Europe_sales_Graph2"/>
      <sheetName val="EU_Ind_vs_EU_Cons2"/>
      <sheetName val="Scenario_Management1"/>
      <sheetName val="_Cash_Flow1"/>
      <sheetName val="_P&amp;L-Projection1"/>
      <sheetName val="Sales_-_Report_First1"/>
      <sheetName val="Rev_Tracker1"/>
      <sheetName val="BASE_DATA1"/>
      <sheetName val="proforma_BS1"/>
      <sheetName val="Stock_Analysis1"/>
      <sheetName val="Company_summary_items1"/>
      <sheetName val="GL_Detail2"/>
      <sheetName val="Pro_Forma2"/>
      <sheetName val="Debt_&amp;_Interest1"/>
      <sheetName val="_PT_081"/>
      <sheetName val="_PT_071"/>
      <sheetName val="_PT_111"/>
      <sheetName val="_PT_101"/>
      <sheetName val="_PT_121"/>
      <sheetName val="_PT_131"/>
      <sheetName val="_PT_091"/>
      <sheetName val="_PT_011"/>
      <sheetName val="_PT_041"/>
      <sheetName val="_PT_051"/>
      <sheetName val="_PT_031"/>
      <sheetName val="Données_Spéc_1"/>
      <sheetName val="PV_-_CTLM1"/>
      <sheetName val="PV_-_MTLK1"/>
      <sheetName val="Deal_Info_&amp;_Print_Menu1"/>
      <sheetName val="Product_Trends1"/>
      <sheetName val="EBITDA_Bridge1"/>
      <sheetName val="WC_analytics_(+data_pages)1"/>
      <sheetName val="YEAR_1_1"/>
      <sheetName val="Sched_A91"/>
      <sheetName val="Historical_Actuals1"/>
      <sheetName val="Emory_Vols_Jan-Dec_20061"/>
      <sheetName val="Comet_Reference_Tab1"/>
      <sheetName val="2000_Activity1"/>
      <sheetName val="total_Commonwealth1"/>
      <sheetName val="CHK_REQ1"/>
      <sheetName val="SW_2122181"/>
      <sheetName val="N_TX_-_19971"/>
      <sheetName val="Customize_Your_Invoice1"/>
      <sheetName val="Deal_Matrix2"/>
      <sheetName val="Model_Driver2"/>
      <sheetName val="Dividend_Analysis_Assumptions1"/>
      <sheetName val="Multiples_Summary1"/>
      <sheetName val="IS_&amp;_CF1"/>
      <sheetName val="CASH_FLOW_MONTH_FC1"/>
      <sheetName val="Inc_Stmt_MONTH_FC1"/>
      <sheetName val="BS_ASSETS_FC1"/>
      <sheetName val="\Applications\Microsoft_Office1"/>
      <sheetName val="CloseTable_Prior1"/>
      <sheetName val="Co_List1"/>
      <sheetName val="Royal_Carib__Model1"/>
      <sheetName val="BIS_LIST-NTH_181"/>
      <sheetName val="\J\Applications\Microsoft_Offic"/>
      <sheetName val="chad10_June021"/>
      <sheetName val="chad12_Dec021"/>
      <sheetName val="//qmaxsolutions-my_sharepoint_2"/>
      <sheetName val="//aodocs_altirnao_com/webdav/PC"/>
      <sheetName val="//aodocs_altirnao_com/webdav/PD"/>
      <sheetName val="Cap_Sheet"/>
      <sheetName val="Equity_Index"/>
      <sheetName val="Daily_Sales"/>
      <sheetName val="US_Ops_Account_Detail"/>
      <sheetName val="Cashflow_Model"/>
      <sheetName val="[POWER5_XLA][POWER5_XLA][POWER5"/>
      <sheetName val="[POWER5_XLA][POWER5_XLA]\Applic"/>
      <sheetName val="[POWER5_XLA][POWER5_XLA]//na1_s"/>
      <sheetName val="[POWER5_XLA][POWER5_XLA]\\sfdc\"/>
      <sheetName val="[POWER5_XLA]\Applications\Micro"/>
      <sheetName val="[POWER5_XLA]//na1_salesforce_co"/>
      <sheetName val="[POWER5_XLA]\\sfdc\DFS\Applicat"/>
      <sheetName val="Model_Summary"/>
      <sheetName val="Purchase_vs__Rights"/>
      <sheetName val="CIH_Sensitivities"/>
      <sheetName val="Tables_for_Memo_Update_2-9-09"/>
      <sheetName val="13001"/>
      <sheetName val="DSM"/>
      <sheetName val="Rev Build"/>
      <sheetName val="Standalone"/>
      <sheetName val="POWER5_XLA3"/>
      <sheetName val="POWER5_XLA4"/>
      <sheetName val="POWER5_XLA5"/>
      <sheetName val="POWER5_XLA6"/>
      <sheetName val="TU"/>
      <sheetName val="POWER5_XLA7"/>
      <sheetName val="WACC Analysis"/>
      <sheetName val="Combined Divisionals"/>
      <sheetName val="P&amp;L Tables For Report"/>
      <sheetName val="CHARTS for report"/>
      <sheetName val="SOP"/>
      <sheetName val="2005"/>
      <sheetName val="Salaries"/>
      <sheetName val="Analysis"/>
      <sheetName val="Cell Links"/>
      <sheetName val="Collection"/>
      <sheetName val="BU Logic"/>
      <sheetName val="Pricing Graphs"/>
      <sheetName val="CoTrans Input Sheet"/>
      <sheetName val="REPORT"/>
      <sheetName val="CRITERIA1"/>
      <sheetName val="v_headers"/>
      <sheetName val="[POWER5.XLA]__qmaxsolutions_m_3"/>
      <sheetName val="[POWER5.XLA]__qmaxsolutions_m_2"/>
      <sheetName val="[POWER5.XLA]__qmaxsolutions_m_4"/>
      <sheetName val="[POWER5.XLA]__qmaxsolutions_m_5"/>
      <sheetName val="[POWER5.XLA]__qmaxsolutions_m_6"/>
      <sheetName val="[POWER5.XLA]__qmaxsolutions_m_9"/>
      <sheetName val="[POWER5.XLA]__qmaxsolutions_m_7"/>
      <sheetName val="[POWER5.XLA]__qmaxsolutions_m_8"/>
      <sheetName val="Gastos Detallados Opt"/>
      <sheetName val="_Entities"/>
      <sheetName val="_References_1"/>
      <sheetName val="[POWER5.XLA]__qmaxsolutions__35"/>
      <sheetName val="[POWER5.XLA]__qmaxsolutions__34"/>
      <sheetName val="[POWER5.XLA]__qmaxsolutions__20"/>
      <sheetName val="[POWER5.XLA]__qmaxsolutions__10"/>
      <sheetName val="[POWER5.XLA]__qmaxsolutions__12"/>
      <sheetName val="[POWER5.XLA]__qmaxsolutions__11"/>
      <sheetName val="[POWER5.XLA]__qmaxsolutions__13"/>
      <sheetName val="[POWER5.XLA]__qmaxsolutions__18"/>
      <sheetName val="Customize Your Purchase Order"/>
      <sheetName val="Challan"/>
      <sheetName val="TBAL9697 -group wise  sdpl"/>
      <sheetName val="Listing"/>
      <sheetName val="CGSgm2"/>
      <sheetName val="CGSsp"/>
      <sheetName val="Factors"/>
      <sheetName val="Sales"/>
      <sheetName val="\Users\SSimakova\Library\Caches"/>
      <sheetName val="//localhost/Applications/Micros"/>
      <sheetName val="[POWER5.XLA]__soferadvisors_m_7"/>
      <sheetName val="Comp"/>
      <sheetName val="Strategic"/>
      <sheetName val="_CIQHiddenCacheSheet"/>
      <sheetName val="Financial"/>
      <sheetName val="Details"/>
      <sheetName val="Projections"/>
      <sheetName val="Stacked_Column_w_labels"/>
      <sheetName val="Statement_of_Cash_Flows"/>
      <sheetName val="Rexall Sundown"/>
      <sheetName val="SD and NB Magazine"/>
      <sheetName val="Warr"/>
      <sheetName val="OP Sum"/>
      <sheetName val="Risc Financiero"/>
      <sheetName val="Revenue"/>
      <sheetName val="A CUENTA"/>
      <sheetName val="C_B_.4_Installed"/>
      <sheetName val="Config"/>
      <sheetName val="MPW"/>
      <sheetName val="CoCos Output Sheet"/>
      <sheetName val="Trk_Mfg"/>
      <sheetName val="Top20"/>
      <sheetName val="Cars"/>
      <sheetName val="Brand"/>
      <sheetName val="Segments"/>
      <sheetName val="Car_Seg"/>
      <sheetName val="Trk_Seg"/>
      <sheetName val="Car_Mfg"/>
      <sheetName val="Corp"/>
      <sheetName val="Corp Brd"/>
      <sheetName val="Trucks"/>
      <sheetName val="Master Comps"/>
      <sheetName val="Share Repurchase Benchmarking"/>
      <sheetName val="BETAS"/>
      <sheetName val="Lookup Tables"/>
      <sheetName val="Sec"/>
      <sheetName val="BS"/>
      <sheetName val="TSCC"/>
      <sheetName val="commercial construction"/>
      <sheetName val="crack spreads"/>
      <sheetName val="new orders"/>
      <sheetName val="IFO Manufacturing Business Clim"/>
      <sheetName val="Power &amp; Fuel(SMS)"/>
      <sheetName val="LC PF"/>
      <sheetName val="Sheet2"/>
      <sheetName val="\Applications\Micro"/>
      <sheetName val="//na1.salesforce.co"/>
      <sheetName val="\\sfdc\DFS\Applicat"/>
      <sheetName val="//qmaxsolutions-my."/>
      <sheetName val="[POWER5.XLA][POWER5"/>
      <sheetName val="[POWER5.XLA]\Applic"/>
      <sheetName val="[POWER5.XLA]//na1.s"/>
      <sheetName val="[POWER5.XLA]\\sfdc\"/>
      <sheetName val="[POWER5.XLA]//qmaxs"/>
      <sheetName val="[POWER5.XLA]\J\Appl"/>
      <sheetName val="\J\Applications\Mic"/>
      <sheetName val="Summary Exhibit II"/>
      <sheetName val="2012"/>
      <sheetName val="Sales Forecast"/>
      <sheetName val="Lease summary"/>
      <sheetName val="FIRE ALARM"/>
      <sheetName val="FX Rates"/>
      <sheetName val="Issue Log"/>
      <sheetName val="Sheet9"/>
      <sheetName val="Asset Transfer_Screen Shot"/>
      <sheetName val="Asset Proposal List"/>
      <sheetName val="Asset Proposal-Screen Shots"/>
      <sheetName val="Data Import Template"/>
      <sheetName val="New Asset List"/>
      <sheetName val="New Asset_Screen Shots"/>
      <sheetName val="FAMAsset_as of 12.31.18"/>
      <sheetName val="[POWER5"/>
      <sheetName val="Inputs_&amp;_Pro_Formas"/>
      <sheetName val="Tax_Stock deal"/>
      <sheetName val="Tax_Asset deal"/>
      <sheetName val="Tax_S Corp"/>
      <sheetName val="IT"/>
      <sheetName val="CBC"/>
      <sheetName val="GT_Custom"/>
      <sheetName val="Financial Request List"/>
      <sheetName val="Tax Request List"/>
      <sheetName val="Cash proof"/>
      <sheetName val="TB - IS"/>
      <sheetName val="TB BS"/>
      <sheetName val="GT Discussion&gt;"/>
      <sheetName val="AR_Aging"/>
      <sheetName val="COR - SoftwareHardware Maint"/>
      <sheetName val="COR - Consultants"/>
      <sheetName val="COR - Co hosting"/>
      <sheetName val="Opex-Professional services"/>
      <sheetName val="GT Custom"/>
      <sheetName val="Soybasis"/>
      <sheetName val="WS_App"/>
      <sheetName val="SummaryTax"/>
      <sheetName val="APR"/>
      <sheetName val="AUG"/>
      <sheetName val="DEC"/>
      <sheetName val="FEB"/>
      <sheetName val="JUL"/>
      <sheetName val="JUN"/>
      <sheetName val="MAR"/>
      <sheetName val="MAY"/>
      <sheetName val="SEP"/>
      <sheetName val="Case"/>
      <sheetName val="Categories"/>
      <sheetName val="WC2 (2)"/>
      <sheetName val="Debt Amortization"/>
      <sheetName val="Vector Inputs"/>
      <sheetName val="//na1_salesforce_com/Applicati1"/>
      <sheetName val="SCIMED_Old1"/>
      <sheetName val="Buyers_Competitors_(2)1"/>
      <sheetName val="Trial_Balance1"/>
      <sheetName val="Drop_Down_Lists1"/>
      <sheetName val="E&amp;Y_Format1"/>
      <sheetName val="Print_Controls1"/>
      <sheetName val="Input_Page1"/>
      <sheetName val="D_&amp;_A1"/>
      <sheetName val="Share_Prices1"/>
      <sheetName val="input_for_decending_analysis"/>
      <sheetName val="Consolidated_Financials1"/>
      <sheetName val="ROCE-WACC_EVtoEBITDA"/>
      <sheetName val="CG_Alloc"/>
      <sheetName val="[POWER5_XLA]//qmaxsolutions-my_"/>
      <sheetName val="[POWER5_XLA][POWER5_XLA]//qmaxs"/>
      <sheetName val="[POWER5_XLA][POWER5_XLA]\J\Appl"/>
      <sheetName val="[POWER5_XLA]\J\Applications\Mic"/>
      <sheetName val="P&amp;L_by_Month"/>
      <sheetName val="T_DCF"/>
      <sheetName val="Fin_Flows"/>
      <sheetName val="Marketing_Stats"/>
      <sheetName val="Iss__Vol__(Outp_)"/>
      <sheetName val="Cost_Centers_and_PMTs"/>
      <sheetName val="DAS_&amp;_Networking_Costs"/>
      <sheetName val="Balance"/>
      <sheetName val="Employee Data"/>
      <sheetName val="Data Validation"/>
      <sheetName val="2015 Forecast"/>
      <sheetName val="Gross Margin Build"/>
      <sheetName val="Output Model"/>
      <sheetName val="Names"/>
      <sheetName val="Cash flow worksheet"/>
      <sheetName val="Inc Stmt"/>
      <sheetName val="Bal Sht"/>
      <sheetName val="Stock_Chart"/>
      <sheetName val="Comps_Table"/>
      <sheetName val="Control_Sheet"/>
      <sheetName val="Data_sheet"/>
      <sheetName val="Covenant_Wksht"/>
      <sheetName val="Sources_&amp;_Uses"/>
      <sheetName val="Trending_Inc_Stmt"/>
      <sheetName val="2018_All_Brands"/>
      <sheetName val="2018_Lipoflavonoid"/>
      <sheetName val="2018_Florajen"/>
      <sheetName val="2018_CertainDri"/>
      <sheetName val="2018_Cystex"/>
      <sheetName val="2018_Absorbine"/>
      <sheetName val="2018_Albolene"/>
      <sheetName val="2018_AntiMonkeyButt"/>
      <sheetName val="2018_Non_Branded_000"/>
      <sheetName val="\Users\Dan\Library\Application_"/>
      <sheetName val="[POWER5.XLA]__soferadvisors_m_2"/>
      <sheetName val="[POWER5.XLA]__soferadvisors_m_3"/>
      <sheetName val="[POWER5.XLA]__soferadvisors_m_4"/>
      <sheetName val="[POWER5.XLA]__soferadvisors_m_6"/>
      <sheetName val="[POWER5.XLA]__soferadvisors_m_5"/>
      <sheetName val="[POWER5.XLA]__qmaxsolutions__17"/>
      <sheetName val="[POWER5.XLA]__qmaxsolutions__15"/>
      <sheetName val="[POWER5.XLA]__qmaxsolutions__14"/>
      <sheetName val="01"/>
      <sheetName val="[POWER5.XLA]__qmaxsolutions__16"/>
      <sheetName val="[POWER5.XLA]__soferadvisors_m_8"/>
      <sheetName val="[POWER5.XLA]__qmaxsolutions__19"/>
      <sheetName val="[POWER5.XLA]__qmaxsolutions__22"/>
      <sheetName val="[POWER5.XLA]__qmaxsolutions__21"/>
      <sheetName val="[POWER5.XLA]__qmaxsolutions__24"/>
      <sheetName val="[POWER5.XLA]__qmaxsolutions__23"/>
      <sheetName val="[POWER5.XLA]__qmaxsolutions__26"/>
      <sheetName val="[POWER5.XLA]__qmaxsolutions__25"/>
      <sheetName val="[POWER5.XLA]__qmaxsolutions__29"/>
      <sheetName val="[POWER5.XLA]__qmaxsolutions__27"/>
      <sheetName val="[POWER5.XLA]__qmaxsolutions__28"/>
      <sheetName val="[POWER5.XLA]__qmaxsolutions__31"/>
      <sheetName val="[POWER5.XLA]__qmaxsolutions__30"/>
      <sheetName val="[POWER5.XLA]__qmaxsolutions__32"/>
      <sheetName val="[POWER5.XLA]__qmaxsolutions__33"/>
      <sheetName val="[POWER5.XLA]__qmaxsolutions__42"/>
      <sheetName val="[POWER5.XLA]__qmaxsolutions__40"/>
      <sheetName val="[POWER5.XLA]__qmaxsolutions__36"/>
      <sheetName val="[POWER5.XLA]__qmaxsolutions__38"/>
      <sheetName val="[POWER5.XLA]__qmaxsolutions__37"/>
      <sheetName val="[POWER5.XLA]__qmaxsolutions__39"/>
      <sheetName val="[POWER5.XLA]__qmaxsolutions__41"/>
      <sheetName val="[POWER5.XLA]__soferadvisors__10"/>
      <sheetName val="[POWER5.XLA]__soferadvisors_m_9"/>
      <sheetName val="[POWER5.XLA]__qmaxsolutions__44"/>
      <sheetName val="[POWER5.XLA]__qmaxsolutions__45"/>
      <sheetName val="[POWER5.XLA]__qmaxsolutions__46"/>
      <sheetName val="[POWER5.XLA]__qmaxsolutions__47"/>
      <sheetName val="[POWER5.XLA]__qmaxsolutions__48"/>
      <sheetName val="[POWER5.XLA]__qmaxsolutions__49"/>
      <sheetName val="[POWER5.XLA]__qmaxsolutions__50"/>
      <sheetName val="[POWER5.XLA]__qmaxsolutions__52"/>
      <sheetName val="[POWER5.XLA]__soferadvisors__11"/>
      <sheetName val="[POWER5.XLA]__qmaxsolutions__51"/>
      <sheetName val="[POWER5.XLA]__qmaxsolutions__53"/>
      <sheetName val="[POWER5.XLA]__qmaxsolutions__64"/>
      <sheetName val="[POWER5.XLA]__qmaxsolutions__58"/>
      <sheetName val="[POWER5.XLA]__qmaxsolutions__54"/>
      <sheetName val="investment- acounting"/>
      <sheetName val="Actual"/>
      <sheetName val="AOP Summary-2"/>
      <sheetName val="PLShell"/>
      <sheetName val="Maintenance"/>
      <sheetName val="ISQ LBO - Full Company"/>
      <sheetName val="BroglDelta"/>
      <sheetName val="BroglDepoFidu"/>
      <sheetName val="BroglSGT"/>
      <sheetName val="Regression"/>
      <sheetName val="Backlog"/>
      <sheetName val="[POWER5.XLA]__qmaxsolutions__57"/>
      <sheetName val="[POWER5.XLA]__qmaxsolutions__56"/>
      <sheetName val="[POWER5.XLA]__qmaxsolutions__55"/>
      <sheetName val="[POWER5.XLA]__qmaxsolutions__59"/>
      <sheetName val="[POWER5.XLA]__qmaxsolutions__60"/>
      <sheetName val="[POWER5.XLA]__qmaxsolutions__61"/>
      <sheetName val="[POWER5.XLA]__qmaxsolutions__62"/>
      <sheetName val="[POWER5.XLA]__qmaxsolutions__63"/>
      <sheetName val="[POWER5.XLA]__qmaxsolutions__66"/>
      <sheetName val="[POWER5.XLA]__qmaxsolutions__65"/>
      <sheetName val="[POWER5.XLA]__qmaxsolutions__71"/>
      <sheetName val="novmar actuals"/>
      <sheetName val="06-030 Capital Gains and Losses"/>
      <sheetName val="Area by JC"/>
      <sheetName val="Scatter"/>
      <sheetName val="Lists"/>
      <sheetName val="99 Contingency Analysis"/>
      <sheetName val="useless"/>
      <sheetName val="[POWER5.XLA]__qmaxsolutions__67"/>
      <sheetName val="[POWER5.XLA]__qmaxsolutions__68"/>
      <sheetName val="[POWER5.XLA]__qmaxsolutions__69"/>
      <sheetName val="[POWER5.XLA]__qmaxsolutions__70"/>
      <sheetName val="[POWER5.XLA]__qmaxsolutions__82"/>
      <sheetName val="[POWER5.XLA]__qmaxsolutions__81"/>
      <sheetName val="[POWER5.XLA]__qmaxsolutions__72"/>
      <sheetName val="[POWER5.XLA]__qmaxsolutions__73"/>
      <sheetName val="[POWER5.XLA]__qmaxsolutions__75"/>
      <sheetName val="[POWER5.XLA]__qmaxsolutions__74"/>
      <sheetName val="[POWER5.XLA]__qmaxsolutions__78"/>
      <sheetName val="[POWER5.XLA]__qmaxsolutions__76"/>
      <sheetName val="[POWER5.XLA]__qmaxsolutions__77"/>
      <sheetName val="[POWER5.XLA]__qmaxsolutions__79"/>
      <sheetName val="[POWER5.XLA]__qmaxsolutions__80"/>
      <sheetName val="[POWER5.XLA]__qmaxsolutions__84"/>
      <sheetName val="[POWER5.XLA]__qmaxsolutions__83"/>
      <sheetName val="[POWER5.XLA]__soferadvisors__13"/>
      <sheetName val="[POWER5.XLA]__soferadvisors__12"/>
      <sheetName val="[POWER5.XLA]__qmaxsolutions__86"/>
      <sheetName val="[POWER5.XLA]__qmaxsolutions__85"/>
      <sheetName val="[POWER5.XLA]__qmaxsolutions__87"/>
      <sheetName val="[POWER5.XLA]__qmaxsolutions__88"/>
      <sheetName val="[POWER5.XLA]__qmaxsolutions__89"/>
      <sheetName val="[POWER5.XLA]__soferadvisors__15"/>
      <sheetName val="[POWER5.XLA]__soferadvisors__14"/>
      <sheetName val="[POWER5.XLA]__qmaxsolutions__90"/>
      <sheetName val="[POWER5.XLA]__qmaxsolutions__94"/>
      <sheetName val="[POWER5.XLA]__qmaxsolutions__91"/>
      <sheetName val="[POWER5.XLA]__qmaxsolutions__92"/>
      <sheetName val="[POWER5.XLA]__qmaxsolutions__93"/>
      <sheetName val="[POWER5.XLA]__qmaxsolutions__95"/>
      <sheetName val="[POWER5.XLA]__qmaxsolutions__96"/>
      <sheetName val="[POWER5.XLA]__qmaxsolutions_101"/>
      <sheetName val="[POWER5.XLA]__qmaxsolutions__97"/>
      <sheetName val="[POWER5.XLA]__qmaxsolutions__99"/>
      <sheetName val="[POWER5.XLA]__qmaxsolutions__98"/>
      <sheetName val="[POWER5.XLA]__qmaxsolutions_100"/>
      <sheetName val="[POWER5.XLA]__qmaxsolutions_104"/>
      <sheetName val="[POWER5.XLA]__qmaxsolutions_102"/>
      <sheetName val="[POWER5.XLA]__qmaxsolutions_103"/>
      <sheetName val="[POWER5.XLA]__qmaxsolutions_105"/>
      <sheetName val="[POWER5.XLA]__qmaxsolutions_106"/>
      <sheetName val="[POWER5.XLA]__qmaxsolutions_108"/>
      <sheetName val="[POWER5.XLA]__qmaxsolutions_107"/>
      <sheetName val="[POWER5.XLA]__soferadvisors__16"/>
      <sheetName val="[POWER5.XLA]__qmaxsolutions_109"/>
      <sheetName val="[POWER5.XLA]__qmaxsolutions_110"/>
      <sheetName val="[POWER5.XLA]__qmaxsolutions_111"/>
      <sheetName val="[POWER5.XLA]__qmaxsolutions_112"/>
      <sheetName val="[POWER5.XLA]__qmaxsolutions_114"/>
      <sheetName val="[POWER5.XLA]__qmaxsolutions_113"/>
      <sheetName val="[POWER5.XLA]__soferadvisors__17"/>
      <sheetName val="[POWER5.XLA]__qmaxsolutions_115"/>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12">
          <cell r="I12" t="str">
            <v>Altegrity, Inc.</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sheetData sheetId="482"/>
      <sheetData sheetId="483"/>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row r="12">
          <cell r="I12" t="str">
            <v>Altegrity, Inc.</v>
          </cell>
        </row>
      </sheetData>
      <sheetData sheetId="536"/>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A Client Asset Code Summary"/>
      <sheetName val="1B Loc &amp; Client AC Summary"/>
      <sheetName val="1C AA Asset Code Summary"/>
      <sheetName val="1D Building Summary"/>
      <sheetName val="1E FA Record Summary"/>
      <sheetName val="1F Summary by Approach"/>
      <sheetName val="MEP Costing"/>
      <sheetName val="Construction Cost Benchmarking"/>
      <sheetName val="Gen Characteristic of Property"/>
      <sheetName val="2A General Info"/>
      <sheetName val="3A FA Record"/>
      <sheetName val="4A Asset Code"/>
      <sheetName val="4B Lease Table"/>
      <sheetName val="3B Base Info"/>
      <sheetName val="3C Plinth Area Rate Calculation"/>
      <sheetName val="CPWD Rates"/>
      <sheetName val="Market Approach - Land "/>
      <sheetName val="Rate Summary"/>
      <sheetName val="CI for Buildings - Vizag"/>
      <sheetName val="CI for Buildings - Pune"/>
      <sheetName val="Earth Quake Zone"/>
      <sheetName val="4C Obsolescence"/>
      <sheetName val="5A RCN &amp; Market Summary"/>
      <sheetName val="6A Trend Table"/>
      <sheetName val="7A Iowa Depreciation"/>
      <sheetName val="7B Market-Based Depreciation"/>
      <sheetName val="8A Currency Conversion"/>
      <sheetName val="9A Rounding"/>
      <sheetName val="9B RUL Range"/>
      <sheetName val="GI Roofing"/>
      <sheetName val="Non - Asbestos Roofing"/>
      <sheetName val="Water Proofing over Asbestos"/>
      <sheetName val="False Ceiling - Gypsum"/>
      <sheetName val="Wooden Cornice or Moulding"/>
      <sheetName val="Aluminium Partition - Office"/>
      <sheetName val="Plant - Office Partition"/>
      <sheetName val="Acid Proof Flooring"/>
      <sheetName val="Epoxy Flooring"/>
      <sheetName val="Vitrified Flooring"/>
      <sheetName val="Parking Shed"/>
      <sheetName val="Road Work"/>
      <sheetName val="Tank"/>
      <sheetName val="SS Warehouse with 4mt wall"/>
      <sheetName val="SS Warehouse with 1mt wall"/>
      <sheetName val="Framed Structure only GF"/>
      <sheetName val="Framed Structure - Multistoried"/>
      <sheetName val="Light warehouse"/>
      <sheetName val="E2 - Technology Block (PPGI)"/>
      <sheetName val="Category S2"/>
      <sheetName val="E1 - Technology Block"/>
      <sheetName val="Plant Open Area Flooring"/>
      <sheetName val="A - Refinery Plant"/>
      <sheetName val="B1 - Smelter Plant"/>
      <sheetName val="B2 - Smelter Plant"/>
      <sheetName val="C - RMH Plant"/>
      <sheetName val="D - Workshop"/>
      <sheetName val="Other Buildings"/>
      <sheetName val="Category M"/>
      <sheetName val="Stack"/>
      <sheetName val="Clarifier"/>
      <sheetName val="Category S3"/>
      <sheetName val="Paper Mill"/>
      <sheetName val="E2 - Technology Block (Add ht)"/>
      <sheetName val="Boundary Wall - LB"/>
      <sheetName val="Boundary Wall - FS"/>
      <sheetName val="Category S1"/>
      <sheetName val="Category S4"/>
      <sheetName val="Land - Summary"/>
      <sheetName val="PCC"/>
      <sheetName val="Concrete M 15"/>
      <sheetName val="Masonary"/>
      <sheetName val="Plaster"/>
      <sheetName val="Painting"/>
      <sheetName val="Asset9809C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10">
          <cell r="B10" t="str">
            <v>SAMHI Hotels Pvt. Ltd</v>
          </cell>
        </row>
      </sheetData>
      <sheetData sheetId="12">
        <row r="7">
          <cell r="M7" t="str">
            <v>Client Asset
Class Description</v>
          </cell>
          <cell r="Q7" t="str">
            <v>Locationalized
Client
Asset
Code</v>
          </cell>
        </row>
        <row r="9">
          <cell r="Q9">
            <v>0</v>
          </cell>
        </row>
        <row r="10">
          <cell r="Q10">
            <v>0</v>
          </cell>
        </row>
        <row r="11">
          <cell r="Q11">
            <v>0</v>
          </cell>
        </row>
        <row r="12">
          <cell r="Q12">
            <v>0</v>
          </cell>
        </row>
      </sheetData>
      <sheetData sheetId="13">
        <row r="1">
          <cell r="A1" t="str">
            <v>Work Paper Schedule III.D</v>
          </cell>
        </row>
      </sheetData>
      <sheetData sheetId="14">
        <row r="8">
          <cell r="A8">
            <v>15</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7">
          <cell r="A7" t="str">
            <v>AA Trend Code &gt;</v>
          </cell>
          <cell r="B7">
            <v>600</v>
          </cell>
          <cell r="C7">
            <v>601</v>
          </cell>
          <cell r="D7">
            <v>602</v>
          </cell>
          <cell r="E7">
            <v>303</v>
          </cell>
          <cell r="F7">
            <v>532</v>
          </cell>
        </row>
        <row r="8">
          <cell r="B8" t="str">
            <v>CIDC BLDG AVERAGE FOR ALL STATES</v>
          </cell>
          <cell r="C8" t="str">
            <v>CIDC ROAD &amp; BRIDGE AVERAGE FOR SITE IMPROVEMENT</v>
          </cell>
          <cell r="D8" t="str">
            <v>CPWD AVERAGE FOR BUILDINGS</v>
          </cell>
          <cell r="E8" t="str">
            <v>LAND (ALL 1.00)</v>
          </cell>
          <cell r="F8" t="str">
            <v>1311020000 - Electrical Machinery</v>
          </cell>
        </row>
        <row r="9">
          <cell r="A9" t="str">
            <v>Index Period</v>
          </cell>
        </row>
        <row r="10">
          <cell r="A10">
            <v>2015</v>
          </cell>
          <cell r="B10">
            <v>1</v>
          </cell>
          <cell r="C10">
            <v>1</v>
          </cell>
          <cell r="D10">
            <v>1</v>
          </cell>
          <cell r="E10">
            <v>1</v>
          </cell>
          <cell r="F10">
            <v>1</v>
          </cell>
        </row>
        <row r="11">
          <cell r="A11">
            <v>2014</v>
          </cell>
          <cell r="B11">
            <v>1.0028485975869519</v>
          </cell>
          <cell r="C11">
            <v>1.0051072747863965</v>
          </cell>
          <cell r="D11">
            <v>0.99047619047619051</v>
          </cell>
          <cell r="E11">
            <v>1</v>
          </cell>
          <cell r="F11">
            <v>1</v>
          </cell>
        </row>
        <row r="12">
          <cell r="A12">
            <v>2013</v>
          </cell>
          <cell r="B12">
            <v>1.0122715781507492</v>
          </cell>
          <cell r="C12">
            <v>1.0197034613609917</v>
          </cell>
          <cell r="D12">
            <v>1.04</v>
          </cell>
          <cell r="E12">
            <v>1</v>
          </cell>
          <cell r="F12">
            <v>1.0243193968047959</v>
          </cell>
        </row>
        <row r="13">
          <cell r="A13">
            <v>2012</v>
          </cell>
          <cell r="B13">
            <v>1.0873844797009853</v>
          </cell>
          <cell r="C13">
            <v>1.1017045109860555</v>
          </cell>
          <cell r="D13">
            <v>1.04</v>
          </cell>
          <cell r="E13">
            <v>1</v>
          </cell>
          <cell r="F13">
            <v>1.0493194048749603</v>
          </cell>
        </row>
        <row r="14">
          <cell r="A14">
            <v>2011</v>
          </cell>
          <cell r="B14">
            <v>1.1765143598049463</v>
          </cell>
          <cell r="C14">
            <v>1.1975815722573664</v>
          </cell>
          <cell r="D14">
            <v>1.1474666666666669</v>
          </cell>
          <cell r="E14">
            <v>1</v>
          </cell>
          <cell r="F14">
            <v>1.0768631018127479</v>
          </cell>
        </row>
        <row r="15">
          <cell r="A15">
            <v>2010</v>
          </cell>
          <cell r="B15">
            <v>1.2296631913111655</v>
          </cell>
          <cell r="C15">
            <v>1.2554317909320973</v>
          </cell>
          <cell r="D15">
            <v>1.2655882352941177</v>
          </cell>
          <cell r="E15">
            <v>1</v>
          </cell>
          <cell r="F15">
            <v>1.1241945329987113</v>
          </cell>
        </row>
        <row r="16">
          <cell r="A16">
            <v>2009</v>
          </cell>
          <cell r="B16">
            <v>1.2858118153777753</v>
          </cell>
          <cell r="C16">
            <v>1.3198266431650802</v>
          </cell>
          <cell r="D16">
            <v>1.4403347280334726</v>
          </cell>
          <cell r="E16">
            <v>1</v>
          </cell>
          <cell r="F16">
            <v>1.1248812270937967</v>
          </cell>
        </row>
        <row r="17">
          <cell r="A17">
            <v>2008</v>
          </cell>
          <cell r="B17">
            <v>1.3106347988909963</v>
          </cell>
          <cell r="C17">
            <v>1.3458017453352971</v>
          </cell>
          <cell r="D17">
            <v>1.4774248927038627</v>
          </cell>
          <cell r="E17">
            <v>1</v>
          </cell>
          <cell r="F17">
            <v>1.1293267920414281</v>
          </cell>
        </row>
        <row r="18">
          <cell r="A18">
            <v>2007</v>
          </cell>
          <cell r="B18">
            <v>1.4607045985466163</v>
          </cell>
          <cell r="C18">
            <v>1.4630452680849548</v>
          </cell>
          <cell r="D18">
            <v>1.7212000000000001</v>
          </cell>
          <cell r="E18">
            <v>1</v>
          </cell>
          <cell r="F18">
            <v>1.1797280945263009</v>
          </cell>
        </row>
        <row r="19">
          <cell r="A19">
            <v>2006</v>
          </cell>
          <cell r="B19">
            <v>1.6380202965098059</v>
          </cell>
          <cell r="C19">
            <v>1.5853229169656409</v>
          </cell>
          <cell r="D19">
            <v>1.8743576271186442</v>
          </cell>
          <cell r="E19">
            <v>1</v>
          </cell>
          <cell r="F19">
            <v>1.2688715357525648</v>
          </cell>
        </row>
        <row r="20">
          <cell r="A20">
            <v>2005</v>
          </cell>
          <cell r="B20">
            <v>1.6736651927661899</v>
          </cell>
          <cell r="C20">
            <v>1.6168397923852829</v>
          </cell>
          <cell r="D20">
            <v>1.9836251121076234</v>
          </cell>
          <cell r="E20">
            <v>1</v>
          </cell>
          <cell r="F20">
            <v>1.3498941195634468</v>
          </cell>
        </row>
        <row r="21">
          <cell r="A21">
            <v>2004</v>
          </cell>
          <cell r="B21">
            <v>1.6758814418519978</v>
          </cell>
          <cell r="C21">
            <v>1.6302926716881743</v>
          </cell>
          <cell r="D21">
            <v>2.1164995215311007</v>
          </cell>
          <cell r="E21">
            <v>1</v>
          </cell>
          <cell r="F21">
            <v>1.3821720497933119</v>
          </cell>
        </row>
        <row r="22">
          <cell r="A22">
            <v>2003</v>
          </cell>
          <cell r="B22">
            <v>1.8591349647734279</v>
          </cell>
          <cell r="C22">
            <v>1.797235638156375</v>
          </cell>
          <cell r="D22">
            <v>2.2454233502538075</v>
          </cell>
          <cell r="E22">
            <v>1</v>
          </cell>
          <cell r="F22">
            <v>1.3928870455611202</v>
          </cell>
        </row>
        <row r="23">
          <cell r="A23">
            <v>2002</v>
          </cell>
          <cell r="B23">
            <v>1.9063368919887946</v>
          </cell>
          <cell r="C23">
            <v>1.8242715039326391</v>
          </cell>
          <cell r="D23">
            <v>2.5133431818181817</v>
          </cell>
          <cell r="E23">
            <v>1</v>
          </cell>
          <cell r="F23">
            <v>1.3883449103795673</v>
          </cell>
        </row>
        <row r="24">
          <cell r="A24">
            <v>2001</v>
          </cell>
          <cell r="B24">
            <v>2.003245685348086</v>
          </cell>
          <cell r="C24">
            <v>1.9106860712625446</v>
          </cell>
          <cell r="D24">
            <v>2.6647493975903616</v>
          </cell>
          <cell r="E24">
            <v>1</v>
          </cell>
          <cell r="F24">
            <v>1.3703685351683614</v>
          </cell>
        </row>
        <row r="25">
          <cell r="A25">
            <v>2000</v>
          </cell>
          <cell r="B25">
            <v>2.1052717220754822</v>
          </cell>
          <cell r="C25">
            <v>2.0010275199037748</v>
          </cell>
          <cell r="D25">
            <v>2.7305456790123457</v>
          </cell>
          <cell r="E25">
            <v>1</v>
          </cell>
          <cell r="F25">
            <v>1.4644260378167215</v>
          </cell>
        </row>
        <row r="26">
          <cell r="A26">
            <v>1999</v>
          </cell>
          <cell r="B26">
            <v>2.2124345302246731</v>
          </cell>
          <cell r="C26">
            <v>2.095831514315281</v>
          </cell>
          <cell r="D26">
            <v>2.7996734177215195</v>
          </cell>
          <cell r="E26">
            <v>1</v>
          </cell>
          <cell r="F26">
            <v>1.5202838724031409</v>
          </cell>
        </row>
        <row r="27">
          <cell r="A27">
            <v>1998</v>
          </cell>
          <cell r="B27">
            <v>2.3249192854950724</v>
          </cell>
          <cell r="C27">
            <v>2.1951235117261745</v>
          </cell>
          <cell r="D27">
            <v>2.9888405405405405</v>
          </cell>
          <cell r="E27">
            <v>1</v>
          </cell>
          <cell r="F27">
            <v>1.502240407037009</v>
          </cell>
        </row>
        <row r="28">
          <cell r="A28">
            <v>1997</v>
          </cell>
          <cell r="B28">
            <v>2.4431837682946322</v>
          </cell>
          <cell r="C28">
            <v>2.2991166371346541</v>
          </cell>
          <cell r="D28">
            <v>3.0506786206896557</v>
          </cell>
          <cell r="E28">
            <v>1</v>
          </cell>
          <cell r="F28">
            <v>1.474105907755076</v>
          </cell>
        </row>
        <row r="29">
          <cell r="A29">
            <v>1996</v>
          </cell>
          <cell r="B29">
            <v>2.5675006403507989</v>
          </cell>
          <cell r="C29">
            <v>2.4080465584505095</v>
          </cell>
          <cell r="D29">
            <v>3.1151295774647889</v>
          </cell>
          <cell r="E29">
            <v>1</v>
          </cell>
          <cell r="F29">
            <v>1.4338260907578648</v>
          </cell>
        </row>
        <row r="30">
          <cell r="A30">
            <v>1995</v>
          </cell>
          <cell r="B30">
            <v>2.6981638567128434</v>
          </cell>
          <cell r="C30">
            <v>2.5218814866681702</v>
          </cell>
          <cell r="D30">
            <v>3.3511242424242424</v>
          </cell>
          <cell r="E30">
            <v>1</v>
          </cell>
          <cell r="F30">
            <v>1.4392238687577985</v>
          </cell>
        </row>
        <row r="31">
          <cell r="A31">
            <v>1994</v>
          </cell>
          <cell r="B31">
            <v>2.8354945064408961</v>
          </cell>
          <cell r="C31">
            <v>2.6411596650916644</v>
          </cell>
          <cell r="D31">
            <v>3.7807555555555559</v>
          </cell>
          <cell r="E31">
            <v>1</v>
          </cell>
          <cell r="F31">
            <v>1.5141398218357178</v>
          </cell>
        </row>
        <row r="32">
          <cell r="A32">
            <v>1993</v>
          </cell>
          <cell r="B32">
            <v>2.9798483538364078</v>
          </cell>
          <cell r="C32">
            <v>2.7662171479472661</v>
          </cell>
          <cell r="D32">
            <v>3.7807555555555559</v>
          </cell>
          <cell r="E32">
            <v>1</v>
          </cell>
          <cell r="F32">
            <v>1.5459280613117699</v>
          </cell>
        </row>
        <row r="33">
          <cell r="A33">
            <v>1992</v>
          </cell>
          <cell r="B33">
            <v>3.1316254778654553</v>
          </cell>
          <cell r="C33">
            <v>2.8970542613995627</v>
          </cell>
          <cell r="D33">
            <v>4.4234840000000002</v>
          </cell>
          <cell r="E33">
            <v>1</v>
          </cell>
          <cell r="F33">
            <v>1.5782814238323986</v>
          </cell>
        </row>
        <row r="34">
          <cell r="A34">
            <v>1991</v>
          </cell>
          <cell r="B34">
            <v>3.2907890516280327</v>
          </cell>
          <cell r="C34">
            <v>3.0340163242797282</v>
          </cell>
          <cell r="D34">
            <v>5.2077896737588656</v>
          </cell>
          <cell r="E34">
            <v>1</v>
          </cell>
          <cell r="F34">
            <v>1.6113523496207942</v>
          </cell>
        </row>
        <row r="35">
          <cell r="A35">
            <v>1990</v>
          </cell>
          <cell r="B35">
            <v>3.4582579130863365</v>
          </cell>
          <cell r="C35">
            <v>3.1775110366311194</v>
          </cell>
          <cell r="D35">
            <v>5.5523504272211728</v>
          </cell>
          <cell r="E35">
            <v>1</v>
          </cell>
          <cell r="F35">
            <v>1.6451450693567555</v>
          </cell>
        </row>
        <row r="36">
          <cell r="A36">
            <v>1989</v>
          </cell>
          <cell r="B36">
            <v>3.6340336050263211</v>
          </cell>
          <cell r="C36">
            <v>3.3280247173136464</v>
          </cell>
          <cell r="D36">
            <v>5.9457355789473691</v>
          </cell>
          <cell r="E36">
            <v>1</v>
          </cell>
          <cell r="F36">
            <v>1.6796623158087209</v>
          </cell>
        </row>
        <row r="37">
          <cell r="A37">
            <v>1988</v>
          </cell>
          <cell r="B37">
            <v>3.8186435237228564</v>
          </cell>
          <cell r="C37">
            <v>3.4855771196248626</v>
          </cell>
          <cell r="D37">
            <v>6.9767063562945371</v>
          </cell>
          <cell r="E37">
            <v>1</v>
          </cell>
          <cell r="F37">
            <v>1.7149051480969189</v>
          </cell>
        </row>
        <row r="38">
          <cell r="A38">
            <v>1987</v>
          </cell>
          <cell r="B38">
            <v>4.0127171799559376</v>
          </cell>
          <cell r="C38">
            <v>3.6507114406259382</v>
          </cell>
          <cell r="D38">
            <v>7.938360475675676</v>
          </cell>
          <cell r="E38">
            <v>1</v>
          </cell>
          <cell r="F38">
            <v>1.7508727639217421</v>
          </cell>
        </row>
        <row r="39">
          <cell r="A39">
            <v>1986</v>
          </cell>
          <cell r="B39">
            <v>4.2170149806645494</v>
          </cell>
          <cell r="C39">
            <v>3.8234109325708969</v>
          </cell>
          <cell r="D39">
            <v>8.6388040470588248</v>
          </cell>
          <cell r="E39">
            <v>1</v>
          </cell>
          <cell r="F39">
            <v>1.7875622996823832</v>
          </cell>
        </row>
        <row r="40">
          <cell r="A40">
            <v>1985</v>
          </cell>
          <cell r="B40">
            <v>4.4315693467310675</v>
          </cell>
          <cell r="C40">
            <v>4.004291241170824</v>
          </cell>
          <cell r="D40">
            <v>9.4140813333333337</v>
          </cell>
          <cell r="E40">
            <v>1</v>
          </cell>
          <cell r="F40">
            <v>1.8249686185557927</v>
          </cell>
        </row>
        <row r="41">
          <cell r="A41">
            <v>1984</v>
          </cell>
          <cell r="B41">
            <v>4.6572380594863096</v>
          </cell>
          <cell r="C41">
            <v>4.1941162063687383</v>
          </cell>
          <cell r="D41">
            <v>10.719683854014599</v>
          </cell>
          <cell r="E41">
            <v>1</v>
          </cell>
          <cell r="F41">
            <v>1.8633064649231621</v>
          </cell>
        </row>
        <row r="42">
          <cell r="A42">
            <v>1983</v>
          </cell>
          <cell r="B42">
            <v>4.8939939742160483</v>
          </cell>
          <cell r="C42">
            <v>4.3929382251422462</v>
          </cell>
          <cell r="D42">
            <v>11.988544391836735</v>
          </cell>
          <cell r="E42">
            <v>1</v>
          </cell>
          <cell r="F42">
            <v>1.9023618770565747</v>
          </cell>
        </row>
        <row r="43">
          <cell r="A43">
            <v>1982</v>
          </cell>
          <cell r="B43">
            <v>5.1428216903371551</v>
          </cell>
          <cell r="C43">
            <v>4.6006932749510279</v>
          </cell>
          <cell r="D43">
            <v>13.53545334562212</v>
          </cell>
          <cell r="E43">
            <v>1</v>
          </cell>
          <cell r="F43">
            <v>1.9421226129791309</v>
          </cell>
        </row>
        <row r="44">
          <cell r="A44">
            <v>1981</v>
          </cell>
          <cell r="B44">
            <v>5.4049650269290757</v>
          </cell>
          <cell r="C44">
            <v>4.8182518318794605</v>
          </cell>
          <cell r="D44">
            <v>14.685966880000001</v>
          </cell>
          <cell r="E44">
            <v>1</v>
          </cell>
          <cell r="F44">
            <v>1.9828250429475742</v>
          </cell>
        </row>
        <row r="45">
          <cell r="A45">
            <v>1980</v>
          </cell>
          <cell r="B45">
            <v>5.680528720072199</v>
          </cell>
          <cell r="C45">
            <v>5.0467229281328994</v>
          </cell>
          <cell r="D45">
            <v>16.68859872727273</v>
          </cell>
          <cell r="E45">
            <v>1</v>
          </cell>
          <cell r="F45">
            <v>2.0244821116750424</v>
          </cell>
        </row>
        <row r="46">
          <cell r="A46">
            <v>1979</v>
          </cell>
          <cell r="B46">
            <v>5.9694215323249864</v>
          </cell>
          <cell r="C46">
            <v>5.2862158037487461</v>
          </cell>
          <cell r="D46">
            <v>18.086166108374385</v>
          </cell>
          <cell r="E46">
            <v>1</v>
          </cell>
          <cell r="F46">
            <v>2.0668319294487292</v>
          </cell>
        </row>
        <row r="47">
          <cell r="A47">
            <v>1978</v>
          </cell>
          <cell r="B47">
            <v>6.2730960201083104</v>
          </cell>
          <cell r="C47">
            <v>5.5367086463677966</v>
          </cell>
          <cell r="D47">
            <v>19.600890063396733</v>
          </cell>
          <cell r="E47">
            <v>1</v>
          </cell>
          <cell r="F47">
            <v>2.1101353829584011</v>
          </cell>
        </row>
        <row r="48">
          <cell r="A48">
            <v>1977</v>
          </cell>
          <cell r="B48">
            <v>6.5914603526603539</v>
          </cell>
          <cell r="C48">
            <v>5.7980150145216163</v>
          </cell>
          <cell r="D48">
            <v>21.242448658421928</v>
          </cell>
          <cell r="E48">
            <v>1</v>
          </cell>
          <cell r="F48">
            <v>2.1543998845054175</v>
          </cell>
        </row>
        <row r="49">
          <cell r="A49">
            <v>1976</v>
          </cell>
          <cell r="B49">
            <v>6.9263373222969316</v>
          </cell>
          <cell r="C49">
            <v>6.073175049109083</v>
          </cell>
          <cell r="D49">
            <v>23.020560984403168</v>
          </cell>
          <cell r="E49">
            <v>1</v>
          </cell>
          <cell r="F49">
            <v>2.1996310501798297</v>
          </cell>
        </row>
        <row r="50">
          <cell r="A50">
            <v>1975</v>
          </cell>
          <cell r="B50">
            <v>7.2777065564850725</v>
          </cell>
          <cell r="C50">
            <v>6.3606626253982705</v>
          </cell>
          <cell r="D50">
            <v>24.948554964749853</v>
          </cell>
          <cell r="E50">
            <v>1</v>
          </cell>
          <cell r="F50">
            <v>2.2458324792297875</v>
          </cell>
        </row>
        <row r="51">
          <cell r="A51">
            <v>1974</v>
          </cell>
          <cell r="B51">
            <v>7.6479313499508637</v>
          </cell>
          <cell r="C51">
            <v>6.6622372711019988</v>
          </cell>
          <cell r="D51">
            <v>27.038510319432941</v>
          </cell>
          <cell r="E51">
            <v>1</v>
          </cell>
          <cell r="F51">
            <v>2.2930055174979809</v>
          </cell>
        </row>
        <row r="52">
          <cell r="A52">
            <v>1973</v>
          </cell>
          <cell r="B52">
            <v>8.0371889323906913</v>
          </cell>
          <cell r="C52">
            <v>6.977942120690086</v>
          </cell>
          <cell r="D52">
            <v>29.301609896249005</v>
          </cell>
          <cell r="E52">
            <v>1</v>
          </cell>
          <cell r="F52">
            <v>2.3411490046680039</v>
          </cell>
        </row>
        <row r="53">
          <cell r="A53">
            <v>1972</v>
          </cell>
          <cell r="B53">
            <v>8.4453878316117663</v>
          </cell>
          <cell r="C53">
            <v>7.3076273534487255</v>
          </cell>
          <cell r="D53">
            <v>31.756875078386855</v>
          </cell>
          <cell r="E53">
            <v>1</v>
          </cell>
          <cell r="F53">
            <v>2.3902590052252721</v>
          </cell>
        </row>
        <row r="54">
          <cell r="A54">
            <v>1971</v>
          </cell>
          <cell r="B54">
            <v>8.8756825614067854</v>
          </cell>
          <cell r="C54">
            <v>7.6536275093791932</v>
          </cell>
          <cell r="D54">
            <v>34.417546004218423</v>
          </cell>
          <cell r="E54">
            <v>1</v>
          </cell>
          <cell r="F54">
            <v>2.4403285232337426</v>
          </cell>
        </row>
        <row r="55">
          <cell r="A55">
            <v>1970</v>
          </cell>
          <cell r="B55">
            <v>9.3283310558261689</v>
          </cell>
          <cell r="C55">
            <v>8.0160476039694828</v>
          </cell>
          <cell r="D55">
            <v>37.297693663492069</v>
          </cell>
          <cell r="E55">
            <v>1</v>
          </cell>
          <cell r="F55">
            <v>2.4913472012649622</v>
          </cell>
        </row>
        <row r="56">
          <cell r="A56">
            <v>1969</v>
          </cell>
          <cell r="B56">
            <v>9.8032885102094571</v>
          </cell>
          <cell r="C56">
            <v>8.3947831604241134</v>
          </cell>
          <cell r="D56">
            <v>40.423800935865678</v>
          </cell>
          <cell r="E56">
            <v>1</v>
          </cell>
          <cell r="F56">
            <v>2.5437154249839096</v>
          </cell>
        </row>
        <row r="57">
          <cell r="A57">
            <v>1968</v>
          </cell>
          <cell r="B57">
            <v>10.30012340420412</v>
          </cell>
          <cell r="C57">
            <v>8.7930632612867701</v>
          </cell>
          <cell r="D57">
            <v>43.806016047725585</v>
          </cell>
          <cell r="E57">
            <v>1</v>
          </cell>
          <cell r="F57">
            <v>2.5970356950800619</v>
          </cell>
        </row>
        <row r="58">
          <cell r="A58">
            <v>1967</v>
          </cell>
          <cell r="B58">
            <v>10.823255904516262</v>
          </cell>
          <cell r="C58">
            <v>9.2072975048591648</v>
          </cell>
          <cell r="D58">
            <v>47.473628188136416</v>
          </cell>
          <cell r="E58">
            <v>1</v>
          </cell>
          <cell r="F58">
            <v>2.6512876296070402</v>
          </cell>
        </row>
        <row r="59">
          <cell r="A59">
            <v>1966</v>
          </cell>
          <cell r="B59">
            <v>11.372830556662683</v>
          </cell>
          <cell r="C59">
            <v>9.6451501452876425</v>
          </cell>
          <cell r="D59">
            <v>51.448473918374496</v>
          </cell>
          <cell r="E59">
            <v>1</v>
          </cell>
          <cell r="F59">
            <v>2.7069154782601443</v>
          </cell>
        </row>
        <row r="60">
          <cell r="A60">
            <v>1965</v>
          </cell>
          <cell r="B60">
            <v>11.948591711681534</v>
          </cell>
          <cell r="C60">
            <v>10.102932177559282</v>
          </cell>
          <cell r="D60">
            <v>55.755379195140478</v>
          </cell>
          <cell r="E60">
            <v>1</v>
          </cell>
          <cell r="F60">
            <v>2.7634592960039392</v>
          </cell>
        </row>
        <row r="61">
          <cell r="A61">
            <v>1964</v>
          </cell>
          <cell r="B61">
            <v>12.556958223317494</v>
          </cell>
          <cell r="C61">
            <v>10.580236059963658</v>
          </cell>
          <cell r="D61">
            <v>60.423644846739357</v>
          </cell>
          <cell r="E61">
            <v>1</v>
          </cell>
          <cell r="F61">
            <v>2.8213955472847014</v>
          </cell>
        </row>
        <row r="62">
          <cell r="A62">
            <v>1963</v>
          </cell>
          <cell r="B62">
            <v>13.198775089812976</v>
          </cell>
          <cell r="C62">
            <v>11.081979213322759</v>
          </cell>
          <cell r="D62">
            <v>65.489261449275361</v>
          </cell>
          <cell r="E62">
            <v>1</v>
          </cell>
          <cell r="F62">
            <v>2.8807495041753559</v>
          </cell>
        </row>
        <row r="63">
          <cell r="A63">
            <v>1962</v>
          </cell>
          <cell r="B63">
            <v>13.874565723362185</v>
          </cell>
          <cell r="C63">
            <v>11.60855273965775</v>
          </cell>
          <cell r="D63">
            <v>70.980990236829385</v>
          </cell>
          <cell r="E63">
            <v>1</v>
          </cell>
          <cell r="F63">
            <v>2.9409912515309444</v>
          </cell>
        </row>
        <row r="64">
          <cell r="A64">
            <v>1961</v>
          </cell>
          <cell r="B64">
            <v>14.584427225487692</v>
          </cell>
          <cell r="C64">
            <v>12.160090313261399</v>
          </cell>
          <cell r="D64">
            <v>76.930156521739136</v>
          </cell>
          <cell r="E64">
            <v>1</v>
          </cell>
          <cell r="F64">
            <v>3.0026508103724279</v>
          </cell>
        </row>
        <row r="65">
          <cell r="A65">
            <v>1960</v>
          </cell>
          <cell r="B65">
            <v>15.327907104999287</v>
          </cell>
          <cell r="C65">
            <v>12.7363979110463</v>
          </cell>
          <cell r="D65">
            <v>83.371938007380081</v>
          </cell>
          <cell r="E65">
            <v>1</v>
          </cell>
          <cell r="F65">
            <v>3.0657465756335922</v>
          </cell>
        </row>
        <row r="66">
          <cell r="A66">
            <v>1959</v>
          </cell>
          <cell r="B66">
            <v>16.103861316477605</v>
          </cell>
          <cell r="C66">
            <v>13.336873246802822</v>
          </cell>
          <cell r="D66">
            <v>90.347381605659805</v>
          </cell>
          <cell r="E66">
            <v>1</v>
          </cell>
          <cell r="F66">
            <v>3.1302950798328162</v>
          </cell>
        </row>
        <row r="67">
          <cell r="A67">
            <v>1958</v>
          </cell>
          <cell r="B67">
            <v>16.923333056560505</v>
          </cell>
          <cell r="C67">
            <v>13.96948646773629</v>
          </cell>
          <cell r="D67">
            <v>97.906445866666672</v>
          </cell>
          <cell r="E67">
            <v>1</v>
          </cell>
          <cell r="F67">
            <v>3.195656410056551</v>
          </cell>
        </row>
        <row r="68">
          <cell r="A68">
            <v>1957</v>
          </cell>
          <cell r="B68">
            <v>17.787328180193661</v>
          </cell>
          <cell r="C68">
            <v>14.635152943394251</v>
          </cell>
          <cell r="D68">
            <v>106.11247745664741</v>
          </cell>
          <cell r="E68">
            <v>1</v>
          </cell>
          <cell r="F68">
            <v>3.2624412880096663</v>
          </cell>
        </row>
        <row r="69">
          <cell r="A69">
            <v>1956</v>
          </cell>
          <cell r="B69">
            <v>18.696390949198445</v>
          </cell>
          <cell r="C69">
            <v>15.323620580075662</v>
          </cell>
          <cell r="D69">
            <v>115.00365606891152</v>
          </cell>
          <cell r="E69">
            <v>1</v>
          </cell>
          <cell r="F69">
            <v>3.3306553367028489</v>
          </cell>
        </row>
        <row r="70">
          <cell r="A70">
            <v>1955</v>
          </cell>
          <cell r="B70">
            <v>19.650459242935522</v>
          </cell>
          <cell r="C70">
            <v>16.044059458094143</v>
          </cell>
          <cell r="D70">
            <v>124.61575630038185</v>
          </cell>
          <cell r="E70">
            <v>1</v>
          </cell>
          <cell r="F70">
            <v>3.4003009285833703</v>
          </cell>
        </row>
        <row r="71">
          <cell r="A71">
            <v>1954</v>
          </cell>
          <cell r="B71">
            <v>20.648695178136386</v>
          </cell>
          <cell r="C71">
            <v>16.809256977205749</v>
          </cell>
          <cell r="D71">
            <v>135.04337360919541</v>
          </cell>
          <cell r="E71">
            <v>1</v>
          </cell>
          <cell r="F71">
            <v>3.4713768207974769</v>
          </cell>
        </row>
        <row r="72">
          <cell r="A72">
            <v>1953</v>
          </cell>
          <cell r="B72">
            <v>21.689291476639308</v>
          </cell>
          <cell r="C72">
            <v>17.607731100611097</v>
          </cell>
          <cell r="D72">
            <v>146.34745271549576</v>
          </cell>
          <cell r="E72">
            <v>1</v>
          </cell>
          <cell r="F72">
            <v>3.5438777668845072</v>
          </cell>
        </row>
        <row r="73">
          <cell r="A73">
            <v>1952</v>
          </cell>
          <cell r="B73">
            <v>22.792900284900288</v>
          </cell>
          <cell r="C73">
            <v>18.438284454413509</v>
          </cell>
          <cell r="D73">
            <v>158.59575464362851</v>
          </cell>
          <cell r="E73">
            <v>1</v>
          </cell>
          <cell r="F73">
            <v>3.6177941050118778</v>
          </cell>
        </row>
        <row r="74">
          <cell r="A74">
            <v>1951</v>
          </cell>
          <cell r="B74">
            <v>23.96240499384168</v>
          </cell>
          <cell r="C74">
            <v>19.316297999861774</v>
          </cell>
          <cell r="D74">
            <v>171.86620105324752</v>
          </cell>
          <cell r="E74">
            <v>1</v>
          </cell>
          <cell r="F74">
            <v>3.6939852255386305</v>
          </cell>
        </row>
        <row r="75">
          <cell r="A75">
            <v>1950</v>
          </cell>
          <cell r="B75">
            <v>25.171517172430018</v>
          </cell>
          <cell r="C75">
            <v>20.224872694116794</v>
          </cell>
          <cell r="D75">
            <v>186.25195789473685</v>
          </cell>
          <cell r="E75">
            <v>1</v>
          </cell>
          <cell r="F75">
            <v>3.7716312063605346</v>
          </cell>
        </row>
        <row r="76">
          <cell r="A76">
            <v>1949</v>
          </cell>
          <cell r="B76">
            <v>26.445256595613223</v>
          </cell>
          <cell r="C76">
            <v>21.181319875710493</v>
          </cell>
          <cell r="D76">
            <v>201.86896054982819</v>
          </cell>
          <cell r="E76">
            <v>1</v>
          </cell>
          <cell r="F76">
            <v>3.8507107950484096</v>
          </cell>
        </row>
        <row r="77">
          <cell r="A77">
            <v>1948</v>
          </cell>
          <cell r="B77">
            <v>27.784256929568325</v>
          </cell>
          <cell r="C77">
            <v>22.186831448757641</v>
          </cell>
          <cell r="D77">
            <v>218.70389992553984</v>
          </cell>
          <cell r="E77">
            <v>1</v>
          </cell>
          <cell r="F77">
            <v>3.9311965658842238</v>
          </cell>
        </row>
        <row r="78">
          <cell r="A78">
            <v>1947</v>
          </cell>
          <cell r="B78">
            <v>29.188248636115667</v>
          </cell>
          <cell r="C78">
            <v>23.242205052806653</v>
          </cell>
          <cell r="D78">
            <v>237.06161226795803</v>
          </cell>
          <cell r="E78">
            <v>1</v>
          </cell>
          <cell r="F78">
            <v>4.0140862851957451</v>
          </cell>
        </row>
        <row r="79">
          <cell r="A79">
            <v>1946</v>
          </cell>
          <cell r="B79">
            <v>30.655814209998574</v>
          </cell>
          <cell r="C79">
            <v>24.34772329993902</v>
          </cell>
          <cell r="D79">
            <v>256.97229886264222</v>
          </cell>
          <cell r="E79">
            <v>1</v>
          </cell>
          <cell r="F79">
            <v>4.0983936894529407</v>
          </cell>
        </row>
        <row r="80">
          <cell r="A80">
            <v>1945</v>
          </cell>
          <cell r="B80">
            <v>32.231370006400851</v>
          </cell>
          <cell r="C80">
            <v>25.503012661739209</v>
          </cell>
          <cell r="D80">
            <v>278.40695507109007</v>
          </cell>
          <cell r="E80">
            <v>1</v>
          </cell>
          <cell r="F80">
            <v>4.1840743937620619</v>
          </cell>
        </row>
        <row r="81">
          <cell r="A81">
            <v>1944</v>
          </cell>
          <cell r="B81">
            <v>33.872782367837928</v>
          </cell>
          <cell r="C81">
            <v>26.70688158241758</v>
          </cell>
          <cell r="D81">
            <v>301.86982281603287</v>
          </cell>
          <cell r="E81">
            <v>1</v>
          </cell>
          <cell r="F81">
            <v>4.2722445438221817</v>
          </cell>
        </row>
        <row r="82">
          <cell r="A82">
            <v>1943</v>
          </cell>
          <cell r="B82">
            <v>35.574656360387323</v>
          </cell>
          <cell r="C82">
            <v>27.95713871761528</v>
          </cell>
          <cell r="D82">
            <v>327.08166770601338</v>
          </cell>
          <cell r="E82">
            <v>1</v>
          </cell>
          <cell r="F82">
            <v>4.3617718812870221</v>
          </cell>
        </row>
        <row r="83">
          <cell r="A83">
            <v>1942</v>
          </cell>
          <cell r="B83">
            <v>37.39278189839689</v>
          </cell>
          <cell r="C83">
            <v>29.290244787256338</v>
          </cell>
          <cell r="D83">
            <v>354.30559420989147</v>
          </cell>
          <cell r="E83">
            <v>1</v>
          </cell>
          <cell r="F83">
            <v>4.4525902918215206</v>
          </cell>
        </row>
        <row r="84">
          <cell r="A84">
            <v>1941</v>
          </cell>
          <cell r="B84">
            <v>39.265765607082251</v>
          </cell>
          <cell r="C84">
            <v>30.669100818610776</v>
          </cell>
          <cell r="D84">
            <v>383.94684653594771</v>
          </cell>
          <cell r="E84">
            <v>1</v>
          </cell>
          <cell r="F84">
            <v>4.5459468733623325</v>
          </cell>
        </row>
        <row r="85">
          <cell r="A85">
            <v>1940</v>
          </cell>
          <cell r="B85">
            <v>41.258577019471758</v>
          </cell>
          <cell r="C85">
            <v>32.136083219500968</v>
          </cell>
          <cell r="D85">
            <v>416.0330560906516</v>
          </cell>
          <cell r="E85">
            <v>1</v>
          </cell>
          <cell r="F85">
            <v>4.6405414872551285</v>
          </cell>
        </row>
        <row r="86">
          <cell r="A86">
            <v>1939</v>
          </cell>
          <cell r="B86">
            <v>43.378582953278617</v>
          </cell>
          <cell r="C86">
            <v>33.644819520885996</v>
          </cell>
          <cell r="D86">
            <v>451.18177818740401</v>
          </cell>
          <cell r="E86">
            <v>1</v>
          </cell>
          <cell r="F86">
            <v>4.737718228566389</v>
          </cell>
        </row>
        <row r="87">
          <cell r="A87">
            <v>1938</v>
          </cell>
          <cell r="B87">
            <v>45.538512394935637</v>
          </cell>
          <cell r="C87">
            <v>35.244327334174024</v>
          </cell>
          <cell r="D87">
            <v>488.71769983361071</v>
          </cell>
          <cell r="E87">
            <v>1</v>
          </cell>
          <cell r="F87">
            <v>4.8375523901847695</v>
          </cell>
        </row>
        <row r="88">
          <cell r="A88">
            <v>1937</v>
          </cell>
          <cell r="B88">
            <v>47.820398636947665</v>
          </cell>
          <cell r="C88">
            <v>36.93993071107586</v>
          </cell>
          <cell r="D88">
            <v>529.22403171171175</v>
          </cell>
          <cell r="E88">
            <v>1</v>
          </cell>
          <cell r="F88">
            <v>4.9385579130421551</v>
          </cell>
        </row>
        <row r="89">
          <cell r="A89">
            <v>1936</v>
          </cell>
          <cell r="B89">
            <v>50.227832893269976</v>
          </cell>
          <cell r="C89">
            <v>38.66733754288876</v>
          </cell>
          <cell r="D89">
            <v>573.67058125000005</v>
          </cell>
          <cell r="E89">
            <v>1</v>
          </cell>
          <cell r="F89">
            <v>5.0422421069529237</v>
          </cell>
        </row>
        <row r="90">
          <cell r="A90">
            <v>1935</v>
          </cell>
          <cell r="B90">
            <v>52.763372534516769</v>
          </cell>
          <cell r="C90">
            <v>40.487833660727219</v>
          </cell>
          <cell r="D90">
            <v>622.28673220338987</v>
          </cell>
          <cell r="E90">
            <v>1</v>
          </cell>
          <cell r="F90">
            <v>5.1486746580231699</v>
          </cell>
        </row>
        <row r="91">
          <cell r="A91">
            <v>1934</v>
          </cell>
          <cell r="B91">
            <v>55.428189329189337</v>
          </cell>
          <cell r="C91">
            <v>42.404417502655136</v>
          </cell>
          <cell r="D91">
            <v>673.66820550458715</v>
          </cell>
          <cell r="E91">
            <v>1</v>
          </cell>
          <cell r="F91">
            <v>5.2561554084600175</v>
          </cell>
        </row>
        <row r="92">
          <cell r="A92">
            <v>1933</v>
          </cell>
          <cell r="B92">
            <v>58.22165245188058</v>
          </cell>
          <cell r="C92">
            <v>44.41950345835982</v>
          </cell>
          <cell r="D92">
            <v>730.64511840796035</v>
          </cell>
          <cell r="E92">
            <v>1</v>
          </cell>
          <cell r="F92">
            <v>5.3663738615078218</v>
          </cell>
        </row>
        <row r="93">
          <cell r="A93">
            <v>1932</v>
          </cell>
          <cell r="B93">
            <v>61.1408439397186</v>
          </cell>
          <cell r="C93">
            <v>46.534717908757905</v>
          </cell>
          <cell r="D93">
            <v>791.69632776280332</v>
          </cell>
          <cell r="E93">
            <v>1</v>
          </cell>
          <cell r="F93">
            <v>5.4793898080471228</v>
          </cell>
        </row>
        <row r="94">
          <cell r="A94">
            <v>1931</v>
          </cell>
          <cell r="B94">
            <v>64.180008696956065</v>
          </cell>
          <cell r="C94">
            <v>48.750656856793995</v>
          </cell>
          <cell r="D94">
            <v>858.82847251461999</v>
          </cell>
          <cell r="E94">
            <v>1</v>
          </cell>
          <cell r="F94">
            <v>5.5932574572290408</v>
          </cell>
        </row>
        <row r="95">
          <cell r="A95">
            <v>1930</v>
          </cell>
          <cell r="B95">
            <v>67.537116844181483</v>
          </cell>
          <cell r="C95">
            <v>51.06660255070345</v>
          </cell>
          <cell r="D95">
            <v>929.49157468354429</v>
          </cell>
          <cell r="E95">
            <v>1</v>
          </cell>
          <cell r="F95">
            <v>5.7098688965348403</v>
          </cell>
        </row>
        <row r="96">
          <cell r="A96">
            <v>1929</v>
          </cell>
          <cell r="B96">
            <v>71.034184383038763</v>
          </cell>
          <cell r="C96">
            <v>53.480198193647155</v>
          </cell>
          <cell r="D96">
            <v>1005.8881424657535</v>
          </cell>
          <cell r="E96">
            <v>1</v>
          </cell>
          <cell r="F96">
            <v>5.8292686942219012</v>
          </cell>
        </row>
        <row r="97">
          <cell r="A97">
            <v>1928</v>
          </cell>
          <cell r="B97">
            <v>74.658377463806048</v>
          </cell>
          <cell r="C97">
            <v>55.987082483974362</v>
          </cell>
          <cell r="D97">
            <v>1091.8934483271375</v>
          </cell>
          <cell r="E97">
            <v>1</v>
          </cell>
          <cell r="F97">
            <v>5.9514988803378772</v>
          </cell>
        </row>
        <row r="98">
          <cell r="A98">
            <v>1927</v>
          </cell>
          <cell r="B98">
            <v>78.391296336996348</v>
          </cell>
          <cell r="C98">
            <v>58.580489574512676</v>
          </cell>
          <cell r="D98">
            <v>1184.3521677419355</v>
          </cell>
          <cell r="E98">
            <v>1</v>
          </cell>
          <cell r="F98">
            <v>6.0765985064718766</v>
          </cell>
        </row>
        <row r="99">
          <cell r="A99">
            <v>1926</v>
          </cell>
          <cell r="B99">
            <v>82.517154038943517</v>
          </cell>
          <cell r="C99">
            <v>61.425827639560431</v>
          </cell>
          <cell r="D99">
            <v>1282.6171947598255</v>
          </cell>
          <cell r="E99">
            <v>1</v>
          </cell>
          <cell r="F99">
            <v>6.2046031649945359</v>
          </cell>
        </row>
        <row r="100">
          <cell r="A100">
            <v>1925</v>
          </cell>
          <cell r="B100">
            <v>86.757165906557233</v>
          </cell>
          <cell r="C100">
            <v>64.368382257024408</v>
          </cell>
          <cell r="D100">
            <v>1392.0347753554504</v>
          </cell>
          <cell r="E100">
            <v>1</v>
          </cell>
          <cell r="F100">
            <v>6.3355444655544852</v>
          </cell>
        </row>
        <row r="101">
          <cell r="A101">
            <v>1924</v>
          </cell>
          <cell r="B101">
            <v>91.077024789871274</v>
          </cell>
          <cell r="C101">
            <v>67.395108695442488</v>
          </cell>
          <cell r="D101">
            <v>1506.2530133333335</v>
          </cell>
          <cell r="E101">
            <v>1</v>
          </cell>
          <cell r="F101">
            <v>6.4694494666913602</v>
          </cell>
        </row>
        <row r="102">
          <cell r="A102">
            <v>1923</v>
          </cell>
          <cell r="B102">
            <v>95.849619975366721</v>
          </cell>
          <cell r="C102">
            <v>70.488654668348047</v>
          </cell>
          <cell r="D102">
            <v>1631.7740977777778</v>
          </cell>
          <cell r="E102">
            <v>1</v>
          </cell>
          <cell r="F102">
            <v>6.606340060569722</v>
          </cell>
        </row>
        <row r="103">
          <cell r="A103">
            <v>1922</v>
          </cell>
          <cell r="B103">
            <v>100.68606868972007</v>
          </cell>
          <cell r="C103">
            <v>73.87986142215172</v>
          </cell>
          <cell r="D103">
            <v>1769.3936000000001</v>
          </cell>
          <cell r="E103">
            <v>1</v>
          </cell>
          <cell r="F103">
            <v>6.7462323090433243</v>
          </cell>
        </row>
        <row r="104">
          <cell r="A104">
            <v>1921</v>
          </cell>
          <cell r="B104">
            <v>106.03653610801439</v>
          </cell>
          <cell r="C104">
            <v>77.334675085777519</v>
          </cell>
          <cell r="D104">
            <v>1919.7342326797386</v>
          </cell>
          <cell r="E104">
            <v>1</v>
          </cell>
          <cell r="F104">
            <v>6.8891357295349742</v>
          </cell>
        </row>
        <row r="105">
          <cell r="A105">
            <v>1920</v>
          </cell>
          <cell r="B105">
            <v>111.41910139268518</v>
          </cell>
          <cell r="C105">
            <v>81.128451599419435</v>
          </cell>
          <cell r="D105">
            <v>2083.1158695035465</v>
          </cell>
          <cell r="E105">
            <v>1</v>
          </cell>
          <cell r="F105">
            <v>7.0350525295746964</v>
          </cell>
        </row>
        <row r="106">
          <cell r="A106">
            <v>1919</v>
          </cell>
          <cell r="B106">
            <v>117.37734210887153</v>
          </cell>
          <cell r="C106">
            <v>84.976441398601395</v>
          </cell>
          <cell r="D106">
            <v>2259.37952</v>
          </cell>
          <cell r="E106">
            <v>1</v>
          </cell>
          <cell r="F106">
            <v>7.1839767892895781</v>
          </cell>
        </row>
        <row r="107">
          <cell r="A107">
            <v>1918</v>
          </cell>
          <cell r="B107">
            <v>123.31215154134257</v>
          </cell>
          <cell r="C107">
            <v>88.83900691671964</v>
          </cell>
          <cell r="D107">
            <v>2447.6611466666668</v>
          </cell>
          <cell r="E107">
            <v>1</v>
          </cell>
          <cell r="F107">
            <v>7.335893591694667</v>
          </cell>
        </row>
        <row r="108">
          <cell r="A108">
            <v>1917</v>
          </cell>
          <cell r="B108">
            <v>129.87907085419513</v>
          </cell>
          <cell r="C108">
            <v>93.06943581751581</v>
          </cell>
          <cell r="D108">
            <v>2646.1201585585586</v>
          </cell>
          <cell r="E108">
            <v>1</v>
          </cell>
          <cell r="F108">
            <v>7.4907781013081829</v>
          </cell>
        </row>
        <row r="109">
          <cell r="A109">
            <v>1916</v>
          </cell>
          <cell r="B109">
            <v>136.33268928173277</v>
          </cell>
          <cell r="C109">
            <v>97.280722506091195</v>
          </cell>
          <cell r="D109">
            <v>2879.6013490196078</v>
          </cell>
          <cell r="E109">
            <v>1</v>
          </cell>
          <cell r="F109">
            <v>7.6485945924185463</v>
          </cell>
        </row>
        <row r="110">
          <cell r="A110">
            <v>1915</v>
          </cell>
          <cell r="B110">
            <v>143.461195910843</v>
          </cell>
          <cell r="C110">
            <v>101.8911832883704</v>
          </cell>
          <cell r="D110">
            <v>3124.6738042553193</v>
          </cell>
          <cell r="E110">
            <v>1</v>
          </cell>
          <cell r="F110">
            <v>7.8092954292777659</v>
          </cell>
        </row>
        <row r="111">
          <cell r="A111">
            <v>1914</v>
          </cell>
          <cell r="B111">
            <v>150.33947242711628</v>
          </cell>
          <cell r="C111">
            <v>106.96039638729431</v>
          </cell>
          <cell r="D111">
            <v>3376.0843402298851</v>
          </cell>
          <cell r="E111">
            <v>1</v>
          </cell>
          <cell r="F111">
            <v>7.9728200015966566</v>
          </cell>
        </row>
        <row r="112">
          <cell r="A112" t="str">
            <v>1997.H2</v>
          </cell>
          <cell r="B112" t="str">
            <v>N/A</v>
          </cell>
          <cell r="C112" t="str">
            <v>N/A</v>
          </cell>
          <cell r="D112" t="str">
            <v>N/A</v>
          </cell>
          <cell r="E112">
            <v>0</v>
          </cell>
          <cell r="F112">
            <v>0</v>
          </cell>
        </row>
        <row r="113">
          <cell r="A113" t="str">
            <v>1997.H1</v>
          </cell>
          <cell r="B113" t="str">
            <v>N/A</v>
          </cell>
          <cell r="C113" t="str">
            <v>N/A</v>
          </cell>
          <cell r="D113" t="str">
            <v>N/A</v>
          </cell>
          <cell r="E113">
            <v>0</v>
          </cell>
          <cell r="F113">
            <v>0</v>
          </cell>
        </row>
        <row r="114">
          <cell r="A114">
            <v>1997</v>
          </cell>
          <cell r="B114" t="str">
            <v>N/A</v>
          </cell>
          <cell r="C114" t="str">
            <v>N/A</v>
          </cell>
          <cell r="D114" t="str">
            <v>N/A</v>
          </cell>
          <cell r="E114">
            <v>0</v>
          </cell>
          <cell r="F114">
            <v>0</v>
          </cell>
        </row>
        <row r="115">
          <cell r="A115" t="str">
            <v>1996.Q4</v>
          </cell>
          <cell r="B115" t="str">
            <v>N/A</v>
          </cell>
          <cell r="C115" t="str">
            <v>N/A</v>
          </cell>
          <cell r="D115" t="str">
            <v>N/A</v>
          </cell>
          <cell r="E115">
            <v>0</v>
          </cell>
          <cell r="F115">
            <v>0</v>
          </cell>
        </row>
        <row r="116">
          <cell r="A116" t="str">
            <v>1996.Q3</v>
          </cell>
          <cell r="B116" t="str">
            <v>N/A</v>
          </cell>
          <cell r="C116" t="str">
            <v>N/A</v>
          </cell>
          <cell r="D116" t="str">
            <v>N/A</v>
          </cell>
          <cell r="E116">
            <v>0</v>
          </cell>
          <cell r="F116">
            <v>0</v>
          </cell>
        </row>
        <row r="117">
          <cell r="A117" t="str">
            <v>1996.Q2</v>
          </cell>
          <cell r="B117" t="str">
            <v>N/A</v>
          </cell>
          <cell r="C117" t="str">
            <v>N/A</v>
          </cell>
          <cell r="D117" t="str">
            <v>N/A</v>
          </cell>
          <cell r="E117">
            <v>0</v>
          </cell>
          <cell r="F117">
            <v>0</v>
          </cell>
        </row>
        <row r="118">
          <cell r="A118" t="str">
            <v>1996.Q1</v>
          </cell>
          <cell r="B118" t="str">
            <v>N/A</v>
          </cell>
          <cell r="C118" t="str">
            <v>N/A</v>
          </cell>
          <cell r="D118" t="str">
            <v>N/A</v>
          </cell>
          <cell r="E118">
            <v>0</v>
          </cell>
          <cell r="F118">
            <v>0</v>
          </cell>
        </row>
        <row r="119">
          <cell r="A119" t="str">
            <v>1996.H2</v>
          </cell>
          <cell r="B119" t="str">
            <v>N/A</v>
          </cell>
          <cell r="C119" t="str">
            <v>N/A</v>
          </cell>
          <cell r="D119" t="str">
            <v>N/A</v>
          </cell>
          <cell r="E119">
            <v>0</v>
          </cell>
          <cell r="F119">
            <v>0</v>
          </cell>
        </row>
        <row r="120">
          <cell r="A120" t="str">
            <v>1996.H1</v>
          </cell>
          <cell r="B120" t="str">
            <v>N/A</v>
          </cell>
          <cell r="C120" t="str">
            <v>N/A</v>
          </cell>
          <cell r="D120" t="str">
            <v>N/A</v>
          </cell>
          <cell r="E120">
            <v>0</v>
          </cell>
          <cell r="F120">
            <v>0</v>
          </cell>
        </row>
        <row r="121">
          <cell r="A121">
            <v>1996</v>
          </cell>
          <cell r="B121" t="str">
            <v>N/A</v>
          </cell>
          <cell r="C121" t="str">
            <v>N/A</v>
          </cell>
          <cell r="D121" t="str">
            <v>N/A</v>
          </cell>
          <cell r="E121">
            <v>0</v>
          </cell>
          <cell r="F121">
            <v>0</v>
          </cell>
        </row>
        <row r="122">
          <cell r="A122" t="str">
            <v>1995.Q4</v>
          </cell>
          <cell r="B122" t="str">
            <v>N/A</v>
          </cell>
          <cell r="C122" t="str">
            <v>N/A</v>
          </cell>
          <cell r="D122" t="str">
            <v>N/A</v>
          </cell>
          <cell r="E122">
            <v>0</v>
          </cell>
          <cell r="F122">
            <v>0</v>
          </cell>
        </row>
        <row r="123">
          <cell r="A123" t="str">
            <v>1995.Q3</v>
          </cell>
          <cell r="B123" t="str">
            <v>N/A</v>
          </cell>
          <cell r="C123" t="str">
            <v>N/A</v>
          </cell>
          <cell r="D123" t="str">
            <v>N/A</v>
          </cell>
          <cell r="E123">
            <v>0</v>
          </cell>
          <cell r="F123">
            <v>0</v>
          </cell>
        </row>
        <row r="124">
          <cell r="A124" t="str">
            <v>1995.Q2</v>
          </cell>
          <cell r="B124" t="str">
            <v>N/A</v>
          </cell>
          <cell r="C124" t="str">
            <v>N/A</v>
          </cell>
          <cell r="D124" t="str">
            <v>N/A</v>
          </cell>
          <cell r="E124">
            <v>0</v>
          </cell>
          <cell r="F124">
            <v>0</v>
          </cell>
        </row>
        <row r="125">
          <cell r="A125" t="str">
            <v>1995.Q1</v>
          </cell>
          <cell r="B125" t="str">
            <v>N/A</v>
          </cell>
          <cell r="C125" t="str">
            <v>N/A</v>
          </cell>
          <cell r="D125" t="str">
            <v>N/A</v>
          </cell>
          <cell r="E125">
            <v>0</v>
          </cell>
          <cell r="F125">
            <v>0</v>
          </cell>
        </row>
        <row r="126">
          <cell r="A126" t="str">
            <v>1995.H2</v>
          </cell>
          <cell r="B126" t="str">
            <v>N/A</v>
          </cell>
          <cell r="C126" t="str">
            <v>N/A</v>
          </cell>
          <cell r="D126" t="str">
            <v>N/A</v>
          </cell>
          <cell r="E126">
            <v>0</v>
          </cell>
          <cell r="F126">
            <v>0</v>
          </cell>
        </row>
        <row r="127">
          <cell r="A127" t="str">
            <v>1995.H1</v>
          </cell>
          <cell r="B127" t="str">
            <v>N/A</v>
          </cell>
          <cell r="C127" t="str">
            <v>N/A</v>
          </cell>
          <cell r="D127" t="str">
            <v>N/A</v>
          </cell>
          <cell r="E127">
            <v>0</v>
          </cell>
          <cell r="F127">
            <v>0</v>
          </cell>
        </row>
        <row r="128">
          <cell r="A128">
            <v>1995</v>
          </cell>
          <cell r="B128" t="str">
            <v>N/A</v>
          </cell>
          <cell r="C128" t="str">
            <v>N/A</v>
          </cell>
          <cell r="D128" t="str">
            <v>N/A</v>
          </cell>
          <cell r="E128">
            <v>0</v>
          </cell>
          <cell r="F128">
            <v>0</v>
          </cell>
        </row>
        <row r="129">
          <cell r="A129" t="str">
            <v>1994.Q4</v>
          </cell>
          <cell r="B129" t="str">
            <v>N/A</v>
          </cell>
          <cell r="C129" t="str">
            <v>N/A</v>
          </cell>
          <cell r="D129" t="str">
            <v>N/A</v>
          </cell>
          <cell r="E129">
            <v>0</v>
          </cell>
          <cell r="F129">
            <v>0</v>
          </cell>
        </row>
        <row r="130">
          <cell r="A130" t="str">
            <v>1994.Q3</v>
          </cell>
          <cell r="B130" t="str">
            <v>N/A</v>
          </cell>
          <cell r="C130" t="str">
            <v>N/A</v>
          </cell>
          <cell r="D130" t="str">
            <v>N/A</v>
          </cell>
          <cell r="E130">
            <v>0</v>
          </cell>
          <cell r="F130">
            <v>0</v>
          </cell>
        </row>
        <row r="131">
          <cell r="A131" t="str">
            <v>1994.Q2</v>
          </cell>
          <cell r="B131" t="str">
            <v>N/A</v>
          </cell>
          <cell r="C131" t="str">
            <v>N/A</v>
          </cell>
          <cell r="D131" t="str">
            <v>N/A</v>
          </cell>
          <cell r="E131">
            <v>0</v>
          </cell>
          <cell r="F131">
            <v>0</v>
          </cell>
        </row>
        <row r="132">
          <cell r="A132" t="str">
            <v>1994.Q1</v>
          </cell>
          <cell r="B132" t="str">
            <v>N/A</v>
          </cell>
          <cell r="C132" t="str">
            <v>N/A</v>
          </cell>
          <cell r="D132" t="str">
            <v>N/A</v>
          </cell>
          <cell r="E132">
            <v>0</v>
          </cell>
          <cell r="F132">
            <v>0</v>
          </cell>
        </row>
        <row r="133">
          <cell r="A133" t="str">
            <v>1994.H2</v>
          </cell>
          <cell r="B133" t="str">
            <v>N/A</v>
          </cell>
          <cell r="C133" t="str">
            <v>N/A</v>
          </cell>
          <cell r="D133" t="str">
            <v>N/A</v>
          </cell>
          <cell r="E133">
            <v>0</v>
          </cell>
          <cell r="F133">
            <v>0</v>
          </cell>
        </row>
        <row r="134">
          <cell r="A134" t="str">
            <v>1994.H1</v>
          </cell>
          <cell r="B134" t="str">
            <v>N/A</v>
          </cell>
          <cell r="C134" t="str">
            <v>N/A</v>
          </cell>
          <cell r="D134" t="str">
            <v>N/A</v>
          </cell>
          <cell r="E134">
            <v>0</v>
          </cell>
          <cell r="F134">
            <v>0</v>
          </cell>
        </row>
        <row r="135">
          <cell r="A135">
            <v>1994</v>
          </cell>
          <cell r="B135" t="str">
            <v>N/A</v>
          </cell>
          <cell r="C135" t="str">
            <v>N/A</v>
          </cell>
          <cell r="D135" t="str">
            <v>N/A</v>
          </cell>
          <cell r="E135">
            <v>0</v>
          </cell>
          <cell r="F135">
            <v>0</v>
          </cell>
        </row>
        <row r="136">
          <cell r="A136" t="str">
            <v>1993.Q4</v>
          </cell>
          <cell r="B136" t="str">
            <v>N/A</v>
          </cell>
          <cell r="C136" t="str">
            <v>N/A</v>
          </cell>
          <cell r="D136" t="str">
            <v>N/A</v>
          </cell>
          <cell r="E136">
            <v>0</v>
          </cell>
          <cell r="F136">
            <v>0</v>
          </cell>
        </row>
        <row r="137">
          <cell r="A137" t="str">
            <v>1993.Q3</v>
          </cell>
          <cell r="B137" t="str">
            <v>N/A</v>
          </cell>
          <cell r="C137" t="str">
            <v>N/A</v>
          </cell>
          <cell r="D137" t="str">
            <v>N/A</v>
          </cell>
          <cell r="E137">
            <v>0</v>
          </cell>
          <cell r="F137">
            <v>0</v>
          </cell>
        </row>
        <row r="138">
          <cell r="A138" t="str">
            <v>1993.Q2</v>
          </cell>
          <cell r="B138" t="str">
            <v>N/A</v>
          </cell>
          <cell r="C138" t="str">
            <v>N/A</v>
          </cell>
          <cell r="D138" t="str">
            <v>N/A</v>
          </cell>
          <cell r="E138">
            <v>0</v>
          </cell>
          <cell r="F138">
            <v>0</v>
          </cell>
        </row>
        <row r="139">
          <cell r="A139" t="str">
            <v>1993.Q1</v>
          </cell>
          <cell r="B139" t="str">
            <v>N/A</v>
          </cell>
          <cell r="C139" t="str">
            <v>N/A</v>
          </cell>
          <cell r="D139" t="str">
            <v>N/A</v>
          </cell>
          <cell r="E139">
            <v>0</v>
          </cell>
          <cell r="F139">
            <v>0</v>
          </cell>
        </row>
        <row r="140">
          <cell r="A140" t="str">
            <v>1993.H2</v>
          </cell>
          <cell r="B140" t="str">
            <v>N/A</v>
          </cell>
          <cell r="C140" t="str">
            <v>N/A</v>
          </cell>
          <cell r="D140" t="str">
            <v>N/A</v>
          </cell>
          <cell r="E140">
            <v>0</v>
          </cell>
          <cell r="F140">
            <v>0</v>
          </cell>
        </row>
        <row r="141">
          <cell r="A141" t="str">
            <v>1993.H1</v>
          </cell>
          <cell r="B141" t="str">
            <v>N/A</v>
          </cell>
          <cell r="C141" t="str">
            <v>N/A</v>
          </cell>
          <cell r="D141" t="str">
            <v>N/A</v>
          </cell>
          <cell r="E141">
            <v>0</v>
          </cell>
          <cell r="F141">
            <v>0</v>
          </cell>
        </row>
        <row r="142">
          <cell r="A142">
            <v>1993</v>
          </cell>
          <cell r="B142" t="str">
            <v>N/A</v>
          </cell>
          <cell r="C142" t="str">
            <v>N/A</v>
          </cell>
          <cell r="D142" t="str">
            <v>N/A</v>
          </cell>
          <cell r="E142">
            <v>0</v>
          </cell>
          <cell r="F142">
            <v>0</v>
          </cell>
        </row>
        <row r="143">
          <cell r="A143" t="str">
            <v>1992.Q4</v>
          </cell>
          <cell r="B143" t="str">
            <v>N/A</v>
          </cell>
          <cell r="C143" t="str">
            <v>N/A</v>
          </cell>
          <cell r="D143" t="str">
            <v>N/A</v>
          </cell>
          <cell r="E143">
            <v>0</v>
          </cell>
          <cell r="F143">
            <v>0</v>
          </cell>
        </row>
        <row r="144">
          <cell r="A144" t="str">
            <v>1992.Q3</v>
          </cell>
          <cell r="B144" t="str">
            <v>N/A</v>
          </cell>
          <cell r="C144" t="str">
            <v>N/A</v>
          </cell>
          <cell r="D144" t="str">
            <v>N/A</v>
          </cell>
          <cell r="E144">
            <v>0</v>
          </cell>
          <cell r="F144">
            <v>0</v>
          </cell>
        </row>
        <row r="145">
          <cell r="A145" t="str">
            <v>1992.Q2</v>
          </cell>
          <cell r="B145" t="str">
            <v>N/A</v>
          </cell>
          <cell r="C145" t="str">
            <v>N/A</v>
          </cell>
          <cell r="D145" t="str">
            <v>N/A</v>
          </cell>
          <cell r="E145">
            <v>0</v>
          </cell>
          <cell r="F145">
            <v>0</v>
          </cell>
        </row>
        <row r="146">
          <cell r="A146" t="str">
            <v>1992.Q1</v>
          </cell>
          <cell r="B146" t="str">
            <v>N/A</v>
          </cell>
          <cell r="C146" t="str">
            <v>N/A</v>
          </cell>
          <cell r="D146" t="str">
            <v>N/A</v>
          </cell>
          <cell r="E146">
            <v>0</v>
          </cell>
          <cell r="F146">
            <v>0</v>
          </cell>
        </row>
        <row r="147">
          <cell r="A147" t="str">
            <v>1992.H2</v>
          </cell>
          <cell r="B147" t="str">
            <v>N/A</v>
          </cell>
          <cell r="C147" t="str">
            <v>N/A</v>
          </cell>
          <cell r="D147" t="str">
            <v>N/A</v>
          </cell>
          <cell r="E147">
            <v>0</v>
          </cell>
          <cell r="F147">
            <v>0</v>
          </cell>
        </row>
        <row r="148">
          <cell r="A148" t="str">
            <v>1992.H1</v>
          </cell>
          <cell r="B148" t="str">
            <v>N/A</v>
          </cell>
          <cell r="C148" t="str">
            <v>N/A</v>
          </cell>
          <cell r="D148" t="str">
            <v>N/A</v>
          </cell>
          <cell r="E148">
            <v>0</v>
          </cell>
          <cell r="F148">
            <v>0</v>
          </cell>
        </row>
        <row r="149">
          <cell r="A149">
            <v>1992</v>
          </cell>
          <cell r="B149" t="str">
            <v>N/A</v>
          </cell>
          <cell r="C149" t="str">
            <v>N/A</v>
          </cell>
          <cell r="D149" t="str">
            <v>N/A</v>
          </cell>
          <cell r="E149">
            <v>0</v>
          </cell>
          <cell r="F149">
            <v>0</v>
          </cell>
        </row>
        <row r="150">
          <cell r="A150" t="str">
            <v>1991.Q4</v>
          </cell>
          <cell r="B150" t="str">
            <v>N/A</v>
          </cell>
          <cell r="C150" t="str">
            <v>N/A</v>
          </cell>
          <cell r="D150" t="str">
            <v>N/A</v>
          </cell>
          <cell r="E150">
            <v>0</v>
          </cell>
          <cell r="F150">
            <v>0</v>
          </cell>
        </row>
        <row r="151">
          <cell r="A151" t="str">
            <v>1991.Q3</v>
          </cell>
          <cell r="B151" t="str">
            <v>N/A</v>
          </cell>
          <cell r="C151" t="str">
            <v>N/A</v>
          </cell>
          <cell r="D151" t="str">
            <v>N/A</v>
          </cell>
          <cell r="E151">
            <v>0</v>
          </cell>
          <cell r="F151">
            <v>0</v>
          </cell>
        </row>
        <row r="152">
          <cell r="A152" t="str">
            <v>1991.Q2</v>
          </cell>
          <cell r="B152" t="str">
            <v>N/A</v>
          </cell>
          <cell r="C152" t="str">
            <v>N/A</v>
          </cell>
          <cell r="D152" t="str">
            <v>N/A</v>
          </cell>
          <cell r="E152">
            <v>0</v>
          </cell>
          <cell r="F152">
            <v>0</v>
          </cell>
        </row>
        <row r="153">
          <cell r="A153" t="str">
            <v>1991.Q1</v>
          </cell>
          <cell r="B153" t="str">
            <v>N/A</v>
          </cell>
          <cell r="C153" t="str">
            <v>N/A</v>
          </cell>
          <cell r="D153" t="str">
            <v>N/A</v>
          </cell>
          <cell r="E153">
            <v>0</v>
          </cell>
          <cell r="F153">
            <v>0</v>
          </cell>
        </row>
        <row r="154">
          <cell r="A154" t="str">
            <v>1991.H2</v>
          </cell>
          <cell r="B154" t="str">
            <v>N/A</v>
          </cell>
          <cell r="C154" t="str">
            <v>N/A</v>
          </cell>
          <cell r="D154" t="str">
            <v>N/A</v>
          </cell>
          <cell r="E154">
            <v>0</v>
          </cell>
          <cell r="F154">
            <v>0</v>
          </cell>
        </row>
        <row r="155">
          <cell r="A155" t="str">
            <v>1991.H1</v>
          </cell>
          <cell r="B155" t="str">
            <v>N/A</v>
          </cell>
          <cell r="C155" t="str">
            <v>N/A</v>
          </cell>
          <cell r="D155" t="str">
            <v>N/A</v>
          </cell>
          <cell r="E155">
            <v>0</v>
          </cell>
          <cell r="F155">
            <v>0</v>
          </cell>
        </row>
        <row r="156">
          <cell r="A156">
            <v>1991</v>
          </cell>
          <cell r="B156" t="str">
            <v>N/A</v>
          </cell>
          <cell r="C156" t="str">
            <v>N/A</v>
          </cell>
          <cell r="D156" t="str">
            <v>N/A</v>
          </cell>
          <cell r="E156">
            <v>0</v>
          </cell>
          <cell r="F156">
            <v>0</v>
          </cell>
        </row>
        <row r="157">
          <cell r="A157" t="str">
            <v>1990.Q4</v>
          </cell>
          <cell r="B157" t="str">
            <v>N/A</v>
          </cell>
          <cell r="C157" t="str">
            <v>N/A</v>
          </cell>
          <cell r="D157" t="str">
            <v>N/A</v>
          </cell>
          <cell r="E157">
            <v>0</v>
          </cell>
          <cell r="F157">
            <v>0</v>
          </cell>
        </row>
        <row r="158">
          <cell r="A158" t="str">
            <v>1990.Q3</v>
          </cell>
          <cell r="B158" t="str">
            <v>N/A</v>
          </cell>
          <cell r="C158" t="str">
            <v>N/A</v>
          </cell>
          <cell r="D158" t="str">
            <v>N/A</v>
          </cell>
          <cell r="E158">
            <v>0</v>
          </cell>
          <cell r="F158">
            <v>0</v>
          </cell>
        </row>
        <row r="159">
          <cell r="A159" t="str">
            <v>1990.Q2</v>
          </cell>
          <cell r="B159" t="str">
            <v>N/A</v>
          </cell>
          <cell r="C159" t="str">
            <v>N/A</v>
          </cell>
          <cell r="D159" t="str">
            <v>N/A</v>
          </cell>
          <cell r="E159">
            <v>0</v>
          </cell>
          <cell r="F159">
            <v>0</v>
          </cell>
        </row>
        <row r="160">
          <cell r="A160" t="str">
            <v>1990.Q1</v>
          </cell>
          <cell r="B160" t="str">
            <v>N/A</v>
          </cell>
          <cell r="C160" t="str">
            <v>N/A</v>
          </cell>
          <cell r="D160" t="str">
            <v>N/A</v>
          </cell>
          <cell r="E160">
            <v>0</v>
          </cell>
          <cell r="F160">
            <v>0</v>
          </cell>
        </row>
        <row r="161">
          <cell r="A161" t="str">
            <v>1990.H2</v>
          </cell>
          <cell r="B161" t="str">
            <v>N/A</v>
          </cell>
          <cell r="C161" t="str">
            <v>N/A</v>
          </cell>
          <cell r="D161" t="str">
            <v>N/A</v>
          </cell>
          <cell r="E161">
            <v>0</v>
          </cell>
          <cell r="F161">
            <v>0</v>
          </cell>
        </row>
        <row r="162">
          <cell r="A162" t="str">
            <v>1990.H1</v>
          </cell>
          <cell r="B162" t="str">
            <v>N/A</v>
          </cell>
          <cell r="C162" t="str">
            <v>N/A</v>
          </cell>
          <cell r="D162" t="str">
            <v>N/A</v>
          </cell>
          <cell r="E162">
            <v>0</v>
          </cell>
          <cell r="F162">
            <v>0</v>
          </cell>
        </row>
        <row r="163">
          <cell r="A163">
            <v>1990</v>
          </cell>
          <cell r="B163" t="str">
            <v>N/A</v>
          </cell>
          <cell r="C163" t="str">
            <v>N/A</v>
          </cell>
          <cell r="D163" t="str">
            <v>N/A</v>
          </cell>
          <cell r="E163">
            <v>0</v>
          </cell>
          <cell r="F163">
            <v>0</v>
          </cell>
        </row>
        <row r="164">
          <cell r="A164">
            <v>1989</v>
          </cell>
          <cell r="B164" t="str">
            <v>N/A</v>
          </cell>
          <cell r="C164" t="str">
            <v>N/A</v>
          </cell>
          <cell r="D164" t="str">
            <v>N/A</v>
          </cell>
          <cell r="E164">
            <v>0</v>
          </cell>
          <cell r="F164">
            <v>0</v>
          </cell>
        </row>
        <row r="165">
          <cell r="A165">
            <v>1988</v>
          </cell>
          <cell r="B165" t="str">
            <v>N/A</v>
          </cell>
          <cell r="C165" t="str">
            <v>N/A</v>
          </cell>
          <cell r="D165" t="str">
            <v>N/A</v>
          </cell>
          <cell r="E165">
            <v>0</v>
          </cell>
          <cell r="F165">
            <v>0</v>
          </cell>
        </row>
        <row r="166">
          <cell r="A166">
            <v>1987</v>
          </cell>
          <cell r="B166" t="str">
            <v>N/A</v>
          </cell>
          <cell r="C166" t="str">
            <v>N/A</v>
          </cell>
          <cell r="D166" t="str">
            <v>N/A</v>
          </cell>
          <cell r="E166">
            <v>0</v>
          </cell>
          <cell r="F166">
            <v>0</v>
          </cell>
        </row>
        <row r="167">
          <cell r="A167">
            <v>1986</v>
          </cell>
          <cell r="B167" t="str">
            <v>N/A</v>
          </cell>
          <cell r="C167" t="str">
            <v>N/A</v>
          </cell>
          <cell r="D167" t="str">
            <v>N/A</v>
          </cell>
          <cell r="E167">
            <v>0</v>
          </cell>
          <cell r="F167">
            <v>0</v>
          </cell>
        </row>
        <row r="168">
          <cell r="A168">
            <v>1985</v>
          </cell>
          <cell r="B168" t="str">
            <v>N/A</v>
          </cell>
          <cell r="C168" t="str">
            <v>N/A</v>
          </cell>
          <cell r="D168" t="str">
            <v>N/A</v>
          </cell>
          <cell r="E168">
            <v>0</v>
          </cell>
          <cell r="F168">
            <v>0</v>
          </cell>
        </row>
        <row r="169">
          <cell r="A169">
            <v>1984</v>
          </cell>
          <cell r="B169" t="str">
            <v>N/A</v>
          </cell>
          <cell r="C169" t="str">
            <v>N/A</v>
          </cell>
          <cell r="D169" t="str">
            <v>N/A</v>
          </cell>
          <cell r="E169">
            <v>0</v>
          </cell>
          <cell r="F169">
            <v>0</v>
          </cell>
        </row>
        <row r="170">
          <cell r="A170">
            <v>1983</v>
          </cell>
          <cell r="B170" t="str">
            <v>N/A</v>
          </cell>
          <cell r="C170" t="str">
            <v>N/A</v>
          </cell>
          <cell r="D170" t="str">
            <v>N/A</v>
          </cell>
          <cell r="E170">
            <v>0</v>
          </cell>
          <cell r="F170">
            <v>0</v>
          </cell>
        </row>
        <row r="171">
          <cell r="A171">
            <v>1982</v>
          </cell>
          <cell r="B171" t="str">
            <v>N/A</v>
          </cell>
          <cell r="C171" t="str">
            <v>N/A</v>
          </cell>
          <cell r="D171" t="str">
            <v>N/A</v>
          </cell>
          <cell r="E171">
            <v>0</v>
          </cell>
          <cell r="F171">
            <v>0</v>
          </cell>
        </row>
        <row r="172">
          <cell r="A172">
            <v>1981</v>
          </cell>
          <cell r="B172" t="str">
            <v>N/A</v>
          </cell>
          <cell r="C172" t="str">
            <v>N/A</v>
          </cell>
          <cell r="D172" t="str">
            <v>N/A</v>
          </cell>
          <cell r="E172">
            <v>0</v>
          </cell>
          <cell r="F172">
            <v>0</v>
          </cell>
        </row>
        <row r="173">
          <cell r="A173">
            <v>1980</v>
          </cell>
          <cell r="B173" t="str">
            <v>N/A</v>
          </cell>
          <cell r="C173" t="str">
            <v>N/A</v>
          </cell>
          <cell r="D173" t="str">
            <v>N/A</v>
          </cell>
          <cell r="E173">
            <v>0</v>
          </cell>
          <cell r="F173">
            <v>0</v>
          </cell>
        </row>
        <row r="174">
          <cell r="A174">
            <v>1979</v>
          </cell>
          <cell r="B174" t="str">
            <v>N/A</v>
          </cell>
          <cell r="C174" t="str">
            <v>N/A</v>
          </cell>
          <cell r="D174" t="str">
            <v>N/A</v>
          </cell>
          <cell r="E174">
            <v>0</v>
          </cell>
          <cell r="F174">
            <v>0</v>
          </cell>
        </row>
        <row r="175">
          <cell r="A175">
            <v>1978</v>
          </cell>
          <cell r="B175" t="str">
            <v>N/A</v>
          </cell>
          <cell r="C175" t="str">
            <v>N/A</v>
          </cell>
          <cell r="D175" t="str">
            <v>N/A</v>
          </cell>
          <cell r="E175">
            <v>0</v>
          </cell>
          <cell r="F175">
            <v>0</v>
          </cell>
        </row>
        <row r="176">
          <cell r="A176">
            <v>1977</v>
          </cell>
          <cell r="B176" t="str">
            <v>N/A</v>
          </cell>
          <cell r="C176" t="str">
            <v>N/A</v>
          </cell>
          <cell r="D176" t="str">
            <v>N/A</v>
          </cell>
          <cell r="E176">
            <v>0</v>
          </cell>
          <cell r="F176">
            <v>0</v>
          </cell>
        </row>
        <row r="177">
          <cell r="A177">
            <v>1976</v>
          </cell>
          <cell r="B177" t="str">
            <v>N/A</v>
          </cell>
          <cell r="C177" t="str">
            <v>N/A</v>
          </cell>
          <cell r="D177" t="str">
            <v>N/A</v>
          </cell>
          <cell r="E177">
            <v>0</v>
          </cell>
          <cell r="F177">
            <v>0</v>
          </cell>
        </row>
        <row r="178">
          <cell r="A178">
            <v>1975</v>
          </cell>
          <cell r="B178" t="str">
            <v>N/A</v>
          </cell>
          <cell r="C178" t="str">
            <v>N/A</v>
          </cell>
          <cell r="D178" t="str">
            <v>N/A</v>
          </cell>
          <cell r="E178">
            <v>0</v>
          </cell>
          <cell r="F178">
            <v>0</v>
          </cell>
        </row>
        <row r="179">
          <cell r="A179">
            <v>1974</v>
          </cell>
          <cell r="B179" t="str">
            <v>N/A</v>
          </cell>
          <cell r="C179" t="str">
            <v>N/A</v>
          </cell>
          <cell r="D179" t="str">
            <v>N/A</v>
          </cell>
          <cell r="E179">
            <v>0</v>
          </cell>
          <cell r="F179">
            <v>0</v>
          </cell>
        </row>
        <row r="180">
          <cell r="A180">
            <v>1973</v>
          </cell>
          <cell r="B180" t="str">
            <v>N/A</v>
          </cell>
          <cell r="C180" t="str">
            <v>N/A</v>
          </cell>
          <cell r="D180" t="str">
            <v>N/A</v>
          </cell>
          <cell r="E180">
            <v>0</v>
          </cell>
          <cell r="F180">
            <v>0</v>
          </cell>
        </row>
        <row r="181">
          <cell r="A181">
            <v>1972</v>
          </cell>
          <cell r="B181" t="str">
            <v>N/A</v>
          </cell>
          <cell r="C181" t="str">
            <v>N/A</v>
          </cell>
          <cell r="D181" t="str">
            <v>N/A</v>
          </cell>
          <cell r="E181">
            <v>0</v>
          </cell>
          <cell r="F181">
            <v>0</v>
          </cell>
        </row>
        <row r="182">
          <cell r="A182">
            <v>1971</v>
          </cell>
          <cell r="B182" t="str">
            <v>N/A</v>
          </cell>
          <cell r="C182" t="str">
            <v>N/A</v>
          </cell>
          <cell r="D182" t="str">
            <v>N/A</v>
          </cell>
          <cell r="E182">
            <v>0</v>
          </cell>
          <cell r="F182">
            <v>0</v>
          </cell>
        </row>
        <row r="183">
          <cell r="A183">
            <v>1970</v>
          </cell>
          <cell r="B183" t="str">
            <v>N/A</v>
          </cell>
          <cell r="C183" t="str">
            <v>N/A</v>
          </cell>
          <cell r="D183" t="str">
            <v>N/A</v>
          </cell>
          <cell r="E183">
            <v>0</v>
          </cell>
          <cell r="F183">
            <v>0</v>
          </cell>
        </row>
        <row r="184">
          <cell r="A184">
            <v>1969</v>
          </cell>
          <cell r="B184" t="str">
            <v>N/A</v>
          </cell>
          <cell r="C184" t="str">
            <v>N/A</v>
          </cell>
          <cell r="D184" t="str">
            <v>N/A</v>
          </cell>
          <cell r="E184">
            <v>0</v>
          </cell>
          <cell r="F184">
            <v>0</v>
          </cell>
        </row>
        <row r="185">
          <cell r="A185">
            <v>1968</v>
          </cell>
          <cell r="B185" t="str">
            <v>N/A</v>
          </cell>
          <cell r="C185" t="str">
            <v>N/A</v>
          </cell>
          <cell r="D185" t="str">
            <v>N/A</v>
          </cell>
          <cell r="E185">
            <v>0</v>
          </cell>
          <cell r="F185">
            <v>0</v>
          </cell>
        </row>
        <row r="186">
          <cell r="A186">
            <v>1967</v>
          </cell>
          <cell r="B186" t="str">
            <v>N/A</v>
          </cell>
          <cell r="C186" t="str">
            <v>N/A</v>
          </cell>
          <cell r="D186" t="str">
            <v>N/A</v>
          </cell>
          <cell r="E186">
            <v>0</v>
          </cell>
          <cell r="F186">
            <v>0</v>
          </cell>
        </row>
        <row r="187">
          <cell r="A187">
            <v>1966</v>
          </cell>
          <cell r="B187" t="str">
            <v>N/A</v>
          </cell>
          <cell r="C187" t="str">
            <v>N/A</v>
          </cell>
          <cell r="D187" t="str">
            <v>N/A</v>
          </cell>
          <cell r="E187">
            <v>0</v>
          </cell>
          <cell r="F187">
            <v>0</v>
          </cell>
        </row>
        <row r="188">
          <cell r="A188">
            <v>1965</v>
          </cell>
          <cell r="B188" t="str">
            <v>N/A</v>
          </cell>
          <cell r="C188" t="str">
            <v>N/A</v>
          </cell>
          <cell r="D188" t="str">
            <v>N/A</v>
          </cell>
          <cell r="E188">
            <v>0</v>
          </cell>
          <cell r="F188">
            <v>0</v>
          </cell>
        </row>
        <row r="189">
          <cell r="A189">
            <v>1964</v>
          </cell>
          <cell r="B189" t="str">
            <v>N/A</v>
          </cell>
          <cell r="C189" t="str">
            <v>N/A</v>
          </cell>
          <cell r="D189" t="str">
            <v>N/A</v>
          </cell>
          <cell r="E189">
            <v>0</v>
          </cell>
          <cell r="F189">
            <v>0</v>
          </cell>
        </row>
        <row r="190">
          <cell r="A190">
            <v>1963</v>
          </cell>
          <cell r="B190" t="str">
            <v>N/A</v>
          </cell>
          <cell r="C190" t="str">
            <v>N/A</v>
          </cell>
          <cell r="D190" t="str">
            <v>N/A</v>
          </cell>
          <cell r="E190">
            <v>0</v>
          </cell>
          <cell r="F190">
            <v>0</v>
          </cell>
        </row>
        <row r="191">
          <cell r="A191">
            <v>1962</v>
          </cell>
          <cell r="B191" t="str">
            <v>N/A</v>
          </cell>
          <cell r="C191" t="str">
            <v>N/A</v>
          </cell>
          <cell r="D191" t="str">
            <v>N/A</v>
          </cell>
          <cell r="E191">
            <v>0</v>
          </cell>
          <cell r="F191">
            <v>0</v>
          </cell>
        </row>
        <row r="192">
          <cell r="A192">
            <v>1961</v>
          </cell>
          <cell r="B192" t="str">
            <v>N/A</v>
          </cell>
          <cell r="C192" t="str">
            <v>N/A</v>
          </cell>
          <cell r="D192" t="str">
            <v>N/A</v>
          </cell>
          <cell r="E192">
            <v>0</v>
          </cell>
          <cell r="F192">
            <v>0</v>
          </cell>
        </row>
        <row r="193">
          <cell r="A193">
            <v>1960</v>
          </cell>
          <cell r="B193" t="str">
            <v>N/A</v>
          </cell>
          <cell r="C193" t="str">
            <v>N/A</v>
          </cell>
          <cell r="D193" t="str">
            <v>N/A</v>
          </cell>
          <cell r="E193">
            <v>0</v>
          </cell>
          <cell r="F193">
            <v>0</v>
          </cell>
        </row>
        <row r="194">
          <cell r="A194">
            <v>1959</v>
          </cell>
          <cell r="B194" t="str">
            <v>N/A</v>
          </cell>
          <cell r="C194" t="str">
            <v>N/A</v>
          </cell>
          <cell r="D194" t="str">
            <v>N/A</v>
          </cell>
          <cell r="E194">
            <v>0</v>
          </cell>
          <cell r="F194">
            <v>0</v>
          </cell>
        </row>
        <row r="195">
          <cell r="A195">
            <v>1958</v>
          </cell>
          <cell r="B195" t="str">
            <v>N/A</v>
          </cell>
          <cell r="C195" t="str">
            <v>N/A</v>
          </cell>
          <cell r="D195" t="str">
            <v>N/A</v>
          </cell>
          <cell r="E195">
            <v>0</v>
          </cell>
          <cell r="F195">
            <v>0</v>
          </cell>
        </row>
        <row r="196">
          <cell r="A196">
            <v>1957</v>
          </cell>
          <cell r="B196" t="str">
            <v>N/A</v>
          </cell>
          <cell r="C196" t="str">
            <v>N/A</v>
          </cell>
          <cell r="D196" t="str">
            <v>N/A</v>
          </cell>
          <cell r="E196">
            <v>0</v>
          </cell>
          <cell r="F196">
            <v>0</v>
          </cell>
        </row>
        <row r="197">
          <cell r="A197">
            <v>1956</v>
          </cell>
          <cell r="B197" t="str">
            <v>N/A</v>
          </cell>
          <cell r="C197" t="str">
            <v>N/A</v>
          </cell>
          <cell r="D197" t="str">
            <v>N/A</v>
          </cell>
          <cell r="E197">
            <v>0</v>
          </cell>
          <cell r="F197">
            <v>0</v>
          </cell>
        </row>
        <row r="198">
          <cell r="A198">
            <v>1955</v>
          </cell>
          <cell r="B198" t="str">
            <v>N/A</v>
          </cell>
          <cell r="C198" t="str">
            <v>N/A</v>
          </cell>
          <cell r="D198" t="str">
            <v>N/A</v>
          </cell>
          <cell r="E198">
            <v>0</v>
          </cell>
          <cell r="F198">
            <v>0</v>
          </cell>
        </row>
        <row r="199">
          <cell r="A199">
            <v>1954</v>
          </cell>
          <cell r="B199" t="str">
            <v>N/A</v>
          </cell>
          <cell r="C199" t="str">
            <v>N/A</v>
          </cell>
          <cell r="D199" t="str">
            <v>N/A</v>
          </cell>
          <cell r="E199">
            <v>0</v>
          </cell>
          <cell r="F199">
            <v>0</v>
          </cell>
        </row>
        <row r="200">
          <cell r="A200">
            <v>1953</v>
          </cell>
          <cell r="B200" t="str">
            <v>N/A</v>
          </cell>
          <cell r="C200" t="str">
            <v>N/A</v>
          </cell>
          <cell r="D200" t="str">
            <v>N/A</v>
          </cell>
          <cell r="E200">
            <v>0</v>
          </cell>
          <cell r="F200">
            <v>0</v>
          </cell>
        </row>
        <row r="201">
          <cell r="A201">
            <v>1952</v>
          </cell>
          <cell r="B201" t="str">
            <v>N/A</v>
          </cell>
          <cell r="C201" t="str">
            <v>N/A</v>
          </cell>
          <cell r="D201" t="str">
            <v>N/A</v>
          </cell>
          <cell r="E201">
            <v>0</v>
          </cell>
          <cell r="F201">
            <v>0</v>
          </cell>
        </row>
        <row r="202">
          <cell r="A202">
            <v>1951</v>
          </cell>
          <cell r="B202" t="str">
            <v>N/A</v>
          </cell>
          <cell r="C202" t="str">
            <v>N/A</v>
          </cell>
          <cell r="D202" t="str">
            <v>N/A</v>
          </cell>
          <cell r="E202">
            <v>0</v>
          </cell>
          <cell r="F202">
            <v>0</v>
          </cell>
        </row>
        <row r="203">
          <cell r="A203">
            <v>1950</v>
          </cell>
          <cell r="B203" t="str">
            <v>N/A</v>
          </cell>
          <cell r="C203" t="str">
            <v>N/A</v>
          </cell>
          <cell r="D203" t="str">
            <v>N/A</v>
          </cell>
          <cell r="E203">
            <v>0</v>
          </cell>
          <cell r="F203">
            <v>0</v>
          </cell>
        </row>
        <row r="204">
          <cell r="A204">
            <v>1949</v>
          </cell>
          <cell r="B204" t="str">
            <v>N/A</v>
          </cell>
          <cell r="C204" t="str">
            <v>N/A</v>
          </cell>
          <cell r="D204" t="str">
            <v>N/A</v>
          </cell>
          <cell r="E204">
            <v>0</v>
          </cell>
          <cell r="F204">
            <v>0</v>
          </cell>
        </row>
        <row r="205">
          <cell r="A205">
            <v>1948</v>
          </cell>
          <cell r="B205" t="str">
            <v>N/A</v>
          </cell>
          <cell r="C205" t="str">
            <v>N/A</v>
          </cell>
          <cell r="D205" t="str">
            <v>N/A</v>
          </cell>
          <cell r="E205">
            <v>0</v>
          </cell>
          <cell r="F205">
            <v>0</v>
          </cell>
        </row>
        <row r="206">
          <cell r="A206">
            <v>1947</v>
          </cell>
          <cell r="B206" t="str">
            <v>N/A</v>
          </cell>
          <cell r="C206" t="str">
            <v>N/A</v>
          </cell>
          <cell r="D206" t="str">
            <v>N/A</v>
          </cell>
          <cell r="E206">
            <v>0</v>
          </cell>
          <cell r="F206">
            <v>0</v>
          </cell>
        </row>
        <row r="207">
          <cell r="A207">
            <v>1946</v>
          </cell>
          <cell r="B207" t="str">
            <v>N/A</v>
          </cell>
          <cell r="C207" t="str">
            <v>N/A</v>
          </cell>
          <cell r="D207" t="str">
            <v>N/A</v>
          </cell>
          <cell r="E207">
            <v>0</v>
          </cell>
          <cell r="F207">
            <v>0</v>
          </cell>
        </row>
        <row r="208">
          <cell r="A208">
            <v>1945</v>
          </cell>
          <cell r="B208" t="str">
            <v>N/A</v>
          </cell>
          <cell r="C208" t="str">
            <v>N/A</v>
          </cell>
          <cell r="D208" t="str">
            <v>N/A</v>
          </cell>
          <cell r="E208">
            <v>0</v>
          </cell>
          <cell r="F208">
            <v>0</v>
          </cell>
        </row>
        <row r="209">
          <cell r="A209">
            <v>1944</v>
          </cell>
          <cell r="B209" t="str">
            <v>N/A</v>
          </cell>
          <cell r="C209" t="str">
            <v>N/A</v>
          </cell>
          <cell r="D209" t="str">
            <v>N/A</v>
          </cell>
          <cell r="E209">
            <v>0</v>
          </cell>
          <cell r="F209">
            <v>0</v>
          </cell>
        </row>
        <row r="210">
          <cell r="A210">
            <v>1943</v>
          </cell>
          <cell r="B210" t="str">
            <v>N/A</v>
          </cell>
          <cell r="C210" t="str">
            <v>N/A</v>
          </cell>
          <cell r="D210" t="str">
            <v>N/A</v>
          </cell>
          <cell r="E210">
            <v>0</v>
          </cell>
          <cell r="F210">
            <v>0</v>
          </cell>
        </row>
        <row r="211">
          <cell r="A211">
            <v>1942</v>
          </cell>
          <cell r="B211" t="str">
            <v>N/A</v>
          </cell>
          <cell r="C211" t="str">
            <v>N/A</v>
          </cell>
          <cell r="D211" t="str">
            <v>N/A</v>
          </cell>
          <cell r="E211">
            <v>0</v>
          </cell>
          <cell r="F211">
            <v>0</v>
          </cell>
        </row>
        <row r="212">
          <cell r="A212">
            <v>1941</v>
          </cell>
          <cell r="B212" t="str">
            <v>N/A</v>
          </cell>
          <cell r="C212" t="str">
            <v>N/A</v>
          </cell>
          <cell r="D212" t="str">
            <v>N/A</v>
          </cell>
          <cell r="E212">
            <v>0</v>
          </cell>
          <cell r="F212">
            <v>0</v>
          </cell>
        </row>
        <row r="213">
          <cell r="A213">
            <v>1940</v>
          </cell>
          <cell r="B213" t="str">
            <v>N/A</v>
          </cell>
          <cell r="C213" t="str">
            <v>N/A</v>
          </cell>
          <cell r="D213" t="str">
            <v>N/A</v>
          </cell>
          <cell r="E213">
            <v>0</v>
          </cell>
          <cell r="F213">
            <v>0</v>
          </cell>
        </row>
        <row r="214">
          <cell r="A214">
            <v>1939</v>
          </cell>
          <cell r="B214" t="str">
            <v>N/A</v>
          </cell>
          <cell r="C214" t="str">
            <v>N/A</v>
          </cell>
          <cell r="D214" t="str">
            <v>N/A</v>
          </cell>
          <cell r="E214">
            <v>0</v>
          </cell>
          <cell r="F214">
            <v>0</v>
          </cell>
        </row>
        <row r="215">
          <cell r="A215">
            <v>1938</v>
          </cell>
          <cell r="B215" t="str">
            <v>N/A</v>
          </cell>
          <cell r="C215" t="str">
            <v>N/A</v>
          </cell>
          <cell r="D215" t="str">
            <v>N/A</v>
          </cell>
          <cell r="E215">
            <v>0</v>
          </cell>
          <cell r="F215">
            <v>0</v>
          </cell>
        </row>
        <row r="216">
          <cell r="A216">
            <v>1937</v>
          </cell>
          <cell r="B216" t="str">
            <v>N/A</v>
          </cell>
          <cell r="C216" t="str">
            <v>N/A</v>
          </cell>
          <cell r="D216" t="str">
            <v>N/A</v>
          </cell>
          <cell r="E216">
            <v>0</v>
          </cell>
          <cell r="F216">
            <v>0</v>
          </cell>
        </row>
        <row r="217">
          <cell r="A217">
            <v>1936</v>
          </cell>
          <cell r="B217" t="str">
            <v>N/A</v>
          </cell>
          <cell r="C217" t="str">
            <v>N/A</v>
          </cell>
          <cell r="D217" t="str">
            <v>N/A</v>
          </cell>
          <cell r="E217">
            <v>0</v>
          </cell>
          <cell r="F217">
            <v>0</v>
          </cell>
        </row>
        <row r="218">
          <cell r="A218">
            <v>1935</v>
          </cell>
          <cell r="B218" t="str">
            <v>N/A</v>
          </cell>
          <cell r="C218" t="str">
            <v>N/A</v>
          </cell>
          <cell r="D218" t="str">
            <v>N/A</v>
          </cell>
          <cell r="E218">
            <v>0</v>
          </cell>
          <cell r="F218">
            <v>0</v>
          </cell>
        </row>
        <row r="219">
          <cell r="A219">
            <v>1934</v>
          </cell>
          <cell r="B219" t="str">
            <v>N/A</v>
          </cell>
          <cell r="C219" t="str">
            <v>N/A</v>
          </cell>
          <cell r="D219" t="str">
            <v>N/A</v>
          </cell>
          <cell r="E219">
            <v>0</v>
          </cell>
          <cell r="F219">
            <v>0</v>
          </cell>
        </row>
        <row r="220">
          <cell r="A220">
            <v>1933</v>
          </cell>
          <cell r="B220" t="str">
            <v>N/A</v>
          </cell>
          <cell r="C220" t="str">
            <v>N/A</v>
          </cell>
          <cell r="D220" t="str">
            <v>N/A</v>
          </cell>
          <cell r="E220">
            <v>0</v>
          </cell>
          <cell r="F220">
            <v>0</v>
          </cell>
        </row>
        <row r="221">
          <cell r="A221">
            <v>1932</v>
          </cell>
          <cell r="B221" t="str">
            <v>N/A</v>
          </cell>
          <cell r="C221" t="str">
            <v>N/A</v>
          </cell>
          <cell r="D221" t="str">
            <v>N/A</v>
          </cell>
          <cell r="E221">
            <v>0</v>
          </cell>
          <cell r="F221">
            <v>0</v>
          </cell>
        </row>
        <row r="222">
          <cell r="A222">
            <v>1931</v>
          </cell>
          <cell r="B222" t="str">
            <v>N/A</v>
          </cell>
          <cell r="C222" t="str">
            <v>N/A</v>
          </cell>
          <cell r="D222" t="str">
            <v>N/A</v>
          </cell>
          <cell r="E222">
            <v>0</v>
          </cell>
          <cell r="F222">
            <v>0</v>
          </cell>
        </row>
        <row r="223">
          <cell r="A223">
            <v>1930</v>
          </cell>
          <cell r="B223" t="str">
            <v>N/A</v>
          </cell>
          <cell r="C223" t="str">
            <v>N/A</v>
          </cell>
          <cell r="D223" t="str">
            <v>N/A</v>
          </cell>
          <cell r="E223">
            <v>0</v>
          </cell>
          <cell r="F223">
            <v>0</v>
          </cell>
        </row>
        <row r="224">
          <cell r="A224">
            <v>1929</v>
          </cell>
          <cell r="B224" t="str">
            <v>N/A</v>
          </cell>
          <cell r="C224" t="str">
            <v>N/A</v>
          </cell>
          <cell r="D224" t="str">
            <v>N/A</v>
          </cell>
          <cell r="E224">
            <v>0</v>
          </cell>
          <cell r="F224">
            <v>0</v>
          </cell>
        </row>
        <row r="225">
          <cell r="A225">
            <v>1928</v>
          </cell>
          <cell r="B225" t="str">
            <v>N/A</v>
          </cell>
          <cell r="C225" t="str">
            <v>N/A</v>
          </cell>
          <cell r="D225" t="str">
            <v>N/A</v>
          </cell>
          <cell r="E225">
            <v>0</v>
          </cell>
          <cell r="F225">
            <v>0</v>
          </cell>
        </row>
        <row r="226">
          <cell r="A226">
            <v>1927</v>
          </cell>
          <cell r="B226" t="str">
            <v>N/A</v>
          </cell>
          <cell r="C226" t="str">
            <v>N/A</v>
          </cell>
          <cell r="D226" t="str">
            <v>N/A</v>
          </cell>
          <cell r="E226">
            <v>0</v>
          </cell>
          <cell r="F226">
            <v>0</v>
          </cell>
        </row>
        <row r="227">
          <cell r="A227">
            <v>1926</v>
          </cell>
          <cell r="B227" t="str">
            <v>N/A</v>
          </cell>
          <cell r="C227" t="str">
            <v>N/A</v>
          </cell>
          <cell r="D227" t="str">
            <v>N/A</v>
          </cell>
          <cell r="E227">
            <v>0</v>
          </cell>
          <cell r="F227">
            <v>0</v>
          </cell>
        </row>
        <row r="228">
          <cell r="A228">
            <v>1925</v>
          </cell>
          <cell r="B228" t="str">
            <v>N/A</v>
          </cell>
          <cell r="C228" t="str">
            <v>N/A</v>
          </cell>
          <cell r="D228" t="str">
            <v>N/A</v>
          </cell>
          <cell r="E228">
            <v>0</v>
          </cell>
          <cell r="F228">
            <v>0</v>
          </cell>
        </row>
        <row r="229">
          <cell r="A229">
            <v>1924</v>
          </cell>
          <cell r="B229" t="str">
            <v>N/A</v>
          </cell>
          <cell r="C229" t="str">
            <v>N/A</v>
          </cell>
          <cell r="D229" t="str">
            <v>N/A</v>
          </cell>
          <cell r="E229">
            <v>0</v>
          </cell>
          <cell r="F229">
            <v>0</v>
          </cell>
        </row>
        <row r="230">
          <cell r="A230">
            <v>1923</v>
          </cell>
          <cell r="B230" t="str">
            <v>N/A</v>
          </cell>
          <cell r="C230" t="str">
            <v>N/A</v>
          </cell>
          <cell r="D230" t="str">
            <v>N/A</v>
          </cell>
          <cell r="E230">
            <v>0</v>
          </cell>
          <cell r="F230">
            <v>0</v>
          </cell>
        </row>
        <row r="231">
          <cell r="A231">
            <v>1922</v>
          </cell>
          <cell r="B231" t="str">
            <v>N/A</v>
          </cell>
          <cell r="C231" t="str">
            <v>N/A</v>
          </cell>
          <cell r="D231" t="str">
            <v>N/A</v>
          </cell>
          <cell r="E231">
            <v>0</v>
          </cell>
          <cell r="F231">
            <v>0</v>
          </cell>
        </row>
        <row r="232">
          <cell r="A232">
            <v>1921</v>
          </cell>
          <cell r="B232" t="str">
            <v>N/A</v>
          </cell>
          <cell r="C232" t="str">
            <v>N/A</v>
          </cell>
          <cell r="D232" t="str">
            <v>N/A</v>
          </cell>
          <cell r="E232">
            <v>0</v>
          </cell>
          <cell r="F232">
            <v>0</v>
          </cell>
        </row>
        <row r="233">
          <cell r="A233">
            <v>1920</v>
          </cell>
          <cell r="B233" t="str">
            <v>N/A</v>
          </cell>
          <cell r="C233" t="str">
            <v>N/A</v>
          </cell>
          <cell r="D233" t="str">
            <v>N/A</v>
          </cell>
          <cell r="E233">
            <v>0</v>
          </cell>
          <cell r="F233">
            <v>0</v>
          </cell>
        </row>
        <row r="234">
          <cell r="A234">
            <v>1919</v>
          </cell>
          <cell r="B234" t="str">
            <v>N/A</v>
          </cell>
          <cell r="C234" t="str">
            <v>N/A</v>
          </cell>
          <cell r="D234" t="str">
            <v>N/A</v>
          </cell>
          <cell r="E234">
            <v>0</v>
          </cell>
          <cell r="F234">
            <v>0</v>
          </cell>
        </row>
        <row r="235">
          <cell r="A235">
            <v>1918</v>
          </cell>
          <cell r="B235" t="str">
            <v>N/A</v>
          </cell>
          <cell r="C235" t="str">
            <v>N/A</v>
          </cell>
          <cell r="D235" t="str">
            <v>N/A</v>
          </cell>
          <cell r="E235">
            <v>0</v>
          </cell>
          <cell r="F235">
            <v>0</v>
          </cell>
        </row>
        <row r="236">
          <cell r="A236">
            <v>1917</v>
          </cell>
          <cell r="B236" t="str">
            <v>N/A</v>
          </cell>
          <cell r="C236" t="str">
            <v>N/A</v>
          </cell>
          <cell r="D236" t="str">
            <v>N/A</v>
          </cell>
          <cell r="E236">
            <v>0</v>
          </cell>
          <cell r="F236">
            <v>0</v>
          </cell>
        </row>
        <row r="243">
          <cell r="B243">
            <v>600</v>
          </cell>
          <cell r="C243">
            <v>601</v>
          </cell>
          <cell r="D243">
            <v>602</v>
          </cell>
          <cell r="E243">
            <v>303</v>
          </cell>
          <cell r="F243">
            <v>532</v>
          </cell>
        </row>
        <row r="244">
          <cell r="A244" t="str">
            <v>Index Period</v>
          </cell>
          <cell r="B244" t="str">
            <v>CIDC BLDG AVERAGE FOR ALL STATES</v>
          </cell>
          <cell r="C244" t="str">
            <v>CIDC ROAD &amp; BRIDGE AVERAGE FOR SITE IMPROVEMENT</v>
          </cell>
          <cell r="D244" t="str">
            <v>CPWD AVERAGE FOR BUILDINGS</v>
          </cell>
          <cell r="E244" t="str">
            <v>LAND (ALL 1.00)</v>
          </cell>
          <cell r="F244" t="str">
            <v>1311020000 - Electrical Machinery</v>
          </cell>
        </row>
        <row r="246">
          <cell r="A246">
            <v>2016</v>
          </cell>
          <cell r="B246">
            <v>1</v>
          </cell>
          <cell r="C246">
            <v>1</v>
          </cell>
          <cell r="D246">
            <v>1</v>
          </cell>
          <cell r="E246">
            <v>1</v>
          </cell>
          <cell r="F246">
            <v>1</v>
          </cell>
        </row>
        <row r="247">
          <cell r="A247">
            <v>2015</v>
          </cell>
          <cell r="B247">
            <v>1.0047051188529248</v>
          </cell>
          <cell r="C247">
            <v>1.0024553049467484</v>
          </cell>
          <cell r="D247">
            <v>1</v>
          </cell>
          <cell r="E247">
            <v>1</v>
          </cell>
          <cell r="F247">
            <v>1</v>
          </cell>
        </row>
        <row r="248">
          <cell r="A248">
            <v>2014</v>
          </cell>
          <cell r="B248">
            <v>1.0075671194300875</v>
          </cell>
          <cell r="C248">
            <v>1.0075751196501923</v>
          </cell>
          <cell r="D248">
            <v>0.99047619047619051</v>
          </cell>
          <cell r="E248">
            <v>1</v>
          </cell>
          <cell r="F248">
            <v>1</v>
          </cell>
        </row>
        <row r="249">
          <cell r="A249">
            <v>2013</v>
          </cell>
          <cell r="B249">
            <v>1.0170344362373862</v>
          </cell>
          <cell r="C249">
            <v>1.0222071443138878</v>
          </cell>
          <cell r="D249">
            <v>1.04</v>
          </cell>
          <cell r="E249">
            <v>1</v>
          </cell>
          <cell r="F249">
            <v>1.0243193968047959</v>
          </cell>
        </row>
        <row r="250">
          <cell r="A250">
            <v>2012</v>
          </cell>
          <cell r="B250">
            <v>1.0925007529168043</v>
          </cell>
          <cell r="C250">
            <v>1.1044095315217346</v>
          </cell>
          <cell r="D250">
            <v>1.04</v>
          </cell>
          <cell r="E250">
            <v>1</v>
          </cell>
          <cell r="F250">
            <v>1.0493194048749603</v>
          </cell>
        </row>
        <row r="251">
          <cell r="A251">
            <v>2011</v>
          </cell>
          <cell r="B251">
            <v>1.1820499997000014</v>
          </cell>
          <cell r="C251">
            <v>1.2005220002158645</v>
          </cell>
          <cell r="D251">
            <v>1.1474666666666669</v>
          </cell>
          <cell r="E251">
            <v>1</v>
          </cell>
          <cell r="F251">
            <v>1.0768631018127479</v>
          </cell>
        </row>
        <row r="252">
          <cell r="A252">
            <v>2010</v>
          </cell>
          <cell r="B252">
            <v>1.2354489027753515</v>
          </cell>
          <cell r="C252">
            <v>1.2585142588186782</v>
          </cell>
          <cell r="D252">
            <v>1.2655882352941177</v>
          </cell>
          <cell r="E252">
            <v>1</v>
          </cell>
          <cell r="F252">
            <v>1.1241945329987113</v>
          </cell>
        </row>
        <row r="253">
          <cell r="A253">
            <v>2009</v>
          </cell>
          <cell r="B253">
            <v>1.2918617127916228</v>
          </cell>
          <cell r="C253">
            <v>1.3230672200508937</v>
          </cell>
          <cell r="D253">
            <v>1.4403347280334726</v>
          </cell>
          <cell r="E253">
            <v>1</v>
          </cell>
          <cell r="F253">
            <v>1.1248812270937967</v>
          </cell>
        </row>
        <row r="254">
          <cell r="A254">
            <v>2008</v>
          </cell>
          <cell r="B254">
            <v>1.3168014913925576</v>
          </cell>
          <cell r="C254">
            <v>1.3491060990179615</v>
          </cell>
          <cell r="D254">
            <v>1.4774248927038627</v>
          </cell>
          <cell r="E254">
            <v>1</v>
          </cell>
          <cell r="F254">
            <v>1.1293267920414281</v>
          </cell>
        </row>
        <row r="255">
          <cell r="A255">
            <v>2007</v>
          </cell>
          <cell r="B255">
            <v>1.4675773872917919</v>
          </cell>
          <cell r="C255">
            <v>1.4666374903690007</v>
          </cell>
          <cell r="D255">
            <v>1.7212000000000001</v>
          </cell>
          <cell r="E255">
            <v>1</v>
          </cell>
          <cell r="F255">
            <v>1.1797280945263009</v>
          </cell>
        </row>
        <row r="256">
          <cell r="A256">
            <v>2006</v>
          </cell>
          <cell r="B256">
            <v>1.6457273766883875</v>
          </cell>
          <cell r="C256">
            <v>1.5892153681658603</v>
          </cell>
          <cell r="D256">
            <v>1.8743576271186442</v>
          </cell>
          <cell r="E256">
            <v>1</v>
          </cell>
          <cell r="F256">
            <v>1.2688715357525648</v>
          </cell>
        </row>
        <row r="257">
          <cell r="A257">
            <v>2005</v>
          </cell>
          <cell r="B257">
            <v>1.6815399864181582</v>
          </cell>
          <cell r="C257">
            <v>1.620809627125626</v>
          </cell>
          <cell r="D257">
            <v>1.9836251121076234</v>
          </cell>
          <cell r="E257">
            <v>1</v>
          </cell>
          <cell r="F257">
            <v>1.3498941195634468</v>
          </cell>
        </row>
        <row r="258">
          <cell r="A258">
            <v>2004</v>
          </cell>
          <cell r="B258">
            <v>1.6837666632193224</v>
          </cell>
          <cell r="C258">
            <v>1.634295537349618</v>
          </cell>
          <cell r="D258">
            <v>2.1164995215311007</v>
          </cell>
          <cell r="E258">
            <v>1</v>
          </cell>
          <cell r="F258">
            <v>1.3821720497933119</v>
          </cell>
        </row>
        <row r="259">
          <cell r="A259">
            <v>2003</v>
          </cell>
          <cell r="B259">
            <v>1.867882415746315</v>
          </cell>
          <cell r="C259">
            <v>1.8016483997092128</v>
          </cell>
          <cell r="D259">
            <v>2.2454233502538075</v>
          </cell>
          <cell r="E259">
            <v>1</v>
          </cell>
          <cell r="F259">
            <v>1.3928870455611202</v>
          </cell>
        </row>
        <row r="260">
          <cell r="A260">
            <v>2002</v>
          </cell>
          <cell r="B260">
            <v>1.9153064336393171</v>
          </cell>
          <cell r="C260">
            <v>1.8287506467804571</v>
          </cell>
          <cell r="D260">
            <v>2.5133431818181817</v>
          </cell>
          <cell r="E260">
            <v>1</v>
          </cell>
          <cell r="F260">
            <v>1.3883449103795673</v>
          </cell>
        </row>
        <row r="261">
          <cell r="A261">
            <v>2001</v>
          </cell>
          <cell r="B261">
            <v>2.0126711943892577</v>
          </cell>
          <cell r="C261">
            <v>1.9153773882249989</v>
          </cell>
          <cell r="D261">
            <v>2.6647493975903616</v>
          </cell>
          <cell r="E261">
            <v>1</v>
          </cell>
          <cell r="F261">
            <v>1.3703685351683614</v>
          </cell>
        </row>
        <row r="262">
          <cell r="A262">
            <v>2000</v>
          </cell>
          <cell r="B262">
            <v>2.1151772757455491</v>
          </cell>
          <cell r="C262">
            <v>2.0059406526719741</v>
          </cell>
          <cell r="D262">
            <v>2.7305456790123457</v>
          </cell>
          <cell r="E262">
            <v>1</v>
          </cell>
          <cell r="F262">
            <v>1.4644260378167215</v>
          </cell>
        </row>
        <row r="263">
          <cell r="A263">
            <v>1999</v>
          </cell>
          <cell r="B263">
            <v>2.2228442976436948</v>
          </cell>
          <cell r="C263">
            <v>2.1009774197999307</v>
          </cell>
          <cell r="D263">
            <v>2.7996734177215195</v>
          </cell>
          <cell r="E263">
            <v>1</v>
          </cell>
          <cell r="F263">
            <v>1.5202838724031409</v>
          </cell>
        </row>
        <row r="264">
          <cell r="A264">
            <v>1998</v>
          </cell>
          <cell r="B264">
            <v>2.3358583070567835</v>
          </cell>
          <cell r="C264">
            <v>2.2005132093432396</v>
          </cell>
          <cell r="D264">
            <v>2.9888405405405405</v>
          </cell>
          <cell r="E264">
            <v>1</v>
          </cell>
          <cell r="F264">
            <v>1.502240407037009</v>
          </cell>
        </row>
        <row r="265">
          <cell r="A265">
            <v>1997</v>
          </cell>
          <cell r="B265">
            <v>2.4546792383039953</v>
          </cell>
          <cell r="C265">
            <v>2.3047616695869624</v>
          </cell>
          <cell r="D265">
            <v>3.0506786206896557</v>
          </cell>
          <cell r="E265">
            <v>1</v>
          </cell>
          <cell r="F265">
            <v>1.474105907755076</v>
          </cell>
        </row>
        <row r="266">
          <cell r="A266">
            <v>1996</v>
          </cell>
          <cell r="B266">
            <v>2.57958103601861</v>
          </cell>
          <cell r="C266">
            <v>2.4139590470774737</v>
          </cell>
          <cell r="D266">
            <v>3.1151295774647889</v>
          </cell>
          <cell r="E266">
            <v>1</v>
          </cell>
          <cell r="F266">
            <v>1.4338260907578648</v>
          </cell>
        </row>
        <row r="267">
          <cell r="A267">
            <v>1995</v>
          </cell>
          <cell r="B267">
            <v>2.7108590383433433</v>
          </cell>
          <cell r="C267">
            <v>2.5280734747575</v>
          </cell>
          <cell r="D267">
            <v>3.3511242424242424</v>
          </cell>
          <cell r="E267">
            <v>1</v>
          </cell>
          <cell r="F267">
            <v>1.4392238687577985</v>
          </cell>
        </row>
        <row r="268">
          <cell r="A268">
            <v>1994</v>
          </cell>
          <cell r="B268">
            <v>2.848835845100516</v>
          </cell>
          <cell r="C268">
            <v>2.6476445174825165</v>
          </cell>
          <cell r="D268">
            <v>3.7807555555555559</v>
          </cell>
          <cell r="E268">
            <v>1</v>
          </cell>
          <cell r="F268">
            <v>1.5141398218357178</v>
          </cell>
        </row>
        <row r="269">
          <cell r="A269">
            <v>1993</v>
          </cell>
          <cell r="B269">
            <v>2.9938688945049003</v>
          </cell>
          <cell r="C269">
            <v>2.7730090545944015</v>
          </cell>
          <cell r="D269">
            <v>3.7807555555555559</v>
          </cell>
          <cell r="E269">
            <v>1</v>
          </cell>
          <cell r="F269">
            <v>1.5459280613117699</v>
          </cell>
        </row>
        <row r="270">
          <cell r="A270">
            <v>1992</v>
          </cell>
          <cell r="B270">
            <v>3.1463601479416599</v>
          </cell>
          <cell r="C270">
            <v>2.9041674130585755</v>
          </cell>
          <cell r="D270">
            <v>4.4234840000000002</v>
          </cell>
          <cell r="E270">
            <v>1</v>
          </cell>
          <cell r="F270">
            <v>1.5782814238323986</v>
          </cell>
        </row>
        <row r="271">
          <cell r="A271">
            <v>1991</v>
          </cell>
          <cell r="B271">
            <v>3.3062726052358462</v>
          </cell>
          <cell r="C271">
            <v>3.0414657595692476</v>
          </cell>
          <cell r="D271">
            <v>5.2077896737588656</v>
          </cell>
          <cell r="E271">
            <v>1</v>
          </cell>
          <cell r="F271">
            <v>1.6113523496207942</v>
          </cell>
        </row>
        <row r="272">
          <cell r="A272">
            <v>1990</v>
          </cell>
          <cell r="B272">
            <v>3.4745294275914755</v>
          </cell>
          <cell r="C272">
            <v>3.1853127951977074</v>
          </cell>
          <cell r="D272">
            <v>5.5523504272211728</v>
          </cell>
          <cell r="E272">
            <v>1</v>
          </cell>
          <cell r="F272">
            <v>1.6451450693567555</v>
          </cell>
        </row>
        <row r="273">
          <cell r="A273">
            <v>1989</v>
          </cell>
          <cell r="B273">
            <v>3.6511321650534927</v>
          </cell>
          <cell r="C273">
            <v>3.3361960328649674</v>
          </cell>
          <cell r="D273">
            <v>5.9457355789473691</v>
          </cell>
          <cell r="E273">
            <v>1</v>
          </cell>
          <cell r="F273">
            <v>1.6796623158087209</v>
          </cell>
        </row>
        <row r="274">
          <cell r="A274">
            <v>1988</v>
          </cell>
          <cell r="B274">
            <v>3.8366106953589241</v>
          </cell>
          <cell r="C274">
            <v>3.4941352743689507</v>
          </cell>
          <cell r="D274">
            <v>6.9767063562945371</v>
          </cell>
          <cell r="E274">
            <v>1</v>
          </cell>
          <cell r="F274">
            <v>1.7149051480969189</v>
          </cell>
        </row>
        <row r="275">
          <cell r="A275">
            <v>1987</v>
          </cell>
          <cell r="B275">
            <v>4.0315974912108032</v>
          </cell>
          <cell r="C275">
            <v>3.6596750504852582</v>
          </cell>
          <cell r="D275">
            <v>7.938360475675676</v>
          </cell>
          <cell r="E275">
            <v>1</v>
          </cell>
          <cell r="F275">
            <v>1.7508727639217421</v>
          </cell>
        </row>
        <row r="276">
          <cell r="A276">
            <v>1986</v>
          </cell>
          <cell r="B276">
            <v>4.2368565373531402</v>
          </cell>
          <cell r="C276">
            <v>3.8327985723470901</v>
          </cell>
          <cell r="D276">
            <v>8.6388040470588248</v>
          </cell>
          <cell r="E276">
            <v>1</v>
          </cell>
          <cell r="F276">
            <v>1.7875622996823832</v>
          </cell>
        </row>
        <row r="277">
          <cell r="A277">
            <v>1985</v>
          </cell>
          <cell r="B277">
            <v>4.4524204072124158</v>
          </cell>
          <cell r="C277">
            <v>4.0141229972634918</v>
          </cell>
          <cell r="D277">
            <v>9.4140813333333337</v>
          </cell>
          <cell r="E277">
            <v>1</v>
          </cell>
          <cell r="F277">
            <v>1.8249686185557927</v>
          </cell>
        </row>
        <row r="278">
          <cell r="A278">
            <v>1984</v>
          </cell>
          <cell r="B278">
            <v>4.6791509180825575</v>
          </cell>
          <cell r="C278">
            <v>4.2044140406374728</v>
          </cell>
          <cell r="D278">
            <v>10.719683854014599</v>
          </cell>
          <cell r="E278">
            <v>1</v>
          </cell>
          <cell r="F278">
            <v>1.8633064649231621</v>
          </cell>
        </row>
        <row r="279">
          <cell r="A279">
            <v>1983</v>
          </cell>
          <cell r="B279">
            <v>4.9170207975302329</v>
          </cell>
          <cell r="C279">
            <v>4.4037242280971984</v>
          </cell>
          <cell r="D279">
            <v>11.988544391836735</v>
          </cell>
          <cell r="E279">
            <v>1</v>
          </cell>
          <cell r="F279">
            <v>1.9023618770565747</v>
          </cell>
        </row>
        <row r="280">
          <cell r="A280">
            <v>1982</v>
          </cell>
          <cell r="B280">
            <v>5.1670192776295911</v>
          </cell>
          <cell r="C280">
            <v>4.6119893799074871</v>
          </cell>
          <cell r="D280">
            <v>13.53545334562212</v>
          </cell>
          <cell r="E280">
            <v>1</v>
          </cell>
          <cell r="F280">
            <v>1.9421226129791309</v>
          </cell>
        </row>
        <row r="281">
          <cell r="A281">
            <v>1981</v>
          </cell>
          <cell r="B281">
            <v>5.4303960297766789</v>
          </cell>
          <cell r="C281">
            <v>4.8300821094369537</v>
          </cell>
          <cell r="D281">
            <v>14.685966880000001</v>
          </cell>
          <cell r="E281">
            <v>1</v>
          </cell>
          <cell r="F281">
            <v>1.9828250429475742</v>
          </cell>
        </row>
        <row r="282">
          <cell r="A282">
            <v>1980</v>
          </cell>
          <cell r="B282">
            <v>5.7072562828475917</v>
          </cell>
          <cell r="C282">
            <v>5.0591141719032127</v>
          </cell>
          <cell r="D282">
            <v>16.68859872727273</v>
          </cell>
          <cell r="E282">
            <v>1</v>
          </cell>
          <cell r="F282">
            <v>2.0244821116750424</v>
          </cell>
        </row>
        <row r="283">
          <cell r="A283">
            <v>1979</v>
          </cell>
          <cell r="B283">
            <v>5.9975083701177843</v>
          </cell>
          <cell r="C283">
            <v>5.2991950755612702</v>
          </cell>
          <cell r="D283">
            <v>18.086166108374385</v>
          </cell>
          <cell r="E283">
            <v>1</v>
          </cell>
          <cell r="F283">
            <v>2.0668319294487292</v>
          </cell>
        </row>
        <row r="284">
          <cell r="A284">
            <v>1978</v>
          </cell>
          <cell r="B284">
            <v>6.3026116824587293</v>
          </cell>
          <cell r="C284">
            <v>5.5503029544959279</v>
          </cell>
          <cell r="D284">
            <v>19.600890063396733</v>
          </cell>
          <cell r="E284">
            <v>1</v>
          </cell>
          <cell r="F284">
            <v>2.1101353829584011</v>
          </cell>
        </row>
        <row r="285">
          <cell r="A285">
            <v>1977</v>
          </cell>
          <cell r="B285">
            <v>6.6224739570339626</v>
          </cell>
          <cell r="C285">
            <v>5.8122509094680925</v>
          </cell>
          <cell r="D285">
            <v>21.242448658421928</v>
          </cell>
          <cell r="E285">
            <v>1</v>
          </cell>
          <cell r="F285">
            <v>2.1543998845054175</v>
          </cell>
        </row>
        <row r="286">
          <cell r="A286">
            <v>1976</v>
          </cell>
          <cell r="B286">
            <v>6.9589265626137875</v>
          </cell>
          <cell r="C286">
            <v>6.0880865458496292</v>
          </cell>
          <cell r="D286">
            <v>23.020560984403168</v>
          </cell>
          <cell r="E286">
            <v>1</v>
          </cell>
          <cell r="F286">
            <v>2.1996310501798297</v>
          </cell>
        </row>
        <row r="287">
          <cell r="A287">
            <v>1975</v>
          </cell>
          <cell r="B287">
            <v>7.3119490308100445</v>
          </cell>
          <cell r="C287">
            <v>6.3762799918070083</v>
          </cell>
          <cell r="D287">
            <v>24.948554964749853</v>
          </cell>
          <cell r="E287">
            <v>1</v>
          </cell>
          <cell r="F287">
            <v>2.2458324792297875</v>
          </cell>
        </row>
        <row r="288">
          <cell r="A288">
            <v>1974</v>
          </cell>
          <cell r="B288">
            <v>7.6839157759313919</v>
          </cell>
          <cell r="C288">
            <v>6.6785950952301469</v>
          </cell>
          <cell r="D288">
            <v>27.038510319432941</v>
          </cell>
          <cell r="E288">
            <v>1</v>
          </cell>
          <cell r="F288">
            <v>2.2930055174979809</v>
          </cell>
        </row>
        <row r="289">
          <cell r="A289">
            <v>1973</v>
          </cell>
          <cell r="B289">
            <v>8.0750048615610019</v>
          </cell>
          <cell r="C289">
            <v>6.99507509649714</v>
          </cell>
          <cell r="D289">
            <v>29.301609896249005</v>
          </cell>
          <cell r="E289">
            <v>1</v>
          </cell>
          <cell r="F289">
            <v>2.3411490046680039</v>
          </cell>
        </row>
        <row r="290">
          <cell r="A290">
            <v>1972</v>
          </cell>
          <cell r="B290">
            <v>8.4851243851185441</v>
          </cell>
          <cell r="C290">
            <v>7.3255698070386419</v>
          </cell>
          <cell r="D290">
            <v>31.756875078386855</v>
          </cell>
          <cell r="E290">
            <v>1</v>
          </cell>
          <cell r="F290">
            <v>2.3902590052252721</v>
          </cell>
        </row>
        <row r="291">
          <cell r="A291">
            <v>1971</v>
          </cell>
          <cell r="B291">
            <v>8.9174437027590354</v>
          </cell>
          <cell r="C291">
            <v>7.6724194988635412</v>
          </cell>
          <cell r="D291">
            <v>34.417546004218423</v>
          </cell>
          <cell r="E291">
            <v>1</v>
          </cell>
          <cell r="F291">
            <v>2.4403285232337426</v>
          </cell>
        </row>
        <row r="292">
          <cell r="A292">
            <v>1970</v>
          </cell>
          <cell r="B292">
            <v>9.3722219621432608</v>
          </cell>
          <cell r="C292">
            <v>8.0357294453048791</v>
          </cell>
          <cell r="D292">
            <v>37.297693663492069</v>
          </cell>
          <cell r="E292">
            <v>1</v>
          </cell>
          <cell r="F292">
            <v>2.4913472012649622</v>
          </cell>
        </row>
        <row r="293">
          <cell r="A293">
            <v>1969</v>
          </cell>
          <cell r="B293">
            <v>9.8494141477995054</v>
          </cell>
          <cell r="C293">
            <v>8.415394913044782</v>
          </cell>
          <cell r="D293">
            <v>40.423800935865678</v>
          </cell>
          <cell r="E293">
            <v>1</v>
          </cell>
          <cell r="F293">
            <v>2.5437154249839096</v>
          </cell>
        </row>
        <row r="294">
          <cell r="A294">
            <v>1968</v>
          </cell>
          <cell r="B294">
            <v>10.348586709020692</v>
          </cell>
          <cell r="C294">
            <v>8.8146529130092794</v>
          </cell>
          <cell r="D294">
            <v>43.806016047725585</v>
          </cell>
          <cell r="E294">
            <v>1</v>
          </cell>
          <cell r="F294">
            <v>2.5970356950800619</v>
          </cell>
        </row>
        <row r="295">
          <cell r="A295">
            <v>1967</v>
          </cell>
          <cell r="B295">
            <v>10.874180609922631</v>
          </cell>
          <cell r="C295">
            <v>9.2299042279690298</v>
          </cell>
          <cell r="D295">
            <v>47.473628188136416</v>
          </cell>
          <cell r="E295">
            <v>1</v>
          </cell>
          <cell r="F295">
            <v>2.6512876296070402</v>
          </cell>
        </row>
        <row r="296">
          <cell r="A296">
            <v>1966</v>
          </cell>
          <cell r="B296">
            <v>11.426341076125956</v>
          </cell>
          <cell r="C296">
            <v>9.668831930151498</v>
          </cell>
          <cell r="D296">
            <v>51.448473918374496</v>
          </cell>
          <cell r="E296">
            <v>1</v>
          </cell>
          <cell r="F296">
            <v>2.7069154782601443</v>
          </cell>
        </row>
        <row r="297">
          <cell r="A297">
            <v>1965</v>
          </cell>
          <cell r="B297">
            <v>12.004811255810067</v>
          </cell>
          <cell r="C297">
            <v>10.127737956911506</v>
          </cell>
          <cell r="D297">
            <v>55.755379195140478</v>
          </cell>
          <cell r="E297">
            <v>1</v>
          </cell>
          <cell r="F297">
            <v>2.7634592960039392</v>
          </cell>
        </row>
        <row r="298">
          <cell r="A298">
            <v>1964</v>
          </cell>
          <cell r="B298">
            <v>12.616040204189414</v>
          </cell>
          <cell r="C298">
            <v>10.606213765899453</v>
          </cell>
          <cell r="D298">
            <v>60.423644846739357</v>
          </cell>
          <cell r="E298">
            <v>1</v>
          </cell>
          <cell r="F298">
            <v>2.8213955472847014</v>
          </cell>
        </row>
        <row r="299">
          <cell r="A299">
            <v>1963</v>
          </cell>
          <cell r="B299">
            <v>13.26087689532357</v>
          </cell>
          <cell r="C299">
            <v>11.109188851704994</v>
          </cell>
          <cell r="D299">
            <v>65.489261449275361</v>
          </cell>
          <cell r="E299">
            <v>1</v>
          </cell>
          <cell r="F299">
            <v>2.8807495041753559</v>
          </cell>
        </row>
        <row r="300">
          <cell r="A300">
            <v>1962</v>
          </cell>
          <cell r="B300">
            <v>13.939847204123321</v>
          </cell>
          <cell r="C300">
            <v>11.637055276624022</v>
          </cell>
          <cell r="D300">
            <v>70.980990236829385</v>
          </cell>
          <cell r="E300">
            <v>1</v>
          </cell>
          <cell r="F300">
            <v>2.9409912515309444</v>
          </cell>
        </row>
        <row r="301">
          <cell r="A301">
            <v>1961</v>
          </cell>
          <cell r="B301">
            <v>14.653048688985445</v>
          </cell>
          <cell r="C301">
            <v>12.189947043160457</v>
          </cell>
          <cell r="D301">
            <v>76.930156521739136</v>
          </cell>
          <cell r="E301">
            <v>1</v>
          </cell>
          <cell r="F301">
            <v>3.0026508103724279</v>
          </cell>
        </row>
        <row r="302">
          <cell r="A302">
            <v>1960</v>
          </cell>
          <cell r="B302">
            <v>15.400026729694899</v>
          </cell>
          <cell r="C302">
            <v>12.767669651841048</v>
          </cell>
          <cell r="D302">
            <v>83.371938007380081</v>
          </cell>
          <cell r="E302">
            <v>1</v>
          </cell>
          <cell r="F302">
            <v>3.0657465756335922</v>
          </cell>
        </row>
        <row r="303">
          <cell r="A303">
            <v>1959</v>
          </cell>
          <cell r="B303">
            <v>16.179631897962651</v>
          </cell>
          <cell r="C303">
            <v>13.369619337659854</v>
          </cell>
          <cell r="D303">
            <v>90.347381605659805</v>
          </cell>
          <cell r="E303">
            <v>1</v>
          </cell>
          <cell r="F303">
            <v>3.1302950798328162</v>
          </cell>
        </row>
        <row r="304">
          <cell r="A304">
            <v>1958</v>
          </cell>
          <cell r="B304">
            <v>17.002959349979253</v>
          </cell>
          <cell r="C304">
            <v>14.003785816964058</v>
          </cell>
          <cell r="D304">
            <v>97.906445866666672</v>
          </cell>
          <cell r="E304">
            <v>1</v>
          </cell>
          <cell r="F304">
            <v>3.195656410056551</v>
          </cell>
        </row>
        <row r="305">
          <cell r="A305">
            <v>1957</v>
          </cell>
          <cell r="B305">
            <v>17.871019673357452</v>
          </cell>
          <cell r="C305">
            <v>14.671086706812586</v>
          </cell>
          <cell r="D305">
            <v>106.11247745664741</v>
          </cell>
          <cell r="E305">
            <v>1</v>
          </cell>
          <cell r="F305">
            <v>3.2624412880096663</v>
          </cell>
        </row>
        <row r="306">
          <cell r="A306">
            <v>1956</v>
          </cell>
          <cell r="B306">
            <v>18.784359690735172</v>
          </cell>
          <cell r="C306">
            <v>15.361244741488017</v>
          </cell>
          <cell r="D306">
            <v>115.00365606891152</v>
          </cell>
          <cell r="E306">
            <v>1</v>
          </cell>
          <cell r="F306">
            <v>3.3306553367028489</v>
          </cell>
        </row>
        <row r="307">
          <cell r="A307">
            <v>1955</v>
          </cell>
          <cell r="B307">
            <v>19.742916989188089</v>
          </cell>
          <cell r="C307">
            <v>16.083452516647526</v>
          </cell>
          <cell r="D307">
            <v>124.61575630038185</v>
          </cell>
          <cell r="E307">
            <v>1</v>
          </cell>
          <cell r="F307">
            <v>3.4003009285833703</v>
          </cell>
        </row>
        <row r="308">
          <cell r="A308">
            <v>1954</v>
          </cell>
          <cell r="B308">
            <v>20.745849743107332</v>
          </cell>
          <cell r="C308">
            <v>16.850528829013047</v>
          </cell>
          <cell r="D308">
            <v>135.04337360919541</v>
          </cell>
          <cell r="E308">
            <v>1</v>
          </cell>
          <cell r="F308">
            <v>3.4713768207974769</v>
          </cell>
        </row>
        <row r="309">
          <cell r="A309">
            <v>1953</v>
          </cell>
          <cell r="B309">
            <v>21.791342170872625</v>
          </cell>
          <cell r="C309">
            <v>17.650963449883445</v>
          </cell>
          <cell r="D309">
            <v>146.34745271549576</v>
          </cell>
          <cell r="E309">
            <v>1</v>
          </cell>
          <cell r="F309">
            <v>3.5438777668845072</v>
          </cell>
        </row>
        <row r="310">
          <cell r="A310">
            <v>1952</v>
          </cell>
          <cell r="B310">
            <v>22.900143589743607</v>
          </cell>
          <cell r="C310">
            <v>18.483556065443985</v>
          </cell>
          <cell r="D310">
            <v>158.59575464362851</v>
          </cell>
          <cell r="E310">
            <v>1</v>
          </cell>
          <cell r="F310">
            <v>3.6177941050118778</v>
          </cell>
        </row>
        <row r="311">
          <cell r="A311">
            <v>1951</v>
          </cell>
          <cell r="B311">
            <v>24.075150957339623</v>
          </cell>
          <cell r="C311">
            <v>19.363725401893699</v>
          </cell>
          <cell r="D311">
            <v>171.86620105324752</v>
          </cell>
          <cell r="E311">
            <v>1</v>
          </cell>
          <cell r="F311">
            <v>3.6939852255386305</v>
          </cell>
        </row>
        <row r="312">
          <cell r="A312">
            <v>1950</v>
          </cell>
          <cell r="B312">
            <v>25.28995215243474</v>
          </cell>
          <cell r="C312">
            <v>20.274530924090016</v>
          </cell>
          <cell r="D312">
            <v>186.25195789473685</v>
          </cell>
          <cell r="E312">
            <v>1</v>
          </cell>
          <cell r="F312">
            <v>3.7716312063605346</v>
          </cell>
        </row>
        <row r="313">
          <cell r="A313">
            <v>1949</v>
          </cell>
          <cell r="B313">
            <v>26.569684670991677</v>
          </cell>
          <cell r="C313">
            <v>21.233326475179986</v>
          </cell>
          <cell r="D313">
            <v>201.86896054982819</v>
          </cell>
          <cell r="E313">
            <v>1</v>
          </cell>
          <cell r="F313">
            <v>3.8507107950484096</v>
          </cell>
        </row>
        <row r="314">
          <cell r="A314">
            <v>1948</v>
          </cell>
          <cell r="B314">
            <v>27.914985160662145</v>
          </cell>
          <cell r="C314">
            <v>22.241306885766448</v>
          </cell>
          <cell r="D314">
            <v>218.70389992553984</v>
          </cell>
          <cell r="E314">
            <v>1</v>
          </cell>
          <cell r="F314">
            <v>3.9311965658842238</v>
          </cell>
        </row>
        <row r="315">
          <cell r="A315">
            <v>1947</v>
          </cell>
          <cell r="B315">
            <v>29.325582815057309</v>
          </cell>
          <cell r="C315">
            <v>23.299271753846149</v>
          </cell>
          <cell r="D315">
            <v>237.06161226795803</v>
          </cell>
          <cell r="E315">
            <v>1</v>
          </cell>
          <cell r="F315">
            <v>4.0140862851957451</v>
          </cell>
        </row>
        <row r="316">
          <cell r="A316">
            <v>1946</v>
          </cell>
          <cell r="B316">
            <v>30.800053459389797</v>
          </cell>
          <cell r="C316">
            <v>24.40750438539942</v>
          </cell>
          <cell r="D316">
            <v>256.97229886264222</v>
          </cell>
          <cell r="E316">
            <v>1</v>
          </cell>
          <cell r="F316">
            <v>4.0983936894529407</v>
          </cell>
        </row>
        <row r="317">
          <cell r="A317">
            <v>1945</v>
          </cell>
          <cell r="B317">
            <v>32.383022433073563</v>
          </cell>
          <cell r="C317">
            <v>25.565630334884563</v>
          </cell>
          <cell r="D317">
            <v>278.40695507109007</v>
          </cell>
          <cell r="E317">
            <v>1</v>
          </cell>
          <cell r="F317">
            <v>4.1840743937620619</v>
          </cell>
        </row>
        <row r="318">
          <cell r="A318">
            <v>1944</v>
          </cell>
          <cell r="B318">
            <v>34.032157834757861</v>
          </cell>
          <cell r="C318">
            <v>26.772455120879112</v>
          </cell>
          <cell r="D318">
            <v>301.86982281603287</v>
          </cell>
          <cell r="E318">
            <v>1</v>
          </cell>
          <cell r="F318">
            <v>4.2722445438221817</v>
          </cell>
        </row>
        <row r="319">
          <cell r="A319">
            <v>1943</v>
          </cell>
          <cell r="B319">
            <v>35.742039346714904</v>
          </cell>
          <cell r="C319">
            <v>28.025782018605572</v>
          </cell>
          <cell r="D319">
            <v>327.08166770601338</v>
          </cell>
          <cell r="E319">
            <v>1</v>
          </cell>
          <cell r="F319">
            <v>4.3617718812870221</v>
          </cell>
        </row>
        <row r="320">
          <cell r="A320">
            <v>1942</v>
          </cell>
          <cell r="B320">
            <v>37.568719381470345</v>
          </cell>
          <cell r="C320">
            <v>29.36216127017396</v>
          </cell>
          <cell r="D320">
            <v>354.30559420989147</v>
          </cell>
          <cell r="E320">
            <v>1</v>
          </cell>
          <cell r="F320">
            <v>4.4525902918215206</v>
          </cell>
        </row>
        <row r="321">
          <cell r="A321">
            <v>1941</v>
          </cell>
          <cell r="B321">
            <v>39.450515701114661</v>
          </cell>
          <cell r="C321">
            <v>30.744402813563035</v>
          </cell>
          <cell r="D321">
            <v>383.94684653594771</v>
          </cell>
          <cell r="E321">
            <v>1</v>
          </cell>
          <cell r="F321">
            <v>4.5459468733623325</v>
          </cell>
        </row>
        <row r="322">
          <cell r="A322">
            <v>1940</v>
          </cell>
          <cell r="B322">
            <v>41.452703528050925</v>
          </cell>
          <cell r="C322">
            <v>32.214987103598929</v>
          </cell>
          <cell r="D322">
            <v>416.0330560906516</v>
          </cell>
          <cell r="E322">
            <v>1</v>
          </cell>
          <cell r="F322">
            <v>4.6405414872551285</v>
          </cell>
        </row>
        <row r="323">
          <cell r="A323">
            <v>1939</v>
          </cell>
          <cell r="B323">
            <v>43.582684341745249</v>
          </cell>
          <cell r="C323">
            <v>33.727427812688084</v>
          </cell>
          <cell r="D323">
            <v>451.18177818740401</v>
          </cell>
          <cell r="E323">
            <v>1</v>
          </cell>
          <cell r="F323">
            <v>4.737718228566389</v>
          </cell>
        </row>
        <row r="324">
          <cell r="A324">
            <v>1938</v>
          </cell>
          <cell r="B324">
            <v>45.752776508139199</v>
          </cell>
          <cell r="C324">
            <v>35.330862905422443</v>
          </cell>
          <cell r="D324">
            <v>488.71769983361071</v>
          </cell>
          <cell r="E324">
            <v>1</v>
          </cell>
          <cell r="F324">
            <v>4.8375523901847695</v>
          </cell>
        </row>
        <row r="325">
          <cell r="A325">
            <v>1937</v>
          </cell>
          <cell r="B325">
            <v>48.04539929612875</v>
          </cell>
          <cell r="C325">
            <v>37.030629505683308</v>
          </cell>
          <cell r="D325">
            <v>529.22403171171175</v>
          </cell>
          <cell r="E325">
            <v>1</v>
          </cell>
          <cell r="F325">
            <v>4.9385579130421551</v>
          </cell>
        </row>
        <row r="326">
          <cell r="A326">
            <v>1936</v>
          </cell>
          <cell r="B326">
            <v>50.464160816757655</v>
          </cell>
          <cell r="C326">
            <v>38.762277648035408</v>
          </cell>
          <cell r="D326">
            <v>573.67058125000005</v>
          </cell>
          <cell r="E326">
            <v>1</v>
          </cell>
          <cell r="F326">
            <v>5.0422421069529237</v>
          </cell>
        </row>
        <row r="327">
          <cell r="A327">
            <v>1935</v>
          </cell>
          <cell r="B327">
            <v>53.011630473372819</v>
          </cell>
          <cell r="C327">
            <v>40.587243638997528</v>
          </cell>
          <cell r="D327">
            <v>622.28673220338987</v>
          </cell>
          <cell r="E327">
            <v>1</v>
          </cell>
          <cell r="F327">
            <v>5.1486746580231699</v>
          </cell>
        </row>
        <row r="328">
          <cell r="A328">
            <v>1934</v>
          </cell>
          <cell r="B328">
            <v>55.688985547785592</v>
          </cell>
          <cell r="C328">
            <v>42.508533278713386</v>
          </cell>
          <cell r="D328">
            <v>673.66820550458715</v>
          </cell>
          <cell r="E328">
            <v>1</v>
          </cell>
          <cell r="F328">
            <v>5.2561554084600175</v>
          </cell>
        </row>
        <row r="329">
          <cell r="A329">
            <v>1933</v>
          </cell>
          <cell r="B329">
            <v>58.495592246480356</v>
          </cell>
          <cell r="C329">
            <v>44.528566884933241</v>
          </cell>
          <cell r="D329">
            <v>730.64511840796035</v>
          </cell>
          <cell r="E329">
            <v>1</v>
          </cell>
          <cell r="F329">
            <v>5.3663738615078218</v>
          </cell>
        </row>
        <row r="330">
          <cell r="A330">
            <v>1932</v>
          </cell>
          <cell r="B330">
            <v>61.428518877223105</v>
          </cell>
          <cell r="C330">
            <v>46.648974831834821</v>
          </cell>
          <cell r="D330">
            <v>791.69632776280332</v>
          </cell>
          <cell r="E330">
            <v>1</v>
          </cell>
          <cell r="F330">
            <v>5.4793898080471228</v>
          </cell>
        </row>
        <row r="331">
          <cell r="A331">
            <v>1931</v>
          </cell>
          <cell r="B331">
            <v>64.481983265856996</v>
          </cell>
          <cell r="C331">
            <v>48.870354585731718</v>
          </cell>
          <cell r="D331">
            <v>858.82847251461999</v>
          </cell>
          <cell r="E331">
            <v>1</v>
          </cell>
          <cell r="F331">
            <v>5.5932574572290408</v>
          </cell>
        </row>
        <row r="332">
          <cell r="A332">
            <v>1930</v>
          </cell>
          <cell r="B332">
            <v>67.85488700591722</v>
          </cell>
          <cell r="C332">
            <v>51.191986632559825</v>
          </cell>
          <cell r="D332">
            <v>929.49157468354429</v>
          </cell>
          <cell r="E332">
            <v>1</v>
          </cell>
          <cell r="F332">
            <v>5.7098688965348403</v>
          </cell>
        </row>
        <row r="333">
          <cell r="A333">
            <v>1929</v>
          </cell>
          <cell r="B333">
            <v>71.36840866318154</v>
          </cell>
          <cell r="C333">
            <v>53.611508388825101</v>
          </cell>
          <cell r="D333">
            <v>1005.8881424657535</v>
          </cell>
          <cell r="E333">
            <v>1</v>
          </cell>
          <cell r="F333">
            <v>5.8292686942219012</v>
          </cell>
        </row>
        <row r="334">
          <cell r="A334">
            <v>1928</v>
          </cell>
          <cell r="B334">
            <v>75.009654003139772</v>
          </cell>
          <cell r="C334">
            <v>56.124547844551273</v>
          </cell>
          <cell r="D334">
            <v>1091.8934483271375</v>
          </cell>
          <cell r="E334">
            <v>1</v>
          </cell>
          <cell r="F334">
            <v>5.9514988803378772</v>
          </cell>
        </row>
        <row r="335">
          <cell r="A335">
            <v>1927</v>
          </cell>
          <cell r="B335">
            <v>78.760136703296766</v>
          </cell>
          <cell r="C335">
            <v>58.72432254034792</v>
          </cell>
          <cell r="D335">
            <v>1184.3521677419355</v>
          </cell>
          <cell r="E335">
            <v>1</v>
          </cell>
          <cell r="F335">
            <v>6.0765985064718766</v>
          </cell>
        </row>
        <row r="336">
          <cell r="A336">
            <v>1926</v>
          </cell>
          <cell r="B336">
            <v>82.905407056101851</v>
          </cell>
          <cell r="C336">
            <v>61.57664677802196</v>
          </cell>
          <cell r="D336">
            <v>1282.6171947598255</v>
          </cell>
          <cell r="E336">
            <v>1</v>
          </cell>
          <cell r="F336">
            <v>6.2046031649945359</v>
          </cell>
        </row>
        <row r="337">
          <cell r="A337">
            <v>1925</v>
          </cell>
          <cell r="B337">
            <v>87.165368683490499</v>
          </cell>
          <cell r="C337">
            <v>64.526426264394274</v>
          </cell>
          <cell r="D337">
            <v>1392.0347753554504</v>
          </cell>
          <cell r="E337">
            <v>1</v>
          </cell>
          <cell r="F337">
            <v>6.3355444655544852</v>
          </cell>
        </row>
        <row r="338">
          <cell r="A338">
            <v>1924</v>
          </cell>
          <cell r="B338">
            <v>91.505553016278398</v>
          </cell>
          <cell r="C338">
            <v>67.560584239209049</v>
          </cell>
          <cell r="D338">
            <v>1506.2530133333335</v>
          </cell>
          <cell r="E338">
            <v>1</v>
          </cell>
          <cell r="F338">
            <v>6.4694494666913602</v>
          </cell>
        </row>
        <row r="339">
          <cell r="A339">
            <v>1923</v>
          </cell>
          <cell r="B339">
            <v>96.300603829358494</v>
          </cell>
          <cell r="C339">
            <v>70.661725810844885</v>
          </cell>
          <cell r="D339">
            <v>1631.7740977777778</v>
          </cell>
          <cell r="E339">
            <v>1</v>
          </cell>
          <cell r="F339">
            <v>6.606340060569722</v>
          </cell>
        </row>
        <row r="340">
          <cell r="A340">
            <v>1922</v>
          </cell>
          <cell r="B340">
            <v>101.15980860973896</v>
          </cell>
          <cell r="C340">
            <v>74.061259011366616</v>
          </cell>
          <cell r="D340">
            <v>1769.3936000000001</v>
          </cell>
          <cell r="E340">
            <v>1</v>
          </cell>
          <cell r="F340">
            <v>6.7462323090433243</v>
          </cell>
        </row>
        <row r="341">
          <cell r="A341">
            <v>1921</v>
          </cell>
          <cell r="B341">
            <v>106.53545061315505</v>
          </cell>
          <cell r="C341">
            <v>77.524555296070815</v>
          </cell>
          <cell r="D341">
            <v>1919.7342326797386</v>
          </cell>
          <cell r="E341">
            <v>1</v>
          </cell>
          <cell r="F341">
            <v>6.8891357295349742</v>
          </cell>
        </row>
        <row r="342">
          <cell r="A342">
            <v>1920</v>
          </cell>
          <cell r="B342">
            <v>111.94334150722383</v>
          </cell>
          <cell r="C342">
            <v>81.327646687953532</v>
          </cell>
          <cell r="D342">
            <v>2083.1158695035465</v>
          </cell>
          <cell r="E342">
            <v>1</v>
          </cell>
          <cell r="F342">
            <v>7.0350525295746964</v>
          </cell>
        </row>
        <row r="343">
          <cell r="A343">
            <v>1919</v>
          </cell>
          <cell r="B343">
            <v>117.92961645413419</v>
          </cell>
          <cell r="C343">
            <v>85.185084475524462</v>
          </cell>
          <cell r="D343">
            <v>2259.37952</v>
          </cell>
          <cell r="E343">
            <v>1</v>
          </cell>
          <cell r="F343">
            <v>7.1839767892895781</v>
          </cell>
        </row>
        <row r="344">
          <cell r="A344">
            <v>1918</v>
          </cell>
          <cell r="B344">
            <v>123.89234987035447</v>
          </cell>
          <cell r="C344">
            <v>89.057133769866482</v>
          </cell>
          <cell r="D344">
            <v>2447.6611466666668</v>
          </cell>
          <cell r="E344">
            <v>1</v>
          </cell>
          <cell r="F344">
            <v>7.335893591694667</v>
          </cell>
        </row>
        <row r="345">
          <cell r="A345">
            <v>1917</v>
          </cell>
          <cell r="B345">
            <v>130.49016731907156</v>
          </cell>
          <cell r="C345">
            <v>93.297949663669641</v>
          </cell>
          <cell r="D345">
            <v>2646.1201585585586</v>
          </cell>
          <cell r="E345">
            <v>1</v>
          </cell>
          <cell r="F345">
            <v>7.4907781013081829</v>
          </cell>
        </row>
        <row r="346">
          <cell r="A346">
            <v>1916</v>
          </cell>
          <cell r="B346">
            <v>136.9741507883422</v>
          </cell>
          <cell r="C346">
            <v>97.519576345283653</v>
          </cell>
          <cell r="D346">
            <v>2879.6013490196078</v>
          </cell>
          <cell r="E346">
            <v>1</v>
          </cell>
          <cell r="F346">
            <v>7.6485945924185463</v>
          </cell>
        </row>
        <row r="347">
          <cell r="A347">
            <v>1915</v>
          </cell>
          <cell r="B347">
            <v>144.13619788838625</v>
          </cell>
          <cell r="C347">
            <v>102.14135721472839</v>
          </cell>
          <cell r="D347">
            <v>3124.6738042553193</v>
          </cell>
          <cell r="E347">
            <v>1</v>
          </cell>
          <cell r="F347">
            <v>7.8092954292777659</v>
          </cell>
        </row>
        <row r="348">
          <cell r="A348">
            <v>1914</v>
          </cell>
          <cell r="B348">
            <v>151.04683751317188</v>
          </cell>
          <cell r="C348">
            <v>107.2230167776502</v>
          </cell>
          <cell r="D348">
            <v>3376.0843402298851</v>
          </cell>
          <cell r="E348">
            <v>1</v>
          </cell>
          <cell r="F348">
            <v>7.9728200015966566</v>
          </cell>
        </row>
      </sheetData>
      <sheetData sheetId="26" refreshError="1"/>
      <sheetData sheetId="27" refreshError="1"/>
      <sheetData sheetId="28" refreshError="1"/>
      <sheetData sheetId="29">
        <row r="9">
          <cell r="E9">
            <v>-100000000</v>
          </cell>
        </row>
      </sheetData>
      <sheetData sheetId="30">
        <row r="11">
          <cell r="A11">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S"/>
      <sheetName val="THREE VARIABLES"/>
      <sheetName val="TargIS"/>
      <sheetName val="TargBSCF"/>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Set-up"/>
      <sheetName val="Sheet2"/>
      <sheetName val="Lookups"/>
      <sheetName val="GENERAL2"/>
      <sheetName val="COSTMAR"/>
      <sheetName val="option II"/>
      <sheetName val="Productwise_Data"/>
      <sheetName val="Cover Page"/>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forma"/>
      <sheetName val="Mega Caps"/>
      <sheetName val="Index"/>
      <sheetName val="Financials"/>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 val="A"/>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PUT"/>
      <sheetName val="Stock"/>
      <sheetName val="procurement"/>
      <sheetName val="Intro"/>
      <sheetName val="PROCTOR"/>
      <sheetName val="number"/>
      <sheetName val="Assmpns"/>
      <sheetName val="Sheet2"/>
      <sheetName val="BOQ-Part1"/>
      <sheetName val="Assumptions"/>
      <sheetName val="Fin Sum"/>
      <sheetName val="#REF"/>
      <sheetName val="Index"/>
      <sheetName val="환율"/>
      <sheetName val="Config"/>
      <sheetName val="Break Dw"/>
      <sheetName val="3"/>
      <sheetName val="Vind - BtB"/>
      <sheetName val="Rate Analysis"/>
      <sheetName val="Cash Flow Input Data_ISC"/>
      <sheetName val="Interface_SC"/>
      <sheetName val="Calc_ISC"/>
      <sheetName val="Calc_SC"/>
      <sheetName val="Interface_ISC"/>
      <sheetName val="GD"/>
      <sheetName val="Sheet3"/>
      <sheetName val="Name List"/>
      <sheetName val="TBAL9697 -group wise  sdpl"/>
      <sheetName val="As per PCA"/>
      <sheetName val="10"/>
      <sheetName val="5"/>
      <sheetName val="9"/>
      <sheetName val="DATA_PILE_BG"/>
      <sheetName val="DATA_PCC"/>
      <sheetName val="DATA_PILECAP"/>
      <sheetName val="DATA_PILE_RT2"/>
      <sheetName val="DATA_PILE_RT1 "/>
      <sheetName val="DATA_PILE _SM"/>
      <sheetName val="INPUT SHEET"/>
      <sheetName val="Gen Info"/>
      <sheetName val="RHS retaining wall height"/>
      <sheetName val="FRINGE_BENEFIT_INFO"/>
      <sheetName val="PART_C"/>
      <sheetName val="Store Items"/>
      <sheetName val="col-reinft1"/>
      <sheetName val="loadcal"/>
      <sheetName val="Data sheet"/>
      <sheetName val="oresreqsum"/>
      <sheetName val="Project Budget Worksheet"/>
      <sheetName val="Main"/>
      <sheetName val="Analysis-NH-Roads"/>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3">
          <cell r="D3">
            <v>150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Codes"/>
      <sheetName val="Input"/>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5 - CITICORP"/>
      <sheetName val="Stock"/>
      <sheetName val="FORM7"/>
      <sheetName val="Rates Basic"/>
      <sheetName val="Lead"/>
      <sheetName val="LOCAL RATES"/>
      <sheetName val="Maytas Dubai 08-09 V 1.6"/>
    </sheetNames>
    <sheetDataSet>
      <sheetData sheetId="0" refreshError="1"/>
      <sheetData sheetId="1" refreshError="1">
        <row r="1">
          <cell r="A1" t="str">
            <v>Code</v>
          </cell>
        </row>
        <row r="2">
          <cell r="A2">
            <v>100</v>
          </cell>
        </row>
        <row r="3">
          <cell r="A3">
            <v>171</v>
          </cell>
        </row>
        <row r="4">
          <cell r="A4">
            <v>172</v>
          </cell>
        </row>
        <row r="5">
          <cell r="A5">
            <v>173</v>
          </cell>
        </row>
        <row r="6">
          <cell r="A6">
            <v>201</v>
          </cell>
        </row>
        <row r="7">
          <cell r="A7">
            <v>202</v>
          </cell>
        </row>
        <row r="8">
          <cell r="A8">
            <v>203</v>
          </cell>
        </row>
        <row r="9">
          <cell r="A9">
            <v>204</v>
          </cell>
        </row>
        <row r="10">
          <cell r="A10">
            <v>205</v>
          </cell>
        </row>
        <row r="11">
          <cell r="A11">
            <v>206</v>
          </cell>
        </row>
        <row r="12">
          <cell r="A12">
            <v>207</v>
          </cell>
        </row>
        <row r="13">
          <cell r="A13">
            <v>208</v>
          </cell>
        </row>
        <row r="14">
          <cell r="A14">
            <v>209</v>
          </cell>
        </row>
        <row r="15">
          <cell r="A15">
            <v>210</v>
          </cell>
        </row>
        <row r="16">
          <cell r="A16">
            <v>211</v>
          </cell>
        </row>
        <row r="17">
          <cell r="A17">
            <v>212</v>
          </cell>
        </row>
        <row r="18">
          <cell r="A18">
            <v>213</v>
          </cell>
        </row>
        <row r="19">
          <cell r="A19">
            <v>214</v>
          </cell>
        </row>
        <row r="20">
          <cell r="A20">
            <v>215</v>
          </cell>
        </row>
        <row r="21">
          <cell r="A21">
            <v>216</v>
          </cell>
        </row>
        <row r="22">
          <cell r="A22">
            <v>217</v>
          </cell>
        </row>
        <row r="23">
          <cell r="A23">
            <v>218</v>
          </cell>
        </row>
        <row r="24">
          <cell r="A24">
            <v>221</v>
          </cell>
        </row>
        <row r="25">
          <cell r="A25">
            <v>222</v>
          </cell>
        </row>
        <row r="26">
          <cell r="A26">
            <v>223</v>
          </cell>
        </row>
        <row r="27">
          <cell r="A27">
            <v>224</v>
          </cell>
        </row>
        <row r="28">
          <cell r="A28">
            <v>225</v>
          </cell>
        </row>
        <row r="29">
          <cell r="A29">
            <v>226</v>
          </cell>
        </row>
        <row r="30">
          <cell r="A30">
            <v>227</v>
          </cell>
        </row>
        <row r="31">
          <cell r="A31">
            <v>228</v>
          </cell>
        </row>
        <row r="32">
          <cell r="A32">
            <v>229</v>
          </cell>
        </row>
        <row r="33">
          <cell r="A33">
            <v>230</v>
          </cell>
        </row>
        <row r="34">
          <cell r="A34">
            <v>231</v>
          </cell>
        </row>
        <row r="35">
          <cell r="A35">
            <v>232</v>
          </cell>
        </row>
        <row r="36">
          <cell r="A36">
            <v>233</v>
          </cell>
        </row>
        <row r="37">
          <cell r="A37">
            <v>234</v>
          </cell>
        </row>
        <row r="38">
          <cell r="A38">
            <v>235</v>
          </cell>
        </row>
        <row r="39">
          <cell r="A39">
            <v>236</v>
          </cell>
        </row>
        <row r="40">
          <cell r="A40">
            <v>237</v>
          </cell>
        </row>
        <row r="41">
          <cell r="A41">
            <v>238</v>
          </cell>
        </row>
        <row r="42">
          <cell r="A42">
            <v>239</v>
          </cell>
        </row>
        <row r="43">
          <cell r="A43">
            <v>240</v>
          </cell>
        </row>
        <row r="44">
          <cell r="A44">
            <v>241</v>
          </cell>
        </row>
        <row r="45">
          <cell r="A45">
            <v>242</v>
          </cell>
        </row>
        <row r="46">
          <cell r="A46">
            <v>243</v>
          </cell>
        </row>
        <row r="47">
          <cell r="A47">
            <v>244</v>
          </cell>
        </row>
        <row r="48">
          <cell r="A48">
            <v>245</v>
          </cell>
        </row>
        <row r="49">
          <cell r="A49">
            <v>246</v>
          </cell>
        </row>
        <row r="50">
          <cell r="A50">
            <v>247</v>
          </cell>
        </row>
        <row r="51">
          <cell r="A51">
            <v>248</v>
          </cell>
        </row>
        <row r="52">
          <cell r="A52">
            <v>249</v>
          </cell>
        </row>
        <row r="53">
          <cell r="A53">
            <v>250</v>
          </cell>
        </row>
        <row r="54">
          <cell r="A54">
            <v>251</v>
          </cell>
        </row>
        <row r="55">
          <cell r="A55">
            <v>252</v>
          </cell>
        </row>
        <row r="56">
          <cell r="A56">
            <v>253</v>
          </cell>
        </row>
        <row r="57">
          <cell r="A57">
            <v>261</v>
          </cell>
        </row>
        <row r="58">
          <cell r="A58">
            <v>262</v>
          </cell>
        </row>
        <row r="59">
          <cell r="A59">
            <v>263</v>
          </cell>
        </row>
        <row r="60">
          <cell r="A60">
            <v>264</v>
          </cell>
        </row>
        <row r="61">
          <cell r="A61">
            <v>265</v>
          </cell>
        </row>
        <row r="62">
          <cell r="A62">
            <v>280</v>
          </cell>
        </row>
        <row r="63">
          <cell r="A63">
            <v>281</v>
          </cell>
        </row>
        <row r="64">
          <cell r="A64">
            <v>282</v>
          </cell>
        </row>
        <row r="65">
          <cell r="A65">
            <v>283</v>
          </cell>
        </row>
        <row r="66">
          <cell r="A66">
            <v>284</v>
          </cell>
        </row>
        <row r="67">
          <cell r="A67">
            <v>301</v>
          </cell>
        </row>
        <row r="68">
          <cell r="A68">
            <v>302</v>
          </cell>
        </row>
        <row r="69">
          <cell r="A69">
            <v>303</v>
          </cell>
        </row>
        <row r="70">
          <cell r="A70">
            <v>304</v>
          </cell>
        </row>
        <row r="71">
          <cell r="A71">
            <v>306</v>
          </cell>
        </row>
        <row r="72">
          <cell r="A72">
            <v>307</v>
          </cell>
        </row>
        <row r="73">
          <cell r="A73">
            <v>308</v>
          </cell>
        </row>
        <row r="74">
          <cell r="A74">
            <v>309</v>
          </cell>
        </row>
        <row r="75">
          <cell r="A75">
            <v>310</v>
          </cell>
        </row>
        <row r="76">
          <cell r="A76">
            <v>315</v>
          </cell>
        </row>
        <row r="77">
          <cell r="A77">
            <v>321</v>
          </cell>
        </row>
        <row r="78">
          <cell r="A78">
            <v>322</v>
          </cell>
        </row>
        <row r="79">
          <cell r="A79">
            <v>323</v>
          </cell>
        </row>
        <row r="80">
          <cell r="A80">
            <v>324</v>
          </cell>
        </row>
        <row r="81">
          <cell r="A81">
            <v>336</v>
          </cell>
        </row>
        <row r="82">
          <cell r="A82">
            <v>337</v>
          </cell>
        </row>
        <row r="83">
          <cell r="A83">
            <v>338</v>
          </cell>
        </row>
        <row r="84">
          <cell r="A84">
            <v>339</v>
          </cell>
        </row>
        <row r="85">
          <cell r="A85">
            <v>340</v>
          </cell>
        </row>
        <row r="86">
          <cell r="A86">
            <v>356</v>
          </cell>
        </row>
        <row r="87">
          <cell r="A87">
            <v>357</v>
          </cell>
        </row>
        <row r="88">
          <cell r="A88">
            <v>371</v>
          </cell>
        </row>
        <row r="89">
          <cell r="A89">
            <v>372</v>
          </cell>
        </row>
        <row r="90">
          <cell r="A90">
            <v>373</v>
          </cell>
        </row>
        <row r="91">
          <cell r="A91">
            <v>374</v>
          </cell>
        </row>
        <row r="92">
          <cell r="A92">
            <v>400</v>
          </cell>
        </row>
        <row r="93">
          <cell r="A93">
            <v>401</v>
          </cell>
        </row>
        <row r="94">
          <cell r="A94">
            <v>402</v>
          </cell>
        </row>
        <row r="95">
          <cell r="A95">
            <v>403</v>
          </cell>
        </row>
        <row r="96">
          <cell r="A96">
            <v>404</v>
          </cell>
        </row>
        <row r="97">
          <cell r="A97">
            <v>405</v>
          </cell>
        </row>
        <row r="98">
          <cell r="A98">
            <v>406</v>
          </cell>
        </row>
        <row r="99">
          <cell r="A99">
            <v>407</v>
          </cell>
        </row>
        <row r="100">
          <cell r="A100">
            <v>408</v>
          </cell>
        </row>
        <row r="101">
          <cell r="A101">
            <v>409</v>
          </cell>
        </row>
        <row r="102">
          <cell r="A102">
            <v>410</v>
          </cell>
        </row>
        <row r="103">
          <cell r="A103">
            <v>411</v>
          </cell>
        </row>
        <row r="104">
          <cell r="A104">
            <v>412</v>
          </cell>
        </row>
        <row r="105">
          <cell r="A105">
            <v>426</v>
          </cell>
        </row>
        <row r="106">
          <cell r="A106">
            <v>427</v>
          </cell>
        </row>
        <row r="107">
          <cell r="A107">
            <v>428</v>
          </cell>
        </row>
        <row r="108">
          <cell r="A108">
            <v>429</v>
          </cell>
        </row>
        <row r="109">
          <cell r="A109">
            <v>430</v>
          </cell>
        </row>
        <row r="110">
          <cell r="A110">
            <v>431</v>
          </cell>
        </row>
        <row r="111">
          <cell r="A111">
            <v>432</v>
          </cell>
        </row>
        <row r="112">
          <cell r="A112">
            <v>433</v>
          </cell>
        </row>
        <row r="113">
          <cell r="A113">
            <v>451</v>
          </cell>
        </row>
        <row r="114">
          <cell r="A114">
            <v>452</v>
          </cell>
        </row>
        <row r="115">
          <cell r="A115">
            <v>453</v>
          </cell>
        </row>
        <row r="116">
          <cell r="A116">
            <v>454</v>
          </cell>
        </row>
        <row r="117">
          <cell r="A117">
            <v>455</v>
          </cell>
        </row>
        <row r="118">
          <cell r="A118">
            <v>456</v>
          </cell>
        </row>
        <row r="119">
          <cell r="A119">
            <v>457</v>
          </cell>
        </row>
        <row r="120">
          <cell r="A120">
            <v>458</v>
          </cell>
        </row>
        <row r="121">
          <cell r="A121">
            <v>466</v>
          </cell>
        </row>
        <row r="122">
          <cell r="A122">
            <v>467</v>
          </cell>
        </row>
        <row r="123">
          <cell r="A123">
            <v>468</v>
          </cell>
        </row>
        <row r="124">
          <cell r="A124">
            <v>469</v>
          </cell>
        </row>
        <row r="125">
          <cell r="A125">
            <v>470</v>
          </cell>
        </row>
        <row r="126">
          <cell r="A126">
            <v>480</v>
          </cell>
        </row>
        <row r="127">
          <cell r="A127">
            <v>490</v>
          </cell>
        </row>
        <row r="128">
          <cell r="A128">
            <v>492</v>
          </cell>
        </row>
        <row r="129">
          <cell r="A129">
            <v>495</v>
          </cell>
        </row>
        <row r="130">
          <cell r="A130">
            <v>500</v>
          </cell>
        </row>
        <row r="131">
          <cell r="A131">
            <v>511</v>
          </cell>
        </row>
        <row r="132">
          <cell r="A132">
            <v>512</v>
          </cell>
        </row>
        <row r="133">
          <cell r="A133">
            <v>513</v>
          </cell>
        </row>
        <row r="134">
          <cell r="A134">
            <v>515</v>
          </cell>
        </row>
        <row r="135">
          <cell r="A135">
            <v>601</v>
          </cell>
        </row>
        <row r="136">
          <cell r="A136">
            <v>602</v>
          </cell>
        </row>
        <row r="137">
          <cell r="A137">
            <v>604</v>
          </cell>
        </row>
        <row r="138">
          <cell r="A138">
            <v>605</v>
          </cell>
        </row>
        <row r="139">
          <cell r="A139">
            <v>606</v>
          </cell>
        </row>
        <row r="140">
          <cell r="A140">
            <v>607</v>
          </cell>
        </row>
        <row r="141">
          <cell r="A141">
            <v>608</v>
          </cell>
        </row>
        <row r="142">
          <cell r="A142">
            <v>609</v>
          </cell>
        </row>
        <row r="143">
          <cell r="A143">
            <v>610</v>
          </cell>
        </row>
        <row r="144">
          <cell r="A144">
            <v>611</v>
          </cell>
        </row>
        <row r="145">
          <cell r="A145">
            <v>612</v>
          </cell>
        </row>
        <row r="146">
          <cell r="A146">
            <v>626</v>
          </cell>
        </row>
        <row r="147">
          <cell r="A147">
            <v>627</v>
          </cell>
        </row>
        <row r="148">
          <cell r="A148">
            <v>628</v>
          </cell>
        </row>
        <row r="149">
          <cell r="A149">
            <v>629</v>
          </cell>
        </row>
        <row r="150">
          <cell r="A150">
            <v>701</v>
          </cell>
        </row>
        <row r="151">
          <cell r="A151">
            <v>702</v>
          </cell>
        </row>
        <row r="152">
          <cell r="A152">
            <v>703</v>
          </cell>
        </row>
        <row r="153">
          <cell r="A153">
            <v>704</v>
          </cell>
        </row>
        <row r="154">
          <cell r="A154">
            <v>705</v>
          </cell>
        </row>
        <row r="155">
          <cell r="A155">
            <v>706</v>
          </cell>
        </row>
        <row r="156">
          <cell r="A156">
            <v>707</v>
          </cell>
        </row>
        <row r="157">
          <cell r="A157">
            <v>708</v>
          </cell>
        </row>
        <row r="158">
          <cell r="A158">
            <v>709</v>
          </cell>
        </row>
        <row r="159">
          <cell r="A159">
            <v>716</v>
          </cell>
        </row>
        <row r="160">
          <cell r="A160">
            <v>717</v>
          </cell>
        </row>
        <row r="161">
          <cell r="A161">
            <v>718</v>
          </cell>
        </row>
        <row r="162">
          <cell r="A162">
            <v>719</v>
          </cell>
        </row>
        <row r="163">
          <cell r="A163">
            <v>720</v>
          </cell>
        </row>
        <row r="164">
          <cell r="A164">
            <v>721</v>
          </cell>
        </row>
        <row r="165">
          <cell r="A165">
            <v>722</v>
          </cell>
        </row>
        <row r="166">
          <cell r="A166">
            <v>723</v>
          </cell>
        </row>
        <row r="167">
          <cell r="A167">
            <v>756</v>
          </cell>
        </row>
        <row r="168">
          <cell r="A168">
            <v>757</v>
          </cell>
        </row>
        <row r="169">
          <cell r="A169">
            <v>758</v>
          </cell>
        </row>
        <row r="170">
          <cell r="A170">
            <v>760</v>
          </cell>
        </row>
        <row r="171">
          <cell r="A171">
            <v>771</v>
          </cell>
        </row>
        <row r="172">
          <cell r="A172">
            <v>772</v>
          </cell>
        </row>
        <row r="173">
          <cell r="A173">
            <v>773</v>
          </cell>
        </row>
        <row r="174">
          <cell r="A174">
            <v>774</v>
          </cell>
        </row>
        <row r="175">
          <cell r="A175">
            <v>775</v>
          </cell>
        </row>
        <row r="176">
          <cell r="A176">
            <v>776</v>
          </cell>
        </row>
        <row r="177">
          <cell r="A177">
            <v>777</v>
          </cell>
        </row>
        <row r="178">
          <cell r="A178">
            <v>778</v>
          </cell>
        </row>
        <row r="179">
          <cell r="A179">
            <v>779</v>
          </cell>
        </row>
        <row r="180">
          <cell r="A180">
            <v>780</v>
          </cell>
        </row>
        <row r="181">
          <cell r="A181">
            <v>781</v>
          </cell>
        </row>
        <row r="182">
          <cell r="A182">
            <v>782</v>
          </cell>
        </row>
        <row r="183">
          <cell r="A183">
            <v>783</v>
          </cell>
        </row>
        <row r="184">
          <cell r="A184">
            <v>784</v>
          </cell>
        </row>
        <row r="185">
          <cell r="A185">
            <v>785</v>
          </cell>
        </row>
        <row r="186">
          <cell r="A186">
            <v>786</v>
          </cell>
        </row>
        <row r="187">
          <cell r="A187">
            <v>787</v>
          </cell>
        </row>
        <row r="188">
          <cell r="A188">
            <v>788</v>
          </cell>
        </row>
        <row r="189">
          <cell r="A189">
            <v>789</v>
          </cell>
        </row>
        <row r="190">
          <cell r="A190">
            <v>790</v>
          </cell>
        </row>
        <row r="191">
          <cell r="A191">
            <v>791</v>
          </cell>
        </row>
        <row r="192">
          <cell r="A192">
            <v>811</v>
          </cell>
        </row>
        <row r="193">
          <cell r="A193">
            <v>812</v>
          </cell>
        </row>
        <row r="194">
          <cell r="A194">
            <v>813</v>
          </cell>
        </row>
        <row r="195">
          <cell r="A195">
            <v>814</v>
          </cell>
        </row>
        <row r="196">
          <cell r="A196">
            <v>876</v>
          </cell>
        </row>
        <row r="197">
          <cell r="A197">
            <v>877</v>
          </cell>
        </row>
        <row r="198">
          <cell r="A198">
            <v>1000</v>
          </cell>
        </row>
      </sheetData>
      <sheetData sheetId="2" refreshError="1">
        <row r="10">
          <cell r="I10" t="str">
            <v>BRV</v>
          </cell>
        </row>
        <row r="42">
          <cell r="I42" t="str">
            <v>CPV</v>
          </cell>
        </row>
        <row r="108">
          <cell r="J108">
            <v>2</v>
          </cell>
        </row>
        <row r="122">
          <cell r="H122">
            <v>0</v>
          </cell>
        </row>
      </sheetData>
      <sheetData sheetId="3" refreshError="1"/>
      <sheetData sheetId="4" refreshError="1"/>
      <sheetData sheetId="5"/>
      <sheetData sheetId="6" refreshError="1"/>
      <sheetData sheetId="7" refreshError="1"/>
      <sheetData sheetId="8" refreshError="1"/>
      <sheetData sheetId="9" refreshError="1">
        <row r="1">
          <cell r="A1" t="str">
            <v>AcctCode</v>
          </cell>
        </row>
        <row r="2">
          <cell r="A2">
            <v>253</v>
          </cell>
        </row>
        <row r="3">
          <cell r="A3">
            <v>811</v>
          </cell>
        </row>
        <row r="4">
          <cell r="A4">
            <v>221</v>
          </cell>
        </row>
        <row r="5">
          <cell r="A5">
            <v>811</v>
          </cell>
        </row>
        <row r="6">
          <cell r="A6">
            <v>281</v>
          </cell>
        </row>
        <row r="7">
          <cell r="A7">
            <v>811</v>
          </cell>
        </row>
        <row r="8">
          <cell r="A8">
            <v>281</v>
          </cell>
        </row>
        <row r="9">
          <cell r="A9">
            <v>373</v>
          </cell>
        </row>
        <row r="10">
          <cell r="A10">
            <v>221</v>
          </cell>
        </row>
        <row r="11">
          <cell r="A11">
            <v>811</v>
          </cell>
        </row>
        <row r="12">
          <cell r="A12">
            <v>221</v>
          </cell>
        </row>
        <row r="13">
          <cell r="A13">
            <v>221</v>
          </cell>
        </row>
        <row r="14">
          <cell r="A14">
            <v>626</v>
          </cell>
        </row>
        <row r="15">
          <cell r="A15">
            <v>628</v>
          </cell>
        </row>
        <row r="16">
          <cell r="A16">
            <v>773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HPlanM2"/>
      <sheetName val="Sheet1"/>
      <sheetName val="Sheet2"/>
      <sheetName val="Sheet3"/>
      <sheetName val="VCH-SLC"/>
      <sheetName val="Supplier"/>
      <sheetName val="TBAL9697 -group wise  sdpl"/>
      <sheetName val="BLK2"/>
      <sheetName val="BLK3"/>
      <sheetName val="E &amp; R"/>
      <sheetName val="radar"/>
      <sheetName val="UG"/>
      <sheetName val="Pacakges split"/>
      <sheetName val="Fin Sum"/>
      <sheetName val="Name List"/>
      <sheetName val="Data"/>
      <sheetName val="Lead"/>
      <sheetName val="Footings"/>
      <sheetName val="RA-markate"/>
      <sheetName val="key dates"/>
      <sheetName val="Actuals"/>
      <sheetName val="Item- Compact"/>
      <sheetName val="Labour"/>
      <sheetName val="Material "/>
      <sheetName val="Labour &amp; Plant"/>
      <sheetName val="Pay_Sep06"/>
      <sheetName val="Costing"/>
      <sheetName val="Civil Works"/>
      <sheetName val="Input"/>
      <sheetName val="Staff Acco."/>
      <sheetName val="Build-up"/>
      <sheetName val="boq"/>
      <sheetName val="PRECAST lightconc-II"/>
      <sheetName val="2gii"/>
      <sheetName val="SOR"/>
      <sheetName val="factors"/>
      <sheetName val="Codes"/>
      <sheetName val="Transactions"/>
      <sheetName val="Fee Rate Summary"/>
      <sheetName val="DOOR-WIND"/>
      <sheetName val="Discount"/>
      <sheetName val="CFForecast detail"/>
      <sheetName val="Basement Budget"/>
      <sheetName val="Extra Item"/>
      <sheetName val="coa_ramco_168"/>
      <sheetName val="Cashflow projection"/>
      <sheetName val="IO List"/>
      <sheetName val="Stress Calculation"/>
      <sheetName val="Fill this out first..."/>
      <sheetName val="p&amp;m"/>
      <sheetName val="Break up Sheet"/>
      <sheetName val="Conc&amp;steel-assets"/>
      <sheetName val="Assumptions"/>
      <sheetName val="Data sheet"/>
      <sheetName val="CABLE DATA"/>
      <sheetName val="loads at base of pier"/>
      <sheetName val="Bill-12"/>
      <sheetName val="Admin"/>
      <sheetName val="LOCAL RATES"/>
      <sheetName val="BOQ-Civil"/>
      <sheetName val="MG"/>
      <sheetName val="PRELIM5"/>
      <sheetName val="Design"/>
      <sheetName val="TBAL9697_-group_wise__sdpl"/>
      <sheetName val="CHN WIP"/>
      <sheetName val="Cash Flow"/>
      <sheetName val="Summary_Bank"/>
      <sheetName val="Ward areas"/>
      <sheetName val="Rates Basic"/>
      <sheetName val="AOR"/>
      <sheetName val="Config"/>
      <sheetName val="Break Dw"/>
      <sheetName val="Detail"/>
      <sheetName val="Detail 1A"/>
      <sheetName val="Rate"/>
      <sheetName val="VALIDATIONS"/>
      <sheetName val="BHANDUP"/>
      <sheetName val="analysis"/>
      <sheetName val="#REF"/>
      <sheetName val="S1BOQ"/>
      <sheetName val="Activity"/>
      <sheetName val="Crew"/>
      <sheetName val="Piping"/>
      <sheetName val="Pipe Supports"/>
      <sheetName val="labour coeff"/>
      <sheetName val="ABB"/>
      <sheetName val="GE"/>
      <sheetName val="zone-8"/>
      <sheetName val="MHNO_LEV"/>
      <sheetName val="E_&amp;_R"/>
      <sheetName val="co_5"/>
      <sheetName val="zone-2"/>
      <sheetName val="Z1_DATA"/>
      <sheetName val="D2_CO"/>
      <sheetName val="HPL"/>
      <sheetName val="Cleaning &amp; Grubbing"/>
      <sheetName val="Precalculation"/>
      <sheetName val="TWO-WAY"/>
      <sheetName val="TEXT"/>
      <sheetName val="FreqPlanmar'00"/>
      <sheetName val="Sheet4"/>
      <sheetName val="Meas.-Hotel Part"/>
      <sheetName val="GBW"/>
      <sheetName val="BOQ_Direct_selling cost"/>
      <sheetName val="Staff Forecast spread"/>
      <sheetName val="Assmpns"/>
      <sheetName val="Door"/>
      <sheetName val="Per Unit"/>
      <sheetName val="Window"/>
      <sheetName val="Works - Quote Sheet"/>
      <sheetName val="Cost summary"/>
      <sheetName val="Detail In Door Stad"/>
      <sheetName val="doq"/>
      <sheetName val=" bus bay"/>
      <sheetName val="doq-10"/>
      <sheetName val="doq-I"/>
      <sheetName val="doq 4"/>
      <sheetName val="doq 2"/>
      <sheetName val="Form 6"/>
      <sheetName val="2.civil-RA"/>
      <sheetName val="RENT MASTER FILE"/>
      <sheetName val="Profile"/>
      <sheetName val="Material"/>
      <sheetName val="Cat A Change Control"/>
      <sheetName val="BOQ (2)"/>
      <sheetName val="RCC,Ret. Wall"/>
      <sheetName val="URA"/>
      <sheetName val="BOQ -Block A"/>
      <sheetName val="COST"/>
      <sheetName val="SPT vs PHI"/>
      <sheetName val="RA"/>
      <sheetName val="01"/>
      <sheetName val="Comparables"/>
      <sheetName val="COA"/>
      <sheetName val="FINOLEX"/>
      <sheetName val="sc-mar2000"/>
      <sheetName val="óc-sepVdec99"/>
      <sheetName val="Final Bill of Material"/>
      <sheetName val="Summary"/>
      <sheetName val="factor"/>
      <sheetName val="PointNo.5"/>
      <sheetName val="gen"/>
      <sheetName val="Database"/>
      <sheetName val="SCHEDULE"/>
      <sheetName val="schedule nos"/>
      <sheetName val="Machinery"/>
      <sheetName val="inWords"/>
      <sheetName val="s"/>
      <sheetName val="Labor abs-NMR"/>
      <sheetName val="환율"/>
      <sheetName val="선수금"/>
      <sheetName val="Settings"/>
      <sheetName val="Main Gate House"/>
      <sheetName val="final abstract"/>
      <sheetName val="Progress"/>
      <sheetName val="Set"/>
      <sheetName val="girder"/>
      <sheetName val="220 11  BS "/>
      <sheetName val="Asssumptions"/>
      <sheetName val="Financials"/>
      <sheetName val="RateAnalysis"/>
      <sheetName val="Control"/>
      <sheetName val="288-1"/>
      <sheetName val="Intro"/>
      <sheetName val="RES-PLANNING"/>
      <sheetName val="std.wt."/>
      <sheetName val="Labour productivity"/>
      <sheetName val="FORM7"/>
      <sheetName val="Civil Boq"/>
      <sheetName val="#REF!"/>
      <sheetName val="CABLERET"/>
      <sheetName val="Pipe Bedding"/>
      <sheetName val="Code"/>
      <sheetName val="SILICATE"/>
      <sheetName val="PC Master List"/>
      <sheetName val="Aseet1998"/>
      <sheetName val="Infrastructure"/>
      <sheetName val="Pile cap"/>
      <sheetName val="Output"/>
      <sheetName val="Basics"/>
      <sheetName val="Base Assumptions"/>
      <sheetName val="매크로"/>
      <sheetName val="Balance sheet DCCDL Nov 06"/>
      <sheetName val="Measurment"/>
      <sheetName val="Basic Material Rates(7)"/>
      <sheetName val="Manager"/>
      <sheetName val="Brick, Block Work"/>
      <sheetName val="Exc"/>
      <sheetName val="RCC"/>
      <sheetName val="TBAL9697_-group_wise__sdpl1"/>
      <sheetName val="Fee_Rate_Summary"/>
      <sheetName val="Civil_Works"/>
      <sheetName val="Item-_Compact"/>
      <sheetName val="Staff_Acco_"/>
      <sheetName val="E_&amp;_R1"/>
      <sheetName val="Pacakges_split"/>
      <sheetName val="Fin_Sum"/>
      <sheetName val="Name_List"/>
      <sheetName val="key_dates"/>
      <sheetName val="Material_"/>
      <sheetName val="Labour_&amp;_Plant"/>
      <sheetName val="PRECAST_lightconc-II"/>
      <sheetName val="CFForecast_detail"/>
      <sheetName val="Basement_Budget"/>
      <sheetName val="Extra_Item"/>
      <sheetName val="Cashflow_projection"/>
      <sheetName val="IO_List"/>
      <sheetName val="Stress_Calculation"/>
      <sheetName val="Fill_this_out_first___"/>
      <sheetName val="Break_up_Sheet"/>
      <sheetName val="Data_sheet"/>
      <sheetName val="CHN_WIP"/>
      <sheetName val="Cash_Flow"/>
      <sheetName val="CABLE_DATA"/>
      <sheetName val="loads_at_base_of_pier"/>
      <sheetName val="LOCAL_RATES"/>
      <sheetName val="labour_coeff"/>
      <sheetName val="Rates_Basic"/>
      <sheetName val="Break_Dw"/>
      <sheetName val="Pipe_Supports"/>
      <sheetName val="Ward_areas"/>
      <sheetName val="Detail_1A"/>
      <sheetName val="Meas_-Hotel_Part"/>
      <sheetName val="BOQ_Direct_selling_cost"/>
      <sheetName val="Staff_Forecast_spread"/>
      <sheetName val="Per_Unit"/>
      <sheetName val="2_civil-RA"/>
      <sheetName val="Detail_In_Door_Stad"/>
      <sheetName val="_bus_bay"/>
      <sheetName val="doq_4"/>
      <sheetName val="doq_2"/>
      <sheetName val="Form_6"/>
      <sheetName val="schedule_nos"/>
      <sheetName val="BOQ_(2)"/>
      <sheetName val="RENT_MASTER_FILE"/>
      <sheetName val="Works_-_Quote_Sheet"/>
      <sheetName val="Cost_summary"/>
      <sheetName val="Labor_abs-NMR"/>
      <sheetName val="PointNo_5"/>
      <sheetName val="final_abstract"/>
      <sheetName val="Cat_A_Change_Control"/>
      <sheetName val="220_11__BS_"/>
      <sheetName val="Cleaning_&amp;_Grubbing"/>
      <sheetName val="RCC,Ret__Wall"/>
      <sheetName val="TBAL9697_-group_wise__sdpl2"/>
      <sheetName val="Fee_Rate_Summary1"/>
      <sheetName val="Civil_Works1"/>
      <sheetName val="Item-_Compact1"/>
      <sheetName val="Staff_Acco_1"/>
      <sheetName val="E_&amp;_R2"/>
      <sheetName val="Pacakges_split1"/>
      <sheetName val="Fin_Sum1"/>
      <sheetName val="Name_List1"/>
      <sheetName val="key_dates1"/>
      <sheetName val="Material_1"/>
      <sheetName val="Labour_&amp;_Plant1"/>
      <sheetName val="PRECAST_lightconc-II1"/>
      <sheetName val="CFForecast_detail1"/>
      <sheetName val="Basement_Budget1"/>
      <sheetName val="Extra_Item1"/>
      <sheetName val="Cashflow_projection1"/>
      <sheetName val="IO_List1"/>
      <sheetName val="Stress_Calculation1"/>
      <sheetName val="Fill_this_out_first___1"/>
      <sheetName val="Break_up_Sheet1"/>
      <sheetName val="Data_sheet1"/>
      <sheetName val="CHN_WIP1"/>
      <sheetName val="Cash_Flow1"/>
      <sheetName val="CABLE_DATA1"/>
      <sheetName val="loads_at_base_of_pier1"/>
      <sheetName val="LOCAL_RATES1"/>
      <sheetName val="labour_coeff1"/>
      <sheetName val="Rates_Basic1"/>
      <sheetName val="Break_Dw1"/>
      <sheetName val="Pipe_Supports1"/>
      <sheetName val="Ward_areas1"/>
      <sheetName val="Detail_1A1"/>
      <sheetName val="Meas_-Hotel_Part1"/>
      <sheetName val="BOQ_Direct_selling_cost1"/>
      <sheetName val="Staff_Forecast_spread1"/>
      <sheetName val="Per_Unit1"/>
      <sheetName val="2_civil-RA1"/>
      <sheetName val="Detail_In_Door_Stad1"/>
      <sheetName val="_bus_bay1"/>
      <sheetName val="doq_41"/>
      <sheetName val="doq_21"/>
      <sheetName val="Form_61"/>
      <sheetName val="schedule_nos1"/>
      <sheetName val="BOQ_(2)1"/>
      <sheetName val="RENT_MASTER_FILE1"/>
      <sheetName val="Works_-_Quote_Sheet1"/>
      <sheetName val="Cost_summary1"/>
      <sheetName val="Labor_abs-NMR1"/>
      <sheetName val="PointNo_51"/>
      <sheetName val="final_abstract1"/>
      <sheetName val="Cat_A_Change_Control1"/>
      <sheetName val="220_11__BS_1"/>
      <sheetName val="Cleaning_&amp;_Grubbing1"/>
      <sheetName val="RCC,Ret__Wall1"/>
      <sheetName val="TBAL9697_-group_wise__sdpl3"/>
      <sheetName val="Fee_Rate_Summary2"/>
      <sheetName val="Civil_Works2"/>
      <sheetName val="Item-_Compact2"/>
      <sheetName val="Staff_Acco_2"/>
      <sheetName val="E_&amp;_R3"/>
      <sheetName val="Pacakges_split2"/>
      <sheetName val="Fin_Sum2"/>
      <sheetName val="Name_List2"/>
      <sheetName val="key_dates2"/>
      <sheetName val="Material_2"/>
      <sheetName val="Labour_&amp;_Plant2"/>
      <sheetName val="PRECAST_lightconc-II2"/>
      <sheetName val="CFForecast_detail2"/>
      <sheetName val="Basement_Budget2"/>
      <sheetName val="Extra_Item2"/>
      <sheetName val="Cashflow_projection2"/>
      <sheetName val="IO_List2"/>
      <sheetName val="Stress_Calculation2"/>
      <sheetName val="Fill_this_out_first___2"/>
      <sheetName val="Break_up_Sheet2"/>
      <sheetName val="Data_sheet2"/>
      <sheetName val="CHN_WIP2"/>
      <sheetName val="Cash_Flow2"/>
      <sheetName val="CABLE_DATA2"/>
      <sheetName val="loads_at_base_of_pier2"/>
      <sheetName val="LOCAL_RATES2"/>
      <sheetName val="labour_coeff2"/>
      <sheetName val="Rates_Basic2"/>
      <sheetName val="Break_Dw2"/>
      <sheetName val="Pipe_Supports2"/>
      <sheetName val="Ward_areas2"/>
      <sheetName val="Detail_1A2"/>
      <sheetName val="Meas_-Hotel_Part2"/>
      <sheetName val="BOQ_Direct_selling_cost2"/>
      <sheetName val="Staff_Forecast_spread2"/>
      <sheetName val="Per_Unit2"/>
      <sheetName val="2_civil-RA2"/>
      <sheetName val="Detail_In_Door_Stad2"/>
      <sheetName val="_bus_bay2"/>
      <sheetName val="doq_42"/>
      <sheetName val="doq_22"/>
      <sheetName val="Form_62"/>
      <sheetName val="schedule_nos2"/>
      <sheetName val="BOQ_(2)2"/>
      <sheetName val="RENT_MASTER_FILE2"/>
      <sheetName val="Works_-_Quote_Sheet2"/>
      <sheetName val="Cost_summary2"/>
      <sheetName val="Labor_abs-NMR2"/>
      <sheetName val="PointNo_52"/>
      <sheetName val="final_abstract2"/>
      <sheetName val="Cat_A_Change_Control2"/>
      <sheetName val="220_11__BS_2"/>
      <sheetName val="Cleaning_&amp;_Grubbing2"/>
      <sheetName val="RCC,Ret__Wall2"/>
      <sheetName val="office"/>
      <sheetName val="Lab"/>
      <sheetName val="Basic Rates"/>
      <sheetName val="concrete"/>
      <sheetName val="beam-reinft-IIInd floor"/>
      <sheetName val="Rate Analysis"/>
      <sheetName val="TBAL9697_-group_wise__sdpl4"/>
      <sheetName val="Fee_Rate_Summary3"/>
      <sheetName val="Civil_Works3"/>
      <sheetName val="Item-_Compact3"/>
      <sheetName val="Staff_Acco_3"/>
      <sheetName val="E_&amp;_R4"/>
      <sheetName val="Pacakges_split3"/>
      <sheetName val="Fin_Sum3"/>
      <sheetName val="Name_List3"/>
      <sheetName val="key_dates3"/>
      <sheetName val="Material_3"/>
      <sheetName val="Labour_&amp;_Plant3"/>
      <sheetName val="PRECAST_lightconc-II3"/>
      <sheetName val="CFForecast_detail3"/>
      <sheetName val="Basement_Budget3"/>
      <sheetName val="Extra_Item3"/>
      <sheetName val="Cashflow_projection3"/>
      <sheetName val="IO_List3"/>
      <sheetName val="Stress_Calculation3"/>
      <sheetName val="Fill_this_out_first___3"/>
      <sheetName val="Break_up_Sheet3"/>
      <sheetName val="Data_sheet3"/>
      <sheetName val="CHN_WIP3"/>
      <sheetName val="Cash_Flow3"/>
      <sheetName val="CABLE_DATA3"/>
      <sheetName val="loads_at_base_of_pier3"/>
      <sheetName val="LOCAL_RATES3"/>
      <sheetName val="labour_coeff3"/>
      <sheetName val="Rates_Basic3"/>
      <sheetName val="Break_Dw3"/>
      <sheetName val="Pipe_Supports3"/>
      <sheetName val="Ward_areas3"/>
      <sheetName val="Detail_1A3"/>
      <sheetName val="Meas_-Hotel_Part3"/>
      <sheetName val="BOQ_Direct_selling_cost3"/>
      <sheetName val="Staff_Forecast_spread3"/>
      <sheetName val="Per_Unit3"/>
      <sheetName val="2_civil-RA3"/>
      <sheetName val="Detail_In_Door_Stad3"/>
      <sheetName val="_bus_bay3"/>
      <sheetName val="doq_43"/>
      <sheetName val="doq_23"/>
      <sheetName val="Form_63"/>
      <sheetName val="schedule_nos3"/>
      <sheetName val="BOQ_(2)3"/>
      <sheetName val="RENT_MASTER_FILE3"/>
      <sheetName val="Works_-_Quote_Sheet3"/>
      <sheetName val="Cost_summary3"/>
      <sheetName val="Labor_abs-NMR3"/>
      <sheetName val="PointNo_53"/>
      <sheetName val="final_abstract3"/>
      <sheetName val="Cat_A_Change_Control3"/>
      <sheetName val="220_11__BS_3"/>
      <sheetName val="Cleaning_&amp;_Grubbing3"/>
      <sheetName val="RCC,Ret__Wall3"/>
      <sheetName val="TBAL9697_-group_wise__sdpl5"/>
      <sheetName val="Fee_Rate_Summary4"/>
      <sheetName val="Civil_Works4"/>
      <sheetName val="Item-_Compact4"/>
      <sheetName val="Staff_Acco_4"/>
      <sheetName val="E_&amp;_R5"/>
      <sheetName val="Pacakges_split4"/>
      <sheetName val="Fin_Sum4"/>
      <sheetName val="Name_List4"/>
      <sheetName val="key_dates4"/>
      <sheetName val="Material_4"/>
      <sheetName val="Labour_&amp;_Plant4"/>
      <sheetName val="PRECAST_lightconc-II4"/>
      <sheetName val="CFForecast_detail4"/>
      <sheetName val="Basement_Budget4"/>
      <sheetName val="Extra_Item4"/>
      <sheetName val="Cashflow_projection4"/>
      <sheetName val="IO_List4"/>
      <sheetName val="Stress_Calculation4"/>
      <sheetName val="Fill_this_out_first___4"/>
      <sheetName val="Break_up_Sheet4"/>
      <sheetName val="Data_sheet4"/>
      <sheetName val="CHN_WIP4"/>
      <sheetName val="Cash_Flow4"/>
      <sheetName val="CABLE_DATA4"/>
      <sheetName val="loads_at_base_of_pier4"/>
      <sheetName val="LOCAL_RATES4"/>
      <sheetName val="labour_coeff4"/>
      <sheetName val="Rates_Basic4"/>
      <sheetName val="Break_Dw4"/>
      <sheetName val="Pipe_Supports4"/>
      <sheetName val="Ward_areas4"/>
      <sheetName val="Detail_1A4"/>
      <sheetName val="Meas_-Hotel_Part4"/>
      <sheetName val="BOQ_Direct_selling_cost4"/>
      <sheetName val="Staff_Forecast_spread4"/>
      <sheetName val="Per_Unit4"/>
      <sheetName val="2_civil-RA4"/>
      <sheetName val="Detail_In_Door_Stad4"/>
      <sheetName val="_bus_bay4"/>
      <sheetName val="doq_44"/>
      <sheetName val="doq_24"/>
      <sheetName val="Form_64"/>
      <sheetName val="schedule_nos4"/>
      <sheetName val="BOQ_(2)4"/>
      <sheetName val="RENT_MASTER_FILE4"/>
      <sheetName val="Works_-_Quote_Sheet4"/>
      <sheetName val="Cost_summary4"/>
      <sheetName val="Labor_abs-NMR4"/>
      <sheetName val="PointNo_54"/>
      <sheetName val="final_abstract4"/>
      <sheetName val="Cat_A_Change_Control4"/>
      <sheetName val="220_11__BS_4"/>
      <sheetName val="Cleaning_&amp;_Grubbing4"/>
      <sheetName val="RCC,Ret__Wall4"/>
      <sheetName val="Parameter"/>
      <sheetName val="1_Project_Profile"/>
      <sheetName val="COP Final"/>
      <sheetName val="Basis"/>
      <sheetName val="Project Details"/>
      <sheetName val="assumption sheet"/>
      <sheetName val="detail'02"/>
      <sheetName val="comp wall"/>
      <sheetName val="Balance Sheet Details CMC"/>
      <sheetName val="Costing-blk-B"/>
      <sheetName val="STEEL"/>
      <sheetName val="DATA_PILE_BG"/>
      <sheetName val="DATA_PCC"/>
      <sheetName val="DATA_PILECAP"/>
      <sheetName val="DATA_PILE_RT2"/>
      <sheetName val="DATA_PILE_RT1 "/>
      <sheetName val="DATA_PILE _SM"/>
      <sheetName val="A"/>
      <sheetName val="SITE OVERHEADS"/>
      <sheetName val="basic-data"/>
      <sheetName val="mem-property"/>
      <sheetName val="Driveway Beams"/>
      <sheetName val="WPR-IV"/>
      <sheetName val="F1a-Pile"/>
      <sheetName val="Msht 5F"/>
      <sheetName val="Site Dev BOQ"/>
      <sheetName val="Basicrates"/>
      <sheetName val="Materials "/>
      <sheetName val="ANAL"/>
      <sheetName val="Total Debtors Ageing Sheet"/>
    </sheetNames>
    <sheetDataSet>
      <sheetData sheetId="0">
        <row r="1">
          <cell r="A1" t="str">
            <v>CelI_Id</v>
          </cell>
        </row>
      </sheetData>
      <sheetData sheetId="1">
        <row r="1">
          <cell r="A1" t="str">
            <v>CelI_Id</v>
          </cell>
        </row>
      </sheetData>
      <sheetData sheetId="2">
        <row r="1">
          <cell r="A1" t="str">
            <v>CelI_Id</v>
          </cell>
        </row>
      </sheetData>
      <sheetData sheetId="3" refreshError="1">
        <row r="1">
          <cell r="A1" t="str">
            <v>CelI_Id</v>
          </cell>
          <cell r="B1" t="str">
            <v>Planned</v>
          </cell>
        </row>
        <row r="2">
          <cell r="A2">
            <v>10011</v>
          </cell>
          <cell r="B2">
            <v>4</v>
          </cell>
        </row>
        <row r="3">
          <cell r="A3">
            <v>10012</v>
          </cell>
          <cell r="B3">
            <v>4</v>
          </cell>
        </row>
        <row r="4">
          <cell r="A4">
            <v>10013</v>
          </cell>
          <cell r="B4">
            <v>4</v>
          </cell>
        </row>
        <row r="5">
          <cell r="A5">
            <v>10051</v>
          </cell>
          <cell r="B5">
            <v>4</v>
          </cell>
        </row>
        <row r="6">
          <cell r="A6">
            <v>10052</v>
          </cell>
          <cell r="B6">
            <v>4</v>
          </cell>
        </row>
        <row r="7">
          <cell r="A7">
            <v>10053</v>
          </cell>
          <cell r="B7">
            <v>4</v>
          </cell>
        </row>
        <row r="8">
          <cell r="A8">
            <v>10071</v>
          </cell>
          <cell r="B8">
            <v>4</v>
          </cell>
        </row>
        <row r="9">
          <cell r="A9">
            <v>10072</v>
          </cell>
          <cell r="B9">
            <v>4</v>
          </cell>
        </row>
        <row r="10">
          <cell r="A10">
            <v>10073</v>
          </cell>
          <cell r="B10">
            <v>4</v>
          </cell>
        </row>
        <row r="11">
          <cell r="A11">
            <v>10091</v>
          </cell>
          <cell r="B11">
            <v>4</v>
          </cell>
        </row>
        <row r="12">
          <cell r="A12">
            <v>10092</v>
          </cell>
          <cell r="B12">
            <v>4</v>
          </cell>
        </row>
        <row r="13">
          <cell r="A13">
            <v>10093</v>
          </cell>
          <cell r="B13">
            <v>4</v>
          </cell>
        </row>
        <row r="14">
          <cell r="A14">
            <v>10101</v>
          </cell>
          <cell r="B14">
            <v>4</v>
          </cell>
        </row>
        <row r="15">
          <cell r="A15">
            <v>10102</v>
          </cell>
          <cell r="B15">
            <v>4</v>
          </cell>
        </row>
        <row r="16">
          <cell r="A16">
            <v>10103</v>
          </cell>
          <cell r="B16">
            <v>4</v>
          </cell>
        </row>
        <row r="17">
          <cell r="A17">
            <v>10111</v>
          </cell>
          <cell r="B17">
            <v>4</v>
          </cell>
        </row>
        <row r="18">
          <cell r="A18">
            <v>10112</v>
          </cell>
          <cell r="B18">
            <v>4</v>
          </cell>
        </row>
        <row r="19">
          <cell r="A19">
            <v>10113</v>
          </cell>
          <cell r="B19">
            <v>4</v>
          </cell>
        </row>
        <row r="20">
          <cell r="A20">
            <v>10121</v>
          </cell>
          <cell r="B20">
            <v>3</v>
          </cell>
        </row>
        <row r="21">
          <cell r="A21">
            <v>10122</v>
          </cell>
          <cell r="B21">
            <v>4</v>
          </cell>
        </row>
        <row r="22">
          <cell r="A22">
            <v>10123</v>
          </cell>
          <cell r="B22">
            <v>4</v>
          </cell>
        </row>
        <row r="23">
          <cell r="A23">
            <v>10131</v>
          </cell>
          <cell r="B23">
            <v>4</v>
          </cell>
        </row>
        <row r="24">
          <cell r="A24">
            <v>10132</v>
          </cell>
          <cell r="B24">
            <v>4</v>
          </cell>
        </row>
        <row r="25">
          <cell r="A25">
            <v>10133</v>
          </cell>
          <cell r="B25">
            <v>4</v>
          </cell>
        </row>
        <row r="26">
          <cell r="A26">
            <v>10141</v>
          </cell>
          <cell r="B26">
            <v>3</v>
          </cell>
        </row>
        <row r="27">
          <cell r="A27">
            <v>10142</v>
          </cell>
          <cell r="B27">
            <v>4</v>
          </cell>
        </row>
        <row r="28">
          <cell r="A28">
            <v>10143</v>
          </cell>
          <cell r="B28">
            <v>4</v>
          </cell>
        </row>
        <row r="29">
          <cell r="A29">
            <v>10151</v>
          </cell>
          <cell r="B29">
            <v>3</v>
          </cell>
        </row>
        <row r="30">
          <cell r="A30">
            <v>10152</v>
          </cell>
          <cell r="B30">
            <v>4</v>
          </cell>
        </row>
        <row r="31">
          <cell r="A31">
            <v>10153</v>
          </cell>
          <cell r="B31">
            <v>4</v>
          </cell>
        </row>
        <row r="32">
          <cell r="A32">
            <v>10161</v>
          </cell>
          <cell r="B32">
            <v>4</v>
          </cell>
        </row>
        <row r="33">
          <cell r="A33">
            <v>10162</v>
          </cell>
          <cell r="B33">
            <v>5</v>
          </cell>
        </row>
        <row r="34">
          <cell r="A34">
            <v>10163</v>
          </cell>
          <cell r="B34">
            <v>5</v>
          </cell>
        </row>
        <row r="35">
          <cell r="A35">
            <v>10171</v>
          </cell>
          <cell r="B35">
            <v>4</v>
          </cell>
        </row>
        <row r="36">
          <cell r="A36">
            <v>10172</v>
          </cell>
          <cell r="B36">
            <v>4</v>
          </cell>
        </row>
        <row r="37">
          <cell r="A37">
            <v>10173</v>
          </cell>
          <cell r="B37">
            <v>4</v>
          </cell>
        </row>
        <row r="38">
          <cell r="A38">
            <v>10181</v>
          </cell>
          <cell r="B38">
            <v>4</v>
          </cell>
        </row>
        <row r="39">
          <cell r="A39">
            <v>10182</v>
          </cell>
          <cell r="B39">
            <v>3</v>
          </cell>
        </row>
        <row r="40">
          <cell r="A40">
            <v>10183</v>
          </cell>
          <cell r="B40">
            <v>4</v>
          </cell>
        </row>
        <row r="41">
          <cell r="A41">
            <v>10191</v>
          </cell>
          <cell r="B41">
            <v>4</v>
          </cell>
        </row>
        <row r="42">
          <cell r="A42">
            <v>10192</v>
          </cell>
          <cell r="B42">
            <v>5</v>
          </cell>
        </row>
        <row r="43">
          <cell r="A43">
            <v>10193</v>
          </cell>
          <cell r="B43">
            <v>6</v>
          </cell>
        </row>
        <row r="44">
          <cell r="A44">
            <v>10271</v>
          </cell>
          <cell r="B44">
            <v>3</v>
          </cell>
        </row>
        <row r="45">
          <cell r="A45">
            <v>10272</v>
          </cell>
          <cell r="B45">
            <v>3</v>
          </cell>
        </row>
        <row r="46">
          <cell r="A46">
            <v>10273</v>
          </cell>
          <cell r="B46">
            <v>3</v>
          </cell>
        </row>
        <row r="47">
          <cell r="A47">
            <v>10281</v>
          </cell>
          <cell r="B47">
            <v>4</v>
          </cell>
        </row>
        <row r="48">
          <cell r="A48">
            <v>10282</v>
          </cell>
          <cell r="B48">
            <v>4</v>
          </cell>
        </row>
        <row r="49">
          <cell r="A49">
            <v>10283</v>
          </cell>
          <cell r="B49">
            <v>4</v>
          </cell>
        </row>
        <row r="50">
          <cell r="A50">
            <v>10291</v>
          </cell>
          <cell r="B50">
            <v>3</v>
          </cell>
        </row>
        <row r="51">
          <cell r="A51">
            <v>10292</v>
          </cell>
          <cell r="B51">
            <v>2</v>
          </cell>
        </row>
        <row r="52">
          <cell r="A52">
            <v>10293</v>
          </cell>
          <cell r="B52">
            <v>1</v>
          </cell>
        </row>
        <row r="53">
          <cell r="A53">
            <v>10294</v>
          </cell>
          <cell r="B53">
            <v>1</v>
          </cell>
        </row>
        <row r="54">
          <cell r="A54">
            <v>10301</v>
          </cell>
          <cell r="B54">
            <v>1</v>
          </cell>
        </row>
        <row r="55">
          <cell r="A55">
            <v>10302</v>
          </cell>
          <cell r="B55">
            <v>2</v>
          </cell>
        </row>
        <row r="56">
          <cell r="A56">
            <v>10303</v>
          </cell>
          <cell r="B56">
            <v>2</v>
          </cell>
        </row>
        <row r="57">
          <cell r="A57">
            <v>10311</v>
          </cell>
          <cell r="B57">
            <v>2</v>
          </cell>
        </row>
        <row r="58">
          <cell r="A58">
            <v>10312</v>
          </cell>
          <cell r="B58">
            <v>2</v>
          </cell>
        </row>
        <row r="59">
          <cell r="A59">
            <v>10313</v>
          </cell>
          <cell r="B59">
            <v>1</v>
          </cell>
        </row>
        <row r="60">
          <cell r="A60">
            <v>10321</v>
          </cell>
          <cell r="B60">
            <v>2</v>
          </cell>
        </row>
        <row r="61">
          <cell r="A61">
            <v>10322</v>
          </cell>
          <cell r="B61">
            <v>2</v>
          </cell>
        </row>
        <row r="62">
          <cell r="A62">
            <v>10323</v>
          </cell>
          <cell r="B62">
            <v>2</v>
          </cell>
        </row>
        <row r="63">
          <cell r="A63">
            <v>10324</v>
          </cell>
          <cell r="B63">
            <v>2</v>
          </cell>
        </row>
        <row r="64">
          <cell r="A64">
            <v>10331</v>
          </cell>
          <cell r="B64">
            <v>3</v>
          </cell>
        </row>
        <row r="65">
          <cell r="A65">
            <v>10332</v>
          </cell>
          <cell r="B65">
            <v>2</v>
          </cell>
        </row>
        <row r="66">
          <cell r="A66">
            <v>10333</v>
          </cell>
          <cell r="B66">
            <v>2</v>
          </cell>
        </row>
        <row r="67">
          <cell r="A67">
            <v>10334</v>
          </cell>
          <cell r="B67">
            <v>1</v>
          </cell>
        </row>
        <row r="68">
          <cell r="A68">
            <v>10341</v>
          </cell>
          <cell r="B68">
            <v>2</v>
          </cell>
        </row>
        <row r="69">
          <cell r="A69">
            <v>10342</v>
          </cell>
          <cell r="B69">
            <v>2</v>
          </cell>
        </row>
        <row r="70">
          <cell r="A70">
            <v>10343</v>
          </cell>
          <cell r="B70">
            <v>1</v>
          </cell>
        </row>
        <row r="71">
          <cell r="A71">
            <v>10344</v>
          </cell>
          <cell r="B71">
            <v>1</v>
          </cell>
        </row>
        <row r="72">
          <cell r="A72">
            <v>10351</v>
          </cell>
          <cell r="B72">
            <v>1</v>
          </cell>
        </row>
        <row r="73">
          <cell r="A73">
            <v>10352</v>
          </cell>
          <cell r="B73">
            <v>2</v>
          </cell>
        </row>
        <row r="74">
          <cell r="A74">
            <v>10353</v>
          </cell>
          <cell r="B74">
            <v>1</v>
          </cell>
        </row>
        <row r="75">
          <cell r="A75">
            <v>10354</v>
          </cell>
          <cell r="B75">
            <v>2</v>
          </cell>
        </row>
        <row r="76">
          <cell r="A76">
            <v>10361</v>
          </cell>
          <cell r="B76">
            <v>1</v>
          </cell>
        </row>
        <row r="77">
          <cell r="A77">
            <v>10362</v>
          </cell>
          <cell r="B77">
            <v>1</v>
          </cell>
        </row>
        <row r="78">
          <cell r="A78">
            <v>10363</v>
          </cell>
          <cell r="B78">
            <v>2</v>
          </cell>
        </row>
        <row r="79">
          <cell r="A79">
            <v>10364</v>
          </cell>
          <cell r="B79">
            <v>2</v>
          </cell>
        </row>
        <row r="80">
          <cell r="A80">
            <v>10381</v>
          </cell>
          <cell r="B80">
            <v>4</v>
          </cell>
        </row>
        <row r="81">
          <cell r="A81">
            <v>10382</v>
          </cell>
          <cell r="B81">
            <v>4</v>
          </cell>
        </row>
        <row r="82">
          <cell r="A82">
            <v>10383</v>
          </cell>
          <cell r="B82">
            <v>4</v>
          </cell>
        </row>
        <row r="83">
          <cell r="A83">
            <v>10401</v>
          </cell>
          <cell r="B83">
            <v>4</v>
          </cell>
        </row>
        <row r="84">
          <cell r="A84">
            <v>10402</v>
          </cell>
          <cell r="B84">
            <v>4</v>
          </cell>
        </row>
        <row r="85">
          <cell r="A85">
            <v>10403</v>
          </cell>
          <cell r="B85">
            <v>3</v>
          </cell>
        </row>
        <row r="86">
          <cell r="A86">
            <v>10421</v>
          </cell>
          <cell r="B86">
            <v>3</v>
          </cell>
        </row>
        <row r="87">
          <cell r="A87">
            <v>10422</v>
          </cell>
          <cell r="B87">
            <v>4</v>
          </cell>
        </row>
        <row r="88">
          <cell r="A88">
            <v>10423</v>
          </cell>
          <cell r="B88">
            <v>4</v>
          </cell>
        </row>
        <row r="89">
          <cell r="A89">
            <v>10431</v>
          </cell>
          <cell r="B89">
            <v>3</v>
          </cell>
        </row>
        <row r="90">
          <cell r="A90">
            <v>10432</v>
          </cell>
          <cell r="B90">
            <v>5</v>
          </cell>
        </row>
        <row r="91">
          <cell r="A91">
            <v>10433</v>
          </cell>
          <cell r="B91">
            <v>3</v>
          </cell>
        </row>
        <row r="92">
          <cell r="A92">
            <v>10441</v>
          </cell>
          <cell r="B92">
            <v>4</v>
          </cell>
        </row>
        <row r="93">
          <cell r="A93">
            <v>10442</v>
          </cell>
          <cell r="B93">
            <v>3</v>
          </cell>
        </row>
        <row r="94">
          <cell r="A94">
            <v>10443</v>
          </cell>
          <cell r="B94">
            <v>4</v>
          </cell>
        </row>
        <row r="95">
          <cell r="A95">
            <v>10451</v>
          </cell>
          <cell r="B95">
            <v>3</v>
          </cell>
        </row>
        <row r="96">
          <cell r="A96">
            <v>10452</v>
          </cell>
          <cell r="B96">
            <v>2</v>
          </cell>
        </row>
        <row r="97">
          <cell r="A97">
            <v>10453</v>
          </cell>
          <cell r="B97">
            <v>4</v>
          </cell>
        </row>
        <row r="98">
          <cell r="A98">
            <v>10481</v>
          </cell>
          <cell r="B98">
            <v>4</v>
          </cell>
        </row>
        <row r="99">
          <cell r="A99">
            <v>10482</v>
          </cell>
          <cell r="B99">
            <v>4</v>
          </cell>
        </row>
        <row r="100">
          <cell r="A100">
            <v>10483</v>
          </cell>
          <cell r="B100">
            <v>4</v>
          </cell>
        </row>
        <row r="101">
          <cell r="A101">
            <v>10491</v>
          </cell>
          <cell r="B101">
            <v>3</v>
          </cell>
        </row>
        <row r="102">
          <cell r="A102">
            <v>10492</v>
          </cell>
          <cell r="B102">
            <v>4</v>
          </cell>
        </row>
        <row r="103">
          <cell r="A103">
            <v>10493</v>
          </cell>
          <cell r="B103">
            <v>4</v>
          </cell>
        </row>
        <row r="104">
          <cell r="A104">
            <v>10501</v>
          </cell>
          <cell r="B104">
            <v>4</v>
          </cell>
        </row>
        <row r="105">
          <cell r="A105">
            <v>10502</v>
          </cell>
          <cell r="B105">
            <v>3</v>
          </cell>
        </row>
        <row r="106">
          <cell r="A106">
            <v>10503</v>
          </cell>
          <cell r="B106">
            <v>3</v>
          </cell>
        </row>
        <row r="107">
          <cell r="A107">
            <v>10511</v>
          </cell>
          <cell r="B107">
            <v>4</v>
          </cell>
        </row>
        <row r="108">
          <cell r="A108">
            <v>10512</v>
          </cell>
          <cell r="B108">
            <v>3</v>
          </cell>
        </row>
        <row r="109">
          <cell r="A109">
            <v>10513</v>
          </cell>
          <cell r="B109">
            <v>4</v>
          </cell>
        </row>
        <row r="110">
          <cell r="A110">
            <v>10521</v>
          </cell>
          <cell r="B110">
            <v>4</v>
          </cell>
        </row>
        <row r="111">
          <cell r="A111">
            <v>10522</v>
          </cell>
          <cell r="B111">
            <v>4</v>
          </cell>
        </row>
        <row r="112">
          <cell r="A112">
            <v>10523</v>
          </cell>
          <cell r="B112">
            <v>4</v>
          </cell>
        </row>
        <row r="113">
          <cell r="A113">
            <v>10531</v>
          </cell>
          <cell r="B113">
            <v>4</v>
          </cell>
        </row>
        <row r="114">
          <cell r="A114">
            <v>10532</v>
          </cell>
          <cell r="B114">
            <v>3</v>
          </cell>
        </row>
        <row r="115">
          <cell r="A115">
            <v>10533</v>
          </cell>
          <cell r="B115">
            <v>4</v>
          </cell>
        </row>
        <row r="116">
          <cell r="A116">
            <v>10541</v>
          </cell>
          <cell r="B116">
            <v>4</v>
          </cell>
        </row>
        <row r="117">
          <cell r="A117">
            <v>10542</v>
          </cell>
          <cell r="B117">
            <v>4</v>
          </cell>
        </row>
        <row r="118">
          <cell r="A118">
            <v>10543</v>
          </cell>
          <cell r="B118">
            <v>3</v>
          </cell>
        </row>
        <row r="119">
          <cell r="A119">
            <v>10561</v>
          </cell>
          <cell r="B119">
            <v>3</v>
          </cell>
        </row>
        <row r="120">
          <cell r="A120">
            <v>10562</v>
          </cell>
          <cell r="B120">
            <v>4</v>
          </cell>
        </row>
        <row r="121">
          <cell r="A121">
            <v>10563</v>
          </cell>
          <cell r="B121">
            <v>4</v>
          </cell>
        </row>
        <row r="122">
          <cell r="A122">
            <v>10571</v>
          </cell>
          <cell r="B122">
            <v>3</v>
          </cell>
        </row>
        <row r="123">
          <cell r="A123">
            <v>10572</v>
          </cell>
          <cell r="B123">
            <v>4</v>
          </cell>
        </row>
        <row r="124">
          <cell r="A124">
            <v>10573</v>
          </cell>
          <cell r="B124">
            <v>3</v>
          </cell>
        </row>
        <row r="125">
          <cell r="A125">
            <v>10581</v>
          </cell>
          <cell r="B125">
            <v>4</v>
          </cell>
        </row>
        <row r="126">
          <cell r="A126">
            <v>10582</v>
          </cell>
          <cell r="B126">
            <v>4</v>
          </cell>
        </row>
        <row r="127">
          <cell r="A127">
            <v>10583</v>
          </cell>
          <cell r="B127">
            <v>3</v>
          </cell>
        </row>
        <row r="128">
          <cell r="A128">
            <v>10591</v>
          </cell>
          <cell r="B128">
            <v>4</v>
          </cell>
        </row>
        <row r="129">
          <cell r="A129">
            <v>10592</v>
          </cell>
          <cell r="B129">
            <v>3</v>
          </cell>
        </row>
        <row r="130">
          <cell r="A130">
            <v>10593</v>
          </cell>
          <cell r="B130">
            <v>4</v>
          </cell>
        </row>
        <row r="131">
          <cell r="A131">
            <v>10601</v>
          </cell>
          <cell r="B131">
            <v>5</v>
          </cell>
        </row>
        <row r="132">
          <cell r="A132">
            <v>10602</v>
          </cell>
          <cell r="B132">
            <v>4</v>
          </cell>
        </row>
        <row r="133">
          <cell r="A133">
            <v>10603</v>
          </cell>
          <cell r="B133">
            <v>4</v>
          </cell>
        </row>
        <row r="134">
          <cell r="A134">
            <v>10611</v>
          </cell>
          <cell r="B134">
            <v>4</v>
          </cell>
        </row>
        <row r="135">
          <cell r="A135">
            <v>10612</v>
          </cell>
          <cell r="B135">
            <v>4</v>
          </cell>
        </row>
        <row r="136">
          <cell r="A136">
            <v>10613</v>
          </cell>
          <cell r="B136">
            <v>4</v>
          </cell>
        </row>
        <row r="137">
          <cell r="A137">
            <v>10621</v>
          </cell>
          <cell r="B137">
            <v>4</v>
          </cell>
        </row>
        <row r="138">
          <cell r="A138">
            <v>10622</v>
          </cell>
          <cell r="B138">
            <v>4</v>
          </cell>
        </row>
        <row r="139">
          <cell r="A139">
            <v>10623</v>
          </cell>
          <cell r="B139">
            <v>3</v>
          </cell>
        </row>
        <row r="140">
          <cell r="A140">
            <v>10641</v>
          </cell>
          <cell r="B140">
            <v>3</v>
          </cell>
        </row>
        <row r="141">
          <cell r="A141">
            <v>10642</v>
          </cell>
          <cell r="B141">
            <v>4</v>
          </cell>
        </row>
        <row r="142">
          <cell r="A142">
            <v>10643</v>
          </cell>
          <cell r="B142">
            <v>3</v>
          </cell>
        </row>
        <row r="143">
          <cell r="A143">
            <v>10651</v>
          </cell>
          <cell r="B143">
            <v>4</v>
          </cell>
        </row>
        <row r="144">
          <cell r="A144">
            <v>10652</v>
          </cell>
          <cell r="B144">
            <v>4</v>
          </cell>
        </row>
        <row r="145">
          <cell r="A145">
            <v>10653</v>
          </cell>
          <cell r="B145">
            <v>4</v>
          </cell>
        </row>
        <row r="146">
          <cell r="A146">
            <v>10661</v>
          </cell>
          <cell r="B146">
            <v>6</v>
          </cell>
        </row>
        <row r="147">
          <cell r="A147">
            <v>10662</v>
          </cell>
          <cell r="B147">
            <v>3</v>
          </cell>
        </row>
        <row r="148">
          <cell r="A148">
            <v>10663</v>
          </cell>
          <cell r="B148">
            <v>3</v>
          </cell>
        </row>
        <row r="149">
          <cell r="A149">
            <v>10664</v>
          </cell>
          <cell r="B149">
            <v>6</v>
          </cell>
        </row>
        <row r="150">
          <cell r="A150">
            <v>10671</v>
          </cell>
          <cell r="B150">
            <v>4</v>
          </cell>
        </row>
        <row r="151">
          <cell r="A151">
            <v>10672</v>
          </cell>
          <cell r="B151">
            <v>4</v>
          </cell>
        </row>
        <row r="152">
          <cell r="A152">
            <v>10673</v>
          </cell>
          <cell r="B152">
            <v>4</v>
          </cell>
        </row>
        <row r="153">
          <cell r="A153">
            <v>10681</v>
          </cell>
          <cell r="B153">
            <v>3</v>
          </cell>
        </row>
        <row r="154">
          <cell r="A154">
            <v>10682</v>
          </cell>
          <cell r="B154">
            <v>3</v>
          </cell>
        </row>
        <row r="155">
          <cell r="A155">
            <v>10683</v>
          </cell>
          <cell r="B155">
            <v>4</v>
          </cell>
        </row>
        <row r="156">
          <cell r="A156">
            <v>10691</v>
          </cell>
          <cell r="B156">
            <v>3</v>
          </cell>
        </row>
        <row r="157">
          <cell r="A157">
            <v>10692</v>
          </cell>
          <cell r="B157">
            <v>4</v>
          </cell>
        </row>
        <row r="158">
          <cell r="A158">
            <v>10693</v>
          </cell>
          <cell r="B158">
            <v>4</v>
          </cell>
        </row>
        <row r="159">
          <cell r="A159">
            <v>10701</v>
          </cell>
          <cell r="B159">
            <v>4</v>
          </cell>
        </row>
        <row r="160">
          <cell r="A160">
            <v>10702</v>
          </cell>
          <cell r="B160">
            <v>4</v>
          </cell>
        </row>
        <row r="161">
          <cell r="A161">
            <v>10703</v>
          </cell>
          <cell r="B161">
            <v>4</v>
          </cell>
        </row>
        <row r="162">
          <cell r="A162">
            <v>10711</v>
          </cell>
          <cell r="B162">
            <v>3</v>
          </cell>
        </row>
        <row r="163">
          <cell r="A163">
            <v>10712</v>
          </cell>
          <cell r="B163">
            <v>3</v>
          </cell>
        </row>
        <row r="164">
          <cell r="A164">
            <v>10713</v>
          </cell>
          <cell r="B164">
            <v>3</v>
          </cell>
        </row>
        <row r="165">
          <cell r="A165">
            <v>10721</v>
          </cell>
          <cell r="B165">
            <v>4</v>
          </cell>
        </row>
        <row r="166">
          <cell r="A166">
            <v>10722</v>
          </cell>
          <cell r="B166">
            <v>4</v>
          </cell>
        </row>
        <row r="167">
          <cell r="A167">
            <v>10723</v>
          </cell>
          <cell r="B167">
            <v>3</v>
          </cell>
        </row>
        <row r="168">
          <cell r="A168">
            <v>10731</v>
          </cell>
          <cell r="B168">
            <v>4</v>
          </cell>
        </row>
        <row r="169">
          <cell r="A169">
            <v>10732</v>
          </cell>
          <cell r="B169">
            <v>4</v>
          </cell>
        </row>
        <row r="170">
          <cell r="A170">
            <v>10733</v>
          </cell>
          <cell r="B170">
            <v>4</v>
          </cell>
        </row>
        <row r="171">
          <cell r="A171">
            <v>10741</v>
          </cell>
          <cell r="B171">
            <v>4</v>
          </cell>
        </row>
        <row r="172">
          <cell r="A172">
            <v>10742</v>
          </cell>
          <cell r="B172">
            <v>4</v>
          </cell>
        </row>
        <row r="173">
          <cell r="A173">
            <v>10743</v>
          </cell>
          <cell r="B173">
            <v>4</v>
          </cell>
        </row>
        <row r="174">
          <cell r="A174">
            <v>10751</v>
          </cell>
          <cell r="B174">
            <v>4</v>
          </cell>
        </row>
        <row r="175">
          <cell r="A175">
            <v>10752</v>
          </cell>
          <cell r="B175">
            <v>4</v>
          </cell>
        </row>
        <row r="176">
          <cell r="A176">
            <v>10753</v>
          </cell>
          <cell r="B176">
            <v>4</v>
          </cell>
        </row>
        <row r="177">
          <cell r="A177">
            <v>10761</v>
          </cell>
          <cell r="B177">
            <v>4</v>
          </cell>
        </row>
        <row r="178">
          <cell r="A178">
            <v>10762</v>
          </cell>
          <cell r="B178">
            <v>4</v>
          </cell>
        </row>
        <row r="179">
          <cell r="A179">
            <v>10763</v>
          </cell>
          <cell r="B179">
            <v>4</v>
          </cell>
        </row>
        <row r="180">
          <cell r="A180">
            <v>10771</v>
          </cell>
          <cell r="B180">
            <v>4</v>
          </cell>
        </row>
        <row r="181">
          <cell r="A181">
            <v>10772</v>
          </cell>
          <cell r="B181">
            <v>4</v>
          </cell>
        </row>
        <row r="182">
          <cell r="A182">
            <v>10773</v>
          </cell>
          <cell r="B182">
            <v>4</v>
          </cell>
        </row>
        <row r="183">
          <cell r="A183">
            <v>10781</v>
          </cell>
          <cell r="B183">
            <v>6</v>
          </cell>
        </row>
        <row r="184">
          <cell r="A184">
            <v>10782</v>
          </cell>
          <cell r="B184">
            <v>4</v>
          </cell>
        </row>
        <row r="185">
          <cell r="A185">
            <v>10783</v>
          </cell>
          <cell r="B185">
            <v>6</v>
          </cell>
        </row>
        <row r="186">
          <cell r="A186">
            <v>10801</v>
          </cell>
          <cell r="B186">
            <v>2</v>
          </cell>
        </row>
        <row r="187">
          <cell r="A187">
            <v>10802</v>
          </cell>
          <cell r="B187">
            <v>2</v>
          </cell>
        </row>
        <row r="188">
          <cell r="A188">
            <v>10803</v>
          </cell>
          <cell r="B188">
            <v>1</v>
          </cell>
        </row>
        <row r="189">
          <cell r="A189">
            <v>10804</v>
          </cell>
          <cell r="B189">
            <v>2</v>
          </cell>
        </row>
        <row r="190">
          <cell r="A190">
            <v>10811</v>
          </cell>
          <cell r="B190">
            <v>2</v>
          </cell>
        </row>
        <row r="191">
          <cell r="A191">
            <v>10812</v>
          </cell>
          <cell r="B191">
            <v>1</v>
          </cell>
        </row>
        <row r="192">
          <cell r="A192">
            <v>10813</v>
          </cell>
          <cell r="B192">
            <v>1</v>
          </cell>
        </row>
        <row r="193">
          <cell r="A193">
            <v>10814</v>
          </cell>
          <cell r="B193">
            <v>2</v>
          </cell>
        </row>
        <row r="194">
          <cell r="A194">
            <v>10891</v>
          </cell>
          <cell r="B194">
            <v>3</v>
          </cell>
        </row>
        <row r="195">
          <cell r="A195">
            <v>10892</v>
          </cell>
          <cell r="B195">
            <v>2</v>
          </cell>
        </row>
        <row r="196">
          <cell r="A196">
            <v>10893</v>
          </cell>
          <cell r="B196">
            <v>2</v>
          </cell>
        </row>
        <row r="197">
          <cell r="A197">
            <v>10894</v>
          </cell>
          <cell r="B197">
            <v>1</v>
          </cell>
        </row>
        <row r="198">
          <cell r="A198">
            <v>10901</v>
          </cell>
          <cell r="B198">
            <v>1</v>
          </cell>
        </row>
        <row r="199">
          <cell r="A199">
            <v>10902</v>
          </cell>
          <cell r="B199">
            <v>1</v>
          </cell>
        </row>
        <row r="200">
          <cell r="A200">
            <v>10903</v>
          </cell>
          <cell r="B200">
            <v>1</v>
          </cell>
        </row>
        <row r="201">
          <cell r="A201">
            <v>10904</v>
          </cell>
          <cell r="B201">
            <v>2</v>
          </cell>
        </row>
        <row r="202">
          <cell r="A202">
            <v>10921</v>
          </cell>
          <cell r="B202">
            <v>3</v>
          </cell>
        </row>
        <row r="203">
          <cell r="A203">
            <v>10922</v>
          </cell>
          <cell r="B203">
            <v>1</v>
          </cell>
        </row>
        <row r="204">
          <cell r="A204">
            <v>10923</v>
          </cell>
          <cell r="B204">
            <v>3</v>
          </cell>
        </row>
        <row r="205">
          <cell r="A205">
            <v>10924</v>
          </cell>
          <cell r="B205">
            <v>1</v>
          </cell>
        </row>
        <row r="206">
          <cell r="A206">
            <v>10931</v>
          </cell>
          <cell r="B206">
            <v>3</v>
          </cell>
        </row>
        <row r="207">
          <cell r="A207">
            <v>10932</v>
          </cell>
          <cell r="B207">
            <v>4</v>
          </cell>
        </row>
        <row r="208">
          <cell r="A208">
            <v>10933</v>
          </cell>
          <cell r="B208">
            <v>4</v>
          </cell>
        </row>
        <row r="209">
          <cell r="A209">
            <v>10941</v>
          </cell>
          <cell r="B209">
            <v>4</v>
          </cell>
        </row>
        <row r="210">
          <cell r="A210">
            <v>10942</v>
          </cell>
          <cell r="B210">
            <v>4</v>
          </cell>
        </row>
        <row r="211">
          <cell r="A211">
            <v>10943</v>
          </cell>
          <cell r="B211">
            <v>4</v>
          </cell>
        </row>
        <row r="212">
          <cell r="A212">
            <v>10951</v>
          </cell>
          <cell r="B212">
            <v>4</v>
          </cell>
        </row>
        <row r="213">
          <cell r="A213">
            <v>10952</v>
          </cell>
          <cell r="B213">
            <v>4</v>
          </cell>
        </row>
        <row r="214">
          <cell r="A214">
            <v>10953</v>
          </cell>
          <cell r="B214">
            <v>4</v>
          </cell>
        </row>
        <row r="215">
          <cell r="A215">
            <v>10961</v>
          </cell>
          <cell r="B215">
            <v>4</v>
          </cell>
        </row>
        <row r="216">
          <cell r="A216">
            <v>10962</v>
          </cell>
          <cell r="B216">
            <v>4</v>
          </cell>
        </row>
        <row r="217">
          <cell r="A217">
            <v>10963</v>
          </cell>
          <cell r="B217">
            <v>4</v>
          </cell>
        </row>
        <row r="218">
          <cell r="A218">
            <v>10971</v>
          </cell>
          <cell r="B218">
            <v>4</v>
          </cell>
        </row>
        <row r="219">
          <cell r="A219">
            <v>10972</v>
          </cell>
          <cell r="B219">
            <v>4</v>
          </cell>
        </row>
        <row r="220">
          <cell r="A220">
            <v>10973</v>
          </cell>
          <cell r="B220">
            <v>5</v>
          </cell>
        </row>
        <row r="221">
          <cell r="A221">
            <v>10981</v>
          </cell>
          <cell r="B221">
            <v>4</v>
          </cell>
        </row>
        <row r="222">
          <cell r="A222">
            <v>10982</v>
          </cell>
          <cell r="B222">
            <v>4</v>
          </cell>
        </row>
        <row r="223">
          <cell r="A223">
            <v>10991</v>
          </cell>
          <cell r="B223">
            <v>3</v>
          </cell>
        </row>
        <row r="224">
          <cell r="A224">
            <v>10992</v>
          </cell>
          <cell r="B224">
            <v>4</v>
          </cell>
        </row>
        <row r="225">
          <cell r="A225">
            <v>10993</v>
          </cell>
          <cell r="B225">
            <v>4</v>
          </cell>
        </row>
        <row r="226">
          <cell r="A226">
            <v>11031</v>
          </cell>
          <cell r="B226">
            <v>3</v>
          </cell>
        </row>
        <row r="227">
          <cell r="A227">
            <v>11032</v>
          </cell>
          <cell r="B227">
            <v>4</v>
          </cell>
        </row>
        <row r="228">
          <cell r="A228">
            <v>11033</v>
          </cell>
          <cell r="B228">
            <v>4</v>
          </cell>
        </row>
        <row r="229">
          <cell r="A229">
            <v>11051</v>
          </cell>
          <cell r="B229">
            <v>2</v>
          </cell>
        </row>
        <row r="230">
          <cell r="A230">
            <v>11052</v>
          </cell>
          <cell r="B230">
            <v>2</v>
          </cell>
        </row>
        <row r="231">
          <cell r="A231">
            <v>11053</v>
          </cell>
          <cell r="B231">
            <v>2</v>
          </cell>
        </row>
        <row r="232">
          <cell r="A232">
            <v>11054</v>
          </cell>
          <cell r="B232">
            <v>2</v>
          </cell>
        </row>
        <row r="233">
          <cell r="A233">
            <v>11061</v>
          </cell>
          <cell r="B233">
            <v>2</v>
          </cell>
        </row>
        <row r="234">
          <cell r="A234">
            <v>11062</v>
          </cell>
          <cell r="B234">
            <v>2</v>
          </cell>
        </row>
        <row r="235">
          <cell r="A235">
            <v>11063</v>
          </cell>
          <cell r="B235">
            <v>2</v>
          </cell>
        </row>
        <row r="236">
          <cell r="A236">
            <v>11081</v>
          </cell>
          <cell r="B236">
            <v>4</v>
          </cell>
        </row>
        <row r="237">
          <cell r="A237">
            <v>11082</v>
          </cell>
          <cell r="B237">
            <v>4</v>
          </cell>
        </row>
        <row r="238">
          <cell r="A238">
            <v>11083</v>
          </cell>
          <cell r="B238">
            <v>4</v>
          </cell>
        </row>
        <row r="239">
          <cell r="A239">
            <v>11091</v>
          </cell>
          <cell r="B239">
            <v>4</v>
          </cell>
        </row>
        <row r="240">
          <cell r="A240">
            <v>11092</v>
          </cell>
          <cell r="B240">
            <v>4</v>
          </cell>
        </row>
        <row r="241">
          <cell r="A241">
            <v>11093</v>
          </cell>
          <cell r="B241">
            <v>4</v>
          </cell>
        </row>
        <row r="242">
          <cell r="A242">
            <v>11101</v>
          </cell>
          <cell r="B242">
            <v>4</v>
          </cell>
        </row>
        <row r="243">
          <cell r="A243">
            <v>11102</v>
          </cell>
          <cell r="B243">
            <v>3</v>
          </cell>
        </row>
        <row r="244">
          <cell r="A244">
            <v>11103</v>
          </cell>
          <cell r="B244">
            <v>4</v>
          </cell>
        </row>
        <row r="245">
          <cell r="A245">
            <v>11111</v>
          </cell>
          <cell r="B245">
            <v>4</v>
          </cell>
        </row>
        <row r="246">
          <cell r="A246">
            <v>11112</v>
          </cell>
          <cell r="B246">
            <v>4</v>
          </cell>
        </row>
        <row r="247">
          <cell r="A247">
            <v>11113</v>
          </cell>
          <cell r="B247">
            <v>4</v>
          </cell>
        </row>
        <row r="248">
          <cell r="A248">
            <v>11121</v>
          </cell>
          <cell r="B248">
            <v>4</v>
          </cell>
        </row>
        <row r="249">
          <cell r="A249">
            <v>11122</v>
          </cell>
          <cell r="B249">
            <v>4</v>
          </cell>
        </row>
        <row r="250">
          <cell r="A250">
            <v>11123</v>
          </cell>
          <cell r="B250">
            <v>4</v>
          </cell>
        </row>
        <row r="251">
          <cell r="A251">
            <v>11131</v>
          </cell>
          <cell r="B251">
            <v>2</v>
          </cell>
        </row>
        <row r="252">
          <cell r="A252">
            <v>11132</v>
          </cell>
          <cell r="B252">
            <v>2</v>
          </cell>
        </row>
        <row r="253">
          <cell r="A253">
            <v>11133</v>
          </cell>
          <cell r="B253">
            <v>2</v>
          </cell>
        </row>
        <row r="254">
          <cell r="A254">
            <v>11141</v>
          </cell>
          <cell r="B254">
            <v>4</v>
          </cell>
        </row>
        <row r="255">
          <cell r="A255">
            <v>11142</v>
          </cell>
          <cell r="B255">
            <v>4</v>
          </cell>
        </row>
        <row r="256">
          <cell r="A256">
            <v>11143</v>
          </cell>
          <cell r="B256">
            <v>4</v>
          </cell>
        </row>
        <row r="257">
          <cell r="A257">
            <v>11151</v>
          </cell>
          <cell r="B257">
            <v>4</v>
          </cell>
        </row>
        <row r="258">
          <cell r="A258">
            <v>11152</v>
          </cell>
          <cell r="B258">
            <v>4</v>
          </cell>
        </row>
        <row r="259">
          <cell r="A259">
            <v>11153</v>
          </cell>
          <cell r="B259">
            <v>4</v>
          </cell>
        </row>
        <row r="260">
          <cell r="A260">
            <v>11161</v>
          </cell>
          <cell r="B260">
            <v>4</v>
          </cell>
        </row>
        <row r="261">
          <cell r="A261">
            <v>11162</v>
          </cell>
          <cell r="B261">
            <v>4</v>
          </cell>
        </row>
        <row r="262">
          <cell r="A262">
            <v>11163</v>
          </cell>
          <cell r="B262">
            <v>4</v>
          </cell>
        </row>
        <row r="263">
          <cell r="A263">
            <v>11171</v>
          </cell>
          <cell r="B263">
            <v>4</v>
          </cell>
        </row>
        <row r="264">
          <cell r="A264">
            <v>11172</v>
          </cell>
          <cell r="B264">
            <v>4</v>
          </cell>
        </row>
        <row r="265">
          <cell r="A265">
            <v>11173</v>
          </cell>
          <cell r="B265">
            <v>4</v>
          </cell>
        </row>
        <row r="266">
          <cell r="A266">
            <v>11181</v>
          </cell>
          <cell r="B266">
            <v>4</v>
          </cell>
        </row>
        <row r="267">
          <cell r="A267">
            <v>11182</v>
          </cell>
          <cell r="B267">
            <v>3</v>
          </cell>
        </row>
        <row r="268">
          <cell r="A268">
            <v>11183</v>
          </cell>
          <cell r="B268">
            <v>4</v>
          </cell>
        </row>
        <row r="269">
          <cell r="A269">
            <v>11191</v>
          </cell>
          <cell r="B269">
            <v>4</v>
          </cell>
        </row>
        <row r="270">
          <cell r="A270">
            <v>11192</v>
          </cell>
          <cell r="B270">
            <v>4</v>
          </cell>
        </row>
        <row r="271">
          <cell r="A271">
            <v>11193</v>
          </cell>
          <cell r="B271">
            <v>4</v>
          </cell>
        </row>
        <row r="272">
          <cell r="A272">
            <v>11201</v>
          </cell>
          <cell r="B272">
            <v>4</v>
          </cell>
        </row>
        <row r="273">
          <cell r="A273">
            <v>11202</v>
          </cell>
          <cell r="B273">
            <v>4</v>
          </cell>
        </row>
        <row r="274">
          <cell r="A274">
            <v>11203</v>
          </cell>
          <cell r="B274">
            <v>4</v>
          </cell>
        </row>
        <row r="275">
          <cell r="A275">
            <v>11211</v>
          </cell>
          <cell r="B275">
            <v>4</v>
          </cell>
        </row>
        <row r="276">
          <cell r="A276">
            <v>11212</v>
          </cell>
          <cell r="B276">
            <v>4</v>
          </cell>
        </row>
        <row r="277">
          <cell r="A277">
            <v>11213</v>
          </cell>
          <cell r="B277">
            <v>4</v>
          </cell>
        </row>
        <row r="278">
          <cell r="A278">
            <v>11221</v>
          </cell>
          <cell r="B278">
            <v>4</v>
          </cell>
        </row>
        <row r="279">
          <cell r="A279">
            <v>11222</v>
          </cell>
          <cell r="B279">
            <v>4</v>
          </cell>
        </row>
        <row r="280">
          <cell r="A280">
            <v>11223</v>
          </cell>
          <cell r="B280">
            <v>4</v>
          </cell>
        </row>
        <row r="281">
          <cell r="A281">
            <v>11231</v>
          </cell>
          <cell r="B281">
            <v>3</v>
          </cell>
        </row>
        <row r="282">
          <cell r="A282">
            <v>11232</v>
          </cell>
          <cell r="B282">
            <v>4</v>
          </cell>
        </row>
        <row r="283">
          <cell r="A283">
            <v>11233</v>
          </cell>
          <cell r="B283">
            <v>4</v>
          </cell>
        </row>
        <row r="284">
          <cell r="A284">
            <v>11241</v>
          </cell>
          <cell r="B284">
            <v>4</v>
          </cell>
        </row>
        <row r="285">
          <cell r="A285">
            <v>11242</v>
          </cell>
          <cell r="B285">
            <v>4</v>
          </cell>
        </row>
        <row r="286">
          <cell r="A286">
            <v>11243</v>
          </cell>
          <cell r="B286">
            <v>4</v>
          </cell>
        </row>
        <row r="287">
          <cell r="A287">
            <v>11251</v>
          </cell>
          <cell r="B287">
            <v>4</v>
          </cell>
        </row>
        <row r="288">
          <cell r="A288">
            <v>11252</v>
          </cell>
          <cell r="B288">
            <v>4</v>
          </cell>
        </row>
        <row r="289">
          <cell r="A289">
            <v>11253</v>
          </cell>
          <cell r="B289">
            <v>4</v>
          </cell>
        </row>
        <row r="290">
          <cell r="A290">
            <v>11261</v>
          </cell>
          <cell r="B290">
            <v>4</v>
          </cell>
        </row>
        <row r="291">
          <cell r="A291">
            <v>11262</v>
          </cell>
          <cell r="B291">
            <v>3</v>
          </cell>
        </row>
        <row r="292">
          <cell r="A292">
            <v>11263</v>
          </cell>
          <cell r="B292">
            <v>4</v>
          </cell>
        </row>
        <row r="293">
          <cell r="A293">
            <v>11271</v>
          </cell>
          <cell r="B293">
            <v>4</v>
          </cell>
        </row>
        <row r="294">
          <cell r="A294">
            <v>11272</v>
          </cell>
          <cell r="B294">
            <v>4</v>
          </cell>
        </row>
        <row r="295">
          <cell r="A295">
            <v>11273</v>
          </cell>
          <cell r="B295">
            <v>4</v>
          </cell>
        </row>
        <row r="296">
          <cell r="A296">
            <v>11281</v>
          </cell>
          <cell r="B296">
            <v>4</v>
          </cell>
        </row>
        <row r="297">
          <cell r="A297">
            <v>11282</v>
          </cell>
          <cell r="B297">
            <v>4</v>
          </cell>
        </row>
        <row r="298">
          <cell r="A298">
            <v>11283</v>
          </cell>
          <cell r="B298">
            <v>4</v>
          </cell>
        </row>
        <row r="299">
          <cell r="A299">
            <v>11291</v>
          </cell>
          <cell r="B299">
            <v>4</v>
          </cell>
        </row>
        <row r="300">
          <cell r="A300">
            <v>11292</v>
          </cell>
          <cell r="B300">
            <v>4</v>
          </cell>
        </row>
        <row r="301">
          <cell r="A301">
            <v>11293</v>
          </cell>
          <cell r="B301">
            <v>4</v>
          </cell>
        </row>
        <row r="302">
          <cell r="A302">
            <v>11301</v>
          </cell>
          <cell r="B302">
            <v>4</v>
          </cell>
        </row>
        <row r="303">
          <cell r="A303">
            <v>11302</v>
          </cell>
          <cell r="B303">
            <v>3</v>
          </cell>
        </row>
        <row r="304">
          <cell r="A304">
            <v>11303</v>
          </cell>
          <cell r="B304">
            <v>3</v>
          </cell>
        </row>
        <row r="305">
          <cell r="A305">
            <v>11311</v>
          </cell>
          <cell r="B305">
            <v>4</v>
          </cell>
        </row>
        <row r="306">
          <cell r="A306">
            <v>11312</v>
          </cell>
          <cell r="B306">
            <v>3</v>
          </cell>
        </row>
        <row r="307">
          <cell r="A307">
            <v>11313</v>
          </cell>
          <cell r="B307">
            <v>4</v>
          </cell>
        </row>
        <row r="308">
          <cell r="A308">
            <v>11321</v>
          </cell>
          <cell r="B308">
            <v>4</v>
          </cell>
        </row>
        <row r="309">
          <cell r="A309">
            <v>11322</v>
          </cell>
          <cell r="B309">
            <v>4</v>
          </cell>
        </row>
        <row r="310">
          <cell r="A310">
            <v>11323</v>
          </cell>
          <cell r="B310">
            <v>4</v>
          </cell>
        </row>
        <row r="311">
          <cell r="A311">
            <v>11331</v>
          </cell>
          <cell r="B311">
            <v>4</v>
          </cell>
        </row>
        <row r="312">
          <cell r="A312">
            <v>11332</v>
          </cell>
          <cell r="B312">
            <v>3</v>
          </cell>
        </row>
        <row r="313">
          <cell r="A313">
            <v>11333</v>
          </cell>
          <cell r="B313">
            <v>4</v>
          </cell>
        </row>
        <row r="314">
          <cell r="A314">
            <v>11341</v>
          </cell>
          <cell r="B314">
            <v>4</v>
          </cell>
        </row>
        <row r="315">
          <cell r="A315">
            <v>11342</v>
          </cell>
          <cell r="B315">
            <v>4</v>
          </cell>
        </row>
        <row r="316">
          <cell r="A316">
            <v>11343</v>
          </cell>
          <cell r="B316">
            <v>3</v>
          </cell>
        </row>
        <row r="317">
          <cell r="A317">
            <v>11351</v>
          </cell>
          <cell r="B317">
            <v>3</v>
          </cell>
        </row>
        <row r="318">
          <cell r="A318">
            <v>11352</v>
          </cell>
          <cell r="B318">
            <v>4</v>
          </cell>
        </row>
        <row r="319">
          <cell r="A319">
            <v>11353</v>
          </cell>
          <cell r="B319">
            <v>4</v>
          </cell>
        </row>
        <row r="320">
          <cell r="A320">
            <v>11421</v>
          </cell>
          <cell r="B320">
            <v>4</v>
          </cell>
        </row>
        <row r="321">
          <cell r="A321">
            <v>11422</v>
          </cell>
          <cell r="B321">
            <v>4</v>
          </cell>
        </row>
        <row r="322">
          <cell r="A322">
            <v>11423</v>
          </cell>
          <cell r="B322">
            <v>4</v>
          </cell>
        </row>
        <row r="323">
          <cell r="A323">
            <v>11431</v>
          </cell>
          <cell r="B323">
            <v>4</v>
          </cell>
        </row>
        <row r="324">
          <cell r="A324">
            <v>11432</v>
          </cell>
          <cell r="B324">
            <v>4</v>
          </cell>
        </row>
        <row r="325">
          <cell r="A325">
            <v>11433</v>
          </cell>
          <cell r="B325">
            <v>4</v>
          </cell>
        </row>
        <row r="326">
          <cell r="A326">
            <v>11491</v>
          </cell>
          <cell r="B326">
            <v>3</v>
          </cell>
        </row>
        <row r="327">
          <cell r="A327">
            <v>11492</v>
          </cell>
          <cell r="B327">
            <v>3</v>
          </cell>
        </row>
        <row r="328">
          <cell r="A328">
            <v>11493</v>
          </cell>
          <cell r="B328">
            <v>4</v>
          </cell>
        </row>
        <row r="329">
          <cell r="A329">
            <v>11501</v>
          </cell>
          <cell r="B329">
            <v>4</v>
          </cell>
        </row>
        <row r="330">
          <cell r="A330">
            <v>11502</v>
          </cell>
          <cell r="B330">
            <v>4</v>
          </cell>
        </row>
        <row r="331">
          <cell r="A331">
            <v>11503</v>
          </cell>
          <cell r="B331">
            <v>4</v>
          </cell>
        </row>
        <row r="332">
          <cell r="A332">
            <v>11511</v>
          </cell>
          <cell r="B332">
            <v>4</v>
          </cell>
        </row>
        <row r="333">
          <cell r="A333">
            <v>11512</v>
          </cell>
          <cell r="B333">
            <v>3</v>
          </cell>
        </row>
        <row r="334">
          <cell r="A334">
            <v>11513</v>
          </cell>
          <cell r="B334">
            <v>4</v>
          </cell>
        </row>
        <row r="335">
          <cell r="A335">
            <v>11521</v>
          </cell>
          <cell r="B335">
            <v>4</v>
          </cell>
        </row>
        <row r="336">
          <cell r="A336">
            <v>11522</v>
          </cell>
          <cell r="B336">
            <v>4</v>
          </cell>
        </row>
        <row r="337">
          <cell r="A337">
            <v>11523</v>
          </cell>
          <cell r="B337">
            <v>4</v>
          </cell>
        </row>
        <row r="338">
          <cell r="A338">
            <v>11531</v>
          </cell>
          <cell r="B338">
            <v>4</v>
          </cell>
        </row>
        <row r="339">
          <cell r="A339">
            <v>11532</v>
          </cell>
          <cell r="B339">
            <v>4</v>
          </cell>
        </row>
        <row r="340">
          <cell r="A340">
            <v>11533</v>
          </cell>
          <cell r="B340">
            <v>4</v>
          </cell>
        </row>
        <row r="341">
          <cell r="A341">
            <v>11541</v>
          </cell>
          <cell r="B341">
            <v>4</v>
          </cell>
        </row>
        <row r="342">
          <cell r="A342">
            <v>11542</v>
          </cell>
          <cell r="B342">
            <v>4</v>
          </cell>
        </row>
        <row r="343">
          <cell r="A343">
            <v>11543</v>
          </cell>
          <cell r="B343">
            <v>4</v>
          </cell>
        </row>
        <row r="344">
          <cell r="A344">
            <v>11551</v>
          </cell>
          <cell r="B344">
            <v>4</v>
          </cell>
        </row>
        <row r="345">
          <cell r="A345">
            <v>11552</v>
          </cell>
          <cell r="B345">
            <v>4</v>
          </cell>
        </row>
        <row r="346">
          <cell r="A346">
            <v>11553</v>
          </cell>
          <cell r="B346">
            <v>4</v>
          </cell>
        </row>
        <row r="347">
          <cell r="A347">
            <v>11561</v>
          </cell>
          <cell r="B347">
            <v>4</v>
          </cell>
        </row>
        <row r="348">
          <cell r="A348">
            <v>11562</v>
          </cell>
          <cell r="B348">
            <v>4</v>
          </cell>
        </row>
        <row r="349">
          <cell r="A349">
            <v>11563</v>
          </cell>
          <cell r="B349">
            <v>4</v>
          </cell>
        </row>
        <row r="350">
          <cell r="A350">
            <v>11571</v>
          </cell>
          <cell r="B350">
            <v>4</v>
          </cell>
        </row>
        <row r="351">
          <cell r="A351">
            <v>11572</v>
          </cell>
          <cell r="B351">
            <v>4</v>
          </cell>
        </row>
        <row r="352">
          <cell r="A352">
            <v>11573</v>
          </cell>
          <cell r="B352">
            <v>4</v>
          </cell>
        </row>
        <row r="353">
          <cell r="A353">
            <v>11581</v>
          </cell>
          <cell r="B353">
            <v>3</v>
          </cell>
        </row>
        <row r="354">
          <cell r="A354">
            <v>11582</v>
          </cell>
          <cell r="B354">
            <v>2</v>
          </cell>
        </row>
        <row r="355">
          <cell r="A355">
            <v>11583</v>
          </cell>
          <cell r="B355">
            <v>3</v>
          </cell>
        </row>
        <row r="356">
          <cell r="A356">
            <v>11584</v>
          </cell>
          <cell r="B356">
            <v>2</v>
          </cell>
        </row>
        <row r="357">
          <cell r="A357">
            <v>11591</v>
          </cell>
          <cell r="B357">
            <v>4</v>
          </cell>
        </row>
        <row r="358">
          <cell r="A358">
            <v>11592</v>
          </cell>
          <cell r="B358">
            <v>4</v>
          </cell>
        </row>
        <row r="359">
          <cell r="A359">
            <v>11593</v>
          </cell>
          <cell r="B359">
            <v>4</v>
          </cell>
        </row>
        <row r="360">
          <cell r="A360">
            <v>11611</v>
          </cell>
          <cell r="B360">
            <v>4</v>
          </cell>
        </row>
        <row r="361">
          <cell r="A361">
            <v>11612</v>
          </cell>
          <cell r="B361">
            <v>3</v>
          </cell>
        </row>
        <row r="362">
          <cell r="A362">
            <v>11613</v>
          </cell>
          <cell r="B362">
            <v>4</v>
          </cell>
        </row>
        <row r="363">
          <cell r="A363">
            <v>11631</v>
          </cell>
          <cell r="B363">
            <v>3</v>
          </cell>
        </row>
        <row r="364">
          <cell r="A364">
            <v>11632</v>
          </cell>
          <cell r="B364">
            <v>4</v>
          </cell>
        </row>
        <row r="365">
          <cell r="A365">
            <v>11633</v>
          </cell>
          <cell r="B365">
            <v>4</v>
          </cell>
        </row>
        <row r="366">
          <cell r="A366">
            <v>11641</v>
          </cell>
          <cell r="B366">
            <v>4</v>
          </cell>
        </row>
        <row r="367">
          <cell r="A367">
            <v>11642</v>
          </cell>
          <cell r="B367">
            <v>4</v>
          </cell>
        </row>
        <row r="368">
          <cell r="A368">
            <v>11643</v>
          </cell>
          <cell r="B368">
            <v>3</v>
          </cell>
        </row>
        <row r="369">
          <cell r="A369">
            <v>11651</v>
          </cell>
          <cell r="B369">
            <v>4</v>
          </cell>
        </row>
        <row r="370">
          <cell r="A370">
            <v>11652</v>
          </cell>
          <cell r="B370">
            <v>2</v>
          </cell>
        </row>
        <row r="371">
          <cell r="A371">
            <v>11661</v>
          </cell>
          <cell r="B371">
            <v>4</v>
          </cell>
        </row>
        <row r="372">
          <cell r="A372">
            <v>11662</v>
          </cell>
          <cell r="B372">
            <v>4</v>
          </cell>
        </row>
        <row r="373">
          <cell r="A373">
            <v>11663</v>
          </cell>
          <cell r="B373">
            <v>3</v>
          </cell>
        </row>
        <row r="374">
          <cell r="A374">
            <v>11671</v>
          </cell>
          <cell r="B374">
            <v>4</v>
          </cell>
        </row>
        <row r="375">
          <cell r="A375">
            <v>11672</v>
          </cell>
          <cell r="B375">
            <v>3</v>
          </cell>
        </row>
        <row r="376">
          <cell r="A376">
            <v>11673</v>
          </cell>
          <cell r="B376">
            <v>4</v>
          </cell>
        </row>
        <row r="377">
          <cell r="A377">
            <v>11681</v>
          </cell>
          <cell r="B377">
            <v>4</v>
          </cell>
        </row>
        <row r="378">
          <cell r="A378">
            <v>11682</v>
          </cell>
          <cell r="B378">
            <v>4</v>
          </cell>
        </row>
        <row r="379">
          <cell r="A379">
            <v>11683</v>
          </cell>
          <cell r="B379">
            <v>3</v>
          </cell>
        </row>
        <row r="380">
          <cell r="A380">
            <v>11691</v>
          </cell>
          <cell r="B380">
            <v>4</v>
          </cell>
        </row>
        <row r="381">
          <cell r="A381">
            <v>11692</v>
          </cell>
          <cell r="B381">
            <v>4</v>
          </cell>
        </row>
        <row r="382">
          <cell r="A382">
            <v>11693</v>
          </cell>
          <cell r="B382">
            <v>4</v>
          </cell>
        </row>
        <row r="383">
          <cell r="A383">
            <v>11701</v>
          </cell>
          <cell r="B383">
            <v>4</v>
          </cell>
        </row>
        <row r="384">
          <cell r="A384">
            <v>11702</v>
          </cell>
          <cell r="B384">
            <v>3</v>
          </cell>
        </row>
        <row r="385">
          <cell r="A385">
            <v>11703</v>
          </cell>
          <cell r="B385">
            <v>4</v>
          </cell>
        </row>
        <row r="386">
          <cell r="A386">
            <v>11721</v>
          </cell>
          <cell r="B386">
            <v>4</v>
          </cell>
        </row>
        <row r="387">
          <cell r="A387">
            <v>11722</v>
          </cell>
          <cell r="B387">
            <v>4</v>
          </cell>
        </row>
        <row r="388">
          <cell r="A388">
            <v>11723</v>
          </cell>
          <cell r="B388">
            <v>4</v>
          </cell>
        </row>
        <row r="389">
          <cell r="A389">
            <v>11731</v>
          </cell>
          <cell r="B389">
            <v>4</v>
          </cell>
        </row>
        <row r="390">
          <cell r="A390">
            <v>11732</v>
          </cell>
          <cell r="B390">
            <v>4</v>
          </cell>
        </row>
        <row r="391">
          <cell r="A391">
            <v>11733</v>
          </cell>
          <cell r="B391">
            <v>4</v>
          </cell>
        </row>
        <row r="392">
          <cell r="A392">
            <v>11741</v>
          </cell>
          <cell r="B392">
            <v>4</v>
          </cell>
        </row>
        <row r="393">
          <cell r="A393">
            <v>11742</v>
          </cell>
          <cell r="B393">
            <v>4</v>
          </cell>
        </row>
        <row r="394">
          <cell r="A394">
            <v>11743</v>
          </cell>
          <cell r="B394">
            <v>3</v>
          </cell>
        </row>
        <row r="395">
          <cell r="A395">
            <v>11751</v>
          </cell>
          <cell r="B395">
            <v>4</v>
          </cell>
        </row>
        <row r="396">
          <cell r="A396">
            <v>11752</v>
          </cell>
          <cell r="B396">
            <v>3</v>
          </cell>
        </row>
        <row r="397">
          <cell r="A397">
            <v>11753</v>
          </cell>
          <cell r="B397">
            <v>4</v>
          </cell>
        </row>
        <row r="398">
          <cell r="A398">
            <v>11761</v>
          </cell>
          <cell r="B398">
            <v>4</v>
          </cell>
        </row>
        <row r="399">
          <cell r="A399">
            <v>11762</v>
          </cell>
          <cell r="B399">
            <v>4</v>
          </cell>
        </row>
        <row r="400">
          <cell r="A400">
            <v>11763</v>
          </cell>
          <cell r="B400">
            <v>4</v>
          </cell>
        </row>
        <row r="401">
          <cell r="A401">
            <v>11771</v>
          </cell>
          <cell r="B401">
            <v>4</v>
          </cell>
        </row>
        <row r="402">
          <cell r="A402">
            <v>11772</v>
          </cell>
          <cell r="B402">
            <v>4</v>
          </cell>
        </row>
        <row r="403">
          <cell r="A403">
            <v>11773</v>
          </cell>
          <cell r="B403">
            <v>4</v>
          </cell>
        </row>
        <row r="404">
          <cell r="A404">
            <v>11781</v>
          </cell>
          <cell r="B404">
            <v>4</v>
          </cell>
        </row>
        <row r="405">
          <cell r="A405">
            <v>11782</v>
          </cell>
          <cell r="B405">
            <v>3</v>
          </cell>
        </row>
        <row r="406">
          <cell r="A406">
            <v>11783</v>
          </cell>
          <cell r="B406">
            <v>4</v>
          </cell>
        </row>
        <row r="407">
          <cell r="A407">
            <v>11791</v>
          </cell>
          <cell r="B407">
            <v>4</v>
          </cell>
        </row>
        <row r="408">
          <cell r="A408">
            <v>11792</v>
          </cell>
          <cell r="B408">
            <v>4</v>
          </cell>
        </row>
        <row r="409">
          <cell r="A409">
            <v>11793</v>
          </cell>
          <cell r="B409">
            <v>4</v>
          </cell>
        </row>
        <row r="410">
          <cell r="A410">
            <v>11801</v>
          </cell>
          <cell r="B410">
            <v>4</v>
          </cell>
        </row>
        <row r="411">
          <cell r="A411">
            <v>11802</v>
          </cell>
          <cell r="B411">
            <v>4</v>
          </cell>
        </row>
        <row r="412">
          <cell r="A412">
            <v>11803</v>
          </cell>
          <cell r="B412">
            <v>4</v>
          </cell>
        </row>
        <row r="413">
          <cell r="A413">
            <v>11811</v>
          </cell>
          <cell r="B413">
            <v>4</v>
          </cell>
        </row>
        <row r="414">
          <cell r="A414">
            <v>11812</v>
          </cell>
          <cell r="B414">
            <v>4</v>
          </cell>
        </row>
        <row r="415">
          <cell r="A415">
            <v>11813</v>
          </cell>
          <cell r="B415">
            <v>3</v>
          </cell>
        </row>
        <row r="416">
          <cell r="A416">
            <v>11821</v>
          </cell>
          <cell r="B416">
            <v>3</v>
          </cell>
        </row>
        <row r="417">
          <cell r="A417">
            <v>11822</v>
          </cell>
          <cell r="B417">
            <v>4</v>
          </cell>
        </row>
        <row r="418">
          <cell r="A418">
            <v>11823</v>
          </cell>
          <cell r="B418">
            <v>3</v>
          </cell>
        </row>
        <row r="419">
          <cell r="A419">
            <v>11831</v>
          </cell>
          <cell r="B419">
            <v>4</v>
          </cell>
        </row>
        <row r="420">
          <cell r="A420">
            <v>11832</v>
          </cell>
          <cell r="B420">
            <v>4</v>
          </cell>
        </row>
        <row r="421">
          <cell r="A421">
            <v>11833</v>
          </cell>
          <cell r="B421">
            <v>4</v>
          </cell>
        </row>
        <row r="422">
          <cell r="A422">
            <v>11841</v>
          </cell>
          <cell r="B422">
            <v>4</v>
          </cell>
        </row>
        <row r="423">
          <cell r="A423">
            <v>11842</v>
          </cell>
          <cell r="B423">
            <v>4</v>
          </cell>
        </row>
        <row r="424">
          <cell r="A424">
            <v>11843</v>
          </cell>
          <cell r="B424">
            <v>4</v>
          </cell>
        </row>
        <row r="425">
          <cell r="A425">
            <v>11851</v>
          </cell>
          <cell r="B425">
            <v>4</v>
          </cell>
        </row>
        <row r="426">
          <cell r="A426">
            <v>11852</v>
          </cell>
          <cell r="B426">
            <v>4</v>
          </cell>
        </row>
        <row r="427">
          <cell r="A427">
            <v>11853</v>
          </cell>
          <cell r="B427">
            <v>4</v>
          </cell>
        </row>
        <row r="428">
          <cell r="A428">
            <v>11861</v>
          </cell>
          <cell r="B428">
            <v>4</v>
          </cell>
        </row>
        <row r="429">
          <cell r="A429">
            <v>11862</v>
          </cell>
          <cell r="B429">
            <v>3</v>
          </cell>
        </row>
        <row r="430">
          <cell r="A430">
            <v>11863</v>
          </cell>
          <cell r="B430">
            <v>4</v>
          </cell>
        </row>
        <row r="431">
          <cell r="A431">
            <v>11871</v>
          </cell>
          <cell r="B431">
            <v>4</v>
          </cell>
        </row>
        <row r="432">
          <cell r="A432">
            <v>11872</v>
          </cell>
          <cell r="B432">
            <v>4</v>
          </cell>
        </row>
        <row r="433">
          <cell r="A433">
            <v>11873</v>
          </cell>
          <cell r="B433">
            <v>4</v>
          </cell>
        </row>
        <row r="434">
          <cell r="A434">
            <v>11881</v>
          </cell>
          <cell r="B434">
            <v>4</v>
          </cell>
        </row>
        <row r="435">
          <cell r="A435">
            <v>11882</v>
          </cell>
          <cell r="B435">
            <v>3</v>
          </cell>
        </row>
        <row r="436">
          <cell r="A436">
            <v>11883</v>
          </cell>
          <cell r="B436">
            <v>4</v>
          </cell>
        </row>
        <row r="437">
          <cell r="A437">
            <v>11891</v>
          </cell>
          <cell r="B437">
            <v>4</v>
          </cell>
        </row>
        <row r="438">
          <cell r="A438">
            <v>11892</v>
          </cell>
          <cell r="B438">
            <v>4</v>
          </cell>
        </row>
        <row r="439">
          <cell r="A439">
            <v>11893</v>
          </cell>
          <cell r="B439">
            <v>4</v>
          </cell>
        </row>
        <row r="440">
          <cell r="A440">
            <v>11901</v>
          </cell>
          <cell r="B440">
            <v>4</v>
          </cell>
        </row>
        <row r="441">
          <cell r="A441">
            <v>11902</v>
          </cell>
          <cell r="B441">
            <v>4</v>
          </cell>
        </row>
        <row r="442">
          <cell r="A442">
            <v>11903</v>
          </cell>
          <cell r="B442">
            <v>4</v>
          </cell>
        </row>
        <row r="443">
          <cell r="A443">
            <v>11911</v>
          </cell>
          <cell r="B443">
            <v>4</v>
          </cell>
        </row>
        <row r="444">
          <cell r="A444">
            <v>11912</v>
          </cell>
          <cell r="B444">
            <v>4</v>
          </cell>
        </row>
        <row r="445">
          <cell r="A445">
            <v>11913</v>
          </cell>
          <cell r="B445">
            <v>4</v>
          </cell>
        </row>
        <row r="446">
          <cell r="A446">
            <v>11921</v>
          </cell>
          <cell r="B446">
            <v>4</v>
          </cell>
        </row>
        <row r="447">
          <cell r="A447">
            <v>11922</v>
          </cell>
          <cell r="B447">
            <v>4</v>
          </cell>
        </row>
        <row r="448">
          <cell r="A448">
            <v>11923</v>
          </cell>
          <cell r="B448">
            <v>4</v>
          </cell>
        </row>
        <row r="449">
          <cell r="A449">
            <v>11931</v>
          </cell>
          <cell r="B449">
            <v>3</v>
          </cell>
        </row>
        <row r="450">
          <cell r="A450">
            <v>11932</v>
          </cell>
          <cell r="B450">
            <v>3</v>
          </cell>
        </row>
        <row r="451">
          <cell r="A451">
            <v>11933</v>
          </cell>
          <cell r="B451">
            <v>4</v>
          </cell>
        </row>
        <row r="452">
          <cell r="A452">
            <v>11941</v>
          </cell>
          <cell r="B452">
            <v>3</v>
          </cell>
        </row>
        <row r="453">
          <cell r="A453">
            <v>11942</v>
          </cell>
          <cell r="B453">
            <v>3</v>
          </cell>
        </row>
        <row r="454">
          <cell r="A454">
            <v>11943</v>
          </cell>
          <cell r="B454">
            <v>3</v>
          </cell>
        </row>
        <row r="455">
          <cell r="A455">
            <v>11951</v>
          </cell>
          <cell r="B455">
            <v>4</v>
          </cell>
        </row>
        <row r="456">
          <cell r="A456">
            <v>11952</v>
          </cell>
          <cell r="B456">
            <v>4</v>
          </cell>
        </row>
        <row r="457">
          <cell r="A457">
            <v>11953</v>
          </cell>
          <cell r="B457">
            <v>4</v>
          </cell>
        </row>
        <row r="458">
          <cell r="A458">
            <v>11961</v>
          </cell>
          <cell r="B458">
            <v>4</v>
          </cell>
        </row>
        <row r="459">
          <cell r="A459">
            <v>11962</v>
          </cell>
          <cell r="B459">
            <v>4</v>
          </cell>
        </row>
        <row r="460">
          <cell r="A460">
            <v>11963</v>
          </cell>
          <cell r="B460">
            <v>3</v>
          </cell>
        </row>
        <row r="461">
          <cell r="A461">
            <v>11981</v>
          </cell>
          <cell r="B461">
            <v>4</v>
          </cell>
        </row>
        <row r="462">
          <cell r="A462">
            <v>11982</v>
          </cell>
          <cell r="B462">
            <v>4</v>
          </cell>
        </row>
        <row r="463">
          <cell r="A463">
            <v>11983</v>
          </cell>
          <cell r="B463">
            <v>4</v>
          </cell>
        </row>
        <row r="464">
          <cell r="A464">
            <v>11991</v>
          </cell>
          <cell r="B464">
            <v>2</v>
          </cell>
        </row>
        <row r="465">
          <cell r="A465">
            <v>11992</v>
          </cell>
          <cell r="B465">
            <v>2</v>
          </cell>
        </row>
        <row r="466">
          <cell r="A466">
            <v>11993</v>
          </cell>
          <cell r="B466">
            <v>1</v>
          </cell>
        </row>
        <row r="467">
          <cell r="A467">
            <v>15011</v>
          </cell>
          <cell r="B467">
            <v>4</v>
          </cell>
        </row>
        <row r="468">
          <cell r="A468">
            <v>15012</v>
          </cell>
          <cell r="B468">
            <v>3</v>
          </cell>
        </row>
        <row r="469">
          <cell r="A469">
            <v>15013</v>
          </cell>
          <cell r="B469">
            <v>3</v>
          </cell>
        </row>
        <row r="470">
          <cell r="A470">
            <v>15021</v>
          </cell>
          <cell r="B470">
            <v>4</v>
          </cell>
        </row>
        <row r="471">
          <cell r="A471">
            <v>15022</v>
          </cell>
          <cell r="B471">
            <v>3</v>
          </cell>
        </row>
        <row r="472">
          <cell r="A472">
            <v>15023</v>
          </cell>
          <cell r="B472">
            <v>4</v>
          </cell>
        </row>
        <row r="473">
          <cell r="A473">
            <v>15031</v>
          </cell>
          <cell r="B473">
            <v>4</v>
          </cell>
        </row>
        <row r="474">
          <cell r="A474">
            <v>15032</v>
          </cell>
          <cell r="B474">
            <v>4</v>
          </cell>
        </row>
        <row r="475">
          <cell r="A475">
            <v>15033</v>
          </cell>
          <cell r="B475">
            <v>3</v>
          </cell>
        </row>
        <row r="476">
          <cell r="A476">
            <v>15041</v>
          </cell>
          <cell r="B476">
            <v>4</v>
          </cell>
        </row>
        <row r="477">
          <cell r="A477">
            <v>15042</v>
          </cell>
          <cell r="B477">
            <v>3</v>
          </cell>
        </row>
        <row r="478">
          <cell r="A478">
            <v>15043</v>
          </cell>
          <cell r="B478">
            <v>4</v>
          </cell>
        </row>
        <row r="479">
          <cell r="A479">
            <v>15051</v>
          </cell>
          <cell r="B479">
            <v>4</v>
          </cell>
        </row>
        <row r="480">
          <cell r="A480">
            <v>15052</v>
          </cell>
          <cell r="B480">
            <v>3</v>
          </cell>
        </row>
        <row r="481">
          <cell r="A481">
            <v>15053</v>
          </cell>
          <cell r="B481">
            <v>4</v>
          </cell>
        </row>
        <row r="482">
          <cell r="A482">
            <v>15061</v>
          </cell>
          <cell r="B482">
            <v>2</v>
          </cell>
        </row>
        <row r="483">
          <cell r="A483">
            <v>15062</v>
          </cell>
          <cell r="B483">
            <v>2</v>
          </cell>
        </row>
        <row r="484">
          <cell r="A484">
            <v>15063</v>
          </cell>
          <cell r="B484">
            <v>2</v>
          </cell>
        </row>
        <row r="485">
          <cell r="A485">
            <v>15081</v>
          </cell>
          <cell r="B485">
            <v>4</v>
          </cell>
        </row>
        <row r="486">
          <cell r="A486">
            <v>15082</v>
          </cell>
          <cell r="B486">
            <v>3</v>
          </cell>
        </row>
        <row r="487">
          <cell r="A487">
            <v>15083</v>
          </cell>
          <cell r="B487">
            <v>4</v>
          </cell>
        </row>
        <row r="488">
          <cell r="A488">
            <v>15091</v>
          </cell>
          <cell r="B488">
            <v>4</v>
          </cell>
        </row>
        <row r="489">
          <cell r="A489">
            <v>15092</v>
          </cell>
          <cell r="B489">
            <v>4</v>
          </cell>
        </row>
        <row r="490">
          <cell r="A490">
            <v>15093</v>
          </cell>
          <cell r="B490">
            <v>4</v>
          </cell>
        </row>
        <row r="491">
          <cell r="A491">
            <v>15101</v>
          </cell>
          <cell r="B491">
            <v>4</v>
          </cell>
        </row>
        <row r="492">
          <cell r="A492">
            <v>15102</v>
          </cell>
          <cell r="B492">
            <v>4</v>
          </cell>
        </row>
        <row r="493">
          <cell r="A493">
            <v>15103</v>
          </cell>
          <cell r="B493">
            <v>3</v>
          </cell>
        </row>
        <row r="494">
          <cell r="A494">
            <v>15111</v>
          </cell>
          <cell r="B494">
            <v>4</v>
          </cell>
        </row>
        <row r="495">
          <cell r="A495">
            <v>15112</v>
          </cell>
          <cell r="B495">
            <v>4</v>
          </cell>
        </row>
        <row r="496">
          <cell r="A496">
            <v>15113</v>
          </cell>
          <cell r="B496">
            <v>4</v>
          </cell>
        </row>
        <row r="497">
          <cell r="A497">
            <v>15121</v>
          </cell>
          <cell r="B497">
            <v>4</v>
          </cell>
        </row>
        <row r="498">
          <cell r="A498">
            <v>15122</v>
          </cell>
          <cell r="B498">
            <v>4</v>
          </cell>
        </row>
        <row r="499">
          <cell r="A499">
            <v>15123</v>
          </cell>
          <cell r="B499">
            <v>3</v>
          </cell>
        </row>
        <row r="500">
          <cell r="A500">
            <v>15131</v>
          </cell>
          <cell r="B500">
            <v>4</v>
          </cell>
        </row>
        <row r="501">
          <cell r="A501">
            <v>15132</v>
          </cell>
          <cell r="B501">
            <v>3</v>
          </cell>
        </row>
        <row r="502">
          <cell r="A502">
            <v>15133</v>
          </cell>
          <cell r="B502">
            <v>4</v>
          </cell>
        </row>
        <row r="503">
          <cell r="A503">
            <v>15141</v>
          </cell>
          <cell r="B503">
            <v>4</v>
          </cell>
        </row>
        <row r="504">
          <cell r="A504">
            <v>15142</v>
          </cell>
          <cell r="B504">
            <v>3</v>
          </cell>
        </row>
        <row r="505">
          <cell r="A505">
            <v>15143</v>
          </cell>
          <cell r="B505">
            <v>3</v>
          </cell>
        </row>
        <row r="506">
          <cell r="A506">
            <v>15151</v>
          </cell>
          <cell r="B506">
            <v>3</v>
          </cell>
        </row>
        <row r="507">
          <cell r="A507">
            <v>15152</v>
          </cell>
          <cell r="B507">
            <v>3</v>
          </cell>
        </row>
        <row r="508">
          <cell r="A508">
            <v>15153</v>
          </cell>
          <cell r="B508">
            <v>4</v>
          </cell>
        </row>
        <row r="509">
          <cell r="A509">
            <v>15161</v>
          </cell>
          <cell r="B509">
            <v>3</v>
          </cell>
        </row>
        <row r="510">
          <cell r="A510">
            <v>15162</v>
          </cell>
          <cell r="B510">
            <v>3</v>
          </cell>
        </row>
        <row r="511">
          <cell r="A511">
            <v>15163</v>
          </cell>
          <cell r="B511">
            <v>3</v>
          </cell>
        </row>
        <row r="512">
          <cell r="A512">
            <v>15171</v>
          </cell>
          <cell r="B512">
            <v>4</v>
          </cell>
        </row>
        <row r="513">
          <cell r="A513">
            <v>15172</v>
          </cell>
          <cell r="B513">
            <v>3</v>
          </cell>
        </row>
        <row r="514">
          <cell r="A514">
            <v>15173</v>
          </cell>
          <cell r="B514">
            <v>3</v>
          </cell>
        </row>
        <row r="515">
          <cell r="A515">
            <v>15181</v>
          </cell>
          <cell r="B515">
            <v>2</v>
          </cell>
        </row>
        <row r="516">
          <cell r="A516">
            <v>15182</v>
          </cell>
          <cell r="B516">
            <v>2</v>
          </cell>
        </row>
        <row r="517">
          <cell r="A517">
            <v>15183</v>
          </cell>
          <cell r="B517">
            <v>2</v>
          </cell>
        </row>
        <row r="518">
          <cell r="A518">
            <v>15191</v>
          </cell>
          <cell r="B518">
            <v>4</v>
          </cell>
        </row>
        <row r="519">
          <cell r="A519">
            <v>15192</v>
          </cell>
          <cell r="B519">
            <v>4</v>
          </cell>
        </row>
        <row r="520">
          <cell r="A520">
            <v>15193</v>
          </cell>
          <cell r="B520">
            <v>4</v>
          </cell>
        </row>
        <row r="521">
          <cell r="A521">
            <v>15201</v>
          </cell>
          <cell r="B521">
            <v>3</v>
          </cell>
        </row>
        <row r="522">
          <cell r="A522">
            <v>15202</v>
          </cell>
          <cell r="B522">
            <v>4</v>
          </cell>
        </row>
        <row r="523">
          <cell r="A523">
            <v>15203</v>
          </cell>
          <cell r="B523">
            <v>4</v>
          </cell>
        </row>
        <row r="524">
          <cell r="A524">
            <v>15211</v>
          </cell>
          <cell r="B524">
            <v>4</v>
          </cell>
        </row>
        <row r="525">
          <cell r="A525">
            <v>15212</v>
          </cell>
          <cell r="B525">
            <v>4</v>
          </cell>
        </row>
        <row r="526">
          <cell r="A526">
            <v>15213</v>
          </cell>
          <cell r="B526">
            <v>4</v>
          </cell>
        </row>
        <row r="527">
          <cell r="A527">
            <v>15221</v>
          </cell>
          <cell r="B527">
            <v>2</v>
          </cell>
        </row>
        <row r="528">
          <cell r="A528">
            <v>15222</v>
          </cell>
          <cell r="B528">
            <v>3</v>
          </cell>
        </row>
        <row r="529">
          <cell r="A529">
            <v>15223</v>
          </cell>
          <cell r="B529">
            <v>3</v>
          </cell>
        </row>
        <row r="530">
          <cell r="A530">
            <v>15231</v>
          </cell>
          <cell r="B530">
            <v>4</v>
          </cell>
        </row>
        <row r="531">
          <cell r="A531">
            <v>15232</v>
          </cell>
          <cell r="B531">
            <v>4</v>
          </cell>
        </row>
        <row r="532">
          <cell r="A532">
            <v>15233</v>
          </cell>
          <cell r="B532">
            <v>4</v>
          </cell>
        </row>
        <row r="533">
          <cell r="A533">
            <v>15251</v>
          </cell>
          <cell r="B533">
            <v>4</v>
          </cell>
        </row>
        <row r="534">
          <cell r="A534">
            <v>15252</v>
          </cell>
          <cell r="B534">
            <v>4</v>
          </cell>
        </row>
        <row r="535">
          <cell r="A535">
            <v>15253</v>
          </cell>
          <cell r="B535">
            <v>4</v>
          </cell>
        </row>
        <row r="536">
          <cell r="A536">
            <v>15261</v>
          </cell>
          <cell r="B536">
            <v>4</v>
          </cell>
        </row>
        <row r="537">
          <cell r="A537">
            <v>15262</v>
          </cell>
          <cell r="B537">
            <v>3</v>
          </cell>
        </row>
        <row r="538">
          <cell r="A538">
            <v>15263</v>
          </cell>
          <cell r="B538">
            <v>3</v>
          </cell>
        </row>
        <row r="539">
          <cell r="A539">
            <v>15281</v>
          </cell>
          <cell r="B539">
            <v>4</v>
          </cell>
        </row>
        <row r="540">
          <cell r="A540">
            <v>15282</v>
          </cell>
          <cell r="B540">
            <v>4</v>
          </cell>
        </row>
        <row r="541">
          <cell r="A541">
            <v>15283</v>
          </cell>
          <cell r="B541">
            <v>3</v>
          </cell>
        </row>
        <row r="542">
          <cell r="A542">
            <v>15291</v>
          </cell>
          <cell r="B542">
            <v>3</v>
          </cell>
        </row>
        <row r="543">
          <cell r="A543">
            <v>15292</v>
          </cell>
          <cell r="B543">
            <v>4</v>
          </cell>
        </row>
        <row r="544">
          <cell r="A544">
            <v>15293</v>
          </cell>
          <cell r="B544">
            <v>4</v>
          </cell>
        </row>
        <row r="545">
          <cell r="A545">
            <v>15301</v>
          </cell>
          <cell r="B545">
            <v>4</v>
          </cell>
        </row>
        <row r="546">
          <cell r="A546">
            <v>15302</v>
          </cell>
          <cell r="B546">
            <v>3</v>
          </cell>
        </row>
        <row r="547">
          <cell r="A547">
            <v>15303</v>
          </cell>
          <cell r="B547">
            <v>4</v>
          </cell>
        </row>
        <row r="548">
          <cell r="A548">
            <v>15311</v>
          </cell>
          <cell r="B548">
            <v>4</v>
          </cell>
        </row>
        <row r="549">
          <cell r="A549">
            <v>15312</v>
          </cell>
          <cell r="B549">
            <v>3</v>
          </cell>
        </row>
        <row r="550">
          <cell r="A550">
            <v>15313</v>
          </cell>
          <cell r="B550">
            <v>4</v>
          </cell>
        </row>
        <row r="551">
          <cell r="A551">
            <v>15321</v>
          </cell>
          <cell r="B551">
            <v>4</v>
          </cell>
        </row>
        <row r="552">
          <cell r="A552">
            <v>15322</v>
          </cell>
          <cell r="B552">
            <v>4</v>
          </cell>
        </row>
        <row r="553">
          <cell r="A553">
            <v>15323</v>
          </cell>
          <cell r="B553">
            <v>4</v>
          </cell>
        </row>
        <row r="554">
          <cell r="A554">
            <v>15331</v>
          </cell>
          <cell r="B554">
            <v>4</v>
          </cell>
        </row>
        <row r="555">
          <cell r="A555">
            <v>15332</v>
          </cell>
          <cell r="B555">
            <v>4</v>
          </cell>
        </row>
        <row r="556">
          <cell r="A556">
            <v>15333</v>
          </cell>
          <cell r="B556">
            <v>4</v>
          </cell>
        </row>
        <row r="557">
          <cell r="A557">
            <v>15341</v>
          </cell>
          <cell r="B557">
            <v>3</v>
          </cell>
        </row>
        <row r="558">
          <cell r="A558">
            <v>15342</v>
          </cell>
          <cell r="B558">
            <v>4</v>
          </cell>
        </row>
        <row r="559">
          <cell r="A559">
            <v>15343</v>
          </cell>
          <cell r="B559">
            <v>4</v>
          </cell>
        </row>
        <row r="560">
          <cell r="A560">
            <v>15351</v>
          </cell>
          <cell r="B560">
            <v>4</v>
          </cell>
        </row>
        <row r="561">
          <cell r="A561">
            <v>15352</v>
          </cell>
          <cell r="B561">
            <v>4</v>
          </cell>
        </row>
        <row r="562">
          <cell r="A562">
            <v>15353</v>
          </cell>
          <cell r="B562">
            <v>4</v>
          </cell>
        </row>
        <row r="563">
          <cell r="A563">
            <v>15361</v>
          </cell>
          <cell r="B563">
            <v>3</v>
          </cell>
        </row>
        <row r="564">
          <cell r="A564">
            <v>15362</v>
          </cell>
          <cell r="B564">
            <v>3</v>
          </cell>
        </row>
        <row r="565">
          <cell r="A565">
            <v>15363</v>
          </cell>
          <cell r="B565">
            <v>3</v>
          </cell>
        </row>
        <row r="566">
          <cell r="A566">
            <v>15371</v>
          </cell>
          <cell r="B566">
            <v>4</v>
          </cell>
        </row>
        <row r="567">
          <cell r="A567">
            <v>15372</v>
          </cell>
          <cell r="B567">
            <v>4</v>
          </cell>
        </row>
        <row r="568">
          <cell r="A568">
            <v>15373</v>
          </cell>
          <cell r="B568">
            <v>3</v>
          </cell>
        </row>
        <row r="569">
          <cell r="A569">
            <v>15381</v>
          </cell>
          <cell r="B569">
            <v>4</v>
          </cell>
        </row>
        <row r="570">
          <cell r="A570">
            <v>15382</v>
          </cell>
          <cell r="B570">
            <v>4</v>
          </cell>
        </row>
        <row r="571">
          <cell r="A571">
            <v>15383</v>
          </cell>
          <cell r="B571">
            <v>3</v>
          </cell>
        </row>
        <row r="572">
          <cell r="A572">
            <v>15391</v>
          </cell>
          <cell r="B572">
            <v>4</v>
          </cell>
        </row>
        <row r="573">
          <cell r="A573">
            <v>15392</v>
          </cell>
          <cell r="B573">
            <v>3</v>
          </cell>
        </row>
        <row r="574">
          <cell r="A574">
            <v>15393</v>
          </cell>
          <cell r="B574">
            <v>4</v>
          </cell>
        </row>
        <row r="575">
          <cell r="A575">
            <v>15401</v>
          </cell>
          <cell r="B575">
            <v>4</v>
          </cell>
        </row>
        <row r="576">
          <cell r="A576">
            <v>15402</v>
          </cell>
          <cell r="B576">
            <v>4</v>
          </cell>
        </row>
        <row r="577">
          <cell r="A577">
            <v>15403</v>
          </cell>
          <cell r="B577">
            <v>4</v>
          </cell>
        </row>
        <row r="578">
          <cell r="A578">
            <v>15441</v>
          </cell>
          <cell r="B578">
            <v>4</v>
          </cell>
        </row>
        <row r="579">
          <cell r="A579">
            <v>15442</v>
          </cell>
          <cell r="B579">
            <v>4</v>
          </cell>
        </row>
        <row r="580">
          <cell r="A580">
            <v>15443</v>
          </cell>
          <cell r="B580">
            <v>4</v>
          </cell>
        </row>
        <row r="581">
          <cell r="A581">
            <v>15451</v>
          </cell>
          <cell r="B581">
            <v>4</v>
          </cell>
        </row>
        <row r="582">
          <cell r="A582">
            <v>15452</v>
          </cell>
          <cell r="B582">
            <v>3</v>
          </cell>
        </row>
        <row r="583">
          <cell r="A583">
            <v>15453</v>
          </cell>
          <cell r="B583">
            <v>3</v>
          </cell>
        </row>
        <row r="584">
          <cell r="A584">
            <v>15461</v>
          </cell>
          <cell r="B584">
            <v>3</v>
          </cell>
        </row>
        <row r="585">
          <cell r="A585">
            <v>15462</v>
          </cell>
          <cell r="B585">
            <v>4</v>
          </cell>
        </row>
        <row r="586">
          <cell r="A586">
            <v>15463</v>
          </cell>
          <cell r="B586">
            <v>4</v>
          </cell>
        </row>
        <row r="587">
          <cell r="A587">
            <v>15471</v>
          </cell>
          <cell r="B587">
            <v>4</v>
          </cell>
        </row>
        <row r="588">
          <cell r="A588">
            <v>15472</v>
          </cell>
          <cell r="B588">
            <v>3</v>
          </cell>
        </row>
        <row r="589">
          <cell r="A589">
            <v>15473</v>
          </cell>
          <cell r="B589">
            <v>3</v>
          </cell>
        </row>
        <row r="590">
          <cell r="A590">
            <v>15501</v>
          </cell>
          <cell r="B590">
            <v>3</v>
          </cell>
        </row>
        <row r="591">
          <cell r="A591">
            <v>15502</v>
          </cell>
          <cell r="B591">
            <v>3</v>
          </cell>
        </row>
        <row r="592">
          <cell r="A592">
            <v>15503</v>
          </cell>
          <cell r="B592">
            <v>4</v>
          </cell>
        </row>
        <row r="593">
          <cell r="A593">
            <v>15511</v>
          </cell>
          <cell r="B593">
            <v>4</v>
          </cell>
        </row>
        <row r="594">
          <cell r="A594">
            <v>15512</v>
          </cell>
          <cell r="B594">
            <v>4</v>
          </cell>
        </row>
        <row r="595">
          <cell r="A595">
            <v>15513</v>
          </cell>
          <cell r="B595">
            <v>4</v>
          </cell>
        </row>
        <row r="596">
          <cell r="A596">
            <v>15521</v>
          </cell>
          <cell r="B596">
            <v>4</v>
          </cell>
        </row>
        <row r="597">
          <cell r="A597">
            <v>15522</v>
          </cell>
          <cell r="B597">
            <v>4</v>
          </cell>
        </row>
        <row r="598">
          <cell r="A598">
            <v>15523</v>
          </cell>
          <cell r="B598">
            <v>3</v>
          </cell>
        </row>
        <row r="599">
          <cell r="A599">
            <v>15531</v>
          </cell>
          <cell r="B599">
            <v>4</v>
          </cell>
        </row>
        <row r="600">
          <cell r="A600">
            <v>15532</v>
          </cell>
          <cell r="B600">
            <v>3</v>
          </cell>
        </row>
        <row r="601">
          <cell r="A601">
            <v>15533</v>
          </cell>
          <cell r="B601">
            <v>4</v>
          </cell>
        </row>
        <row r="602">
          <cell r="A602">
            <v>15541</v>
          </cell>
          <cell r="B602">
            <v>3</v>
          </cell>
        </row>
        <row r="603">
          <cell r="A603">
            <v>15542</v>
          </cell>
          <cell r="B603">
            <v>3</v>
          </cell>
        </row>
        <row r="604">
          <cell r="A604">
            <v>15543</v>
          </cell>
          <cell r="B604">
            <v>4</v>
          </cell>
        </row>
        <row r="605">
          <cell r="A605">
            <v>15551</v>
          </cell>
          <cell r="B605">
            <v>4</v>
          </cell>
        </row>
        <row r="606">
          <cell r="A606">
            <v>15552</v>
          </cell>
          <cell r="B606">
            <v>3</v>
          </cell>
        </row>
        <row r="607">
          <cell r="A607">
            <v>15553</v>
          </cell>
          <cell r="B607">
            <v>4</v>
          </cell>
        </row>
        <row r="608">
          <cell r="A608">
            <v>15561</v>
          </cell>
          <cell r="B608">
            <v>4</v>
          </cell>
        </row>
        <row r="609">
          <cell r="A609">
            <v>15562</v>
          </cell>
          <cell r="B609">
            <v>4</v>
          </cell>
        </row>
        <row r="610">
          <cell r="A610">
            <v>15563</v>
          </cell>
          <cell r="B610">
            <v>4</v>
          </cell>
        </row>
        <row r="611">
          <cell r="A611">
            <v>15571</v>
          </cell>
          <cell r="B611">
            <v>3</v>
          </cell>
        </row>
        <row r="612">
          <cell r="A612">
            <v>15572</v>
          </cell>
          <cell r="B612">
            <v>3</v>
          </cell>
        </row>
        <row r="613">
          <cell r="A613">
            <v>15573</v>
          </cell>
          <cell r="B613">
            <v>3</v>
          </cell>
        </row>
        <row r="614">
          <cell r="A614">
            <v>15581</v>
          </cell>
          <cell r="B614">
            <v>2</v>
          </cell>
        </row>
        <row r="615">
          <cell r="A615">
            <v>15582</v>
          </cell>
          <cell r="B615">
            <v>2</v>
          </cell>
        </row>
        <row r="616">
          <cell r="A616">
            <v>15583</v>
          </cell>
          <cell r="B616">
            <v>2</v>
          </cell>
        </row>
        <row r="617">
          <cell r="A617">
            <v>15591</v>
          </cell>
          <cell r="B617">
            <v>3</v>
          </cell>
        </row>
        <row r="618">
          <cell r="A618">
            <v>15592</v>
          </cell>
          <cell r="B618">
            <v>2</v>
          </cell>
        </row>
        <row r="619">
          <cell r="A619">
            <v>15593</v>
          </cell>
          <cell r="B619">
            <v>3</v>
          </cell>
        </row>
        <row r="620">
          <cell r="A620">
            <v>15601</v>
          </cell>
          <cell r="B620">
            <v>4</v>
          </cell>
        </row>
        <row r="621">
          <cell r="A621">
            <v>15602</v>
          </cell>
          <cell r="B621">
            <v>3</v>
          </cell>
        </row>
        <row r="622">
          <cell r="A622">
            <v>15603</v>
          </cell>
          <cell r="B622">
            <v>3</v>
          </cell>
        </row>
        <row r="623">
          <cell r="A623">
            <v>15611</v>
          </cell>
          <cell r="B623">
            <v>2</v>
          </cell>
        </row>
        <row r="624">
          <cell r="A624">
            <v>15612</v>
          </cell>
          <cell r="B624">
            <v>2</v>
          </cell>
        </row>
        <row r="625">
          <cell r="A625">
            <v>15613</v>
          </cell>
          <cell r="B625">
            <v>2</v>
          </cell>
        </row>
        <row r="626">
          <cell r="A626">
            <v>15621</v>
          </cell>
          <cell r="B626">
            <v>4</v>
          </cell>
        </row>
        <row r="627">
          <cell r="A627">
            <v>15622</v>
          </cell>
          <cell r="B627">
            <v>4</v>
          </cell>
        </row>
        <row r="628">
          <cell r="A628">
            <v>15623</v>
          </cell>
          <cell r="B628">
            <v>3</v>
          </cell>
        </row>
        <row r="629">
          <cell r="A629">
            <v>15641</v>
          </cell>
          <cell r="B629">
            <v>4</v>
          </cell>
        </row>
        <row r="630">
          <cell r="A630">
            <v>15642</v>
          </cell>
          <cell r="B630">
            <v>3</v>
          </cell>
        </row>
        <row r="631">
          <cell r="A631">
            <v>15643</v>
          </cell>
          <cell r="B631">
            <v>3</v>
          </cell>
        </row>
        <row r="632">
          <cell r="A632">
            <v>15651</v>
          </cell>
          <cell r="B632">
            <v>4</v>
          </cell>
        </row>
        <row r="633">
          <cell r="A633">
            <v>15652</v>
          </cell>
          <cell r="B633">
            <v>4</v>
          </cell>
        </row>
        <row r="634">
          <cell r="A634">
            <v>15653</v>
          </cell>
          <cell r="B634">
            <v>4</v>
          </cell>
        </row>
        <row r="635">
          <cell r="A635">
            <v>15661</v>
          </cell>
          <cell r="B635">
            <v>4</v>
          </cell>
        </row>
        <row r="636">
          <cell r="A636">
            <v>15662</v>
          </cell>
          <cell r="B636">
            <v>4</v>
          </cell>
        </row>
        <row r="637">
          <cell r="A637">
            <v>15663</v>
          </cell>
          <cell r="B637">
            <v>4</v>
          </cell>
        </row>
        <row r="638">
          <cell r="A638">
            <v>15711</v>
          </cell>
          <cell r="B638">
            <v>4</v>
          </cell>
        </row>
        <row r="639">
          <cell r="A639">
            <v>15712</v>
          </cell>
          <cell r="B639">
            <v>4</v>
          </cell>
        </row>
        <row r="640">
          <cell r="A640">
            <v>15713</v>
          </cell>
          <cell r="B640">
            <v>4</v>
          </cell>
        </row>
        <row r="641">
          <cell r="A641">
            <v>15841</v>
          </cell>
          <cell r="B641">
            <v>4</v>
          </cell>
        </row>
        <row r="642">
          <cell r="A642">
            <v>15842</v>
          </cell>
          <cell r="B642">
            <v>4</v>
          </cell>
        </row>
        <row r="643">
          <cell r="A643">
            <v>15843</v>
          </cell>
          <cell r="B643">
            <v>4</v>
          </cell>
        </row>
        <row r="649">
          <cell r="A649" t="str">
            <v>Cell_Id</v>
          </cell>
          <cell r="B649" t="str">
            <v>Conf</v>
          </cell>
        </row>
        <row r="650">
          <cell r="A650" t="e">
            <v>#REF!</v>
          </cell>
          <cell r="B650">
            <v>2</v>
          </cell>
        </row>
        <row r="651">
          <cell r="A651" t="e">
            <v>#REF!</v>
          </cell>
          <cell r="B651">
            <v>2</v>
          </cell>
        </row>
        <row r="652">
          <cell r="A652" t="e">
            <v>#REF!</v>
          </cell>
          <cell r="B652">
            <v>2</v>
          </cell>
        </row>
        <row r="654">
          <cell r="A654" t="e">
            <v>#REF!</v>
          </cell>
          <cell r="B654">
            <v>12</v>
          </cell>
        </row>
        <row r="656">
          <cell r="A656" t="e">
            <v>#REF!</v>
          </cell>
        </row>
        <row r="658">
          <cell r="A658" t="e">
            <v>#REF!</v>
          </cell>
        </row>
        <row r="660">
          <cell r="A660" t="e">
            <v>#REF!</v>
          </cell>
        </row>
        <row r="4368">
          <cell r="A4368">
            <v>11201</v>
          </cell>
          <cell r="B4368">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audites results Q1 0809"/>
      <sheetName val="unaudited results break-up"/>
      <sheetName val="diff over P.Y."/>
      <sheetName val="APRIL08-JUN 08-CONS"/>
      <sheetName val="APRIL06-JUNE07-CONS"/>
      <sheetName val="APRIL08-JUN 08-TEXT"/>
      <sheetName val="APRIL08-JUN08-HT"/>
      <sheetName val="APRIL08-JUN08-ELECDIV."/>
      <sheetName val="APRIL08-JUN08-CONSOLIDATED"/>
    </sheetNames>
    <sheetDataSet>
      <sheetData sheetId="0"/>
      <sheetData sheetId="1"/>
      <sheetData sheetId="2"/>
      <sheetData sheetId="3"/>
      <sheetData sheetId="4"/>
      <sheetData sheetId="5"/>
      <sheetData sheetId="6"/>
      <sheetData sheetId="7"/>
      <sheetData sheetId="8">
        <row r="5">
          <cell r="C5" t="str">
            <v>INDO COUNT INDUSTRIES LTD</v>
          </cell>
        </row>
        <row r="6">
          <cell r="C6" t="str">
            <v>PROFIT &amp; LOSS ACCOUNT (consolidated)</v>
          </cell>
        </row>
        <row r="7">
          <cell r="C7" t="str">
            <v>FOR THE PERIOD ENDED 30 TH JUNE , 2008</v>
          </cell>
        </row>
        <row r="9">
          <cell r="D9" t="str">
            <v>Schedule</v>
          </cell>
          <cell r="F9" t="str">
            <v>PERIOD ENDED</v>
          </cell>
          <cell r="H9" t="str">
            <v>YEAR ENDED</v>
          </cell>
          <cell r="J9" t="str">
            <v>3 MONTHS ENDED</v>
          </cell>
        </row>
        <row r="10">
          <cell r="F10" t="str">
            <v xml:space="preserve"> 30-06-2008</v>
          </cell>
          <cell r="H10" t="str">
            <v xml:space="preserve"> 31-03-2008</v>
          </cell>
          <cell r="J10" t="str">
            <v xml:space="preserve"> 30-06-2007</v>
          </cell>
        </row>
        <row r="11">
          <cell r="F11" t="str">
            <v>[Rs.]</v>
          </cell>
          <cell r="H11" t="str">
            <v>[Rs.]</v>
          </cell>
          <cell r="J11" t="str">
            <v>[Rs.]</v>
          </cell>
        </row>
        <row r="12">
          <cell r="C12" t="str">
            <v xml:space="preserve">INCOME </v>
          </cell>
        </row>
        <row r="13">
          <cell r="C13" t="str">
            <v>Sales (Gross)</v>
          </cell>
          <cell r="F13">
            <v>653414419.68999994</v>
          </cell>
          <cell r="H13">
            <v>2884366772.8499999</v>
          </cell>
          <cell r="J13">
            <v>938799137</v>
          </cell>
        </row>
        <row r="14">
          <cell r="C14" t="str">
            <v>Less : Excise duty</v>
          </cell>
          <cell r="F14">
            <v>1204840.1499999999</v>
          </cell>
          <cell r="H14">
            <v>116450062.61</v>
          </cell>
          <cell r="J14">
            <v>92014042</v>
          </cell>
        </row>
        <row r="15">
          <cell r="C15" t="str">
            <v>Sales (Net)</v>
          </cell>
          <cell r="F15">
            <v>652209579.53999996</v>
          </cell>
          <cell r="H15">
            <v>2767916710.2399998</v>
          </cell>
          <cell r="I15">
            <v>0</v>
          </cell>
          <cell r="J15">
            <v>846785095</v>
          </cell>
        </row>
        <row r="16">
          <cell r="C16" t="str">
            <v xml:space="preserve">Processing income ( Including tax deducted </v>
          </cell>
          <cell r="F16">
            <v>7595047</v>
          </cell>
          <cell r="H16">
            <v>77614258</v>
          </cell>
          <cell r="J16">
            <v>22247609</v>
          </cell>
        </row>
        <row r="17">
          <cell r="C17" t="str">
            <v>at source Rs.  ---  lacs, previous year 0.60 lacs )</v>
          </cell>
        </row>
        <row r="18">
          <cell r="C18" t="str">
            <v>Export Incentives / Benefits</v>
          </cell>
          <cell r="F18">
            <v>49695915</v>
          </cell>
          <cell r="H18">
            <v>135902494</v>
          </cell>
          <cell r="J18">
            <v>14031399</v>
          </cell>
        </row>
        <row r="19">
          <cell r="C19" t="str">
            <v>Other Income</v>
          </cell>
          <cell r="D19" t="str">
            <v>L</v>
          </cell>
          <cell r="F19">
            <v>907695.76</v>
          </cell>
          <cell r="H19">
            <v>103555823.44000001</v>
          </cell>
          <cell r="J19">
            <v>34868636</v>
          </cell>
        </row>
        <row r="20">
          <cell r="C20" t="str">
            <v>Increase / (Decrease) in Stocks</v>
          </cell>
          <cell r="D20" t="str">
            <v>M</v>
          </cell>
          <cell r="F20">
            <v>-13452988.48999995</v>
          </cell>
          <cell r="H20">
            <v>193411771.39000002</v>
          </cell>
          <cell r="J20">
            <v>85630938.090000004</v>
          </cell>
        </row>
        <row r="21">
          <cell r="F21">
            <v>696955248.80999994</v>
          </cell>
          <cell r="H21">
            <v>3278401057.0699997</v>
          </cell>
          <cell r="J21">
            <v>1003563677.09</v>
          </cell>
        </row>
        <row r="22">
          <cell r="C22" t="str">
            <v xml:space="preserve">EXPENDITURE </v>
          </cell>
        </row>
        <row r="23">
          <cell r="C23" t="str">
            <v>Material Cost</v>
          </cell>
          <cell r="D23" t="str">
            <v>N</v>
          </cell>
          <cell r="F23">
            <v>371804408.63</v>
          </cell>
          <cell r="G23">
            <v>58.207525971484856</v>
          </cell>
          <cell r="H23">
            <v>2085012129.75</v>
          </cell>
          <cell r="I23">
            <v>70.407999068119238</v>
          </cell>
          <cell r="J23">
            <v>744322207.85000002</v>
          </cell>
        </row>
        <row r="24">
          <cell r="C24" t="str">
            <v>Manufacturing &amp; Other expenses</v>
          </cell>
        </row>
        <row r="25">
          <cell r="C25" t="str">
            <v>Stores, Spares &amp; Packing Material consumed</v>
          </cell>
          <cell r="F25">
            <v>49325818.989999995</v>
          </cell>
          <cell r="G25">
            <v>7.7221620381117777</v>
          </cell>
          <cell r="H25">
            <v>163659826.26999998</v>
          </cell>
          <cell r="I25">
            <v>5.5265677983793591</v>
          </cell>
          <cell r="J25">
            <v>23106476</v>
          </cell>
        </row>
        <row r="26">
          <cell r="C26" t="str">
            <v>Jobwork Charges</v>
          </cell>
          <cell r="F26">
            <v>18274754</v>
          </cell>
          <cell r="G26">
            <v>2.8609887171511796</v>
          </cell>
          <cell r="H26">
            <v>45051304</v>
          </cell>
          <cell r="I26">
            <v>1.521320727486553</v>
          </cell>
          <cell r="J26">
            <v>5317220</v>
          </cell>
        </row>
        <row r="27">
          <cell r="C27" t="str">
            <v>Service charges</v>
          </cell>
          <cell r="F27">
            <v>1733771.4</v>
          </cell>
          <cell r="G27">
            <v>0.27142912093478272</v>
          </cell>
          <cell r="H27">
            <v>15236085.689999999</v>
          </cell>
          <cell r="I27">
            <v>0.5145017104490085</v>
          </cell>
          <cell r="J27">
            <v>4945327</v>
          </cell>
        </row>
        <row r="28">
          <cell r="C28" t="str">
            <v>Dyes and chemicals</v>
          </cell>
          <cell r="F28">
            <v>33664550</v>
          </cell>
          <cell r="G28">
            <v>5.2703252650061243</v>
          </cell>
          <cell r="H28">
            <v>114912888.59999999</v>
          </cell>
          <cell r="I28">
            <v>3.8804505921190029</v>
          </cell>
          <cell r="J28">
            <v>28765428</v>
          </cell>
        </row>
        <row r="29">
          <cell r="C29" t="str">
            <v>Power, Fuel &amp; Water</v>
          </cell>
          <cell r="F29">
            <v>62951047</v>
          </cell>
          <cell r="G29">
            <v>9.8552481308286612</v>
          </cell>
          <cell r="H29">
            <v>282770175</v>
          </cell>
          <cell r="I29">
            <v>9.5487608603404652</v>
          </cell>
          <cell r="J29">
            <v>66824857</v>
          </cell>
        </row>
        <row r="30">
          <cell r="C30" t="str">
            <v>Salaries, Wages, Allowances &amp; Bonus</v>
          </cell>
          <cell r="F30">
            <v>49087692.060000002</v>
          </cell>
          <cell r="G30">
            <v>7.6848822771924343</v>
          </cell>
          <cell r="H30">
            <v>184516769.90000001</v>
          </cell>
          <cell r="I30">
            <v>6.2308781698691096</v>
          </cell>
          <cell r="J30">
            <v>36418005</v>
          </cell>
        </row>
        <row r="31">
          <cell r="C31" t="str">
            <v>Gratuity</v>
          </cell>
          <cell r="F31">
            <v>750000</v>
          </cell>
          <cell r="G31">
            <v>0.11741561817266513</v>
          </cell>
          <cell r="H31">
            <v>5481620</v>
          </cell>
          <cell r="I31">
            <v>0.18510678683584469</v>
          </cell>
          <cell r="J31">
            <v>300000</v>
          </cell>
        </row>
        <row r="32">
          <cell r="C32" t="str">
            <v>Contribution to Provident Fund, Employees'</v>
          </cell>
          <cell r="G32">
            <v>0</v>
          </cell>
        </row>
        <row r="33">
          <cell r="C33" t="str">
            <v>State Insurance, etc.</v>
          </cell>
          <cell r="F33">
            <v>3070982</v>
          </cell>
          <cell r="G33">
            <v>0.48077499990283662</v>
          </cell>
          <cell r="H33">
            <v>12288450</v>
          </cell>
          <cell r="I33">
            <v>0.41496409723638922</v>
          </cell>
          <cell r="J33">
            <v>2800752</v>
          </cell>
        </row>
        <row r="34">
          <cell r="C34" t="str">
            <v>Welfare expenses</v>
          </cell>
          <cell r="F34">
            <v>1041544</v>
          </cell>
          <cell r="G34">
            <v>0.16305804348537375</v>
          </cell>
          <cell r="H34">
            <v>5075729.7</v>
          </cell>
          <cell r="I34">
            <v>0.17140042827015847</v>
          </cell>
          <cell r="J34">
            <v>1115466</v>
          </cell>
        </row>
        <row r="35">
          <cell r="C35" t="str">
            <v>Recruitment &amp; Training expenses</v>
          </cell>
          <cell r="F35">
            <v>50118</v>
          </cell>
          <cell r="G35">
            <v>7.8461812687701735E-3</v>
          </cell>
          <cell r="H35">
            <v>1429535</v>
          </cell>
          <cell r="I35">
            <v>4.8273435684957962E-2</v>
          </cell>
          <cell r="J35">
            <v>314367</v>
          </cell>
        </row>
        <row r="36">
          <cell r="C36" t="str">
            <v>Director's Remuneration</v>
          </cell>
          <cell r="F36">
            <v>1084500</v>
          </cell>
          <cell r="G36">
            <v>0.16978298387767377</v>
          </cell>
          <cell r="H36">
            <v>3296100</v>
          </cell>
          <cell r="I36">
            <v>0.11130477488217493</v>
          </cell>
          <cell r="J36">
            <v>711550</v>
          </cell>
        </row>
        <row r="37">
          <cell r="C37" t="str">
            <v>Rent</v>
          </cell>
          <cell r="F37">
            <v>809787</v>
          </cell>
          <cell r="G37">
            <v>0.12677552159091729</v>
          </cell>
          <cell r="H37">
            <v>2644063.41</v>
          </cell>
          <cell r="I37">
            <v>8.9286393806087744E-2</v>
          </cell>
          <cell r="J37">
            <v>839361</v>
          </cell>
        </row>
        <row r="38">
          <cell r="C38" t="str">
            <v>Rates, Taxes &amp; Fees</v>
          </cell>
          <cell r="F38">
            <v>227086</v>
          </cell>
          <cell r="G38">
            <v>3.5551257424477109E-2</v>
          </cell>
          <cell r="H38">
            <v>1291817.07</v>
          </cell>
          <cell r="I38">
            <v>4.3622890132368801E-2</v>
          </cell>
          <cell r="J38">
            <v>118888</v>
          </cell>
        </row>
        <row r="39">
          <cell r="C39" t="str">
            <v>Insurance</v>
          </cell>
          <cell r="F39">
            <v>2955853.44</v>
          </cell>
          <cell r="G39">
            <v>0.46275114518053162</v>
          </cell>
          <cell r="H39">
            <v>12586158.98</v>
          </cell>
          <cell r="I39">
            <v>0.42501732104613466</v>
          </cell>
          <cell r="J39">
            <v>2535758</v>
          </cell>
        </row>
        <row r="40">
          <cell r="C40" t="str">
            <v>Repairs &amp; Maintenance</v>
          </cell>
        </row>
        <row r="41">
          <cell r="C41" t="str">
            <v xml:space="preserve">    -Plant &amp; Machinery</v>
          </cell>
          <cell r="F41">
            <v>1581832.2</v>
          </cell>
          <cell r="G41">
            <v>0.24764240747790245</v>
          </cell>
          <cell r="H41">
            <v>7962002.2699999996</v>
          </cell>
          <cell r="I41">
            <v>0.26886589310813253</v>
          </cell>
          <cell r="J41">
            <v>1464864</v>
          </cell>
        </row>
        <row r="42">
          <cell r="C42" t="str">
            <v xml:space="preserve">    -Buildings</v>
          </cell>
          <cell r="F42">
            <v>54289</v>
          </cell>
          <cell r="G42">
            <v>8.4991686599677554E-3</v>
          </cell>
          <cell r="H42">
            <v>1508358.75</v>
          </cell>
          <cell r="I42">
            <v>5.0935205579414687E-2</v>
          </cell>
          <cell r="J42">
            <v>206981</v>
          </cell>
        </row>
        <row r="43">
          <cell r="C43" t="str">
            <v xml:space="preserve">    -Others</v>
          </cell>
          <cell r="F43">
            <v>513440</v>
          </cell>
          <cell r="G43">
            <v>8.0381166659430917E-2</v>
          </cell>
          <cell r="H43">
            <v>2969993.68</v>
          </cell>
          <cell r="I43">
            <v>0.10029261186064813</v>
          </cell>
          <cell r="J43">
            <v>483457</v>
          </cell>
        </row>
        <row r="44">
          <cell r="C44" t="str">
            <v>Travelling &amp; Conveyance</v>
          </cell>
          <cell r="F44">
            <v>4106272.5</v>
          </cell>
          <cell r="G44">
            <v>0.64285403196388669</v>
          </cell>
          <cell r="H44">
            <v>17840757.23</v>
          </cell>
          <cell r="I44">
            <v>0.60245789484927181</v>
          </cell>
          <cell r="J44">
            <v>4067548</v>
          </cell>
        </row>
        <row r="45">
          <cell r="C45" t="str">
            <v>Directors' Sitting Fees</v>
          </cell>
          <cell r="F45">
            <v>77500</v>
          </cell>
          <cell r="G45">
            <v>1.2132947211175396E-2</v>
          </cell>
          <cell r="H45">
            <v>200000</v>
          </cell>
          <cell r="I45">
            <v>6.7537256079715381E-3</v>
          </cell>
          <cell r="J45">
            <v>75000</v>
          </cell>
        </row>
        <row r="46">
          <cell r="C46" t="str">
            <v>Commission &amp; Brokerage</v>
          </cell>
          <cell r="F46">
            <v>9076371</v>
          </cell>
          <cell r="G46">
            <v>1.4209436156392676</v>
          </cell>
          <cell r="H46">
            <v>29738732</v>
          </cell>
          <cell r="I46">
            <v>1.004236179285013</v>
          </cell>
          <cell r="J46">
            <v>22147029</v>
          </cell>
        </row>
        <row r="47">
          <cell r="C47" t="str">
            <v>Freight Outward</v>
          </cell>
          <cell r="F47">
            <v>8792198</v>
          </cell>
          <cell r="G47">
            <v>1.3764551510219598</v>
          </cell>
          <cell r="H47">
            <v>40452729.75</v>
          </cell>
          <cell r="I47">
            <v>1.3660331841246354</v>
          </cell>
          <cell r="J47">
            <v>7265875</v>
          </cell>
        </row>
        <row r="48">
          <cell r="C48" t="str">
            <v>Other Selling expenses</v>
          </cell>
          <cell r="F48">
            <v>7906974</v>
          </cell>
          <cell r="G48">
            <v>1.2378696534469209</v>
          </cell>
          <cell r="H48">
            <v>17386137.190000001</v>
          </cell>
          <cell r="I48">
            <v>0.58710599981904654</v>
          </cell>
          <cell r="J48">
            <v>5126011</v>
          </cell>
        </row>
        <row r="49">
          <cell r="C49" t="str">
            <v>Claims paid / written off</v>
          </cell>
          <cell r="F49">
            <v>75365</v>
          </cell>
          <cell r="G49">
            <v>1.179870408477721E-2</v>
          </cell>
          <cell r="H49">
            <v>8753769</v>
          </cell>
          <cell r="I49">
            <v>0.29560276930783697</v>
          </cell>
          <cell r="J49">
            <v>267847</v>
          </cell>
        </row>
        <row r="50">
          <cell r="C50" t="str">
            <v>Variation in excise duty on opening and closing stocks</v>
          </cell>
        </row>
        <row r="51">
          <cell r="C51" t="str">
            <v>of finished goods</v>
          </cell>
          <cell r="F51">
            <v>0</v>
          </cell>
          <cell r="G51">
            <v>0</v>
          </cell>
          <cell r="H51">
            <v>-42304</v>
          </cell>
          <cell r="I51">
            <v>-1.4285480405981396E-3</v>
          </cell>
          <cell r="J51">
            <v>0</v>
          </cell>
        </row>
        <row r="52">
          <cell r="C52" t="str">
            <v>Custom / Excise duty paid on debonding ( note no. 7 )</v>
          </cell>
          <cell r="F52">
            <v>0</v>
          </cell>
          <cell r="H52">
            <v>0</v>
          </cell>
          <cell r="J52">
            <v>0</v>
          </cell>
        </row>
        <row r="53">
          <cell r="C53" t="str">
            <v>Textile cess</v>
          </cell>
          <cell r="F53">
            <v>0</v>
          </cell>
          <cell r="H53">
            <v>81725</v>
          </cell>
          <cell r="I53">
            <v>2.7597411265573696E-3</v>
          </cell>
          <cell r="J53">
            <v>81725</v>
          </cell>
        </row>
        <row r="54">
          <cell r="C54" t="str">
            <v>Sales Tax payments</v>
          </cell>
          <cell r="F54">
            <v>0</v>
          </cell>
          <cell r="H54">
            <v>0</v>
          </cell>
          <cell r="J54">
            <v>0</v>
          </cell>
        </row>
        <row r="55">
          <cell r="C55" t="str">
            <v>Unrecoverable VAT writen off</v>
          </cell>
          <cell r="F55">
            <v>0</v>
          </cell>
          <cell r="H55">
            <v>0</v>
          </cell>
          <cell r="J55">
            <v>0</v>
          </cell>
        </row>
        <row r="56">
          <cell r="C56" t="str">
            <v>Equipment hire charges</v>
          </cell>
          <cell r="F56">
            <v>119933</v>
          </cell>
          <cell r="G56">
            <v>1.8776009779069659E-2</v>
          </cell>
          <cell r="H56">
            <v>8500</v>
          </cell>
          <cell r="I56">
            <v>2.8703333833879032E-4</v>
          </cell>
          <cell r="J56">
            <v>0</v>
          </cell>
        </row>
        <row r="57">
          <cell r="C57" t="str">
            <v>Diminution in value of investments</v>
          </cell>
          <cell r="F57">
            <v>0</v>
          </cell>
          <cell r="G57">
            <v>0</v>
          </cell>
          <cell r="H57">
            <v>349950.92</v>
          </cell>
          <cell r="I57">
            <v>1.1817362449685995E-2</v>
          </cell>
          <cell r="J57">
            <v>0</v>
          </cell>
        </row>
        <row r="58">
          <cell r="C58" t="str">
            <v>Miscellaneous expenses</v>
          </cell>
          <cell r="F58">
            <v>7767277.5999999996</v>
          </cell>
          <cell r="G58">
            <v>1.2159996012302596</v>
          </cell>
          <cell r="H58">
            <v>27777065.840000004</v>
          </cell>
          <cell r="I58">
            <v>0.93799340438959733</v>
          </cell>
          <cell r="J58">
            <v>5175748</v>
          </cell>
        </row>
        <row r="59">
          <cell r="C59" t="str">
            <v>Charity and donation</v>
          </cell>
          <cell r="F59">
            <v>0</v>
          </cell>
          <cell r="G59">
            <v>0</v>
          </cell>
          <cell r="H59">
            <v>23901</v>
          </cell>
          <cell r="I59">
            <v>8.0710397878063856E-4</v>
          </cell>
          <cell r="J59">
            <v>11750</v>
          </cell>
        </row>
        <row r="60">
          <cell r="C60" t="str">
            <v>Loss on forward cover contracts</v>
          </cell>
          <cell r="F60">
            <v>20163741.359999999</v>
          </cell>
          <cell r="G60">
            <v>3.1567175419441802</v>
          </cell>
          <cell r="H60">
            <v>0</v>
          </cell>
          <cell r="I60">
            <v>0</v>
          </cell>
          <cell r="J60">
            <v>0</v>
          </cell>
        </row>
        <row r="61">
          <cell r="C61" t="str">
            <v>Loss on sale of fixed assets</v>
          </cell>
          <cell r="F61">
            <v>0</v>
          </cell>
          <cell r="G61">
            <v>0</v>
          </cell>
          <cell r="H61">
            <v>376700.27</v>
          </cell>
          <cell r="I61">
            <v>1.2720651300143963E-2</v>
          </cell>
          <cell r="J61">
            <v>0</v>
          </cell>
        </row>
        <row r="62">
          <cell r="C62" t="str">
            <v>Investments written off</v>
          </cell>
          <cell r="F62">
            <v>0</v>
          </cell>
          <cell r="G62">
            <v>0</v>
          </cell>
          <cell r="H62">
            <v>0</v>
          </cell>
          <cell r="I62">
            <v>0</v>
          </cell>
          <cell r="J62">
            <v>0</v>
          </cell>
        </row>
        <row r="63">
          <cell r="C63" t="str">
            <v>Exchange rate difference (Net)</v>
          </cell>
          <cell r="F63">
            <v>425727</v>
          </cell>
          <cell r="G63">
            <v>6.6649331837058942E-2</v>
          </cell>
          <cell r="H63">
            <v>2563109.13</v>
          </cell>
          <cell r="I63">
            <v>8.6552678836533253E-2</v>
          </cell>
          <cell r="J63">
            <v>0</v>
          </cell>
        </row>
        <row r="64">
          <cell r="C64" t="str">
            <v>Previous year's expenses</v>
          </cell>
          <cell r="F64">
            <v>36987.65</v>
          </cell>
          <cell r="G64">
            <v>5.7905703860055696E-3</v>
          </cell>
          <cell r="H64">
            <v>2882644.87</v>
          </cell>
          <cell r="I64">
            <v>9.7342962386033932E-2</v>
          </cell>
          <cell r="J64">
            <v>2003876</v>
          </cell>
        </row>
        <row r="65">
          <cell r="C65" t="str">
            <v>Auditors' Remuneration</v>
          </cell>
          <cell r="F65">
            <v>105936</v>
          </cell>
          <cell r="G65">
            <v>1.6584721235652602E-2</v>
          </cell>
          <cell r="H65">
            <v>552346.28</v>
          </cell>
          <cell r="I65">
            <v>1.8651976078519088E-2</v>
          </cell>
          <cell r="J65">
            <v>22500</v>
          </cell>
        </row>
        <row r="66">
          <cell r="C66" t="str">
            <v>Sundry balances / Excess provision written back  (Net)</v>
          </cell>
          <cell r="F66">
            <v>0</v>
          </cell>
          <cell r="G66">
            <v>0</v>
          </cell>
          <cell r="H66">
            <v>0</v>
          </cell>
          <cell r="I66">
            <v>0</v>
          </cell>
          <cell r="J66">
            <v>0</v>
          </cell>
        </row>
        <row r="67">
          <cell r="C67" t="str">
            <v>Finance Charges</v>
          </cell>
        </row>
        <row r="68">
          <cell r="C68" t="str">
            <v>Interest</v>
          </cell>
          <cell r="G68">
            <v>0</v>
          </cell>
          <cell r="I68">
            <v>0</v>
          </cell>
        </row>
        <row r="69">
          <cell r="C69" t="str">
            <v>Interest on   Debentures</v>
          </cell>
          <cell r="F69">
            <v>8227398</v>
          </cell>
          <cell r="G69">
            <v>1.2880333628300651</v>
          </cell>
          <cell r="H69">
            <v>31771237</v>
          </cell>
          <cell r="I69">
            <v>1.072871084619164</v>
          </cell>
          <cell r="J69">
            <v>7853425</v>
          </cell>
        </row>
        <row r="70">
          <cell r="C70" t="str">
            <v xml:space="preserve">  Interest On  Term Loans</v>
          </cell>
          <cell r="F70">
            <v>25262959.43</v>
          </cell>
          <cell r="G70">
            <v>3.9550213311258799</v>
          </cell>
          <cell r="H70">
            <v>81721318.989999995</v>
          </cell>
          <cell r="I70">
            <v>2.7596168238998682</v>
          </cell>
          <cell r="J70">
            <v>17491230</v>
          </cell>
        </row>
        <row r="71">
          <cell r="C71" t="str">
            <v>Interest on PC/PSCFC/bill dicounting</v>
          </cell>
          <cell r="F71">
            <v>18888926.59</v>
          </cell>
          <cell r="G71">
            <v>2.957139989577255</v>
          </cell>
          <cell r="H71">
            <v>68604640.650000006</v>
          </cell>
          <cell r="I71">
            <v>2.3166845919179511</v>
          </cell>
          <cell r="J71">
            <v>10200016</v>
          </cell>
        </row>
        <row r="72">
          <cell r="C72" t="str">
            <v>L/C and Bank Charges</v>
          </cell>
          <cell r="F72">
            <v>3847071.05</v>
          </cell>
          <cell r="G72">
            <v>0.60227496731988517</v>
          </cell>
          <cell r="H72">
            <v>9805940.8800000008</v>
          </cell>
          <cell r="I72">
            <v>0.33113317015755478</v>
          </cell>
          <cell r="J72">
            <v>761116</v>
          </cell>
        </row>
        <row r="73">
          <cell r="C73" t="str">
            <v>Finance procurement charges</v>
          </cell>
          <cell r="F73">
            <v>280860</v>
          </cell>
          <cell r="G73">
            <v>4.3969800693299636E-2</v>
          </cell>
          <cell r="H73">
            <v>3087607.75</v>
          </cell>
          <cell r="I73">
            <v>0.1042642776427319</v>
          </cell>
          <cell r="J73">
            <v>0</v>
          </cell>
        </row>
        <row r="74">
          <cell r="C74" t="str">
            <v>Depreciation</v>
          </cell>
          <cell r="F74">
            <v>45763536.700000003</v>
          </cell>
          <cell r="G74">
            <v>7.1644719351972643</v>
          </cell>
          <cell r="H74">
            <v>171335972.63</v>
          </cell>
          <cell r="I74">
            <v>5.7857807295897077</v>
          </cell>
          <cell r="J74">
            <v>39867398</v>
          </cell>
        </row>
        <row r="75">
          <cell r="F75">
            <v>759906508.60000002</v>
          </cell>
          <cell r="H75">
            <v>3462965490.4500003</v>
          </cell>
          <cell r="J75">
            <v>1043009058.85</v>
          </cell>
        </row>
        <row r="76">
          <cell r="B76" t="str">
            <v>Profit / Loss for the year</v>
          </cell>
          <cell r="F76">
            <v>-62951259.790000081</v>
          </cell>
          <cell r="H76">
            <v>-184564434.63000059</v>
          </cell>
          <cell r="J76">
            <v>-39445380.75999999</v>
          </cell>
        </row>
        <row r="82">
          <cell r="B82">
            <v>0</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Sheet1"/>
      <sheetName val="Sheet2"/>
      <sheetName val="Sheet3"/>
      <sheetName val="My97form"/>
      <sheetName val="PROD GRAPH"/>
      <sheetName val="CAP"/>
      <sheetName val="1-OBJ98 "/>
      <sheetName val="VISION 2000"/>
      <sheetName val="Challan"/>
      <sheetName val="Projects"/>
      <sheetName val="90-120"/>
      <sheetName val="PROD_GRAPH"/>
      <sheetName val="DATA 91-98"/>
      <sheetName val="EXP"/>
      <sheetName val="Exhibit Q"/>
      <sheetName val="120RECV"/>
      <sheetName val="ROSTER AFS 02-2007"/>
      <sheetName val="details"/>
      <sheetName val="90_120"/>
      <sheetName val="FS"/>
      <sheetName val="NSM"/>
      <sheetName val="11-INV"/>
      <sheetName val="4-PVA2"/>
      <sheetName val="3-PVA"/>
      <sheetName val="5-NSM"/>
      <sheetName val="8-OH"/>
      <sheetName val="5-F-PAR"/>
      <sheetName val="CONTRN BY DISTRICT"/>
      <sheetName val="130-UNIDADES"/>
      <sheetName val="D"/>
      <sheetName val="Co 59"/>
      <sheetName val="BAW(D)"/>
      <sheetName val="Trial Bal"/>
      <sheetName val="SUMMARY"/>
      <sheetName val="PROD_GRAPH1"/>
      <sheetName val="DATA_91-98"/>
      <sheetName val="1-OBJ98_"/>
      <sheetName val="VISION_2000"/>
      <sheetName val="CONTRN_BY_DISTRICT"/>
      <sheetName val="Exhibit_Q"/>
      <sheetName val="ROSTER_AFS_02-2007"/>
      <sheetName val="Codes"/>
      <sheetName val="Input"/>
      <sheetName val="Transactions"/>
      <sheetName val="Setup"/>
      <sheetName val="Fcst vs Budgets"/>
      <sheetName val="adp-budget"/>
      <sheetName val="Pricing Notes"/>
      <sheetName val="Parameters"/>
      <sheetName val="Debtors 120+"/>
      <sheetName val="TG  "/>
      <sheetName val="Store Master Data"/>
      <sheetName val="CHARTS-RES"/>
      <sheetName val="98FORECAST (1)"/>
      <sheetName val="L_PM"/>
      <sheetName val="Advertisment"/>
      <sheetName val="Assumptions"/>
      <sheetName val="Budget Output"/>
      <sheetName val="Chart BSC"/>
      <sheetName val="Cost Center Planning"/>
      <sheetName val="Energy"/>
      <sheetName val="Faced KDK"/>
      <sheetName val="Faced KDKG"/>
      <sheetName val="Facing Sales - Cost"/>
      <sheetName val="Facing Percent"/>
      <sheetName val="Forex"/>
      <sheetName val="Market Analysis"/>
      <sheetName val="Material"/>
      <sheetName val="Production"/>
      <sheetName val="Ratio Analysis"/>
      <sheetName val="Budget Output (Revised P&amp;L)"/>
      <sheetName val="Sales MT"/>
      <sheetName val="Travel"/>
      <sheetName val="UnFaced KDK"/>
      <sheetName val="Unfaced KDKG"/>
      <sheetName val="Net Working Capital"/>
      <sheetName val="PROD"/>
      <sheetName val="Input_Finance"/>
      <sheetName val="factor"/>
      <sheetName val="currency"/>
      <sheetName val="SALE&amp;COST"/>
      <sheetName val="Long Formate "/>
      <sheetName val="Monthly Forecast"/>
      <sheetName val="SHIVAJI"/>
      <sheetName val="SG&amp;A Charts "/>
      <sheetName val="gVL"/>
      <sheetName val="TEL LINE INCENTIVES"/>
      <sheetName val="PRODN"/>
      <sheetName val="EXP LINE"/>
      <sheetName val="M.N.Rama Rao"/>
      <sheetName val="Total "/>
      <sheetName val="data 3A|6A"/>
      <sheetName val="A"/>
      <sheetName val="E"/>
      <sheetName val="C"/>
      <sheetName val="le_data"/>
      <sheetName val="BanP"/>
      <sheetName val="JAN"/>
      <sheetName val="Collection"/>
      <sheetName val="Daily Flash"/>
      <sheetName val="Salaries"/>
      <sheetName val="Fixed Prof Fees"/>
      <sheetName val="BillofMaterials"/>
      <sheetName val="Source"/>
      <sheetName val="deb"/>
      <sheetName val="spare final"/>
      <sheetName val="EXE-SUM"/>
      <sheetName val="TRIAL BALANCE"/>
      <sheetName val="Trial_Bal"/>
      <sheetName val="CRITERIA1"/>
      <sheetName val="5 - CITICORP"/>
      <sheetName val="98FORECA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or"/>
      <sheetName val="employee imprest"/>
      <sheetName val="employee loan"/>
      <sheetName val="employee security"/>
    </sheetNames>
    <sheetDataSet>
      <sheetData sheetId="0" refreshError="1"/>
      <sheetData sheetId="1" refreshError="1"/>
      <sheetData sheetId="2" refreshError="1"/>
      <sheetData sheetId="3">
        <row r="4">
          <cell r="A4" t="str">
            <v>E0501      Debadutta Nayak.</v>
          </cell>
        </row>
        <row r="5">
          <cell r="A5" t="str">
            <v>E0502      Sitaram Yadav</v>
          </cell>
        </row>
        <row r="6">
          <cell r="A6" t="str">
            <v>E0503      Vijay Gupta.</v>
          </cell>
        </row>
        <row r="7">
          <cell r="A7" t="str">
            <v>E0507      ASOK RANJAN RAY</v>
          </cell>
        </row>
        <row r="8">
          <cell r="A8" t="str">
            <v>E0508      A.Anil Kumar</v>
          </cell>
        </row>
        <row r="9">
          <cell r="A9" t="str">
            <v>E0511      Ajay Kumar</v>
          </cell>
        </row>
        <row r="10">
          <cell r="A10" t="str">
            <v>E0512      Vinod Agarwal</v>
          </cell>
        </row>
        <row r="11">
          <cell r="A11" t="str">
            <v>E0513      B.L.Dua</v>
          </cell>
        </row>
        <row r="12">
          <cell r="A12" t="str">
            <v>E0514      Naveen Goel</v>
          </cell>
        </row>
        <row r="13">
          <cell r="A13" t="str">
            <v>E0515      A.K.Sehdev.</v>
          </cell>
        </row>
        <row r="14">
          <cell r="A14" t="str">
            <v>E0516      Devesh Kumar</v>
          </cell>
        </row>
        <row r="15">
          <cell r="A15" t="str">
            <v>E0517      Varinder Singh</v>
          </cell>
        </row>
        <row r="16">
          <cell r="A16" t="str">
            <v>E0518      Apoorwa Kumar.</v>
          </cell>
        </row>
        <row r="17">
          <cell r="A17" t="str">
            <v>E0519      J.Ramesh Chandra</v>
          </cell>
        </row>
        <row r="18">
          <cell r="A18" t="str">
            <v>E0520      Neeraj Kumar jain.</v>
          </cell>
        </row>
        <row r="19">
          <cell r="A19" t="str">
            <v>E0550      P.K.Patnaik</v>
          </cell>
        </row>
        <row r="20">
          <cell r="A20" t="str">
            <v>E0552      Rakesh Kumar Gupta.</v>
          </cell>
        </row>
        <row r="21">
          <cell r="A21" t="str">
            <v>E0554      P.Girish</v>
          </cell>
        </row>
        <row r="22">
          <cell r="A22" t="str">
            <v>E0555      Sanjeev Kumar Jain.</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Level 2 (Total)"/>
      <sheetName val="Progress Level 2 (Linde)"/>
      <sheetName val="Progress Level 2 (CCC)"/>
      <sheetName val="HO-Summary location"/>
      <sheetName val="HO-Linde Vadodara"/>
      <sheetName val="HO-Linde SFPC"/>
      <sheetName val="HO-Linde+CCC Abu Dhabi "/>
      <sheetName val="HO-Linde Abu Dhabi"/>
      <sheetName val="Engineering-CCC Athens"/>
      <sheetName val="Weightings Dahej"/>
      <sheetName val="Lev.1"/>
      <sheetName val="Lev.2"/>
      <sheetName val="Lev.3(E)"/>
      <sheetName val="Lev3.(P)"/>
      <sheetName val="Lev.3(C)"/>
      <sheetName val="Data(Total)"/>
      <sheetName val="Data(E)"/>
      <sheetName val="Summary"/>
      <sheetName val="Subcontracting"/>
      <sheetName val="DocRegister"/>
      <sheetName val="E_PR"/>
      <sheetName val="E_PP"/>
      <sheetName val="E_ST"/>
      <sheetName val="E_EL"/>
      <sheetName val="E_IN"/>
      <sheetName val="E_CV"/>
      <sheetName val="E_AS"/>
      <sheetName val="E_PM"/>
      <sheetName val="Subcon."/>
      <sheetName val="Supply+Manufact&amp;De"/>
      <sheetName val="O_PP"/>
      <sheetName val="O_ST"/>
      <sheetName val="O_RO"/>
      <sheetName val="O_EL"/>
      <sheetName val="O_IN"/>
      <sheetName val="O_SS"/>
      <sheetName val="S_PP"/>
      <sheetName val="S_ST"/>
      <sheetName val="S_RO"/>
      <sheetName val="S_EL"/>
      <sheetName val="S_IN"/>
      <sheetName val="S_SS"/>
      <sheetName val="Curve(Overall)"/>
      <sheetName val="Curve(E)"/>
      <sheetName val="Curve(P)"/>
      <sheetName val="Curve(C)"/>
      <sheetName val="Curve(CO)"/>
      <sheetName val="Manpower(E)"/>
      <sheetName val="Manpower(C)"/>
      <sheetName val="Deployment"/>
      <sheetName val="Procurement"/>
      <sheetName val="Graph Engineering (manpower)"/>
      <sheetName val="Graph Engineering (h)"/>
      <sheetName val="Graph Engineering %"/>
      <sheetName val="Graph Superv.Constr.Commiss. "/>
      <sheetName val="Graph Constr.PreCommiss %"/>
      <sheetName val="Graph Constr Manpower"/>
      <sheetName val="Graph Procurement"/>
      <sheetName val="Graph Total Expenditure"/>
    </sheetNames>
    <sheetDataSet>
      <sheetData sheetId="0"/>
      <sheetData sheetId="1"/>
      <sheetData sheetId="2"/>
      <sheetData sheetId="3"/>
      <sheetData sheetId="4"/>
      <sheetData sheetId="5"/>
      <sheetData sheetId="6"/>
      <sheetData sheetId="7"/>
      <sheetData sheetId="8"/>
      <sheetData sheetId="9"/>
      <sheetData sheetId="10"/>
      <sheetData sheetId="11">
        <row r="7">
          <cell r="C7">
            <v>6.5000335852069061E-2</v>
          </cell>
          <cell r="D7">
            <v>2.2755896193609022E-2</v>
          </cell>
          <cell r="E7">
            <v>2.2755896193609029E-2</v>
          </cell>
          <cell r="F7">
            <v>3.2639847434210528E-2</v>
          </cell>
          <cell r="G7">
            <v>3.497984743421053E-2</v>
          </cell>
        </row>
        <row r="12">
          <cell r="C12">
            <v>0.75594486555609797</v>
          </cell>
          <cell r="D12">
            <v>0</v>
          </cell>
          <cell r="E12">
            <v>0</v>
          </cell>
          <cell r="F12">
            <v>0</v>
          </cell>
          <cell r="G12">
            <v>0</v>
          </cell>
        </row>
        <row r="20">
          <cell r="C20">
            <v>0.17118005278934503</v>
          </cell>
          <cell r="D20">
            <v>0</v>
          </cell>
          <cell r="E20">
            <v>0</v>
          </cell>
          <cell r="F20">
            <v>0</v>
          </cell>
          <cell r="G20">
            <v>0</v>
          </cell>
        </row>
        <row r="22">
          <cell r="C22">
            <v>7.8747458024878928E-3</v>
          </cell>
          <cell r="D22">
            <v>0</v>
          </cell>
          <cell r="E22">
            <v>0</v>
          </cell>
          <cell r="F22">
            <v>0</v>
          </cell>
          <cell r="G22">
            <v>0</v>
          </cell>
        </row>
        <row r="24">
          <cell r="D24">
            <v>1.4791408951994065E-3</v>
          </cell>
          <cell r="E24">
            <v>1.4791408951994069E-3</v>
          </cell>
          <cell r="F24">
            <v>2.121601045383979E-3</v>
          </cell>
          <cell r="G24">
            <v>2.2737018312778208E-3</v>
          </cell>
        </row>
      </sheetData>
      <sheetData sheetId="12">
        <row r="8">
          <cell r="D8">
            <v>3.0341194924812027E-2</v>
          </cell>
          <cell r="E8">
            <v>3.0341194924812031E-2</v>
          </cell>
          <cell r="F8">
            <v>4.3519796578947369E-2</v>
          </cell>
          <cell r="G8">
            <v>4.3519796578947369E-2</v>
          </cell>
        </row>
        <row r="18">
          <cell r="D18">
            <v>0</v>
          </cell>
          <cell r="E18">
            <v>0</v>
          </cell>
          <cell r="F18">
            <v>0</v>
          </cell>
          <cell r="G18">
            <v>0</v>
          </cell>
        </row>
        <row r="26">
          <cell r="D26">
            <v>0</v>
          </cell>
          <cell r="E26">
            <v>0</v>
          </cell>
          <cell r="F26">
            <v>0</v>
          </cell>
          <cell r="G26">
            <v>7.8E-2</v>
          </cell>
        </row>
      </sheetData>
      <sheetData sheetId="13">
        <row r="9">
          <cell r="D9">
            <v>0</v>
          </cell>
          <cell r="E9">
            <v>0</v>
          </cell>
          <cell r="F9">
            <v>0</v>
          </cell>
          <cell r="G9">
            <v>0</v>
          </cell>
        </row>
        <row r="10">
          <cell r="D10">
            <v>0</v>
          </cell>
          <cell r="E10">
            <v>0</v>
          </cell>
          <cell r="F10">
            <v>0</v>
          </cell>
          <cell r="G10">
            <v>0</v>
          </cell>
        </row>
        <row r="11">
          <cell r="D11">
            <v>0</v>
          </cell>
          <cell r="E11">
            <v>0</v>
          </cell>
          <cell r="F11">
            <v>0</v>
          </cell>
          <cell r="G11">
            <v>0</v>
          </cell>
        </row>
        <row r="12">
          <cell r="D12">
            <v>0</v>
          </cell>
          <cell r="E12">
            <v>0</v>
          </cell>
          <cell r="F12">
            <v>0</v>
          </cell>
          <cell r="G12">
            <v>0</v>
          </cell>
        </row>
        <row r="13">
          <cell r="D13">
            <v>0</v>
          </cell>
          <cell r="E13">
            <v>0</v>
          </cell>
          <cell r="F13">
            <v>0</v>
          </cell>
          <cell r="G13">
            <v>0</v>
          </cell>
        </row>
        <row r="14">
          <cell r="D14">
            <v>0</v>
          </cell>
          <cell r="E14">
            <v>0</v>
          </cell>
          <cell r="F14">
            <v>0</v>
          </cell>
          <cell r="G14">
            <v>0</v>
          </cell>
        </row>
        <row r="16">
          <cell r="D16">
            <v>0</v>
          </cell>
          <cell r="E16">
            <v>0</v>
          </cell>
          <cell r="F16">
            <v>0</v>
          </cell>
          <cell r="G16">
            <v>0</v>
          </cell>
        </row>
      </sheetData>
      <sheetData sheetId="14">
        <row r="21">
          <cell r="D21">
            <v>0</v>
          </cell>
          <cell r="E21">
            <v>0</v>
          </cell>
          <cell r="F21">
            <v>0</v>
          </cell>
          <cell r="G21">
            <v>0</v>
          </cell>
        </row>
      </sheetData>
      <sheetData sheetId="15">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146">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56">
          <cell r="E156">
            <v>0</v>
          </cell>
          <cell r="F156">
            <v>0</v>
          </cell>
          <cell r="G156">
            <v>7.9456093607841393E-4</v>
          </cell>
          <cell r="H156">
            <v>1.4791408951994069E-3</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E157">
            <v>0</v>
          </cell>
          <cell r="F157">
            <v>0</v>
          </cell>
          <cell r="G157">
            <v>7.9456093607841393E-4</v>
          </cell>
          <cell r="H157">
            <v>2.2737018312778208E-3</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sheetData>
      <sheetData sheetId="16">
        <row r="1">
          <cell r="E1">
            <v>1</v>
          </cell>
        </row>
        <row r="11">
          <cell r="E11">
            <v>0</v>
          </cell>
          <cell r="F11">
            <v>0</v>
          </cell>
          <cell r="G11">
            <v>1.317860165413534E-2</v>
          </cell>
          <cell r="H11">
            <v>3.0341194924812027E-2</v>
          </cell>
          <cell r="I11">
            <v>1.5595123157894734E-2</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E12">
            <v>0</v>
          </cell>
          <cell r="F12">
            <v>0</v>
          </cell>
          <cell r="G12">
            <v>1.317860165413534E-2</v>
          </cell>
          <cell r="H12">
            <v>4.3519796578947369E-2</v>
          </cell>
          <cell r="I12">
            <v>5.9114919736842103E-2</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E13">
            <v>0</v>
          </cell>
          <cell r="F13">
            <v>0</v>
          </cell>
          <cell r="G13">
            <v>1.3178601654135338E-2</v>
          </cell>
          <cell r="H13">
            <v>3.0341194924812031E-2</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E14">
            <v>0</v>
          </cell>
          <cell r="F14">
            <v>0</v>
          </cell>
          <cell r="G14">
            <v>1.3178601654135338E-2</v>
          </cell>
          <cell r="H14">
            <v>4.3519796578947369E-2</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30">
          <cell r="E30">
            <v>0</v>
          </cell>
          <cell r="F30">
            <v>0</v>
          </cell>
          <cell r="G30">
            <v>2.4000000000000007E-3</v>
          </cell>
          <cell r="H30">
            <v>8.3999999999999995E-3</v>
          </cell>
          <cell r="I30">
            <v>3.04E-2</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row>
        <row r="31">
          <cell r="E31">
            <v>0</v>
          </cell>
          <cell r="F31">
            <v>0</v>
          </cell>
          <cell r="G31">
            <v>2.4000000000000007E-3</v>
          </cell>
          <cell r="H31">
            <v>1.0800000000000001E-2</v>
          </cell>
          <cell r="I31">
            <v>4.1200000000000001E-2</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row>
        <row r="32">
          <cell r="E32">
            <v>0</v>
          </cell>
          <cell r="F32">
            <v>0</v>
          </cell>
          <cell r="G32">
            <v>2.4000000000000007E-3</v>
          </cell>
          <cell r="H32">
            <v>8.3999999999999995E-3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row>
        <row r="33">
          <cell r="E33">
            <v>0</v>
          </cell>
          <cell r="F33">
            <v>0</v>
          </cell>
          <cell r="G33">
            <v>2.4000000000000007E-3</v>
          </cell>
          <cell r="H33">
            <v>1.0800000000000001E-2</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row>
        <row r="39">
          <cell r="E39">
            <v>0</v>
          </cell>
          <cell r="F39">
            <v>0</v>
          </cell>
          <cell r="G39">
            <v>0.16</v>
          </cell>
          <cell r="H39">
            <v>0.19999999999999998</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row>
        <row r="40">
          <cell r="E40">
            <v>0</v>
          </cell>
          <cell r="F40">
            <v>0</v>
          </cell>
          <cell r="G40">
            <v>0.16</v>
          </cell>
          <cell r="H40">
            <v>0.36</v>
          </cell>
          <cell r="I40">
            <v>0.36</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row>
        <row r="41">
          <cell r="E41">
            <v>0</v>
          </cell>
          <cell r="F41">
            <v>0</v>
          </cell>
          <cell r="G41">
            <v>0.16</v>
          </cell>
          <cell r="H41">
            <v>0.19999999999999998</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row>
        <row r="42">
          <cell r="E42">
            <v>0</v>
          </cell>
          <cell r="F42">
            <v>0</v>
          </cell>
          <cell r="G42">
            <v>0.16</v>
          </cell>
          <cell r="H42">
            <v>0.36</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row>
        <row r="48">
          <cell r="E48">
            <v>0</v>
          </cell>
          <cell r="F48">
            <v>0</v>
          </cell>
          <cell r="G48">
            <v>1.6263157894736839E-4</v>
          </cell>
          <cell r="H48">
            <v>2.0328947368421051E-4</v>
          </cell>
          <cell r="I48">
            <v>2.6842105263157848E-5</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E49">
            <v>0</v>
          </cell>
          <cell r="F49">
            <v>0</v>
          </cell>
          <cell r="G49">
            <v>1.6263157894736839E-4</v>
          </cell>
          <cell r="H49">
            <v>3.659210526315789E-4</v>
          </cell>
          <cell r="I49">
            <v>3.9276315789473675E-4</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row>
        <row r="50">
          <cell r="E50">
            <v>0</v>
          </cell>
          <cell r="F50">
            <v>0</v>
          </cell>
          <cell r="G50">
            <v>1.6263157894736839E-4</v>
          </cell>
          <cell r="H50">
            <v>2.0328947368421051E-4</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row>
        <row r="51">
          <cell r="E51">
            <v>0</v>
          </cell>
          <cell r="F51">
            <v>0</v>
          </cell>
          <cell r="G51">
            <v>1.6263157894736839E-4</v>
          </cell>
          <cell r="H51">
            <v>3.659210526315789E-4</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row>
        <row r="57">
          <cell r="E57">
            <v>0</v>
          </cell>
          <cell r="F57">
            <v>0</v>
          </cell>
          <cell r="G57">
            <v>0</v>
          </cell>
          <cell r="H57">
            <v>2.2499999999999999E-2</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row>
        <row r="58">
          <cell r="E58">
            <v>0</v>
          </cell>
          <cell r="F58">
            <v>0</v>
          </cell>
          <cell r="G58">
            <v>0</v>
          </cell>
          <cell r="H58">
            <v>2.2499999999999999E-2</v>
          </cell>
          <cell r="I58">
            <v>2.2499999999999999E-2</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row>
        <row r="59">
          <cell r="E59">
            <v>0</v>
          </cell>
          <cell r="F59">
            <v>0</v>
          </cell>
          <cell r="G59">
            <v>0</v>
          </cell>
          <cell r="H59">
            <v>2.2499999999999999E-2</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E60">
            <v>0</v>
          </cell>
          <cell r="F60">
            <v>0</v>
          </cell>
          <cell r="G60">
            <v>0</v>
          </cell>
          <cell r="H60">
            <v>2.2499999999999999E-2</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6">
          <cell r="E66">
            <v>0</v>
          </cell>
          <cell r="F66">
            <v>0</v>
          </cell>
          <cell r="G66">
            <v>2.7333333333333334E-2</v>
          </cell>
          <cell r="H66">
            <v>1.0416666666666671E-2</v>
          </cell>
          <cell r="I66">
            <v>6.4749999999999988E-2</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E67">
            <v>0</v>
          </cell>
          <cell r="F67">
            <v>0</v>
          </cell>
          <cell r="G67">
            <v>2.7333333333333334E-2</v>
          </cell>
          <cell r="H67">
            <v>3.7750000000000006E-2</v>
          </cell>
          <cell r="I67">
            <v>0.10249999999999999</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E68">
            <v>0</v>
          </cell>
          <cell r="F68">
            <v>0</v>
          </cell>
          <cell r="G68">
            <v>2.7333333333333334E-2</v>
          </cell>
          <cell r="H68">
            <v>1.0416666666666671E-2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E69">
            <v>0</v>
          </cell>
          <cell r="F69">
            <v>0</v>
          </cell>
          <cell r="G69">
            <v>2.7333333333333334E-2</v>
          </cell>
          <cell r="H69">
            <v>3.7750000000000006E-2</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5">
          <cell r="E75">
            <v>0</v>
          </cell>
          <cell r="F75">
            <v>0</v>
          </cell>
          <cell r="G75">
            <v>0.02</v>
          </cell>
          <cell r="H75">
            <v>5.4999999999999993E-2</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row>
        <row r="76">
          <cell r="E76">
            <v>0</v>
          </cell>
          <cell r="F76">
            <v>0</v>
          </cell>
          <cell r="G76">
            <v>0.02</v>
          </cell>
          <cell r="H76">
            <v>7.4999999999999997E-2</v>
          </cell>
          <cell r="I76">
            <v>7.4999999999999997E-2</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E77">
            <v>0</v>
          </cell>
          <cell r="F77">
            <v>0</v>
          </cell>
          <cell r="G77">
            <v>0.02</v>
          </cell>
          <cell r="H77">
            <v>5.4999999999999993E-2</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E78">
            <v>0</v>
          </cell>
          <cell r="F78">
            <v>0</v>
          </cell>
          <cell r="G78">
            <v>0.02</v>
          </cell>
          <cell r="H78">
            <v>7.4999999999999997E-2</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84">
          <cell r="E84">
            <v>0</v>
          </cell>
          <cell r="F84">
            <v>0</v>
          </cell>
          <cell r="G84">
            <v>8.5714285714285719E-3</v>
          </cell>
          <cell r="H84">
            <v>0.24302857142857137</v>
          </cell>
          <cell r="I84">
            <v>5.0000000000000044E-3</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E85">
            <v>0</v>
          </cell>
          <cell r="F85">
            <v>0</v>
          </cell>
          <cell r="G85">
            <v>8.5714285714285719E-3</v>
          </cell>
          <cell r="H85">
            <v>0.25159999999999993</v>
          </cell>
          <cell r="I85">
            <v>0.25659999999999994</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E86">
            <v>0</v>
          </cell>
          <cell r="F86">
            <v>0</v>
          </cell>
          <cell r="G86">
            <v>8.5714285714285719E-3</v>
          </cell>
          <cell r="H86">
            <v>0.24302857142857137</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E87">
            <v>0</v>
          </cell>
          <cell r="F87">
            <v>0</v>
          </cell>
          <cell r="G87">
            <v>8.5714285714285719E-3</v>
          </cell>
          <cell r="H87">
            <v>0.25159999999999993</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32">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41">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50">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60">
          <cell r="E160">
            <v>0</v>
          </cell>
          <cell r="F160">
            <v>0</v>
          </cell>
          <cell r="G160">
            <v>7.8E-2</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E161">
            <v>0</v>
          </cell>
          <cell r="F161">
            <v>0</v>
          </cell>
          <cell r="G161">
            <v>7.8E-2</v>
          </cell>
          <cell r="H161">
            <v>7.8E-2</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9">
          <cell r="E169">
            <v>0</v>
          </cell>
          <cell r="F169">
            <v>0</v>
          </cell>
          <cell r="G169">
            <v>1</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E170">
            <v>0</v>
          </cell>
          <cell r="F170">
            <v>0</v>
          </cell>
          <cell r="G170">
            <v>1</v>
          </cell>
          <cell r="H170">
            <v>1</v>
          </cell>
        </row>
        <row r="178">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7">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14">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23">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32">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41">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row>
        <row r="291">
          <cell r="E291">
            <v>0</v>
          </cell>
          <cell r="F291">
            <v>0</v>
          </cell>
          <cell r="G291">
            <v>1.2223951240601503E-2</v>
          </cell>
          <cell r="H291">
            <v>2.2755896193609029E-2</v>
          </cell>
          <cell r="I291">
            <v>0</v>
          </cell>
        </row>
        <row r="292">
          <cell r="E292">
            <v>0</v>
          </cell>
          <cell r="F292">
            <v>0</v>
          </cell>
          <cell r="G292">
            <v>1.2223951240601503E-2</v>
          </cell>
          <cell r="H292">
            <v>3.497984743421053E-2</v>
          </cell>
        </row>
      </sheetData>
      <sheetData sheetId="17">
        <row r="8">
          <cell r="F8">
            <v>6.5000335852069061E-2</v>
          </cell>
          <cell r="I8">
            <v>65000.33585206906</v>
          </cell>
        </row>
        <row r="9">
          <cell r="F9">
            <v>0.75594486555609797</v>
          </cell>
          <cell r="I9">
            <v>755944.86555609794</v>
          </cell>
        </row>
        <row r="10">
          <cell r="F10">
            <v>0.17118005278934503</v>
          </cell>
          <cell r="I10">
            <v>171180.05278934503</v>
          </cell>
        </row>
        <row r="11">
          <cell r="F11">
            <v>7.8747458024878928E-3</v>
          </cell>
          <cell r="I11">
            <v>7874.7458024878924</v>
          </cell>
        </row>
        <row r="19">
          <cell r="H19">
            <v>5.8000000000000003E-2</v>
          </cell>
          <cell r="I19">
            <v>2827.5146095650043</v>
          </cell>
        </row>
        <row r="20">
          <cell r="H20">
            <v>0.45900000000000002</v>
          </cell>
          <cell r="I20">
            <v>22376.365617074774</v>
          </cell>
        </row>
        <row r="21">
          <cell r="H21">
            <v>4.9000000000000002E-2</v>
          </cell>
          <cell r="I21">
            <v>2388.7623425635379</v>
          </cell>
        </row>
        <row r="22">
          <cell r="H22">
            <v>9.4E-2</v>
          </cell>
          <cell r="I22">
            <v>4582.523677570869</v>
          </cell>
        </row>
        <row r="23">
          <cell r="H23">
            <v>0.128</v>
          </cell>
          <cell r="I23">
            <v>6240.0322417986299</v>
          </cell>
        </row>
        <row r="24">
          <cell r="H24">
            <v>2.4E-2</v>
          </cell>
          <cell r="I24">
            <v>1170.0060453372432</v>
          </cell>
        </row>
        <row r="25">
          <cell r="H25">
            <v>0.17100000000000001</v>
          </cell>
          <cell r="I25">
            <v>8336.2930730278586</v>
          </cell>
        </row>
        <row r="26">
          <cell r="H26">
            <v>1.7000000000000001E-2</v>
          </cell>
          <cell r="I26">
            <v>828.75428211388055</v>
          </cell>
        </row>
        <row r="27">
          <cell r="G27">
            <v>0.75</v>
          </cell>
          <cell r="I27">
            <v>48750.251889051797</v>
          </cell>
        </row>
        <row r="29">
          <cell r="H29">
            <v>0.27</v>
          </cell>
          <cell r="I29">
            <v>3861.0199496129026</v>
          </cell>
        </row>
        <row r="30">
          <cell r="H30">
            <v>0.25</v>
          </cell>
          <cell r="I30">
            <v>3575.0184718637984</v>
          </cell>
        </row>
        <row r="31">
          <cell r="H31">
            <v>0.22</v>
          </cell>
          <cell r="I31">
            <v>3146.0162552401425</v>
          </cell>
        </row>
        <row r="32">
          <cell r="H32">
            <v>0.04</v>
          </cell>
          <cell r="I32">
            <v>572.00295549820771</v>
          </cell>
        </row>
        <row r="33">
          <cell r="H33">
            <v>0.12</v>
          </cell>
          <cell r="I33">
            <v>1716.0088664946231</v>
          </cell>
        </row>
        <row r="34">
          <cell r="H34">
            <v>0.1</v>
          </cell>
          <cell r="I34">
            <v>1430.0073887455194</v>
          </cell>
        </row>
        <row r="35">
          <cell r="G35">
            <v>0.22</v>
          </cell>
          <cell r="I35">
            <v>14300.073887455193</v>
          </cell>
        </row>
        <row r="37">
          <cell r="H37">
            <v>7.8E-2</v>
          </cell>
        </row>
        <row r="38">
          <cell r="H38">
            <v>7.6999999999999999E-2</v>
          </cell>
        </row>
        <row r="39">
          <cell r="H39">
            <v>7.6999999999999999E-2</v>
          </cell>
        </row>
        <row r="40">
          <cell r="H40">
            <v>7.6999999999999999E-2</v>
          </cell>
        </row>
        <row r="41">
          <cell r="H41">
            <v>7.6999999999999999E-2</v>
          </cell>
        </row>
        <row r="42">
          <cell r="H42">
            <v>7.6999999999999999E-2</v>
          </cell>
        </row>
        <row r="43">
          <cell r="H43">
            <v>7.6999999999999999E-2</v>
          </cell>
        </row>
        <row r="44">
          <cell r="H44">
            <v>7.6999999999999999E-2</v>
          </cell>
        </row>
        <row r="45">
          <cell r="H45">
            <v>7.6999999999999999E-2</v>
          </cell>
        </row>
        <row r="46">
          <cell r="H46">
            <v>7.6999999999999999E-2</v>
          </cell>
        </row>
        <row r="47">
          <cell r="H47">
            <v>7.6999999999999999E-2</v>
          </cell>
        </row>
        <row r="48">
          <cell r="H48">
            <v>7.5999999999999998E-2</v>
          </cell>
        </row>
        <row r="49">
          <cell r="H49">
            <v>7.5999999999999998E-2</v>
          </cell>
        </row>
        <row r="50">
          <cell r="G50">
            <v>0.03</v>
          </cell>
          <cell r="I50">
            <v>1950.0100755620717</v>
          </cell>
        </row>
        <row r="57">
          <cell r="H57">
            <v>0.27</v>
          </cell>
          <cell r="I57">
            <v>204093</v>
          </cell>
        </row>
        <row r="58">
          <cell r="H58">
            <v>0.25</v>
          </cell>
          <cell r="I58">
            <v>188975</v>
          </cell>
        </row>
        <row r="59">
          <cell r="H59">
            <v>0.22</v>
          </cell>
          <cell r="I59">
            <v>166298</v>
          </cell>
        </row>
        <row r="60">
          <cell r="H60">
            <v>0.04</v>
          </cell>
          <cell r="I60">
            <v>30236</v>
          </cell>
        </row>
        <row r="61">
          <cell r="H61">
            <v>0.12</v>
          </cell>
          <cell r="I61">
            <v>90708</v>
          </cell>
        </row>
        <row r="62">
          <cell r="H62">
            <v>0.1</v>
          </cell>
          <cell r="I62">
            <v>75590</v>
          </cell>
        </row>
        <row r="63">
          <cell r="G63">
            <v>0.75590000000000002</v>
          </cell>
          <cell r="I63">
            <v>755900</v>
          </cell>
        </row>
        <row r="70">
          <cell r="H70">
            <v>1.7013100087067041E-2</v>
          </cell>
          <cell r="I70">
            <v>2912.6427349058772</v>
          </cell>
        </row>
        <row r="71">
          <cell r="H71">
            <v>0.16288542177476656</v>
          </cell>
          <cell r="I71">
            <v>27885.984207840036</v>
          </cell>
        </row>
        <row r="72">
          <cell r="H72">
            <v>3.4676701059816059E-2</v>
          </cell>
          <cell r="I72">
            <v>5936.6512214405093</v>
          </cell>
        </row>
        <row r="73">
          <cell r="H73">
            <v>5.2170171031694405E-2</v>
          </cell>
          <cell r="I73">
            <v>8931.5332806260831</v>
          </cell>
        </row>
        <row r="74">
          <cell r="H74">
            <v>0.23492088908459513</v>
          </cell>
          <cell r="I74">
            <v>40218.45621128269</v>
          </cell>
        </row>
        <row r="75">
          <cell r="H75">
            <v>0.32444982636630204</v>
          </cell>
          <cell r="I75">
            <v>55545.810273910909</v>
          </cell>
        </row>
        <row r="76">
          <cell r="H76">
            <v>4.0701340031824504E-2</v>
          </cell>
          <cell r="I76">
            <v>6968.0694134483547</v>
          </cell>
        </row>
        <row r="77">
          <cell r="H77">
            <v>4.5765239234210345E-2</v>
          </cell>
          <cell r="I77">
            <v>7835.0089568968115</v>
          </cell>
        </row>
        <row r="78">
          <cell r="H78">
            <v>3.0893788216927034E-2</v>
          </cell>
          <cell r="I78">
            <v>5289.0165427379079</v>
          </cell>
        </row>
        <row r="79">
          <cell r="H79">
            <v>4.6715971297899381E-2</v>
          </cell>
          <cell r="I79">
            <v>7997.7742862003743</v>
          </cell>
        </row>
        <row r="80">
          <cell r="H80">
            <v>9.8075518148974718E-3</v>
          </cell>
          <cell r="I80">
            <v>1679.0528707104472</v>
          </cell>
        </row>
        <row r="81">
          <cell r="G81">
            <v>0.17119999999999999</v>
          </cell>
          <cell r="I81">
            <v>171200</v>
          </cell>
        </row>
        <row r="89">
          <cell r="G89">
            <v>7.9000000000000008E-3</v>
          </cell>
          <cell r="I89">
            <v>7900.0000000000009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8">
          <cell r="N8">
            <v>9.4136926708086974E-2</v>
          </cell>
        </row>
        <row r="16">
          <cell r="N16">
            <v>4.6367659547573027E-2</v>
          </cell>
        </row>
        <row r="25">
          <cell r="N25">
            <v>1.7989758492548771E-2</v>
          </cell>
        </row>
        <row r="28">
          <cell r="N28">
            <v>6.887115457783044E-2</v>
          </cell>
        </row>
        <row r="34">
          <cell r="N34">
            <v>4.4751964851411762E-3</v>
          </cell>
        </row>
        <row r="38">
          <cell r="N38">
            <v>9.633285146682471E-4</v>
          </cell>
        </row>
        <row r="41">
          <cell r="N41">
            <v>3.7195975674151366E-2</v>
          </cell>
        </row>
      </sheetData>
      <sheetData sheetId="31">
        <row r="8">
          <cell r="N8">
            <v>1.1060795336248179E-2</v>
          </cell>
        </row>
        <row r="14">
          <cell r="N14">
            <v>1.4990709960276852E-2</v>
          </cell>
        </row>
        <row r="35">
          <cell r="N35">
            <v>2.0211215508037974E-3</v>
          </cell>
        </row>
        <row r="46">
          <cell r="N46">
            <v>0</v>
          </cell>
        </row>
        <row r="64">
          <cell r="N64">
            <v>6.9783414083269893E-2</v>
          </cell>
        </row>
        <row r="73">
          <cell r="N73">
            <v>1.4020967138699407E-2</v>
          </cell>
        </row>
        <row r="85">
          <cell r="N85">
            <v>6.157281543260386E-3</v>
          </cell>
        </row>
        <row r="96">
          <cell r="N96">
            <v>5.1526375913103953E-2</v>
          </cell>
        </row>
        <row r="121">
          <cell r="N121">
            <v>2.5199966443844937E-2</v>
          </cell>
        </row>
        <row r="159">
          <cell r="N159">
            <v>3.2135041612163626E-3</v>
          </cell>
        </row>
        <row r="185">
          <cell r="N185">
            <v>1.5743785387425666E-3</v>
          </cell>
        </row>
        <row r="211">
          <cell r="N211">
            <v>4.5722436648320741E-3</v>
          </cell>
        </row>
        <row r="217">
          <cell r="N217">
            <v>8.0672018564891378E-3</v>
          </cell>
        </row>
        <row r="233">
          <cell r="N233">
            <v>8.0083678387431363E-3</v>
          </cell>
        </row>
        <row r="252">
          <cell r="N252">
            <v>4.0767920189192794E-3</v>
          </cell>
        </row>
        <row r="278">
          <cell r="N278">
            <v>3.2719624322944058E-3</v>
          </cell>
        </row>
        <row r="306">
          <cell r="N306">
            <v>7.1241766006175222E-3</v>
          </cell>
        </row>
        <row r="310">
          <cell r="N310">
            <v>4.5524675244132499E-3</v>
          </cell>
        </row>
        <row r="314">
          <cell r="N314">
            <v>2.1397783933167405E-3</v>
          </cell>
        </row>
        <row r="317">
          <cell r="N317">
            <v>9.5518758222919186E-4</v>
          </cell>
        </row>
        <row r="319">
          <cell r="N319">
            <v>2.3764987941300619E-3</v>
          </cell>
        </row>
        <row r="328">
          <cell r="N328">
            <v>1.4832105314117885E-4</v>
          </cell>
        </row>
        <row r="330">
          <cell r="N330">
            <v>4.5631466402394145E-4</v>
          </cell>
        </row>
        <row r="337">
          <cell r="N337">
            <v>5.8735137043906828E-5</v>
          </cell>
        </row>
        <row r="341">
          <cell r="N341">
            <v>4.5445570682457201E-3</v>
          </cell>
        </row>
        <row r="343">
          <cell r="N343">
            <v>9.8880702094119241E-5</v>
          </cell>
        </row>
      </sheetData>
      <sheetData sheetId="32">
        <row r="8">
          <cell r="N8">
            <v>4.8364482511319633E-2</v>
          </cell>
        </row>
        <row r="53">
          <cell r="N53">
            <v>7.6659907219255224E-2</v>
          </cell>
        </row>
        <row r="61">
          <cell r="N61">
            <v>1.0119890885949499E-2</v>
          </cell>
        </row>
        <row r="65">
          <cell r="N65">
            <v>4.1569039042298117E-3</v>
          </cell>
        </row>
        <row r="79">
          <cell r="N79">
            <v>1.1641720870969331E-2</v>
          </cell>
        </row>
        <row r="89">
          <cell r="N89">
            <v>5.2382227416037232E-4</v>
          </cell>
        </row>
        <row r="94">
          <cell r="N94">
            <v>1.0284123199852547E-2</v>
          </cell>
        </row>
        <row r="98">
          <cell r="N98">
            <v>3.4542197083666259E-3</v>
          </cell>
        </row>
        <row r="107">
          <cell r="N107">
            <v>2.8562625514587888E-3</v>
          </cell>
        </row>
        <row r="115">
          <cell r="N115">
            <v>2.4788018330803335E-2</v>
          </cell>
        </row>
        <row r="117">
          <cell r="N117">
            <v>9.550402534245361E-3</v>
          </cell>
        </row>
        <row r="119">
          <cell r="N119">
            <v>3.3948500659720564E-3</v>
          </cell>
        </row>
        <row r="121">
          <cell r="N121">
            <v>0</v>
          </cell>
        </row>
        <row r="123">
          <cell r="N123">
            <v>5.2475767107851585E-3</v>
          </cell>
        </row>
        <row r="125">
          <cell r="N125">
            <v>4.8640639743463142E-4</v>
          </cell>
        </row>
        <row r="127">
          <cell r="N127">
            <v>3.306894693759021E-3</v>
          </cell>
        </row>
        <row r="141">
          <cell r="N141">
            <v>5.1645181414386038E-3</v>
          </cell>
        </row>
      </sheetData>
      <sheetData sheetId="33">
        <row r="8">
          <cell r="N8">
            <v>7.3229219774638612E-3</v>
          </cell>
        </row>
        <row r="11">
          <cell r="N11">
            <v>1.3405298595561206E-2</v>
          </cell>
        </row>
        <row r="18">
          <cell r="N18">
            <v>4.3195510124105704E-3</v>
          </cell>
        </row>
        <row r="20">
          <cell r="N20">
            <v>3.8396149808104549E-3</v>
          </cell>
        </row>
        <row r="22">
          <cell r="N22">
            <v>7.3381878284570655E-3</v>
          </cell>
        </row>
        <row r="24">
          <cell r="N24">
            <v>2.6180885711806858E-3</v>
          </cell>
        </row>
        <row r="26">
          <cell r="N26">
            <v>7.8320346961793452E-5</v>
          </cell>
        </row>
        <row r="28">
          <cell r="N28">
            <v>1.0780166871543616E-3</v>
          </cell>
        </row>
      </sheetData>
      <sheetData sheetId="34">
        <row r="8">
          <cell r="N8">
            <v>1.877356759298076E-2</v>
          </cell>
        </row>
        <row r="10">
          <cell r="N10">
            <v>1.2710362865621071E-2</v>
          </cell>
        </row>
        <row r="12">
          <cell r="N12">
            <v>1.0397289588185251E-2</v>
          </cell>
        </row>
        <row r="21">
          <cell r="N21">
            <v>2.5768004192914138E-3</v>
          </cell>
        </row>
        <row r="24">
          <cell r="N24">
            <v>4.4523588629451138E-3</v>
          </cell>
        </row>
        <row r="28">
          <cell r="N28">
            <v>2.8660004720273751E-3</v>
          </cell>
        </row>
        <row r="31">
          <cell r="N31">
            <v>3.9222099028603671E-2</v>
          </cell>
        </row>
        <row r="37">
          <cell r="N37">
            <v>5.7054737442706425E-3</v>
          </cell>
        </row>
        <row r="41">
          <cell r="N41">
            <v>7.9858016690002968E-3</v>
          </cell>
        </row>
        <row r="43">
          <cell r="N43">
            <v>5.0607445226867461E-3</v>
          </cell>
        </row>
        <row r="45">
          <cell r="N45">
            <v>2.5303722613433731E-3</v>
          </cell>
        </row>
        <row r="47">
          <cell r="N47">
            <v>7.7191289730442533E-3</v>
          </cell>
        </row>
      </sheetData>
      <sheetData sheetId="35">
        <row r="8">
          <cell r="N8">
            <v>9.9249744340636992E-2</v>
          </cell>
        </row>
        <row r="10">
          <cell r="N10">
            <v>7.5025565936300519E-4</v>
          </cell>
        </row>
      </sheetData>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91_97"/>
      <sheetName val="Chart1"/>
      <sheetName val="Chart2"/>
      <sheetName val="Chart3"/>
      <sheetName val="Chart4"/>
      <sheetName val="Chart5"/>
      <sheetName val="KDIND9197"/>
      <sheetName val="$KD9197"/>
      <sheetName val="$AUD9198"/>
      <sheetName val="$JY9197"/>
      <sheetName val="$BP9197"/>
      <sheetName val="INDX9197$"/>
      <sheetName val="INDX96$"/>
      <sheetName val="KD96"/>
      <sheetName val="$DM96"/>
      <sheetName val="$JY96"/>
      <sheetName val="$BP96"/>
      <sheetName val="KDINDX9397"/>
      <sheetName val="DMJY9396"/>
      <sheetName val="KDDM9396"/>
      <sheetName val="KDJY9397"/>
      <sheetName val="Sheet10"/>
      <sheetName val="AICO CASHFLO GRF"/>
      <sheetName val="ATCO CASHFLOW GRF"/>
      <sheetName val="AIC CASHFLOW GRF"/>
      <sheetName val="AIIC CASHFLO GRF"/>
      <sheetName val="GTRC CASHFLO GRF"/>
      <sheetName val="KIMMCO CASHFLO GRF"/>
      <sheetName val="KIRBY CASHFLO GRF"/>
      <sheetName val="ALT CASHFLO GRF"/>
      <sheetName val="YAAS CASH FLOW GRF"/>
      <sheetName val="YAAS FS"/>
      <sheetName val="AIC FS"/>
      <sheetName val="AIIC FS"/>
      <sheetName val="KIRBY FS"/>
      <sheetName val="KIMMCO FS"/>
      <sheetName val="GTRC FS"/>
      <sheetName val="VISION 2000"/>
      <sheetName val="OH-SUM"/>
      <sheetName val="DATA 91-98"/>
      <sheetName val="90-120"/>
      <sheetName val="Fcst vs Budgets"/>
      <sheetName val="EXP LINE"/>
      <sheetName val="#REF"/>
      <sheetName val="DEPRECIATION"/>
      <sheetName val="Cf Details (Final)"/>
      <sheetName val="dropdown list"/>
      <sheetName val="PC SR"/>
      <sheetName val="P&amp;L"/>
      <sheetName val="DCF&amp;Results"/>
      <sheetName val="SAPData"/>
      <sheetName val=" Apr 09"/>
      <sheetName val="FINSUM"/>
      <sheetName val="Cover"/>
      <sheetName val="SALES"/>
      <sheetName val="Liabilities- Int Employees"/>
      <sheetName val="Challan"/>
      <sheetName val="Consol"/>
      <sheetName val="IND"/>
      <sheetName val="ITL"/>
      <sheetName val="LLC"/>
      <sheetName val="UKL"/>
      <sheetName val="summ"/>
      <sheetName val="AICO_CASHFLO_GRF"/>
      <sheetName val="ATCO_CASHFLOW_GRF"/>
      <sheetName val="AIC_CASHFLOW_GRF"/>
      <sheetName val="AIIC_CASHFLO_GRF"/>
      <sheetName val="GTRC_CASHFLO_GRF"/>
      <sheetName val="KIMMCO_CASHFLO_GRF"/>
      <sheetName val="KIRBY_CASHFLO_GRF"/>
      <sheetName val="ALT_CASHFLO_GRF"/>
      <sheetName val="YAAS_CASH_FLOW_GRF"/>
      <sheetName val="YAAS_FS"/>
      <sheetName val="AIC_FS"/>
      <sheetName val="AIIC_FS"/>
      <sheetName val="KIRBY_FS"/>
      <sheetName val="KIMMCO_FS"/>
      <sheetName val="GTRC_FS"/>
      <sheetName val="VISION_2000"/>
      <sheetName val="DATA_91-98"/>
      <sheetName val="Fcst_vs_Budgets"/>
      <sheetName val="Cf_Details_(Final)"/>
      <sheetName val="dropdown_list"/>
      <sheetName val="PC_SR"/>
      <sheetName val="EXP_LINE"/>
      <sheetName val="_Apr_09"/>
      <sheetName val="Summary"/>
      <sheetName val="central services july 09"/>
      <sheetName val="Retail Carline Data"/>
      <sheetName val="Balance Sheet"/>
      <sheetName val="COST"/>
      <sheetName val="Friction Drum Rotor Wrksht"/>
      <sheetName val="Hyd Hard Quote"/>
      <sheetName val="PROD GRAPH"/>
      <sheetName val="Key Code"/>
      <sheetName val="Sales Seasonality by Month"/>
      <sheetName val="Loan Data"/>
      <sheetName val="June 03"/>
      <sheetName val="Code"/>
      <sheetName val="BS"/>
      <sheetName val="2002 Data"/>
      <sheetName val="E-Comp_Excel Download_15_010704"/>
      <sheetName val="E-Comp_Webi Extract_15_010704"/>
      <sheetName val="MASTER EB S&amp;B SHEET"/>
      <sheetName val="2003 E-Band Comments"/>
      <sheetName val="Lookups"/>
      <sheetName val="July"/>
      <sheetName val="Sales by Month"/>
      <sheetName val="Maneja -Balance Sheet"/>
      <sheetName val="Dep Schedule as on 31012011"/>
      <sheetName val="Data"/>
      <sheetName val="Budd Lanner Split"/>
      <sheetName val="Nov-Liability&amp;Payment"/>
      <sheetName val="DEP.2010-11"/>
      <sheetName val="factors"/>
      <sheetName val="TTIPL backcharge"/>
      <sheetName val="China"/>
      <sheetName val="Lead"/>
      <sheetName val="p&amp;m"/>
      <sheetName val="0398exp"/>
      <sheetName val="Sheet1"/>
      <sheetName val="TB"/>
      <sheetName val="ENCL6"/>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Links"/>
      <sheetName val="URD-s"/>
      <sheetName val="trial_HO"/>
      <sheetName val="Purchase Order"/>
      <sheetName val="Sheet4"/>
      <sheetName val="͖_x0000__x0000_Y͗_x0000__x0000_.͘_x0000__x0000_]͙_x0000__x0000_a͙_x0000__x0000_C͙_x0000__x0000_i͙_x0000__x0000_D͙_x0000__x0000_"/>
    </sheetNames>
    <sheetDataSet>
      <sheetData sheetId="0" refreshError="1">
        <row r="5">
          <cell r="X5">
            <v>100</v>
          </cell>
        </row>
        <row r="6">
          <cell r="X6">
            <v>100.10392849719392</v>
          </cell>
        </row>
        <row r="7">
          <cell r="X7">
            <v>99.993071433520385</v>
          </cell>
        </row>
        <row r="8">
          <cell r="X8">
            <v>99.577357444744678</v>
          </cell>
        </row>
        <row r="9">
          <cell r="X9">
            <v>100</v>
          </cell>
        </row>
        <row r="10">
          <cell r="X10">
            <v>99.840642970969299</v>
          </cell>
        </row>
        <row r="11">
          <cell r="X11">
            <v>100.72749948035751</v>
          </cell>
        </row>
        <row r="12">
          <cell r="X12">
            <v>100.94921360770455</v>
          </cell>
        </row>
        <row r="13">
          <cell r="X13">
            <v>100.94921360770455</v>
          </cell>
        </row>
        <row r="14">
          <cell r="X14">
            <v>100.7378923300769</v>
          </cell>
        </row>
        <row r="15">
          <cell r="X15">
            <v>100.94921360770455</v>
          </cell>
        </row>
        <row r="16">
          <cell r="X16">
            <v>100.95614217418415</v>
          </cell>
        </row>
        <row r="17">
          <cell r="X17">
            <v>101.31296334788331</v>
          </cell>
        </row>
        <row r="18">
          <cell r="X18">
            <v>100.90417792558718</v>
          </cell>
        </row>
        <row r="19">
          <cell r="X19">
            <v>100.31524977482158</v>
          </cell>
        </row>
        <row r="20">
          <cell r="X20">
            <v>101.00117785630152</v>
          </cell>
        </row>
        <row r="21">
          <cell r="X21">
            <v>102.04046282824083</v>
          </cell>
        </row>
        <row r="22">
          <cell r="X22">
            <v>100.77599944571466</v>
          </cell>
        </row>
        <row r="23">
          <cell r="X23">
            <v>100.56121388484721</v>
          </cell>
        </row>
        <row r="24">
          <cell r="X24">
            <v>100.7240351971177</v>
          </cell>
        </row>
        <row r="25">
          <cell r="X25">
            <v>100.7240351971177</v>
          </cell>
        </row>
        <row r="26">
          <cell r="X26">
            <v>100.7240351971177</v>
          </cell>
        </row>
        <row r="27">
          <cell r="X27">
            <v>100.57160673456661</v>
          </cell>
        </row>
        <row r="28">
          <cell r="X28">
            <v>100.27021409270421</v>
          </cell>
        </row>
        <row r="29">
          <cell r="X29">
            <v>100.08314279775513</v>
          </cell>
        </row>
        <row r="30">
          <cell r="X30">
            <v>100.83142797755144</v>
          </cell>
        </row>
        <row r="31">
          <cell r="X31">
            <v>101.00464213954132</v>
          </cell>
        </row>
        <row r="32">
          <cell r="X32">
            <v>100.7309637635973</v>
          </cell>
        </row>
        <row r="33">
          <cell r="X33">
            <v>100.46074967089308</v>
          </cell>
        </row>
        <row r="34">
          <cell r="X34">
            <v>100.63396383288297</v>
          </cell>
        </row>
        <row r="35">
          <cell r="X35">
            <v>100.51617820272983</v>
          </cell>
        </row>
        <row r="36">
          <cell r="X36">
            <v>100.51617820272983</v>
          </cell>
        </row>
        <row r="37">
          <cell r="X37">
            <v>100.23557126030623</v>
          </cell>
        </row>
        <row r="38">
          <cell r="X38">
            <v>100.53003533568904</v>
          </cell>
        </row>
        <row r="39">
          <cell r="X39">
            <v>100.92496362502597</v>
          </cell>
        </row>
        <row r="40">
          <cell r="X40">
            <v>100.92496362502597</v>
          </cell>
        </row>
        <row r="41">
          <cell r="X41">
            <v>101.07392780433727</v>
          </cell>
        </row>
        <row r="42">
          <cell r="X42">
            <v>101.07392780433727</v>
          </cell>
        </row>
        <row r="43">
          <cell r="X43">
            <v>101.07392780433727</v>
          </cell>
        </row>
        <row r="44">
          <cell r="X44">
            <v>101.52082034227118</v>
          </cell>
        </row>
        <row r="45">
          <cell r="X45">
            <v>101.52082034227118</v>
          </cell>
        </row>
        <row r="46">
          <cell r="X46">
            <v>101.66978452158249</v>
          </cell>
        </row>
        <row r="47">
          <cell r="X47">
            <v>101.66978452158249</v>
          </cell>
        </row>
        <row r="48">
          <cell r="X48">
            <v>101.90882006512852</v>
          </cell>
        </row>
        <row r="49">
          <cell r="X49">
            <v>101.90882006512852</v>
          </cell>
        </row>
        <row r="50">
          <cell r="X50">
            <v>101.90882006512852</v>
          </cell>
        </row>
        <row r="51">
          <cell r="X51">
            <v>102.35571260306241</v>
          </cell>
        </row>
        <row r="52">
          <cell r="X52">
            <v>101.90882006512852</v>
          </cell>
        </row>
        <row r="53">
          <cell r="X53">
            <v>101.81182013441418</v>
          </cell>
        </row>
        <row r="54">
          <cell r="X54">
            <v>101.81182013441418</v>
          </cell>
        </row>
        <row r="55">
          <cell r="X55">
            <v>101.81182013441418</v>
          </cell>
        </row>
        <row r="56">
          <cell r="X56">
            <v>101.81182013441418</v>
          </cell>
        </row>
        <row r="57">
          <cell r="X57">
            <v>101.92614148132752</v>
          </cell>
        </row>
        <row r="58">
          <cell r="X58">
            <v>102.07856994387861</v>
          </cell>
        </row>
        <row r="59">
          <cell r="X59">
            <v>102.07856994387861</v>
          </cell>
        </row>
        <row r="60">
          <cell r="X60">
            <v>102.20674842375111</v>
          </cell>
        </row>
        <row r="61">
          <cell r="X61">
            <v>101.98503429640407</v>
          </cell>
        </row>
        <row r="62">
          <cell r="X62">
            <v>101.98503429640407</v>
          </cell>
        </row>
        <row r="63">
          <cell r="X63">
            <v>101.98503429640407</v>
          </cell>
        </row>
        <row r="64">
          <cell r="X64">
            <v>101.98503429640407</v>
          </cell>
        </row>
        <row r="65">
          <cell r="X65">
            <v>101.36839187972008</v>
          </cell>
        </row>
        <row r="66">
          <cell r="X66">
            <v>101.4965703595926</v>
          </cell>
        </row>
        <row r="67">
          <cell r="X67">
            <v>101.4965703595926</v>
          </cell>
        </row>
        <row r="68">
          <cell r="X68">
            <v>101.60742742326612</v>
          </cell>
        </row>
        <row r="69">
          <cell r="X69">
            <v>101.60742742326612</v>
          </cell>
        </row>
        <row r="70">
          <cell r="X70">
            <v>101.13628490265363</v>
          </cell>
        </row>
        <row r="71">
          <cell r="X71">
            <v>100.94574932446476</v>
          </cell>
        </row>
        <row r="72">
          <cell r="X72">
            <v>101.25407053280675</v>
          </cell>
        </row>
        <row r="73">
          <cell r="X73">
            <v>101.08432065405667</v>
          </cell>
        </row>
        <row r="74">
          <cell r="X74">
            <v>101.08432065405667</v>
          </cell>
        </row>
        <row r="75">
          <cell r="X75">
            <v>100.98385644010253</v>
          </cell>
        </row>
        <row r="76">
          <cell r="X76">
            <v>101.19864200097</v>
          </cell>
        </row>
        <row r="77">
          <cell r="X77">
            <v>101.14667775237304</v>
          </cell>
        </row>
        <row r="78">
          <cell r="X78">
            <v>100.95614217418415</v>
          </cell>
        </row>
        <row r="79">
          <cell r="X79">
            <v>100.86953509318921</v>
          </cell>
        </row>
        <row r="80">
          <cell r="X80">
            <v>100.86953509318921</v>
          </cell>
        </row>
        <row r="81">
          <cell r="X81">
            <v>100.56121388484721</v>
          </cell>
        </row>
        <row r="82">
          <cell r="X82">
            <v>100.56121388484721</v>
          </cell>
        </row>
        <row r="83">
          <cell r="X83">
            <v>100.70671378091872</v>
          </cell>
        </row>
        <row r="84">
          <cell r="X84">
            <v>100.70671378091872</v>
          </cell>
        </row>
        <row r="85">
          <cell r="X85">
            <v>100.70671378091872</v>
          </cell>
        </row>
        <row r="86">
          <cell r="X86">
            <v>100.70671378091872</v>
          </cell>
        </row>
        <row r="87">
          <cell r="X87">
            <v>100.83835654403103</v>
          </cell>
        </row>
        <row r="88">
          <cell r="X88">
            <v>102.08549851035821</v>
          </cell>
        </row>
        <row r="89">
          <cell r="X89">
            <v>101.94346289752649</v>
          </cell>
        </row>
        <row r="90">
          <cell r="X90">
            <v>101.71482020369984</v>
          </cell>
        </row>
        <row r="91">
          <cell r="X91">
            <v>100.96999930714334</v>
          </cell>
        </row>
        <row r="92">
          <cell r="X92">
            <v>101.06699923785769</v>
          </cell>
        </row>
        <row r="93">
          <cell r="X93">
            <v>101.06699923785769</v>
          </cell>
        </row>
        <row r="94">
          <cell r="X94">
            <v>100.95614217418415</v>
          </cell>
        </row>
        <row r="95">
          <cell r="X95">
            <v>100.84528511051063</v>
          </cell>
        </row>
        <row r="96">
          <cell r="X96">
            <v>101.0427492551791</v>
          </cell>
        </row>
        <row r="97">
          <cell r="X97">
            <v>101.0427492551791</v>
          </cell>
        </row>
        <row r="98">
          <cell r="X98">
            <v>100.93535647474538</v>
          </cell>
        </row>
        <row r="99">
          <cell r="X99">
            <v>100.74482089655649</v>
          </cell>
        </row>
        <row r="100">
          <cell r="X100">
            <v>100.40185685581652</v>
          </cell>
        </row>
        <row r="101">
          <cell r="X101">
            <v>100.40185685581652</v>
          </cell>
        </row>
        <row r="102">
          <cell r="X102">
            <v>100.10392849719392</v>
          </cell>
        </row>
        <row r="103">
          <cell r="X103">
            <v>100.10392849719392</v>
          </cell>
        </row>
        <row r="104">
          <cell r="X104">
            <v>99.97921430056121</v>
          </cell>
        </row>
        <row r="105">
          <cell r="X105">
            <v>99.97921430056121</v>
          </cell>
        </row>
        <row r="106">
          <cell r="X106">
            <v>99.97921430056121</v>
          </cell>
        </row>
        <row r="107">
          <cell r="X107">
            <v>99.97921430056121</v>
          </cell>
        </row>
        <row r="108">
          <cell r="X108">
            <v>99.75750017321414</v>
          </cell>
        </row>
        <row r="109">
          <cell r="X109">
            <v>99.85796438716828</v>
          </cell>
        </row>
        <row r="110">
          <cell r="X110">
            <v>100.06928566479596</v>
          </cell>
        </row>
        <row r="111">
          <cell r="X111">
            <v>99.927250051964236</v>
          </cell>
        </row>
        <row r="112">
          <cell r="X112">
            <v>99.927250051964236</v>
          </cell>
        </row>
        <row r="113">
          <cell r="X113">
            <v>99.684750225178405</v>
          </cell>
        </row>
        <row r="114">
          <cell r="X114">
            <v>99.927250051964236</v>
          </cell>
        </row>
        <row r="115">
          <cell r="X115">
            <v>99.802535855331513</v>
          </cell>
        </row>
        <row r="116">
          <cell r="X116">
            <v>99.615464560382449</v>
          </cell>
        </row>
        <row r="117">
          <cell r="X117">
            <v>99.615464560382449</v>
          </cell>
        </row>
        <row r="118">
          <cell r="X118">
            <v>99.615464560382449</v>
          </cell>
        </row>
        <row r="119">
          <cell r="X119">
            <v>99.615464560382449</v>
          </cell>
        </row>
        <row r="120">
          <cell r="X120">
            <v>99.615464560382449</v>
          </cell>
        </row>
        <row r="121">
          <cell r="X121">
            <v>99.359107600637415</v>
          </cell>
        </row>
        <row r="122">
          <cell r="X122">
            <v>99.587750294464072</v>
          </cell>
        </row>
        <row r="123">
          <cell r="X123">
            <v>99.445714681632367</v>
          </cell>
        </row>
        <row r="124">
          <cell r="X124">
            <v>99.445714681632367</v>
          </cell>
        </row>
        <row r="125">
          <cell r="X125">
            <v>100.02424998267858</v>
          </cell>
        </row>
        <row r="126">
          <cell r="X126">
            <v>99.62585741010183</v>
          </cell>
        </row>
        <row r="127">
          <cell r="X127">
            <v>99.62585741010183</v>
          </cell>
        </row>
        <row r="128">
          <cell r="X128">
            <v>99.62585741010183</v>
          </cell>
        </row>
        <row r="129">
          <cell r="X129">
            <v>99.8475715374489</v>
          </cell>
        </row>
        <row r="130">
          <cell r="X130">
            <v>99.8475715374489</v>
          </cell>
        </row>
        <row r="131">
          <cell r="X131">
            <v>99.8475715374489</v>
          </cell>
        </row>
        <row r="132">
          <cell r="X132">
            <v>99.573893161504884</v>
          </cell>
        </row>
        <row r="133">
          <cell r="X133">
            <v>99.670893092219202</v>
          </cell>
        </row>
        <row r="134">
          <cell r="X134">
            <v>99.806000138571335</v>
          </cell>
        </row>
        <row r="135">
          <cell r="X135">
            <v>100.01385713295917</v>
          </cell>
        </row>
        <row r="136">
          <cell r="X136">
            <v>100.01385713295917</v>
          </cell>
        </row>
        <row r="137">
          <cell r="X137">
            <v>99.89953578604586</v>
          </cell>
        </row>
        <row r="138">
          <cell r="X138">
            <v>100.07967851451534</v>
          </cell>
        </row>
        <row r="139">
          <cell r="X139">
            <v>100.25982124298483</v>
          </cell>
        </row>
        <row r="140">
          <cell r="X140">
            <v>99.712464491096782</v>
          </cell>
        </row>
        <row r="141">
          <cell r="X141">
            <v>99.511536063188515</v>
          </cell>
        </row>
        <row r="142">
          <cell r="X142">
            <v>98.988429293979067</v>
          </cell>
        </row>
        <row r="143">
          <cell r="X143">
            <v>98.988429293979067</v>
          </cell>
        </row>
        <row r="144">
          <cell r="X144">
            <v>98.988429293979067</v>
          </cell>
        </row>
        <row r="145">
          <cell r="X145">
            <v>99.088893507933193</v>
          </cell>
        </row>
        <row r="146">
          <cell r="X146">
            <v>99.213607704565916</v>
          </cell>
        </row>
        <row r="147">
          <cell r="X147">
            <v>98.998822143698447</v>
          </cell>
        </row>
        <row r="148">
          <cell r="X148">
            <v>98.998822143698447</v>
          </cell>
        </row>
        <row r="149">
          <cell r="X149">
            <v>98.936465045382093</v>
          </cell>
        </row>
        <row r="150">
          <cell r="X150">
            <v>98.621215270560512</v>
          </cell>
        </row>
        <row r="151">
          <cell r="X151">
            <v>98.621215270560512</v>
          </cell>
        </row>
        <row r="152">
          <cell r="X152">
            <v>98.673179519157472</v>
          </cell>
        </row>
        <row r="153">
          <cell r="X153">
            <v>98.600429571121722</v>
          </cell>
        </row>
        <row r="154">
          <cell r="X154">
            <v>98.655858102958476</v>
          </cell>
        </row>
        <row r="155">
          <cell r="X155">
            <v>98.531143906325781</v>
          </cell>
        </row>
        <row r="156">
          <cell r="X156">
            <v>98.531143906325781</v>
          </cell>
        </row>
        <row r="157">
          <cell r="X157">
            <v>98.531143906325781</v>
          </cell>
        </row>
        <row r="158">
          <cell r="X158">
            <v>99.023072126377031</v>
          </cell>
        </row>
        <row r="159">
          <cell r="X159">
            <v>99.050786392295436</v>
          </cell>
        </row>
        <row r="160">
          <cell r="X160">
            <v>99.081964941453606</v>
          </cell>
        </row>
        <row r="161">
          <cell r="X161">
            <v>99.026536409616853</v>
          </cell>
        </row>
        <row r="162">
          <cell r="X162">
            <v>99.026536409616853</v>
          </cell>
        </row>
        <row r="163">
          <cell r="X163">
            <v>98.915679345943303</v>
          </cell>
        </row>
        <row r="164">
          <cell r="X164">
            <v>98.80828656550959</v>
          </cell>
        </row>
        <row r="165">
          <cell r="X165">
            <v>98.524215339846165</v>
          </cell>
        </row>
        <row r="166">
          <cell r="X166">
            <v>98.669715235917678</v>
          </cell>
        </row>
        <row r="167">
          <cell r="X167">
            <v>98.669715235917678</v>
          </cell>
        </row>
        <row r="168">
          <cell r="X168">
            <v>99.075036374974019</v>
          </cell>
        </row>
        <row r="169">
          <cell r="X169">
            <v>98.943393611861708</v>
          </cell>
        </row>
        <row r="170">
          <cell r="X170">
            <v>99.002286426938255</v>
          </cell>
        </row>
        <row r="171">
          <cell r="X171">
            <v>98.894893646504542</v>
          </cell>
        </row>
        <row r="172">
          <cell r="X172">
            <v>98.815215131989191</v>
          </cell>
        </row>
        <row r="173">
          <cell r="X173">
            <v>98.777108016351406</v>
          </cell>
        </row>
        <row r="174">
          <cell r="X174">
            <v>98.887965080024927</v>
          </cell>
        </row>
        <row r="175">
          <cell r="X175">
            <v>98.538072472805368</v>
          </cell>
        </row>
        <row r="176">
          <cell r="X176">
            <v>98.454929675050224</v>
          </cell>
        </row>
        <row r="177">
          <cell r="X177">
            <v>98.454929675050224</v>
          </cell>
        </row>
        <row r="178">
          <cell r="X178">
            <v>98.35100117785629</v>
          </cell>
        </row>
        <row r="179">
          <cell r="X179">
            <v>98.35100117785629</v>
          </cell>
        </row>
        <row r="180">
          <cell r="X180">
            <v>98.576179588443154</v>
          </cell>
        </row>
        <row r="181">
          <cell r="X181">
            <v>98.496501073927789</v>
          </cell>
        </row>
        <row r="182">
          <cell r="X182">
            <v>98.652393819718682</v>
          </cell>
        </row>
        <row r="183">
          <cell r="X183">
            <v>98.652393819718682</v>
          </cell>
        </row>
        <row r="184">
          <cell r="X184">
            <v>98.42028684265226</v>
          </cell>
        </row>
        <row r="185">
          <cell r="X185">
            <v>98.42028684265226</v>
          </cell>
        </row>
        <row r="186">
          <cell r="X186">
            <v>98.565786738723745</v>
          </cell>
        </row>
        <row r="187">
          <cell r="X187">
            <v>99.816392988290715</v>
          </cell>
        </row>
        <row r="188">
          <cell r="X188">
            <v>99.816392988290715</v>
          </cell>
        </row>
        <row r="189">
          <cell r="X189">
            <v>99.743643040254966</v>
          </cell>
        </row>
        <row r="190">
          <cell r="X190">
            <v>99.93071433520403</v>
          </cell>
        </row>
        <row r="191">
          <cell r="X191">
            <v>100.56467816808703</v>
          </cell>
        </row>
        <row r="192">
          <cell r="X192">
            <v>100.11432134691331</v>
          </cell>
        </row>
        <row r="193">
          <cell r="X193">
            <v>100.06235709831634</v>
          </cell>
        </row>
        <row r="194">
          <cell r="X194">
            <v>100.06235709831634</v>
          </cell>
        </row>
        <row r="195">
          <cell r="X195">
            <v>100.06235709831634</v>
          </cell>
        </row>
        <row r="196">
          <cell r="X196">
            <v>100.10392849719392</v>
          </cell>
        </row>
        <row r="197">
          <cell r="X197">
            <v>99.982678583801004</v>
          </cell>
        </row>
        <row r="198">
          <cell r="X198">
            <v>100.47807108709208</v>
          </cell>
        </row>
        <row r="199">
          <cell r="X199">
            <v>100.60971385020439</v>
          </cell>
        </row>
        <row r="200">
          <cell r="X200">
            <v>100.48499965357166</v>
          </cell>
        </row>
        <row r="201">
          <cell r="X201">
            <v>100.5785353010462</v>
          </cell>
        </row>
        <row r="202">
          <cell r="X202">
            <v>100.61664241668397</v>
          </cell>
        </row>
        <row r="203">
          <cell r="X203">
            <v>100.61664241668397</v>
          </cell>
        </row>
        <row r="204">
          <cell r="X204">
            <v>100.4399639714543</v>
          </cell>
        </row>
        <row r="205">
          <cell r="X205">
            <v>100.4399639714543</v>
          </cell>
        </row>
        <row r="206">
          <cell r="X206">
            <v>100.273678375944</v>
          </cell>
        </row>
        <row r="207">
          <cell r="X207">
            <v>100.00692856647959</v>
          </cell>
        </row>
        <row r="208">
          <cell r="X208">
            <v>100.06235709831634</v>
          </cell>
        </row>
        <row r="209">
          <cell r="X209">
            <v>100.4261068384951</v>
          </cell>
        </row>
        <row r="210">
          <cell r="X210">
            <v>100.80024942839327</v>
          </cell>
        </row>
        <row r="211">
          <cell r="X211">
            <v>100.93535647474538</v>
          </cell>
        </row>
        <row r="212">
          <cell r="X212">
            <v>101.21249913392919</v>
          </cell>
        </row>
        <row r="213">
          <cell r="X213">
            <v>101.24714196632715</v>
          </cell>
        </row>
        <row r="214">
          <cell r="X214">
            <v>101.181320584771</v>
          </cell>
        </row>
        <row r="215">
          <cell r="X215">
            <v>101.52428462551097</v>
          </cell>
        </row>
        <row r="216">
          <cell r="X216">
            <v>101.57624887410793</v>
          </cell>
        </row>
        <row r="217">
          <cell r="X217">
            <v>101.75292731933763</v>
          </cell>
        </row>
        <row r="218">
          <cell r="X218">
            <v>101.89496293216932</v>
          </cell>
        </row>
        <row r="219">
          <cell r="X219">
            <v>101.89496293216932</v>
          </cell>
        </row>
        <row r="220">
          <cell r="X220">
            <v>101.89496293216932</v>
          </cell>
        </row>
        <row r="221">
          <cell r="X221">
            <v>101.89496293216932</v>
          </cell>
        </row>
        <row r="222">
          <cell r="X222">
            <v>101.56585602438855</v>
          </cell>
        </row>
        <row r="223">
          <cell r="X223">
            <v>101.72521305341924</v>
          </cell>
        </row>
        <row r="224">
          <cell r="X224">
            <v>101.72521305341924</v>
          </cell>
        </row>
        <row r="225">
          <cell r="X225">
            <v>102.088962793598</v>
          </cell>
        </row>
        <row r="226">
          <cell r="X226">
            <v>102.29335550474605</v>
          </cell>
        </row>
        <row r="227">
          <cell r="X227">
            <v>102.24139125614909</v>
          </cell>
        </row>
        <row r="228">
          <cell r="X228">
            <v>102.18942700755214</v>
          </cell>
        </row>
        <row r="229">
          <cell r="X229">
            <v>102.18942700755214</v>
          </cell>
        </row>
        <row r="230">
          <cell r="X230">
            <v>102.49428393265433</v>
          </cell>
        </row>
        <row r="231">
          <cell r="X231">
            <v>102.49428393265433</v>
          </cell>
        </row>
        <row r="232">
          <cell r="X232">
            <v>102.43192683433797</v>
          </cell>
        </row>
        <row r="233">
          <cell r="X233">
            <v>102.51160534885332</v>
          </cell>
        </row>
        <row r="234">
          <cell r="X234">
            <v>102.30721263770525</v>
          </cell>
        </row>
        <row r="235">
          <cell r="X235">
            <v>102.11667705951638</v>
          </cell>
        </row>
        <row r="236">
          <cell r="X236">
            <v>102.17210559135314</v>
          </cell>
        </row>
        <row r="237">
          <cell r="X237">
            <v>102.46310538349614</v>
          </cell>
        </row>
        <row r="238">
          <cell r="X238">
            <v>102.56356959745028</v>
          </cell>
        </row>
        <row r="239">
          <cell r="X239">
            <v>102.38342686898081</v>
          </cell>
        </row>
        <row r="240">
          <cell r="X240">
            <v>102.38342686898081</v>
          </cell>
        </row>
        <row r="241">
          <cell r="X241">
            <v>102.20328414051131</v>
          </cell>
        </row>
        <row r="242">
          <cell r="X242">
            <v>101.96078431372548</v>
          </cell>
        </row>
        <row r="243">
          <cell r="X243">
            <v>102.03699854500104</v>
          </cell>
        </row>
        <row r="244">
          <cell r="X244">
            <v>102.12706990923577</v>
          </cell>
        </row>
        <row r="245">
          <cell r="X245">
            <v>102.18596272431235</v>
          </cell>
        </row>
        <row r="246">
          <cell r="X246">
            <v>102.40767685165939</v>
          </cell>
        </row>
        <row r="247">
          <cell r="X247">
            <v>101.85339153329176</v>
          </cell>
        </row>
        <row r="248">
          <cell r="X248">
            <v>101.85339153329176</v>
          </cell>
        </row>
        <row r="249">
          <cell r="X249">
            <v>101.85339153329176</v>
          </cell>
        </row>
        <row r="250">
          <cell r="X250">
            <v>101.92960576456731</v>
          </cell>
        </row>
        <row r="251">
          <cell r="X251">
            <v>101.87071294949074</v>
          </cell>
        </row>
        <row r="252">
          <cell r="X252">
            <v>101.96424859696528</v>
          </cell>
        </row>
        <row r="253">
          <cell r="X253">
            <v>102.10974849303678</v>
          </cell>
        </row>
        <row r="254">
          <cell r="X254">
            <v>102.16517702487356</v>
          </cell>
        </row>
        <row r="255">
          <cell r="X255">
            <v>102.27256980530728</v>
          </cell>
        </row>
        <row r="256">
          <cell r="X256">
            <v>102.39035543546039</v>
          </cell>
        </row>
        <row r="257">
          <cell r="X257">
            <v>102.43885540081756</v>
          </cell>
        </row>
        <row r="258">
          <cell r="X258">
            <v>102.43885540081756</v>
          </cell>
        </row>
        <row r="259">
          <cell r="X259">
            <v>102.43885540081756</v>
          </cell>
        </row>
        <row r="260">
          <cell r="X260">
            <v>102.32106977066445</v>
          </cell>
        </row>
        <row r="261">
          <cell r="X261">
            <v>102.14092704219495</v>
          </cell>
        </row>
        <row r="262">
          <cell r="X262">
            <v>102.30721263770525</v>
          </cell>
        </row>
        <row r="263">
          <cell r="X263">
            <v>102.13399847571536</v>
          </cell>
        </row>
        <row r="264">
          <cell r="X264">
            <v>102.13399847571536</v>
          </cell>
        </row>
        <row r="265">
          <cell r="X265">
            <v>102.17556987459294</v>
          </cell>
        </row>
        <row r="266">
          <cell r="X266">
            <v>101.63514168918449</v>
          </cell>
        </row>
        <row r="267">
          <cell r="X267">
            <v>101.86724866625094</v>
          </cell>
        </row>
        <row r="268">
          <cell r="X268">
            <v>101.98503429640407</v>
          </cell>
        </row>
        <row r="269">
          <cell r="X269">
            <v>101.80835585117438</v>
          </cell>
        </row>
        <row r="270">
          <cell r="X270">
            <v>101.63514168918449</v>
          </cell>
        </row>
        <row r="271">
          <cell r="X271">
            <v>101.9226771980877</v>
          </cell>
        </row>
        <row r="272">
          <cell r="X272">
            <v>101.9226771980877</v>
          </cell>
        </row>
        <row r="273">
          <cell r="X273">
            <v>101.82567726737338</v>
          </cell>
        </row>
        <row r="274">
          <cell r="X274">
            <v>101.43421326127624</v>
          </cell>
        </row>
        <row r="275">
          <cell r="X275">
            <v>101.13974918589342</v>
          </cell>
        </row>
        <row r="276">
          <cell r="X276">
            <v>101.08778493729646</v>
          </cell>
        </row>
        <row r="277">
          <cell r="X277">
            <v>101.08778493729646</v>
          </cell>
        </row>
        <row r="278">
          <cell r="X278">
            <v>100.87992794290859</v>
          </cell>
        </row>
        <row r="279">
          <cell r="X279">
            <v>100.87992794290859</v>
          </cell>
        </row>
        <row r="280">
          <cell r="X280">
            <v>100.98732072334232</v>
          </cell>
        </row>
        <row r="281">
          <cell r="X281">
            <v>101.12589205293425</v>
          </cell>
        </row>
        <row r="282">
          <cell r="X282">
            <v>101.12589205293425</v>
          </cell>
        </row>
        <row r="283">
          <cell r="X283">
            <v>101.12589205293425</v>
          </cell>
        </row>
        <row r="284">
          <cell r="X284">
            <v>101.26446338252615</v>
          </cell>
        </row>
        <row r="285">
          <cell r="X285">
            <v>101.50349892607218</v>
          </cell>
        </row>
        <row r="286">
          <cell r="X286">
            <v>100.80024942839327</v>
          </cell>
        </row>
        <row r="287">
          <cell r="X287">
            <v>100.80024942839327</v>
          </cell>
        </row>
        <row r="288">
          <cell r="X288">
            <v>100.80024942839327</v>
          </cell>
        </row>
        <row r="289">
          <cell r="X289">
            <v>101.03235640545969</v>
          </cell>
        </row>
        <row r="290">
          <cell r="X290">
            <v>100.84874939375042</v>
          </cell>
        </row>
        <row r="291">
          <cell r="X291">
            <v>100.55082103512783</v>
          </cell>
        </row>
        <row r="292">
          <cell r="X292">
            <v>100.60624956696459</v>
          </cell>
        </row>
        <row r="293">
          <cell r="X293">
            <v>100.54735675188803</v>
          </cell>
        </row>
        <row r="294">
          <cell r="X294">
            <v>100.43303540497472</v>
          </cell>
        </row>
        <row r="295">
          <cell r="X295">
            <v>100.38799972285732</v>
          </cell>
        </row>
        <row r="296">
          <cell r="X296">
            <v>100.31871405806137</v>
          </cell>
        </row>
        <row r="297">
          <cell r="X297">
            <v>100.61664241668397</v>
          </cell>
        </row>
        <row r="298">
          <cell r="X298">
            <v>100.47460680385227</v>
          </cell>
        </row>
        <row r="299">
          <cell r="X299">
            <v>100.60971385020439</v>
          </cell>
        </row>
        <row r="300">
          <cell r="X300">
            <v>100.34642832397977</v>
          </cell>
        </row>
        <row r="301">
          <cell r="X301">
            <v>100.45035682117368</v>
          </cell>
        </row>
        <row r="302">
          <cell r="X302">
            <v>100.29792835862258</v>
          </cell>
        </row>
        <row r="303">
          <cell r="X303">
            <v>100.10392849719392</v>
          </cell>
        </row>
        <row r="304">
          <cell r="X304">
            <v>100.03464283239796</v>
          </cell>
        </row>
        <row r="305">
          <cell r="X305">
            <v>100.03464283239796</v>
          </cell>
        </row>
        <row r="306">
          <cell r="X306">
            <v>100.03464283239796</v>
          </cell>
        </row>
        <row r="307">
          <cell r="X307">
            <v>99.927250051964236</v>
          </cell>
        </row>
        <row r="308">
          <cell r="X308">
            <v>100.18014272846948</v>
          </cell>
        </row>
        <row r="309">
          <cell r="X309">
            <v>100.01385713295917</v>
          </cell>
        </row>
        <row r="310">
          <cell r="X310">
            <v>99.882214369846864</v>
          </cell>
        </row>
        <row r="311">
          <cell r="X311">
            <v>99.882214369846864</v>
          </cell>
        </row>
        <row r="312">
          <cell r="X312">
            <v>99.968821450841816</v>
          </cell>
        </row>
        <row r="313">
          <cell r="X313">
            <v>99.968821450841816</v>
          </cell>
        </row>
        <row r="314">
          <cell r="X314">
            <v>99.82678583801011</v>
          </cell>
        </row>
        <row r="315">
          <cell r="X315">
            <v>100.03117854915817</v>
          </cell>
        </row>
        <row r="316">
          <cell r="X316">
            <v>100.03117854915817</v>
          </cell>
        </row>
        <row r="317">
          <cell r="X317">
            <v>99.712464491096782</v>
          </cell>
        </row>
        <row r="318">
          <cell r="X318">
            <v>99.785214439132545</v>
          </cell>
        </row>
        <row r="319">
          <cell r="X319">
            <v>100.40532113905631</v>
          </cell>
        </row>
        <row r="320">
          <cell r="X320">
            <v>100.36721402341855</v>
          </cell>
        </row>
        <row r="321">
          <cell r="X321">
            <v>100.61664241668397</v>
          </cell>
        </row>
        <row r="322">
          <cell r="X322">
            <v>101.27832051548535</v>
          </cell>
        </row>
        <row r="323">
          <cell r="X323">
            <v>101.27832051548535</v>
          </cell>
        </row>
        <row r="324">
          <cell r="X324">
            <v>101.20210628420979</v>
          </cell>
        </row>
        <row r="325">
          <cell r="X325">
            <v>101.163999168572</v>
          </cell>
        </row>
        <row r="326">
          <cell r="X326">
            <v>101.44807039423542</v>
          </cell>
        </row>
        <row r="327">
          <cell r="X327">
            <v>101.55892745790896</v>
          </cell>
        </row>
        <row r="328">
          <cell r="X328">
            <v>101.4965703595926</v>
          </cell>
        </row>
        <row r="329">
          <cell r="X329">
            <v>101.4965703595926</v>
          </cell>
        </row>
        <row r="330">
          <cell r="X330">
            <v>101.64207025566408</v>
          </cell>
        </row>
        <row r="331">
          <cell r="X331">
            <v>101.92960576456731</v>
          </cell>
        </row>
        <row r="332">
          <cell r="X332">
            <v>101.92960576456731</v>
          </cell>
        </row>
        <row r="333">
          <cell r="X333">
            <v>101.86378438301115</v>
          </cell>
        </row>
        <row r="334">
          <cell r="X334">
            <v>101.86378438301115</v>
          </cell>
        </row>
        <row r="335">
          <cell r="X335">
            <v>101.86378438301115</v>
          </cell>
        </row>
        <row r="336">
          <cell r="X336">
            <v>101.86378438301115</v>
          </cell>
        </row>
        <row r="337">
          <cell r="X337">
            <v>101.86378438301115</v>
          </cell>
        </row>
        <row r="338">
          <cell r="X338">
            <v>101.86378438301115</v>
          </cell>
        </row>
        <row r="339">
          <cell r="X339">
            <v>101.80489156793459</v>
          </cell>
        </row>
        <row r="340">
          <cell r="X340">
            <v>101.75985588581722</v>
          </cell>
        </row>
        <row r="341">
          <cell r="X341">
            <v>101.70442735398045</v>
          </cell>
        </row>
        <row r="342">
          <cell r="X342">
            <v>101.20903485068938</v>
          </cell>
        </row>
        <row r="343">
          <cell r="X343">
            <v>101.11203491997504</v>
          </cell>
        </row>
        <row r="344">
          <cell r="X344">
            <v>100.68246379824014</v>
          </cell>
        </row>
        <row r="345">
          <cell r="X345">
            <v>100.75521374627589</v>
          </cell>
        </row>
        <row r="346">
          <cell r="X346">
            <v>100.90417792558718</v>
          </cell>
        </row>
        <row r="347">
          <cell r="X347">
            <v>100.71017806415851</v>
          </cell>
        </row>
        <row r="348">
          <cell r="X348">
            <v>100.71017806415851</v>
          </cell>
        </row>
        <row r="349">
          <cell r="X349">
            <v>100.52657105244924</v>
          </cell>
        </row>
        <row r="350">
          <cell r="X350">
            <v>100.26328552622462</v>
          </cell>
        </row>
        <row r="351">
          <cell r="X351">
            <v>100.45382110441349</v>
          </cell>
        </row>
        <row r="352">
          <cell r="X352">
            <v>100.72057091387791</v>
          </cell>
        </row>
        <row r="353">
          <cell r="X353">
            <v>100.52657105244924</v>
          </cell>
        </row>
        <row r="354">
          <cell r="X354">
            <v>100.52657105244924</v>
          </cell>
        </row>
        <row r="355">
          <cell r="X355">
            <v>101.47578466015381</v>
          </cell>
        </row>
        <row r="356">
          <cell r="X356">
            <v>102.29335550474605</v>
          </cell>
        </row>
        <row r="357">
          <cell r="X357">
            <v>101.86378438301115</v>
          </cell>
        </row>
        <row r="358">
          <cell r="X358">
            <v>102.16517702487356</v>
          </cell>
        </row>
        <row r="359">
          <cell r="X359">
            <v>102.47003394997574</v>
          </cell>
        </row>
        <row r="360">
          <cell r="X360">
            <v>102.30028407122566</v>
          </cell>
        </row>
        <row r="361">
          <cell r="X361">
            <v>102.10281992655719</v>
          </cell>
        </row>
        <row r="362">
          <cell r="X362">
            <v>102.10281992655719</v>
          </cell>
        </row>
        <row r="363">
          <cell r="X363">
            <v>102.10281992655719</v>
          </cell>
        </row>
        <row r="364">
          <cell r="X364">
            <v>101.97810572992447</v>
          </cell>
        </row>
        <row r="365">
          <cell r="X365">
            <v>101.69057022102128</v>
          </cell>
        </row>
        <row r="366">
          <cell r="X366">
            <v>101.62128455622531</v>
          </cell>
        </row>
        <row r="367">
          <cell r="X367">
            <v>101.15360631885262</v>
          </cell>
        </row>
        <row r="368">
          <cell r="X368">
            <v>100.76560659599528</v>
          </cell>
        </row>
        <row r="369">
          <cell r="X369">
            <v>101.21249913392919</v>
          </cell>
        </row>
        <row r="370">
          <cell r="X370">
            <v>100.86607080994942</v>
          </cell>
        </row>
        <row r="371">
          <cell r="X371">
            <v>100.86607080994942</v>
          </cell>
        </row>
        <row r="372">
          <cell r="X372">
            <v>101.23674911660777</v>
          </cell>
        </row>
        <row r="373">
          <cell r="X373">
            <v>101.23674911660777</v>
          </cell>
        </row>
        <row r="374">
          <cell r="X374">
            <v>101.83607011709276</v>
          </cell>
        </row>
        <row r="375">
          <cell r="X375">
            <v>102.32799833714404</v>
          </cell>
        </row>
        <row r="376">
          <cell r="X376">
            <v>102.10281992655719</v>
          </cell>
        </row>
        <row r="377">
          <cell r="X377">
            <v>102.10281992655719</v>
          </cell>
        </row>
        <row r="378">
          <cell r="X378">
            <v>101.97117716344488</v>
          </cell>
        </row>
        <row r="379">
          <cell r="X379">
            <v>101.79103443497539</v>
          </cell>
        </row>
        <row r="380">
          <cell r="X380">
            <v>102.15131989191435</v>
          </cell>
        </row>
        <row r="381">
          <cell r="X381">
            <v>102.35917688630222</v>
          </cell>
        </row>
        <row r="382">
          <cell r="X382">
            <v>102.51853391533291</v>
          </cell>
        </row>
        <row r="383">
          <cell r="X383">
            <v>102.6917480773228</v>
          </cell>
        </row>
        <row r="384">
          <cell r="X384">
            <v>102.6917480773228</v>
          </cell>
        </row>
        <row r="385">
          <cell r="X385">
            <v>102.6917480773228</v>
          </cell>
        </row>
        <row r="386">
          <cell r="X386">
            <v>102.6917480773228</v>
          </cell>
        </row>
        <row r="387">
          <cell r="X387">
            <v>102.8441765398739</v>
          </cell>
        </row>
        <row r="388">
          <cell r="X388">
            <v>102.72639090972076</v>
          </cell>
        </row>
        <row r="389">
          <cell r="X389">
            <v>102.87881937227188</v>
          </cell>
        </row>
        <row r="390">
          <cell r="X390">
            <v>102.87881937227188</v>
          </cell>
        </row>
        <row r="391">
          <cell r="X391">
            <v>102.95503360354742</v>
          </cell>
        </row>
        <row r="392">
          <cell r="X392">
            <v>103.08667636665973</v>
          </cell>
        </row>
        <row r="393">
          <cell r="X393">
            <v>103.08667636665973</v>
          </cell>
        </row>
        <row r="394">
          <cell r="X394">
            <v>103.00699785214438</v>
          </cell>
        </row>
        <row r="395">
          <cell r="X395">
            <v>103.22871197949144</v>
          </cell>
        </row>
        <row r="396">
          <cell r="X396">
            <v>103.22871197949144</v>
          </cell>
        </row>
        <row r="397">
          <cell r="X397">
            <v>103.33956904316497</v>
          </cell>
        </row>
        <row r="398">
          <cell r="X398">
            <v>103.20446199681285</v>
          </cell>
        </row>
        <row r="399">
          <cell r="X399">
            <v>103.20446199681285</v>
          </cell>
        </row>
        <row r="400">
          <cell r="X400">
            <v>103.06589066722094</v>
          </cell>
        </row>
        <row r="401">
          <cell r="X401">
            <v>103.16289059793529</v>
          </cell>
        </row>
        <row r="402">
          <cell r="X402">
            <v>103.55781888727222</v>
          </cell>
        </row>
        <row r="403">
          <cell r="X403">
            <v>103.55781888727222</v>
          </cell>
        </row>
        <row r="404">
          <cell r="X404">
            <v>103.4469618235987</v>
          </cell>
        </row>
        <row r="405">
          <cell r="X405">
            <v>103.71371163306311</v>
          </cell>
        </row>
        <row r="406">
          <cell r="X406">
            <v>103.85574724589482</v>
          </cell>
        </row>
        <row r="407">
          <cell r="X407">
            <v>103.70678306658353</v>
          </cell>
        </row>
        <row r="408">
          <cell r="X408">
            <v>103.73449733250189</v>
          </cell>
        </row>
        <row r="409">
          <cell r="X409">
            <v>103.73449733250189</v>
          </cell>
        </row>
        <row r="410">
          <cell r="X410">
            <v>103.8730686620938</v>
          </cell>
        </row>
        <row r="411">
          <cell r="X411">
            <v>103.97699715928773</v>
          </cell>
        </row>
        <row r="412">
          <cell r="X412">
            <v>103.97699715928773</v>
          </cell>
        </row>
        <row r="413">
          <cell r="X413">
            <v>103.74835446546109</v>
          </cell>
        </row>
        <row r="414">
          <cell r="X414">
            <v>103.74835446546109</v>
          </cell>
        </row>
        <row r="415">
          <cell r="X415">
            <v>103.94235432688977</v>
          </cell>
        </row>
        <row r="416">
          <cell r="X416">
            <v>104.04281854084388</v>
          </cell>
        </row>
        <row r="417">
          <cell r="X417">
            <v>103.7275687660223</v>
          </cell>
        </row>
        <row r="418">
          <cell r="X418">
            <v>103.7275687660223</v>
          </cell>
        </row>
        <row r="419">
          <cell r="X419">
            <v>103.95967574308874</v>
          </cell>
        </row>
        <row r="420">
          <cell r="X420">
            <v>103.95967574308874</v>
          </cell>
        </row>
        <row r="421">
          <cell r="X421">
            <v>103.95967574308874</v>
          </cell>
        </row>
        <row r="422">
          <cell r="X422">
            <v>103.95967574308874</v>
          </cell>
        </row>
        <row r="423">
          <cell r="X423">
            <v>103.95967574308874</v>
          </cell>
        </row>
        <row r="424">
          <cell r="X424">
            <v>103.81071156377746</v>
          </cell>
        </row>
        <row r="425">
          <cell r="X425">
            <v>103.88346151181319</v>
          </cell>
        </row>
        <row r="426">
          <cell r="X426">
            <v>103.88346151181319</v>
          </cell>
        </row>
        <row r="427">
          <cell r="X427">
            <v>103.99431857548672</v>
          </cell>
        </row>
        <row r="428">
          <cell r="X428">
            <v>104.36499688214508</v>
          </cell>
        </row>
        <row r="429">
          <cell r="X429">
            <v>104.36499688214508</v>
          </cell>
        </row>
        <row r="430">
          <cell r="X430">
            <v>104.36499688214508</v>
          </cell>
        </row>
        <row r="431">
          <cell r="X431">
            <v>104.6282824083697</v>
          </cell>
        </row>
        <row r="432">
          <cell r="X432">
            <v>104.96085359939028</v>
          </cell>
        </row>
        <row r="433">
          <cell r="X433">
            <v>104.88117508487493</v>
          </cell>
        </row>
        <row r="434">
          <cell r="X434">
            <v>104.88117508487493</v>
          </cell>
        </row>
        <row r="435">
          <cell r="X435">
            <v>104.97471073234946</v>
          </cell>
        </row>
        <row r="436">
          <cell r="X436">
            <v>105.16178202729854</v>
          </cell>
        </row>
        <row r="437">
          <cell r="X437">
            <v>105.32460333956902</v>
          </cell>
        </row>
        <row r="438">
          <cell r="X438">
            <v>105.17217487701792</v>
          </cell>
        </row>
        <row r="439">
          <cell r="X439">
            <v>105.43199612000275</v>
          </cell>
        </row>
        <row r="440">
          <cell r="X440">
            <v>105.43199612000275</v>
          </cell>
        </row>
        <row r="441">
          <cell r="X441">
            <v>105.43199612000275</v>
          </cell>
        </row>
        <row r="442">
          <cell r="X442">
            <v>105.43199612000275</v>
          </cell>
        </row>
        <row r="443">
          <cell r="X443">
            <v>105.50821035127831</v>
          </cell>
        </row>
        <row r="444">
          <cell r="X444">
            <v>105.41121042056396</v>
          </cell>
        </row>
        <row r="445">
          <cell r="X445">
            <v>105.65024596411003</v>
          </cell>
        </row>
        <row r="446">
          <cell r="X446">
            <v>105.65024596411003</v>
          </cell>
        </row>
        <row r="447">
          <cell r="X447">
            <v>105.34885332224762</v>
          </cell>
        </row>
        <row r="448">
          <cell r="X448">
            <v>105.34885332224762</v>
          </cell>
        </row>
        <row r="449">
          <cell r="X449">
            <v>105.21028199265571</v>
          </cell>
        </row>
        <row r="450">
          <cell r="X450">
            <v>105.21028199265571</v>
          </cell>
        </row>
        <row r="451">
          <cell r="X451">
            <v>105.04053211390561</v>
          </cell>
        </row>
        <row r="452">
          <cell r="X452">
            <v>105.27610337421186</v>
          </cell>
        </row>
        <row r="453">
          <cell r="X453">
            <v>105.46317466916095</v>
          </cell>
        </row>
        <row r="454">
          <cell r="X454">
            <v>105.91699577357444</v>
          </cell>
        </row>
        <row r="455">
          <cell r="X455">
            <v>106.2807455137532</v>
          </cell>
        </row>
        <row r="456">
          <cell r="X456">
            <v>106.47128109194206</v>
          </cell>
        </row>
        <row r="457">
          <cell r="X457">
            <v>106.47128109194206</v>
          </cell>
        </row>
        <row r="458">
          <cell r="X458">
            <v>106.47128109194206</v>
          </cell>
        </row>
        <row r="459">
          <cell r="X459">
            <v>106.56135245617682</v>
          </cell>
        </row>
        <row r="460">
          <cell r="X460">
            <v>106.56135245617682</v>
          </cell>
        </row>
        <row r="461">
          <cell r="X461">
            <v>106.56135245617682</v>
          </cell>
        </row>
        <row r="462">
          <cell r="X462">
            <v>106.44010254278389</v>
          </cell>
        </row>
        <row r="463">
          <cell r="X463">
            <v>106.44010254278389</v>
          </cell>
        </row>
        <row r="464">
          <cell r="X464">
            <v>106.37774544446752</v>
          </cell>
        </row>
        <row r="465">
          <cell r="X465">
            <v>106.44010254278389</v>
          </cell>
        </row>
        <row r="466">
          <cell r="X466">
            <v>106.44010254278389</v>
          </cell>
        </row>
        <row r="467">
          <cell r="X467">
            <v>106.14563846740108</v>
          </cell>
        </row>
        <row r="468">
          <cell r="X468">
            <v>106.14563846740108</v>
          </cell>
        </row>
        <row r="469">
          <cell r="X469">
            <v>106.06595995288575</v>
          </cell>
        </row>
        <row r="470">
          <cell r="X470">
            <v>106.06595995288575</v>
          </cell>
        </row>
        <row r="471">
          <cell r="X471">
            <v>105.94124575625302</v>
          </cell>
        </row>
        <row r="472">
          <cell r="X472">
            <v>105.94124575625302</v>
          </cell>
        </row>
        <row r="473">
          <cell r="X473">
            <v>106.04517425344696</v>
          </cell>
        </row>
        <row r="474">
          <cell r="X474">
            <v>106.11099563500311</v>
          </cell>
        </row>
        <row r="475">
          <cell r="X475">
            <v>106.04863853668675</v>
          </cell>
        </row>
        <row r="476">
          <cell r="X476">
            <v>105.72992447862536</v>
          </cell>
        </row>
        <row r="477">
          <cell r="X477">
            <v>105.72992447862536</v>
          </cell>
        </row>
        <row r="478">
          <cell r="X478">
            <v>105.79921014342131</v>
          </cell>
        </row>
        <row r="479">
          <cell r="X479">
            <v>105.79921014342131</v>
          </cell>
        </row>
        <row r="480">
          <cell r="X480">
            <v>105.69181736298758</v>
          </cell>
        </row>
        <row r="481">
          <cell r="X481">
            <v>105.69181736298758</v>
          </cell>
        </row>
        <row r="482">
          <cell r="X482">
            <v>105.76110302778355</v>
          </cell>
        </row>
        <row r="483">
          <cell r="X483">
            <v>105.66756738030899</v>
          </cell>
        </row>
        <row r="484">
          <cell r="X484">
            <v>105.66756738030899</v>
          </cell>
        </row>
        <row r="485">
          <cell r="X485">
            <v>105.66756738030899</v>
          </cell>
        </row>
        <row r="486">
          <cell r="X486">
            <v>105.49781750155891</v>
          </cell>
        </row>
        <row r="487">
          <cell r="X487">
            <v>105.49781750155891</v>
          </cell>
        </row>
        <row r="488">
          <cell r="X488">
            <v>104.96778216586988</v>
          </cell>
        </row>
        <row r="489">
          <cell r="X489">
            <v>104.96778216586988</v>
          </cell>
        </row>
        <row r="490">
          <cell r="X490">
            <v>104.96778216586988</v>
          </cell>
        </row>
        <row r="491">
          <cell r="X491">
            <v>104.96778216586988</v>
          </cell>
        </row>
        <row r="492">
          <cell r="X492">
            <v>104.96778216586988</v>
          </cell>
        </row>
        <row r="493">
          <cell r="X493">
            <v>104.96778216586988</v>
          </cell>
        </row>
        <row r="494">
          <cell r="X494">
            <v>104.82921083627798</v>
          </cell>
        </row>
        <row r="495">
          <cell r="X495">
            <v>104.57285387653295</v>
          </cell>
        </row>
        <row r="496">
          <cell r="X496">
            <v>104.37192544862467</v>
          </cell>
        </row>
        <row r="497">
          <cell r="X497">
            <v>104.37192544862467</v>
          </cell>
        </row>
        <row r="498">
          <cell r="X498">
            <v>104.43428254694102</v>
          </cell>
        </row>
        <row r="499">
          <cell r="X499">
            <v>104.43428254694102</v>
          </cell>
        </row>
        <row r="500">
          <cell r="X500">
            <v>104.43428254694102</v>
          </cell>
        </row>
        <row r="501">
          <cell r="X501">
            <v>104.36153259890528</v>
          </cell>
        </row>
        <row r="502">
          <cell r="X502">
            <v>104.36153259890528</v>
          </cell>
        </row>
        <row r="503">
          <cell r="X503">
            <v>104.25067553523175</v>
          </cell>
        </row>
        <row r="504">
          <cell r="X504">
            <v>104.25067553523175</v>
          </cell>
        </row>
        <row r="505">
          <cell r="X505">
            <v>104.36153259890528</v>
          </cell>
        </row>
        <row r="506">
          <cell r="X506">
            <v>104.36153259890528</v>
          </cell>
        </row>
        <row r="507">
          <cell r="X507">
            <v>104.36153259890528</v>
          </cell>
        </row>
        <row r="508">
          <cell r="X508">
            <v>104.20910413635418</v>
          </cell>
        </row>
        <row r="509">
          <cell r="X509">
            <v>104.20910413635418</v>
          </cell>
        </row>
        <row r="510">
          <cell r="X510">
            <v>104.20910413635418</v>
          </cell>
        </row>
        <row r="511">
          <cell r="X511">
            <v>103.98739000900713</v>
          </cell>
        </row>
        <row r="512">
          <cell r="X512">
            <v>103.98739000900713</v>
          </cell>
        </row>
        <row r="513">
          <cell r="X513">
            <v>103.98739000900713</v>
          </cell>
        </row>
        <row r="514">
          <cell r="X514">
            <v>104.14674703803782</v>
          </cell>
        </row>
        <row r="515">
          <cell r="X515">
            <v>104.14674703803782</v>
          </cell>
        </row>
        <row r="516">
          <cell r="X516">
            <v>104.0324256911245</v>
          </cell>
        </row>
        <row r="517">
          <cell r="X517">
            <v>104.0324256911245</v>
          </cell>
        </row>
        <row r="518">
          <cell r="X518">
            <v>104.0324256911245</v>
          </cell>
        </row>
        <row r="519">
          <cell r="X519">
            <v>103.94235432688977</v>
          </cell>
        </row>
        <row r="520">
          <cell r="X520">
            <v>103.94235432688977</v>
          </cell>
        </row>
        <row r="521">
          <cell r="X521">
            <v>103.94235432688977</v>
          </cell>
        </row>
        <row r="522">
          <cell r="X522">
            <v>104.00817570844592</v>
          </cell>
        </row>
        <row r="523">
          <cell r="X523">
            <v>104.26453266819095</v>
          </cell>
        </row>
        <row r="524">
          <cell r="X524">
            <v>104.26453266819095</v>
          </cell>
        </row>
        <row r="525">
          <cell r="X525">
            <v>104.26453266819095</v>
          </cell>
        </row>
        <row r="526">
          <cell r="X526">
            <v>104.20910413635418</v>
          </cell>
        </row>
        <row r="527">
          <cell r="X527">
            <v>104.20910413635418</v>
          </cell>
        </row>
        <row r="528">
          <cell r="X528">
            <v>104.28185408438992</v>
          </cell>
        </row>
        <row r="529">
          <cell r="X529">
            <v>104.31996120002771</v>
          </cell>
        </row>
        <row r="530">
          <cell r="X530">
            <v>104.27492551791033</v>
          </cell>
        </row>
        <row r="531">
          <cell r="X531">
            <v>104.27492551791033</v>
          </cell>
        </row>
        <row r="532">
          <cell r="X532">
            <v>104.27492551791033</v>
          </cell>
        </row>
        <row r="533">
          <cell r="X533">
            <v>104.31303263354812</v>
          </cell>
        </row>
        <row r="534">
          <cell r="X534">
            <v>104.22988983579296</v>
          </cell>
        </row>
        <row r="535">
          <cell r="X535">
            <v>104.22988983579296</v>
          </cell>
        </row>
        <row r="536">
          <cell r="X536">
            <v>104.18138987043581</v>
          </cell>
        </row>
        <row r="537">
          <cell r="X537">
            <v>104.18138987043581</v>
          </cell>
        </row>
        <row r="538">
          <cell r="X538">
            <v>104.18138987043581</v>
          </cell>
        </row>
        <row r="539">
          <cell r="X539">
            <v>104.14674703803782</v>
          </cell>
        </row>
        <row r="540">
          <cell r="X540">
            <v>104.19524700339498</v>
          </cell>
        </row>
        <row r="541">
          <cell r="X541">
            <v>104.19524700339498</v>
          </cell>
        </row>
        <row r="542">
          <cell r="X542">
            <v>104.12596133859903</v>
          </cell>
        </row>
        <row r="543">
          <cell r="X543">
            <v>104.12596133859903</v>
          </cell>
        </row>
        <row r="544">
          <cell r="X544">
            <v>104.19178272015519</v>
          </cell>
        </row>
        <row r="545">
          <cell r="X545">
            <v>104.27492551791033</v>
          </cell>
        </row>
        <row r="546">
          <cell r="X546">
            <v>104.40656828102264</v>
          </cell>
        </row>
        <row r="547">
          <cell r="X547">
            <v>104.50703249497678</v>
          </cell>
        </row>
        <row r="548">
          <cell r="X548">
            <v>104.50703249497678</v>
          </cell>
        </row>
        <row r="549">
          <cell r="X549">
            <v>104.43774683018084</v>
          </cell>
        </row>
        <row r="550">
          <cell r="X550">
            <v>104.37538973186447</v>
          </cell>
        </row>
        <row r="551">
          <cell r="X551">
            <v>104.37538973186447</v>
          </cell>
        </row>
        <row r="552">
          <cell r="X552">
            <v>104.37538973186447</v>
          </cell>
        </row>
        <row r="553">
          <cell r="X553">
            <v>104.3372826162267</v>
          </cell>
        </row>
        <row r="554">
          <cell r="X554">
            <v>104.44121111342064</v>
          </cell>
        </row>
        <row r="555">
          <cell r="X555">
            <v>104.44121111342064</v>
          </cell>
        </row>
        <row r="556">
          <cell r="X556">
            <v>104.44121111342064</v>
          </cell>
        </row>
        <row r="557">
          <cell r="X557">
            <v>104.44121111342064</v>
          </cell>
        </row>
        <row r="558">
          <cell r="X558">
            <v>104.44121111342064</v>
          </cell>
        </row>
        <row r="559">
          <cell r="X559">
            <v>104.44121111342064</v>
          </cell>
        </row>
        <row r="560">
          <cell r="X560">
            <v>104.54167532737475</v>
          </cell>
        </row>
        <row r="561">
          <cell r="X561">
            <v>104.54167532737475</v>
          </cell>
        </row>
        <row r="562">
          <cell r="X562">
            <v>104.57978244301253</v>
          </cell>
        </row>
        <row r="563">
          <cell r="X563">
            <v>104.47238966257881</v>
          </cell>
        </row>
        <row r="564">
          <cell r="X564">
            <v>104.47238966257881</v>
          </cell>
        </row>
        <row r="565">
          <cell r="X565">
            <v>104.47238966257881</v>
          </cell>
        </row>
        <row r="566">
          <cell r="X566">
            <v>104.47238966257881</v>
          </cell>
        </row>
        <row r="567">
          <cell r="X567">
            <v>104.44467539666043</v>
          </cell>
        </row>
        <row r="568">
          <cell r="X568">
            <v>104.44467539666043</v>
          </cell>
        </row>
        <row r="569">
          <cell r="X569">
            <v>104.44467539666043</v>
          </cell>
        </row>
        <row r="570">
          <cell r="X570">
            <v>104.44467539666043</v>
          </cell>
        </row>
        <row r="571">
          <cell r="X571">
            <v>104.44467539666043</v>
          </cell>
        </row>
        <row r="572">
          <cell r="X572">
            <v>104.44467539666043</v>
          </cell>
        </row>
        <row r="573">
          <cell r="X573">
            <v>104.44467539666043</v>
          </cell>
        </row>
        <row r="574">
          <cell r="X574">
            <v>104.39963971454306</v>
          </cell>
        </row>
        <row r="575">
          <cell r="X575">
            <v>104.39963971454306</v>
          </cell>
        </row>
        <row r="576">
          <cell r="X576">
            <v>104.45160396314002</v>
          </cell>
        </row>
        <row r="577">
          <cell r="X577">
            <v>104.3372826162267</v>
          </cell>
        </row>
        <row r="578">
          <cell r="X578">
            <v>104.3372826162267</v>
          </cell>
        </row>
        <row r="579">
          <cell r="X579">
            <v>104.3372826162267</v>
          </cell>
        </row>
        <row r="580">
          <cell r="X580">
            <v>104.29571121734912</v>
          </cell>
        </row>
        <row r="581">
          <cell r="X581">
            <v>104.29571121734912</v>
          </cell>
        </row>
        <row r="582">
          <cell r="X582">
            <v>104.3372826162267</v>
          </cell>
        </row>
        <row r="583">
          <cell r="X583">
            <v>104.38578258158385</v>
          </cell>
        </row>
        <row r="584">
          <cell r="X584">
            <v>104.38578258158385</v>
          </cell>
        </row>
        <row r="585">
          <cell r="X585">
            <v>104.28531836762971</v>
          </cell>
        </row>
        <row r="586">
          <cell r="X586">
            <v>104.28531836762971</v>
          </cell>
        </row>
        <row r="587">
          <cell r="X587">
            <v>104.19524700339498</v>
          </cell>
        </row>
        <row r="588">
          <cell r="X588">
            <v>104.19524700339498</v>
          </cell>
        </row>
        <row r="589">
          <cell r="X589">
            <v>104.19524700339498</v>
          </cell>
        </row>
        <row r="590">
          <cell r="X590">
            <v>104.19524700339498</v>
          </cell>
        </row>
        <row r="591">
          <cell r="X591">
            <v>104.19524700339498</v>
          </cell>
        </row>
        <row r="592">
          <cell r="X592">
            <v>104.24028268551235</v>
          </cell>
        </row>
        <row r="593">
          <cell r="X593">
            <v>104.24028268551235</v>
          </cell>
        </row>
        <row r="594">
          <cell r="X594">
            <v>104.31303263354812</v>
          </cell>
        </row>
        <row r="595">
          <cell r="X595">
            <v>104.11903277211944</v>
          </cell>
        </row>
        <row r="596">
          <cell r="X596">
            <v>104.11903277211944</v>
          </cell>
        </row>
        <row r="597">
          <cell r="X597">
            <v>104.18138987043581</v>
          </cell>
        </row>
        <row r="598">
          <cell r="X598">
            <v>104.11210420563984</v>
          </cell>
        </row>
        <row r="599">
          <cell r="X599">
            <v>103.76221159842027</v>
          </cell>
        </row>
        <row r="600">
          <cell r="X600">
            <v>103.76221159842027</v>
          </cell>
        </row>
        <row r="601">
          <cell r="X601">
            <v>103.76221159842027</v>
          </cell>
        </row>
        <row r="602">
          <cell r="X602">
            <v>103.76221159842027</v>
          </cell>
        </row>
        <row r="603">
          <cell r="X603">
            <v>103.76221159842027</v>
          </cell>
        </row>
        <row r="604">
          <cell r="X604">
            <v>103.69985450010391</v>
          </cell>
        </row>
        <row r="605">
          <cell r="X605">
            <v>103.69985450010391</v>
          </cell>
        </row>
        <row r="606">
          <cell r="X606">
            <v>103.75528303194068</v>
          </cell>
        </row>
        <row r="607">
          <cell r="X607">
            <v>103.75528303194068</v>
          </cell>
        </row>
        <row r="608">
          <cell r="X608">
            <v>103.5820688699508</v>
          </cell>
        </row>
        <row r="609">
          <cell r="X609">
            <v>103.61671170234878</v>
          </cell>
        </row>
        <row r="610">
          <cell r="X610">
            <v>103.61671170234878</v>
          </cell>
        </row>
        <row r="611">
          <cell r="X611">
            <v>103.61671170234878</v>
          </cell>
        </row>
        <row r="612">
          <cell r="X612">
            <v>103.78299729785905</v>
          </cell>
        </row>
        <row r="613">
          <cell r="X613">
            <v>103.69985450010391</v>
          </cell>
        </row>
        <row r="614">
          <cell r="X614">
            <v>103.69985450010391</v>
          </cell>
        </row>
        <row r="615">
          <cell r="X615">
            <v>103.69985450010391</v>
          </cell>
        </row>
        <row r="616">
          <cell r="X616">
            <v>103.69985450010391</v>
          </cell>
        </row>
        <row r="617">
          <cell r="X617">
            <v>103.56474745375181</v>
          </cell>
        </row>
        <row r="618">
          <cell r="X618">
            <v>103.56474745375181</v>
          </cell>
        </row>
        <row r="619">
          <cell r="X619">
            <v>103.62364026882837</v>
          </cell>
        </row>
        <row r="620">
          <cell r="X620">
            <v>103.70678306658353</v>
          </cell>
        </row>
        <row r="621">
          <cell r="X621">
            <v>103.48506893923647</v>
          </cell>
        </row>
        <row r="622">
          <cell r="X622">
            <v>103.48506893923647</v>
          </cell>
        </row>
        <row r="623">
          <cell r="X623">
            <v>103.48506893923647</v>
          </cell>
        </row>
        <row r="624">
          <cell r="X624">
            <v>103.38460472528233</v>
          </cell>
        </row>
        <row r="625">
          <cell r="X625">
            <v>103.38460472528233</v>
          </cell>
        </row>
        <row r="626">
          <cell r="X626">
            <v>103.38460472528233</v>
          </cell>
        </row>
        <row r="627">
          <cell r="X627">
            <v>103.32224762696598</v>
          </cell>
        </row>
        <row r="628">
          <cell r="X628">
            <v>103.37074759232314</v>
          </cell>
        </row>
        <row r="629">
          <cell r="X629">
            <v>103.45042610683849</v>
          </cell>
        </row>
        <row r="630">
          <cell r="X630">
            <v>103.49199750571606</v>
          </cell>
        </row>
        <row r="631">
          <cell r="X631">
            <v>103.55435460403243</v>
          </cell>
        </row>
        <row r="632">
          <cell r="X632">
            <v>103.50239035543545</v>
          </cell>
        </row>
        <row r="633">
          <cell r="X633">
            <v>103.50239035543545</v>
          </cell>
        </row>
        <row r="634">
          <cell r="X634">
            <v>103.63403311854776</v>
          </cell>
        </row>
        <row r="635">
          <cell r="X635">
            <v>103.63403311854776</v>
          </cell>
        </row>
        <row r="636">
          <cell r="X636">
            <v>103.67560451742533</v>
          </cell>
        </row>
        <row r="637">
          <cell r="X637">
            <v>103.60978313586918</v>
          </cell>
        </row>
        <row r="638">
          <cell r="X638">
            <v>103.60978313586918</v>
          </cell>
        </row>
        <row r="639">
          <cell r="X639">
            <v>103.64442596826716</v>
          </cell>
        </row>
        <row r="640">
          <cell r="X640">
            <v>103.64442596826716</v>
          </cell>
        </row>
        <row r="641">
          <cell r="X641">
            <v>103.64442596826716</v>
          </cell>
        </row>
        <row r="642">
          <cell r="X642">
            <v>103.69985450010391</v>
          </cell>
        </row>
        <row r="643">
          <cell r="X643">
            <v>103.55781888727222</v>
          </cell>
        </row>
        <row r="644">
          <cell r="X644">
            <v>103.55781888727222</v>
          </cell>
        </row>
        <row r="645">
          <cell r="X645">
            <v>103.55781888727222</v>
          </cell>
        </row>
        <row r="646">
          <cell r="X646">
            <v>103.51278320515485</v>
          </cell>
        </row>
        <row r="647">
          <cell r="X647">
            <v>103.55435460403243</v>
          </cell>
        </row>
        <row r="648">
          <cell r="X648">
            <v>103.45389039007829</v>
          </cell>
        </row>
        <row r="649">
          <cell r="X649">
            <v>103.31531906048639</v>
          </cell>
        </row>
        <row r="650">
          <cell r="X650">
            <v>103.31531906048639</v>
          </cell>
        </row>
        <row r="651">
          <cell r="X651">
            <v>103.38460472528233</v>
          </cell>
        </row>
        <row r="652">
          <cell r="X652">
            <v>103.4296404073997</v>
          </cell>
        </row>
        <row r="653">
          <cell r="X653">
            <v>103.4296404073997</v>
          </cell>
        </row>
        <row r="654">
          <cell r="X654">
            <v>103.49546178895585</v>
          </cell>
        </row>
        <row r="655">
          <cell r="X655">
            <v>103.49546178895585</v>
          </cell>
        </row>
        <row r="656">
          <cell r="X656">
            <v>103.43656897387929</v>
          </cell>
        </row>
        <row r="657">
          <cell r="X657">
            <v>103.43656897387929</v>
          </cell>
        </row>
        <row r="658">
          <cell r="X658">
            <v>103.43656897387929</v>
          </cell>
        </row>
        <row r="659">
          <cell r="X659">
            <v>103.43656897387929</v>
          </cell>
        </row>
        <row r="660">
          <cell r="X660">
            <v>103.47467608951708</v>
          </cell>
        </row>
        <row r="661">
          <cell r="X661">
            <v>103.4331046906395</v>
          </cell>
        </row>
        <row r="662">
          <cell r="X662">
            <v>103.47121180627727</v>
          </cell>
        </row>
        <row r="663">
          <cell r="X663">
            <v>103.47121180627727</v>
          </cell>
        </row>
        <row r="664">
          <cell r="X664">
            <v>103.42271184092012</v>
          </cell>
        </row>
        <row r="665">
          <cell r="X665">
            <v>103.42271184092012</v>
          </cell>
        </row>
        <row r="666">
          <cell r="X666">
            <v>103.26681909512919</v>
          </cell>
        </row>
        <row r="667">
          <cell r="X667">
            <v>103.26681909512919</v>
          </cell>
        </row>
        <row r="668">
          <cell r="X668">
            <v>103.32571191020577</v>
          </cell>
        </row>
        <row r="669">
          <cell r="X669">
            <v>103.26681909512919</v>
          </cell>
        </row>
        <row r="670">
          <cell r="X670">
            <v>103.26681909512919</v>
          </cell>
        </row>
        <row r="671">
          <cell r="X671">
            <v>103.26681909512919</v>
          </cell>
        </row>
        <row r="672">
          <cell r="X672">
            <v>103.32571191020577</v>
          </cell>
        </row>
        <row r="673">
          <cell r="X673">
            <v>103.32571191020577</v>
          </cell>
        </row>
        <row r="674">
          <cell r="X674">
            <v>103.32571191020577</v>
          </cell>
        </row>
        <row r="675">
          <cell r="X675">
            <v>103.32571191020577</v>
          </cell>
        </row>
        <row r="676">
          <cell r="X676">
            <v>103.32571191020577</v>
          </cell>
        </row>
        <row r="677">
          <cell r="X677">
            <v>103.32571191020577</v>
          </cell>
        </row>
        <row r="678">
          <cell r="X678">
            <v>103.32571191020577</v>
          </cell>
        </row>
        <row r="679">
          <cell r="X679">
            <v>103.27028337836902</v>
          </cell>
        </row>
        <row r="680">
          <cell r="X680">
            <v>103.27028337836902</v>
          </cell>
        </row>
        <row r="681">
          <cell r="X681">
            <v>103.31185477724659</v>
          </cell>
        </row>
        <row r="682">
          <cell r="X682">
            <v>103.31185477724659</v>
          </cell>
        </row>
        <row r="683">
          <cell r="X683">
            <v>103.39846185824153</v>
          </cell>
        </row>
        <row r="684">
          <cell r="X684">
            <v>103.4331046906395</v>
          </cell>
        </row>
        <row r="685">
          <cell r="X685">
            <v>103.4331046906395</v>
          </cell>
        </row>
        <row r="686">
          <cell r="X686">
            <v>103.49199750571606</v>
          </cell>
        </row>
        <row r="687">
          <cell r="X687">
            <v>103.49199750571606</v>
          </cell>
        </row>
        <row r="688">
          <cell r="X688">
            <v>103.49199750571606</v>
          </cell>
        </row>
        <row r="689">
          <cell r="X689">
            <v>103.49199750571606</v>
          </cell>
        </row>
        <row r="690">
          <cell r="X690">
            <v>103.28760479456798</v>
          </cell>
        </row>
        <row r="691">
          <cell r="X691">
            <v>103.33264047668536</v>
          </cell>
        </row>
        <row r="692">
          <cell r="X692">
            <v>103.33264047668536</v>
          </cell>
        </row>
        <row r="693">
          <cell r="X693">
            <v>103.33264047668536</v>
          </cell>
        </row>
        <row r="694">
          <cell r="X694">
            <v>103.33264047668536</v>
          </cell>
        </row>
        <row r="695">
          <cell r="X695">
            <v>103.2910690778078</v>
          </cell>
        </row>
        <row r="696">
          <cell r="X696">
            <v>103.2910690778078</v>
          </cell>
        </row>
        <row r="697">
          <cell r="X697">
            <v>103.2910690778078</v>
          </cell>
        </row>
        <row r="698">
          <cell r="X698">
            <v>103.2910690778078</v>
          </cell>
        </row>
        <row r="699">
          <cell r="X699">
            <v>103.2910690778078</v>
          </cell>
        </row>
        <row r="700">
          <cell r="X700">
            <v>103.34303332640476</v>
          </cell>
        </row>
        <row r="701">
          <cell r="X701">
            <v>103.2945333610476</v>
          </cell>
        </row>
        <row r="702">
          <cell r="X702">
            <v>103.22524769625164</v>
          </cell>
        </row>
        <row r="703">
          <cell r="X703">
            <v>103.15596203145567</v>
          </cell>
        </row>
        <row r="704">
          <cell r="X704">
            <v>103.15596203145567</v>
          </cell>
        </row>
        <row r="705">
          <cell r="X705">
            <v>103.15596203145567</v>
          </cell>
        </row>
        <row r="706">
          <cell r="X706">
            <v>102.98621215270559</v>
          </cell>
        </row>
        <row r="707">
          <cell r="X707">
            <v>102.98621215270559</v>
          </cell>
        </row>
        <row r="708">
          <cell r="X708">
            <v>102.98621215270559</v>
          </cell>
        </row>
        <row r="709">
          <cell r="X709">
            <v>102.98621215270559</v>
          </cell>
        </row>
        <row r="710">
          <cell r="X710">
            <v>103.09014064989952</v>
          </cell>
        </row>
        <row r="711">
          <cell r="X711">
            <v>103.01739070186377</v>
          </cell>
        </row>
        <row r="712">
          <cell r="X712">
            <v>103.05549781750156</v>
          </cell>
        </row>
        <row r="713">
          <cell r="X713">
            <v>103.00006928566478</v>
          </cell>
        </row>
        <row r="714">
          <cell r="X714">
            <v>103.00006928566478</v>
          </cell>
        </row>
        <row r="715">
          <cell r="X715">
            <v>102.85456938959328</v>
          </cell>
        </row>
        <row r="716">
          <cell r="X716">
            <v>102.48389108293493</v>
          </cell>
        </row>
        <row r="717">
          <cell r="X717">
            <v>102.48389108293493</v>
          </cell>
        </row>
        <row r="718">
          <cell r="X718">
            <v>102.72639090972076</v>
          </cell>
        </row>
        <row r="719">
          <cell r="X719">
            <v>102.72639090972076</v>
          </cell>
        </row>
        <row r="720">
          <cell r="X720">
            <v>102.6605695281646</v>
          </cell>
        </row>
        <row r="721">
          <cell r="X721">
            <v>103.10746206609852</v>
          </cell>
        </row>
        <row r="722">
          <cell r="X722">
            <v>103.02431926834336</v>
          </cell>
        </row>
        <row r="723">
          <cell r="X723">
            <v>103.1282477655373</v>
          </cell>
        </row>
        <row r="724">
          <cell r="X724">
            <v>102.88921222199126</v>
          </cell>
        </row>
        <row r="725">
          <cell r="X725">
            <v>102.95156932030763</v>
          </cell>
        </row>
        <row r="726">
          <cell r="X726">
            <v>102.95156932030763</v>
          </cell>
        </row>
        <row r="727">
          <cell r="X727">
            <v>102.90999792143005</v>
          </cell>
        </row>
        <row r="728">
          <cell r="X728">
            <v>102.90999792143005</v>
          </cell>
        </row>
        <row r="729">
          <cell r="X729">
            <v>103.2945333610476</v>
          </cell>
        </row>
        <row r="730">
          <cell r="X730">
            <v>103.2945333610476</v>
          </cell>
        </row>
        <row r="731">
          <cell r="X731">
            <v>103.20099771357305</v>
          </cell>
        </row>
        <row r="732">
          <cell r="X732">
            <v>103.15942631469547</v>
          </cell>
        </row>
        <row r="733">
          <cell r="X733">
            <v>103.15942631469547</v>
          </cell>
        </row>
        <row r="734">
          <cell r="X734">
            <v>103.15942631469547</v>
          </cell>
        </row>
        <row r="735">
          <cell r="X735">
            <v>103.15942631469547</v>
          </cell>
        </row>
        <row r="736">
          <cell r="X736">
            <v>103.15942631469547</v>
          </cell>
        </row>
        <row r="737">
          <cell r="X737">
            <v>103.23564054597102</v>
          </cell>
        </row>
        <row r="738">
          <cell r="X738">
            <v>103.18367629737408</v>
          </cell>
        </row>
        <row r="739">
          <cell r="X739">
            <v>103.18367629737408</v>
          </cell>
        </row>
        <row r="740">
          <cell r="X740">
            <v>103.1386406152567</v>
          </cell>
        </row>
        <row r="741">
          <cell r="X741">
            <v>102.95503360354742</v>
          </cell>
        </row>
        <row r="742">
          <cell r="X742">
            <v>102.93771218734842</v>
          </cell>
        </row>
        <row r="743">
          <cell r="X743">
            <v>102.88921222199126</v>
          </cell>
        </row>
        <row r="744">
          <cell r="X744">
            <v>102.93424790410863</v>
          </cell>
        </row>
        <row r="745">
          <cell r="X745">
            <v>103.11439063257811</v>
          </cell>
        </row>
        <row r="746">
          <cell r="X746">
            <v>103.03471211806277</v>
          </cell>
        </row>
        <row r="747">
          <cell r="X747">
            <v>103.22524769625164</v>
          </cell>
        </row>
        <row r="748">
          <cell r="X748">
            <v>103.22524769625164</v>
          </cell>
        </row>
        <row r="749">
          <cell r="X749">
            <v>103.22524769625164</v>
          </cell>
        </row>
        <row r="750">
          <cell r="X750">
            <v>103.13171204877709</v>
          </cell>
        </row>
        <row r="751">
          <cell r="X751">
            <v>103.17328344765467</v>
          </cell>
        </row>
        <row r="752">
          <cell r="X752">
            <v>103.11785491581792</v>
          </cell>
        </row>
        <row r="753">
          <cell r="X753">
            <v>103.09706921637913</v>
          </cell>
        </row>
        <row r="754">
          <cell r="X754">
            <v>103.15249774821588</v>
          </cell>
        </row>
        <row r="755">
          <cell r="X755">
            <v>103.09014064989952</v>
          </cell>
        </row>
        <row r="756">
          <cell r="X756">
            <v>102.9723550197464</v>
          </cell>
        </row>
        <row r="757">
          <cell r="X757">
            <v>102.9723550197464</v>
          </cell>
        </row>
        <row r="758">
          <cell r="X758">
            <v>102.9723550197464</v>
          </cell>
        </row>
        <row r="759">
          <cell r="X759">
            <v>102.88574793875146</v>
          </cell>
        </row>
        <row r="760">
          <cell r="X760">
            <v>102.84764082311369</v>
          </cell>
        </row>
        <row r="761">
          <cell r="X761">
            <v>102.70560521028199</v>
          </cell>
        </row>
        <row r="762">
          <cell r="X762">
            <v>102.70560521028199</v>
          </cell>
        </row>
        <row r="763">
          <cell r="X763">
            <v>102.58435529688907</v>
          </cell>
        </row>
        <row r="764">
          <cell r="X764">
            <v>102.90306935495046</v>
          </cell>
        </row>
        <row r="765">
          <cell r="X765">
            <v>103.05549781750156</v>
          </cell>
        </row>
        <row r="766">
          <cell r="X766">
            <v>103.05549781750156</v>
          </cell>
        </row>
        <row r="767">
          <cell r="X767">
            <v>103.30492621076698</v>
          </cell>
        </row>
        <row r="768">
          <cell r="X768">
            <v>103.23564054597102</v>
          </cell>
        </row>
        <row r="769">
          <cell r="X769">
            <v>103.28414051132819</v>
          </cell>
        </row>
        <row r="770">
          <cell r="X770">
            <v>103.28414051132819</v>
          </cell>
        </row>
        <row r="771">
          <cell r="X771">
            <v>103.28414051132819</v>
          </cell>
        </row>
        <row r="772">
          <cell r="X772">
            <v>103.28414051132819</v>
          </cell>
        </row>
        <row r="773">
          <cell r="X773">
            <v>103.17674773089446</v>
          </cell>
        </row>
        <row r="774">
          <cell r="X774">
            <v>103.09014064989952</v>
          </cell>
        </row>
        <row r="775">
          <cell r="X775">
            <v>103.09014064989952</v>
          </cell>
        </row>
        <row r="776">
          <cell r="X776">
            <v>103.09014064989952</v>
          </cell>
        </row>
        <row r="777">
          <cell r="X777">
            <v>103.1247834822975</v>
          </cell>
        </row>
        <row r="778">
          <cell r="X778">
            <v>103.1247834822975</v>
          </cell>
        </row>
        <row r="779">
          <cell r="X779">
            <v>103.28760479456798</v>
          </cell>
        </row>
        <row r="780">
          <cell r="X780">
            <v>103.28760479456798</v>
          </cell>
        </row>
        <row r="781">
          <cell r="X781">
            <v>103.18714058061387</v>
          </cell>
        </row>
        <row r="782">
          <cell r="X782">
            <v>103.18714058061387</v>
          </cell>
        </row>
        <row r="783">
          <cell r="X783">
            <v>103.11439063257811</v>
          </cell>
        </row>
        <row r="784">
          <cell r="X784">
            <v>103.04164068454236</v>
          </cell>
        </row>
        <row r="785">
          <cell r="X785">
            <v>102.9723550197464</v>
          </cell>
        </row>
        <row r="786">
          <cell r="X786">
            <v>102.90999792143005</v>
          </cell>
        </row>
        <row r="787">
          <cell r="X787">
            <v>102.72985519296057</v>
          </cell>
        </row>
        <row r="788">
          <cell r="X788">
            <v>102.64671239520543</v>
          </cell>
        </row>
        <row r="789">
          <cell r="X789">
            <v>102.64671239520543</v>
          </cell>
        </row>
        <row r="790">
          <cell r="X790">
            <v>102.64671239520543</v>
          </cell>
        </row>
        <row r="791">
          <cell r="X791">
            <v>102.39728400193998</v>
          </cell>
        </row>
        <row r="792">
          <cell r="X792">
            <v>102.43885540081756</v>
          </cell>
        </row>
        <row r="793">
          <cell r="X793">
            <v>102.43885540081756</v>
          </cell>
        </row>
        <row r="794">
          <cell r="X794">
            <v>102.32799833714404</v>
          </cell>
        </row>
        <row r="795">
          <cell r="X795">
            <v>102.43192683433797</v>
          </cell>
        </row>
        <row r="796">
          <cell r="X796">
            <v>102.5393196147717</v>
          </cell>
        </row>
        <row r="797">
          <cell r="X797">
            <v>102.39035543546039</v>
          </cell>
        </row>
        <row r="798">
          <cell r="X798">
            <v>102.46310538349614</v>
          </cell>
        </row>
        <row r="799">
          <cell r="X799">
            <v>102.25524838910829</v>
          </cell>
        </row>
        <row r="800">
          <cell r="X800">
            <v>102.13053419247557</v>
          </cell>
        </row>
        <row r="801">
          <cell r="X801">
            <v>102.23099840642971</v>
          </cell>
        </row>
        <row r="802">
          <cell r="X802">
            <v>102.45964110025635</v>
          </cell>
        </row>
        <row r="803">
          <cell r="X803">
            <v>102.45964110025635</v>
          </cell>
        </row>
        <row r="804">
          <cell r="X804">
            <v>102.57742673040947</v>
          </cell>
        </row>
        <row r="805">
          <cell r="X805">
            <v>102.85456938959328</v>
          </cell>
        </row>
        <row r="806">
          <cell r="X806">
            <v>102.85803367283309</v>
          </cell>
        </row>
        <row r="807">
          <cell r="X807">
            <v>103.22871197949144</v>
          </cell>
        </row>
        <row r="808">
          <cell r="X808">
            <v>103.22871197949144</v>
          </cell>
        </row>
        <row r="809">
          <cell r="X809">
            <v>103.16289059793529</v>
          </cell>
        </row>
        <row r="810">
          <cell r="X810">
            <v>103.16289059793529</v>
          </cell>
        </row>
        <row r="811">
          <cell r="X811">
            <v>103.15249774821588</v>
          </cell>
        </row>
        <row r="812">
          <cell r="X812">
            <v>103.20792628005266</v>
          </cell>
        </row>
        <row r="813">
          <cell r="X813">
            <v>103.31185477724659</v>
          </cell>
        </row>
        <row r="814">
          <cell r="X814">
            <v>103.23564054597102</v>
          </cell>
        </row>
        <row r="815">
          <cell r="X815">
            <v>103.27028337836902</v>
          </cell>
        </row>
        <row r="816">
          <cell r="X816">
            <v>103.38114044204254</v>
          </cell>
        </row>
        <row r="817">
          <cell r="X817">
            <v>103.38114044204254</v>
          </cell>
        </row>
        <row r="818">
          <cell r="X818">
            <v>103.38114044204254</v>
          </cell>
        </row>
        <row r="819">
          <cell r="X819">
            <v>103.11439063257811</v>
          </cell>
        </row>
        <row r="820">
          <cell r="X820">
            <v>103.14903346497609</v>
          </cell>
        </row>
        <row r="821">
          <cell r="X821">
            <v>103.24949767893023</v>
          </cell>
        </row>
        <row r="822">
          <cell r="X822">
            <v>103.10399778285871</v>
          </cell>
        </row>
        <row r="823">
          <cell r="X823">
            <v>102.93771218734842</v>
          </cell>
        </row>
        <row r="824">
          <cell r="X824">
            <v>102.85110510635349</v>
          </cell>
        </row>
        <row r="825">
          <cell r="X825">
            <v>102.85110510635349</v>
          </cell>
        </row>
        <row r="826">
          <cell r="X826">
            <v>103.1386406152567</v>
          </cell>
        </row>
        <row r="827">
          <cell r="X827">
            <v>103.35689045936395</v>
          </cell>
        </row>
        <row r="828">
          <cell r="X828">
            <v>103.35689045936395</v>
          </cell>
        </row>
        <row r="829">
          <cell r="X829">
            <v>103.31185477724659</v>
          </cell>
        </row>
        <row r="830">
          <cell r="X830">
            <v>103.36728330908333</v>
          </cell>
        </row>
        <row r="831">
          <cell r="X831">
            <v>103.15249774821588</v>
          </cell>
        </row>
        <row r="832">
          <cell r="X832">
            <v>103.15249774821588</v>
          </cell>
        </row>
        <row r="833">
          <cell r="X833">
            <v>103.09014064989952</v>
          </cell>
        </row>
        <row r="834">
          <cell r="X834">
            <v>103.13171204877709</v>
          </cell>
        </row>
        <row r="835">
          <cell r="X835">
            <v>103.00006928566478</v>
          </cell>
        </row>
        <row r="836">
          <cell r="X836">
            <v>103.00006928566478</v>
          </cell>
        </row>
        <row r="837">
          <cell r="X837">
            <v>103.00006928566478</v>
          </cell>
        </row>
        <row r="838">
          <cell r="X838">
            <v>103.05203353426177</v>
          </cell>
        </row>
        <row r="839">
          <cell r="X839">
            <v>102.9896764359454</v>
          </cell>
        </row>
        <row r="840">
          <cell r="X840">
            <v>103.06242638398115</v>
          </cell>
        </row>
        <row r="841">
          <cell r="X841">
            <v>102.95849788678721</v>
          </cell>
        </row>
        <row r="842">
          <cell r="X842">
            <v>102.95849788678721</v>
          </cell>
        </row>
        <row r="843">
          <cell r="X843">
            <v>102.95849788678721</v>
          </cell>
        </row>
        <row r="844">
          <cell r="X844">
            <v>103.02431926834336</v>
          </cell>
        </row>
        <row r="845">
          <cell r="X845">
            <v>102.91346220466984</v>
          </cell>
        </row>
        <row r="846">
          <cell r="X846">
            <v>103.03471211806277</v>
          </cell>
        </row>
        <row r="847">
          <cell r="X847">
            <v>103.08321208341994</v>
          </cell>
        </row>
        <row r="848">
          <cell r="X848">
            <v>103.10746206609852</v>
          </cell>
        </row>
        <row r="849">
          <cell r="X849">
            <v>103.06242638398115</v>
          </cell>
        </row>
        <row r="850">
          <cell r="X850">
            <v>103.06242638398115</v>
          </cell>
        </row>
        <row r="851">
          <cell r="X851">
            <v>103.1282477655373</v>
          </cell>
        </row>
        <row r="852">
          <cell r="X852">
            <v>103.1282477655373</v>
          </cell>
        </row>
        <row r="853">
          <cell r="X853">
            <v>103.1282477655373</v>
          </cell>
        </row>
        <row r="854">
          <cell r="X854">
            <v>103.04856925102195</v>
          </cell>
        </row>
        <row r="855">
          <cell r="X855">
            <v>102.91346220466984</v>
          </cell>
        </row>
        <row r="856">
          <cell r="X856">
            <v>102.72985519296057</v>
          </cell>
        </row>
        <row r="857">
          <cell r="X857">
            <v>102.72985519296057</v>
          </cell>
        </row>
        <row r="858">
          <cell r="X858">
            <v>102.66403381140442</v>
          </cell>
        </row>
        <row r="859">
          <cell r="X859">
            <v>102.69867664380239</v>
          </cell>
        </row>
        <row r="860">
          <cell r="X860">
            <v>102.59474814660845</v>
          </cell>
        </row>
        <row r="861">
          <cell r="X861">
            <v>102.65710524492481</v>
          </cell>
        </row>
        <row r="862">
          <cell r="X862">
            <v>102.65710524492481</v>
          </cell>
        </row>
        <row r="863">
          <cell r="X863">
            <v>102.96196217002701</v>
          </cell>
        </row>
        <row r="864">
          <cell r="X864">
            <v>102.86842652255247</v>
          </cell>
        </row>
        <row r="865">
          <cell r="X865">
            <v>102.79221229127694</v>
          </cell>
        </row>
        <row r="866">
          <cell r="X866">
            <v>103.24603339569042</v>
          </cell>
        </row>
        <row r="867">
          <cell r="X867">
            <v>103.24603339569042</v>
          </cell>
        </row>
        <row r="868">
          <cell r="X868">
            <v>103.24603339569042</v>
          </cell>
        </row>
        <row r="869">
          <cell r="X869">
            <v>103.17328344765467</v>
          </cell>
        </row>
        <row r="870">
          <cell r="X870">
            <v>103.37421187556293</v>
          </cell>
        </row>
        <row r="871">
          <cell r="X871">
            <v>103.48506893923647</v>
          </cell>
        </row>
        <row r="872">
          <cell r="X872">
            <v>103.54049747107322</v>
          </cell>
        </row>
        <row r="873">
          <cell r="X873">
            <v>103.66174738446615</v>
          </cell>
        </row>
        <row r="874">
          <cell r="X874">
            <v>103.5820688699508</v>
          </cell>
        </row>
        <row r="875">
          <cell r="X875">
            <v>103.65135453474674</v>
          </cell>
        </row>
        <row r="876">
          <cell r="X876">
            <v>103.62710455206816</v>
          </cell>
        </row>
        <row r="877">
          <cell r="X877">
            <v>103.62710455206816</v>
          </cell>
        </row>
        <row r="878">
          <cell r="X878">
            <v>103.66521166770595</v>
          </cell>
        </row>
        <row r="879">
          <cell r="X879">
            <v>103.75181874870088</v>
          </cell>
        </row>
        <row r="880">
          <cell r="X880">
            <v>103.75181874870088</v>
          </cell>
        </row>
        <row r="881">
          <cell r="X881">
            <v>103.75181874870088</v>
          </cell>
        </row>
        <row r="882">
          <cell r="X882">
            <v>103.75181874870088</v>
          </cell>
        </row>
        <row r="883">
          <cell r="X883">
            <v>103.95274717660915</v>
          </cell>
        </row>
        <row r="884">
          <cell r="X884">
            <v>103.89385436153258</v>
          </cell>
        </row>
        <row r="885">
          <cell r="X885">
            <v>103.89385436153258</v>
          </cell>
        </row>
        <row r="886">
          <cell r="X886">
            <v>103.84535439617542</v>
          </cell>
        </row>
        <row r="887">
          <cell r="X887">
            <v>103.93542576041015</v>
          </cell>
        </row>
        <row r="888">
          <cell r="X888">
            <v>103.88346151181319</v>
          </cell>
        </row>
        <row r="889">
          <cell r="X889">
            <v>103.91810434421119</v>
          </cell>
        </row>
        <row r="890">
          <cell r="X890">
            <v>103.88692579505299</v>
          </cell>
        </row>
        <row r="891">
          <cell r="X891">
            <v>103.92849719393057</v>
          </cell>
        </row>
        <row r="892">
          <cell r="X892">
            <v>103.92849719393057</v>
          </cell>
        </row>
        <row r="893">
          <cell r="X893">
            <v>103.89039007829278</v>
          </cell>
        </row>
        <row r="894">
          <cell r="X894">
            <v>103.99431857548672</v>
          </cell>
        </row>
        <row r="895">
          <cell r="X895">
            <v>103.93542576041015</v>
          </cell>
        </row>
        <row r="896">
          <cell r="X896">
            <v>103.98739000900713</v>
          </cell>
        </row>
        <row r="897">
          <cell r="X897">
            <v>103.82110441349684</v>
          </cell>
        </row>
        <row r="898">
          <cell r="X898">
            <v>103.88346151181319</v>
          </cell>
        </row>
        <row r="899">
          <cell r="X899">
            <v>103.88346151181319</v>
          </cell>
        </row>
        <row r="900">
          <cell r="X900">
            <v>103.93196147717036</v>
          </cell>
        </row>
        <row r="901">
          <cell r="X901">
            <v>103.69292593362432</v>
          </cell>
        </row>
        <row r="902">
          <cell r="X902">
            <v>103.65481881798654</v>
          </cell>
        </row>
        <row r="903">
          <cell r="X903">
            <v>103.65481881798654</v>
          </cell>
        </row>
        <row r="904">
          <cell r="X904">
            <v>103.52664033811402</v>
          </cell>
        </row>
        <row r="905">
          <cell r="X905">
            <v>103.58899743643039</v>
          </cell>
        </row>
        <row r="906">
          <cell r="X906">
            <v>103.58899743643039</v>
          </cell>
        </row>
        <row r="907">
          <cell r="X907">
            <v>103.64096168502736</v>
          </cell>
        </row>
        <row r="908">
          <cell r="X908">
            <v>103.4296404073997</v>
          </cell>
        </row>
        <row r="909">
          <cell r="X909">
            <v>103.50931892191505</v>
          </cell>
        </row>
        <row r="910">
          <cell r="X910">
            <v>103.45042610683849</v>
          </cell>
        </row>
        <row r="911">
          <cell r="X911">
            <v>103.45042610683849</v>
          </cell>
        </row>
        <row r="912">
          <cell r="X912">
            <v>103.45042610683849</v>
          </cell>
        </row>
        <row r="913">
          <cell r="X913">
            <v>103.33610475992516</v>
          </cell>
        </row>
        <row r="914">
          <cell r="X914">
            <v>103.54396175431302</v>
          </cell>
        </row>
        <row r="915">
          <cell r="X915">
            <v>103.54396175431302</v>
          </cell>
        </row>
        <row r="916">
          <cell r="X916">
            <v>103.60978313586918</v>
          </cell>
        </row>
        <row r="917">
          <cell r="X917">
            <v>103.60978313586918</v>
          </cell>
        </row>
        <row r="918">
          <cell r="X918">
            <v>103.64442596826716</v>
          </cell>
        </row>
        <row r="919">
          <cell r="X919">
            <v>103.57514030347122</v>
          </cell>
        </row>
        <row r="920">
          <cell r="X920">
            <v>103.48853322247626</v>
          </cell>
        </row>
        <row r="921">
          <cell r="X921">
            <v>103.48853322247626</v>
          </cell>
        </row>
        <row r="922">
          <cell r="X922">
            <v>103.41231899120071</v>
          </cell>
        </row>
        <row r="923">
          <cell r="X923">
            <v>103.41231899120071</v>
          </cell>
        </row>
        <row r="924">
          <cell r="X924">
            <v>103.11439063257811</v>
          </cell>
        </row>
        <row r="925">
          <cell r="X925">
            <v>103.18367629737408</v>
          </cell>
        </row>
        <row r="926">
          <cell r="X926">
            <v>103.06935495046073</v>
          </cell>
        </row>
        <row r="927">
          <cell r="X927">
            <v>103.06935495046073</v>
          </cell>
        </row>
        <row r="928">
          <cell r="X928">
            <v>103.06935495046073</v>
          </cell>
        </row>
        <row r="929">
          <cell r="X929">
            <v>102.96542645326682</v>
          </cell>
        </row>
        <row r="930">
          <cell r="X930">
            <v>102.42499826785838</v>
          </cell>
        </row>
        <row r="931">
          <cell r="X931">
            <v>102.26910552206746</v>
          </cell>
        </row>
        <row r="932">
          <cell r="X932">
            <v>101.88110579921013</v>
          </cell>
        </row>
        <row r="933">
          <cell r="X933">
            <v>102.4042125684196</v>
          </cell>
        </row>
        <row r="934">
          <cell r="X934">
            <v>102.42846255109818</v>
          </cell>
        </row>
        <row r="935">
          <cell r="X935">
            <v>102.42846255109818</v>
          </cell>
        </row>
        <row r="936">
          <cell r="X936">
            <v>102.42846255109818</v>
          </cell>
        </row>
        <row r="937">
          <cell r="X937">
            <v>102.25871267234808</v>
          </cell>
        </row>
        <row r="938">
          <cell r="X938">
            <v>102.28296265502667</v>
          </cell>
        </row>
        <row r="939">
          <cell r="X939">
            <v>102.41806970137877</v>
          </cell>
        </row>
        <row r="940">
          <cell r="X940">
            <v>102.48389108293493</v>
          </cell>
        </row>
        <row r="941">
          <cell r="X941">
            <v>102.39381971870019</v>
          </cell>
        </row>
        <row r="942">
          <cell r="X942">
            <v>102.68135522760339</v>
          </cell>
        </row>
        <row r="943">
          <cell r="X943">
            <v>102.42153398461856</v>
          </cell>
        </row>
        <row r="944">
          <cell r="X944">
            <v>102.00928427908264</v>
          </cell>
        </row>
        <row r="945">
          <cell r="X945">
            <v>101.89496293216932</v>
          </cell>
        </row>
        <row r="946">
          <cell r="X946">
            <v>101.52082034227118</v>
          </cell>
        </row>
        <row r="947">
          <cell r="X947">
            <v>101.28178479872514</v>
          </cell>
        </row>
        <row r="948">
          <cell r="X948">
            <v>101.46539181043441</v>
          </cell>
        </row>
        <row r="949">
          <cell r="X949">
            <v>101.29564193168432</v>
          </cell>
        </row>
        <row r="950">
          <cell r="X950">
            <v>101.37878472943946</v>
          </cell>
        </row>
        <row r="951">
          <cell r="X951">
            <v>101.55892745790896</v>
          </cell>
        </row>
        <row r="952">
          <cell r="X952">
            <v>101.48271322663339</v>
          </cell>
        </row>
        <row r="953">
          <cell r="X953">
            <v>101.34067761380169</v>
          </cell>
        </row>
        <row r="954">
          <cell r="X954">
            <v>100.92842790826576</v>
          </cell>
        </row>
        <row r="955">
          <cell r="X955">
            <v>100.49192822005126</v>
          </cell>
        </row>
        <row r="956">
          <cell r="X956">
            <v>100.29792835862258</v>
          </cell>
        </row>
        <row r="957">
          <cell r="X957">
            <v>100.67207094852075</v>
          </cell>
        </row>
        <row r="958">
          <cell r="X958">
            <v>100.67553523176055</v>
          </cell>
        </row>
        <row r="959">
          <cell r="X959">
            <v>101.23674911660777</v>
          </cell>
        </row>
        <row r="960">
          <cell r="X960">
            <v>101.09817778701586</v>
          </cell>
        </row>
        <row r="961">
          <cell r="X961">
            <v>101.24714196632715</v>
          </cell>
        </row>
        <row r="962">
          <cell r="X962">
            <v>101.57971315734774</v>
          </cell>
        </row>
        <row r="963">
          <cell r="X963">
            <v>101.59010600706713</v>
          </cell>
        </row>
        <row r="964">
          <cell r="X964">
            <v>101.4792489433936</v>
          </cell>
        </row>
        <row r="965">
          <cell r="X965">
            <v>101.50349892607218</v>
          </cell>
        </row>
        <row r="966">
          <cell r="X966">
            <v>103.20099771357305</v>
          </cell>
        </row>
        <row r="967">
          <cell r="X967">
            <v>103.18367629737408</v>
          </cell>
        </row>
        <row r="968">
          <cell r="X968">
            <v>103.18367629737408</v>
          </cell>
        </row>
        <row r="969">
          <cell r="X969">
            <v>103.33956904316497</v>
          </cell>
        </row>
        <row r="970">
          <cell r="X970">
            <v>103.36035474260375</v>
          </cell>
        </row>
        <row r="971">
          <cell r="X971">
            <v>103.36035474260375</v>
          </cell>
        </row>
        <row r="972">
          <cell r="X972">
            <v>103.36035474260375</v>
          </cell>
        </row>
        <row r="973">
          <cell r="X973">
            <v>103.17328344765467</v>
          </cell>
        </row>
        <row r="974">
          <cell r="X974">
            <v>103.02085498510357</v>
          </cell>
        </row>
        <row r="975">
          <cell r="X975">
            <v>103.02085498510357</v>
          </cell>
        </row>
        <row r="976">
          <cell r="X976">
            <v>103.64442596826716</v>
          </cell>
        </row>
        <row r="977">
          <cell r="X977">
            <v>103.41231899120071</v>
          </cell>
        </row>
        <row r="978">
          <cell r="X978">
            <v>103.54049747107322</v>
          </cell>
        </row>
        <row r="979">
          <cell r="X979">
            <v>103.54049747107322</v>
          </cell>
        </row>
        <row r="980">
          <cell r="X980">
            <v>103.69985450010391</v>
          </cell>
        </row>
        <row r="981">
          <cell r="X981">
            <v>103.53356890459364</v>
          </cell>
        </row>
        <row r="982">
          <cell r="X982">
            <v>103.4296404073997</v>
          </cell>
        </row>
        <row r="983">
          <cell r="X983">
            <v>103.66867595094574</v>
          </cell>
        </row>
        <row r="984">
          <cell r="X984">
            <v>103.51278320515485</v>
          </cell>
        </row>
        <row r="985">
          <cell r="X985">
            <v>103.53356890459364</v>
          </cell>
        </row>
        <row r="986">
          <cell r="X986">
            <v>103.60631885262939</v>
          </cell>
        </row>
        <row r="987">
          <cell r="X987">
            <v>103.51971177163443</v>
          </cell>
        </row>
        <row r="988">
          <cell r="X988">
            <v>103.43656897387929</v>
          </cell>
        </row>
        <row r="989">
          <cell r="X989">
            <v>103.48853322247626</v>
          </cell>
        </row>
        <row r="990">
          <cell r="X990">
            <v>103.55435460403243</v>
          </cell>
        </row>
        <row r="991">
          <cell r="X991">
            <v>103.51624748839464</v>
          </cell>
        </row>
        <row r="992">
          <cell r="X992">
            <v>103.71024734982332</v>
          </cell>
        </row>
        <row r="993">
          <cell r="X993">
            <v>103.51624748839464</v>
          </cell>
        </row>
        <row r="994">
          <cell r="X994">
            <v>103.51624748839464</v>
          </cell>
        </row>
        <row r="995">
          <cell r="X995">
            <v>103.51624748839464</v>
          </cell>
        </row>
        <row r="996">
          <cell r="X996">
            <v>103.51624748839464</v>
          </cell>
        </row>
        <row r="997">
          <cell r="X997">
            <v>103.98392572576734</v>
          </cell>
        </row>
        <row r="998">
          <cell r="X998">
            <v>103.98392572576734</v>
          </cell>
        </row>
        <row r="999">
          <cell r="X999">
            <v>104.07399709000208</v>
          </cell>
        </row>
        <row r="1000">
          <cell r="X1000">
            <v>104.07399709000208</v>
          </cell>
        </row>
        <row r="1001">
          <cell r="X1001">
            <v>104.00124714196632</v>
          </cell>
        </row>
        <row r="1002">
          <cell r="X1002">
            <v>104.11903277211944</v>
          </cell>
        </row>
        <row r="1003">
          <cell r="X1003">
            <v>104.11903277211944</v>
          </cell>
        </row>
        <row r="1004">
          <cell r="X1004">
            <v>103.95621145984894</v>
          </cell>
        </row>
        <row r="1005">
          <cell r="X1005">
            <v>103.8730686620938</v>
          </cell>
        </row>
        <row r="1006">
          <cell r="X1006">
            <v>104.0185685581653</v>
          </cell>
        </row>
        <row r="1007">
          <cell r="X1007">
            <v>104.0185685581653</v>
          </cell>
        </row>
        <row r="1008">
          <cell r="X1008">
            <v>103.95967574308874</v>
          </cell>
        </row>
        <row r="1009">
          <cell r="X1009">
            <v>104.02549712464489</v>
          </cell>
        </row>
        <row r="1010">
          <cell r="X1010">
            <v>103.96314002632855</v>
          </cell>
        </row>
        <row r="1011">
          <cell r="X1011">
            <v>103.96314002632855</v>
          </cell>
        </row>
        <row r="1012">
          <cell r="X1012">
            <v>103.96314002632855</v>
          </cell>
        </row>
        <row r="1013">
          <cell r="X1013">
            <v>103.96314002632855</v>
          </cell>
        </row>
        <row r="1014">
          <cell r="X1014">
            <v>104.01510427492551</v>
          </cell>
        </row>
        <row r="1015">
          <cell r="X1015">
            <v>104.09131850620106</v>
          </cell>
        </row>
        <row r="1016">
          <cell r="X1016">
            <v>104.12942562183883</v>
          </cell>
        </row>
        <row r="1017">
          <cell r="X1017">
            <v>104.12942562183883</v>
          </cell>
        </row>
        <row r="1018">
          <cell r="X1018">
            <v>104.19524700339498</v>
          </cell>
        </row>
        <row r="1019">
          <cell r="X1019">
            <v>104.65599667428809</v>
          </cell>
        </row>
        <row r="1020">
          <cell r="X1020">
            <v>104.70449663964526</v>
          </cell>
        </row>
        <row r="1021">
          <cell r="X1021">
            <v>104.60403242569112</v>
          </cell>
        </row>
        <row r="1022">
          <cell r="X1022">
            <v>105.29342479041085</v>
          </cell>
        </row>
        <row r="1023">
          <cell r="X1023">
            <v>105.18949629321692</v>
          </cell>
        </row>
        <row r="1024">
          <cell r="X1024">
            <v>105.14792489433934</v>
          </cell>
        </row>
        <row r="1025">
          <cell r="X1025">
            <v>105.05785353010461</v>
          </cell>
        </row>
        <row r="1026">
          <cell r="X1026">
            <v>105.10635349546178</v>
          </cell>
        </row>
        <row r="1027">
          <cell r="X1027">
            <v>105.15485346081896</v>
          </cell>
        </row>
        <row r="1028">
          <cell r="X1028">
            <v>104.98163929882907</v>
          </cell>
        </row>
        <row r="1029">
          <cell r="X1029">
            <v>104.77724658768099</v>
          </cell>
        </row>
        <row r="1030">
          <cell r="X1030">
            <v>104.74260375528303</v>
          </cell>
        </row>
        <row r="1031">
          <cell r="X1031">
            <v>104.74260375528303</v>
          </cell>
        </row>
        <row r="1032">
          <cell r="X1032">
            <v>104.82921083627798</v>
          </cell>
        </row>
        <row r="1033">
          <cell r="X1033">
            <v>104.67678237372688</v>
          </cell>
        </row>
        <row r="1034">
          <cell r="X1034">
            <v>104.31649691678791</v>
          </cell>
        </row>
        <row r="1035">
          <cell r="X1035">
            <v>104.27492551791033</v>
          </cell>
        </row>
        <row r="1036">
          <cell r="X1036">
            <v>104.3234254832675</v>
          </cell>
        </row>
        <row r="1037">
          <cell r="X1037">
            <v>104.35806831566548</v>
          </cell>
        </row>
        <row r="1038">
          <cell r="X1038">
            <v>104.39271114806346</v>
          </cell>
        </row>
        <row r="1039">
          <cell r="X1039">
            <v>104.41696113074205</v>
          </cell>
        </row>
        <row r="1040">
          <cell r="X1040">
            <v>104.22988983579296</v>
          </cell>
        </row>
        <row r="1041">
          <cell r="X1041">
            <v>104.28531836762971</v>
          </cell>
        </row>
        <row r="1042">
          <cell r="X1042">
            <v>104.34767546594608</v>
          </cell>
        </row>
        <row r="1043">
          <cell r="X1043">
            <v>104.39271114806346</v>
          </cell>
        </row>
        <row r="1044">
          <cell r="X1044">
            <v>104.39271114806346</v>
          </cell>
        </row>
        <row r="1045">
          <cell r="X1045">
            <v>104.42735398046143</v>
          </cell>
        </row>
        <row r="1046">
          <cell r="X1046">
            <v>104.42735398046143</v>
          </cell>
        </row>
        <row r="1047">
          <cell r="X1047">
            <v>104.3372826162267</v>
          </cell>
        </row>
        <row r="1048">
          <cell r="X1048">
            <v>104.3372826162267</v>
          </cell>
        </row>
        <row r="1049">
          <cell r="X1049">
            <v>103.85574724589482</v>
          </cell>
        </row>
        <row r="1050">
          <cell r="X1050">
            <v>103.39153329176192</v>
          </cell>
        </row>
        <row r="1051">
          <cell r="X1051">
            <v>103.4296404073997</v>
          </cell>
        </row>
        <row r="1052">
          <cell r="X1052">
            <v>103.54742603755281</v>
          </cell>
        </row>
        <row r="1053">
          <cell r="X1053">
            <v>103.66174738446615</v>
          </cell>
        </row>
        <row r="1054">
          <cell r="X1054">
            <v>103.53703318783343</v>
          </cell>
        </row>
        <row r="1055">
          <cell r="X1055">
            <v>103.53703318783343</v>
          </cell>
        </row>
        <row r="1056">
          <cell r="X1056">
            <v>103.67906880066512</v>
          </cell>
        </row>
        <row r="1057">
          <cell r="X1057">
            <v>103.60631885262939</v>
          </cell>
        </row>
        <row r="1058">
          <cell r="X1058">
            <v>103.98392572576734</v>
          </cell>
        </row>
        <row r="1059">
          <cell r="X1059">
            <v>103.8799972285734</v>
          </cell>
        </row>
        <row r="1060">
          <cell r="X1060">
            <v>103.81764013025705</v>
          </cell>
        </row>
        <row r="1061">
          <cell r="X1061">
            <v>103.7206401995427</v>
          </cell>
        </row>
        <row r="1062">
          <cell r="X1062">
            <v>103.86267581237441</v>
          </cell>
        </row>
        <row r="1063">
          <cell r="X1063">
            <v>103.90771149449178</v>
          </cell>
        </row>
        <row r="1064">
          <cell r="X1064">
            <v>104.00124714196632</v>
          </cell>
        </row>
        <row r="1065">
          <cell r="X1065">
            <v>104.00124714196632</v>
          </cell>
        </row>
        <row r="1066">
          <cell r="X1066">
            <v>103.93196147717036</v>
          </cell>
        </row>
        <row r="1067">
          <cell r="X1067">
            <v>103.93196147717036</v>
          </cell>
        </row>
        <row r="1068">
          <cell r="X1068">
            <v>103.84189011293563</v>
          </cell>
        </row>
        <row r="1069">
          <cell r="X1069">
            <v>103.95621145984894</v>
          </cell>
        </row>
        <row r="1070">
          <cell r="X1070">
            <v>103.78992586433867</v>
          </cell>
        </row>
        <row r="1071">
          <cell r="X1071">
            <v>103.67560451742533</v>
          </cell>
        </row>
        <row r="1072">
          <cell r="X1072">
            <v>103.77606873137947</v>
          </cell>
        </row>
        <row r="1073">
          <cell r="X1073">
            <v>103.75181874870088</v>
          </cell>
        </row>
        <row r="1074">
          <cell r="X1074">
            <v>103.83149726321624</v>
          </cell>
        </row>
        <row r="1075">
          <cell r="X1075">
            <v>103.94581861012956</v>
          </cell>
        </row>
        <row r="1076">
          <cell r="X1076">
            <v>103.98392572576734</v>
          </cell>
        </row>
        <row r="1077">
          <cell r="X1077">
            <v>104.0185685581653</v>
          </cell>
        </row>
        <row r="1078">
          <cell r="X1078">
            <v>104.0185685581653</v>
          </cell>
        </row>
        <row r="1079">
          <cell r="X1079">
            <v>104.0185685581653</v>
          </cell>
        </row>
        <row r="1080">
          <cell r="X1080">
            <v>104.0185685581653</v>
          </cell>
        </row>
        <row r="1081">
          <cell r="X1081">
            <v>103.8973186447724</v>
          </cell>
        </row>
        <row r="1082">
          <cell r="X1082">
            <v>103.93542576041015</v>
          </cell>
        </row>
        <row r="1083">
          <cell r="X1083">
            <v>103.93542576041015</v>
          </cell>
        </row>
        <row r="1084">
          <cell r="X1084">
            <v>103.85228296265501</v>
          </cell>
        </row>
        <row r="1085">
          <cell r="X1085">
            <v>103.82456869673663</v>
          </cell>
        </row>
        <row r="1086">
          <cell r="X1086">
            <v>103.94928289336936</v>
          </cell>
        </row>
        <row r="1087">
          <cell r="X1087">
            <v>103.79339014757846</v>
          </cell>
        </row>
        <row r="1088">
          <cell r="X1088">
            <v>103.8799972285734</v>
          </cell>
        </row>
        <row r="1089">
          <cell r="X1089">
            <v>103.91464006097137</v>
          </cell>
        </row>
        <row r="1090">
          <cell r="X1090">
            <v>103.95967574308874</v>
          </cell>
        </row>
        <row r="1091">
          <cell r="X1091">
            <v>103.78646158109885</v>
          </cell>
        </row>
        <row r="1092">
          <cell r="X1092">
            <v>103.78646158109885</v>
          </cell>
        </row>
        <row r="1093">
          <cell r="X1093">
            <v>103.74142589898149</v>
          </cell>
        </row>
        <row r="1094">
          <cell r="X1094">
            <v>103.96314002632855</v>
          </cell>
        </row>
        <row r="1095">
          <cell r="X1095">
            <v>103.96314002632855</v>
          </cell>
        </row>
        <row r="1096">
          <cell r="X1096">
            <v>104.03935425760409</v>
          </cell>
        </row>
        <row r="1097">
          <cell r="X1097">
            <v>104.03935425760409</v>
          </cell>
        </row>
        <row r="1098">
          <cell r="X1098">
            <v>104.00817570844592</v>
          </cell>
        </row>
        <row r="1099">
          <cell r="X1099">
            <v>104.06013995704288</v>
          </cell>
        </row>
        <row r="1100">
          <cell r="X1100">
            <v>103.89039007829278</v>
          </cell>
        </row>
        <row r="1101">
          <cell r="X1101">
            <v>103.90771149449178</v>
          </cell>
        </row>
        <row r="1102">
          <cell r="X1102">
            <v>103.81417584701725</v>
          </cell>
        </row>
        <row r="1103">
          <cell r="X1103">
            <v>103.85574724589482</v>
          </cell>
        </row>
        <row r="1104">
          <cell r="X1104">
            <v>103.8730686620938</v>
          </cell>
        </row>
        <row r="1105">
          <cell r="X1105">
            <v>103.8730686620938</v>
          </cell>
        </row>
        <row r="1106">
          <cell r="X1106">
            <v>103.82803297997643</v>
          </cell>
        </row>
        <row r="1107">
          <cell r="X1107">
            <v>103.86614009561421</v>
          </cell>
        </row>
        <row r="1108">
          <cell r="X1108">
            <v>103.86614009561421</v>
          </cell>
        </row>
        <row r="1109">
          <cell r="X1109">
            <v>103.76567588166007</v>
          </cell>
        </row>
        <row r="1110">
          <cell r="X1110">
            <v>103.68253308390494</v>
          </cell>
        </row>
        <row r="1111">
          <cell r="X1111">
            <v>103.68253308390494</v>
          </cell>
        </row>
        <row r="1112">
          <cell r="X1112">
            <v>103.65481881798654</v>
          </cell>
        </row>
        <row r="1113">
          <cell r="X1113">
            <v>103.65481881798654</v>
          </cell>
        </row>
        <row r="1114">
          <cell r="X1114">
            <v>103.66867595094574</v>
          </cell>
        </row>
        <row r="1115">
          <cell r="X1115">
            <v>103.57514030347122</v>
          </cell>
        </row>
        <row r="1116">
          <cell r="G1116">
            <v>298.98</v>
          </cell>
          <cell r="X1116">
            <v>103.57514030347122</v>
          </cell>
        </row>
        <row r="1117">
          <cell r="G1117">
            <v>299.11</v>
          </cell>
          <cell r="X1117">
            <v>103.62017598558857</v>
          </cell>
        </row>
        <row r="1118">
          <cell r="G1118">
            <v>299.11</v>
          </cell>
          <cell r="X1118">
            <v>103.62017598558857</v>
          </cell>
        </row>
        <row r="1119">
          <cell r="G1119">
            <v>299.35000000000002</v>
          </cell>
          <cell r="X1119">
            <v>103.70331878334372</v>
          </cell>
        </row>
        <row r="1120">
          <cell r="G1120">
            <v>299.14999999999998</v>
          </cell>
          <cell r="X1120">
            <v>103.63403311854776</v>
          </cell>
        </row>
        <row r="1121">
          <cell r="G1121">
            <v>298.98</v>
          </cell>
          <cell r="X1121">
            <v>103.57514030347122</v>
          </cell>
        </row>
        <row r="1122">
          <cell r="G1122">
            <v>298.98</v>
          </cell>
          <cell r="X1122">
            <v>103.57514030347122</v>
          </cell>
        </row>
        <row r="1123">
          <cell r="G1123">
            <v>298.98</v>
          </cell>
          <cell r="X1123">
            <v>103.57514030347122</v>
          </cell>
        </row>
        <row r="1124">
          <cell r="G1124">
            <v>299.08</v>
          </cell>
          <cell r="X1124">
            <v>103.60978313586918</v>
          </cell>
        </row>
        <row r="1125">
          <cell r="G1125">
            <v>299.08</v>
          </cell>
          <cell r="X1125">
            <v>103.60978313586918</v>
          </cell>
        </row>
        <row r="1126">
          <cell r="G1126">
            <v>299.24</v>
          </cell>
          <cell r="X1126">
            <v>103.66521166770595</v>
          </cell>
        </row>
        <row r="1127">
          <cell r="G1127">
            <v>299.44</v>
          </cell>
          <cell r="X1127">
            <v>103.73449733250189</v>
          </cell>
        </row>
        <row r="1128">
          <cell r="G1128">
            <v>299.44</v>
          </cell>
          <cell r="X1128">
            <v>103.73449733250189</v>
          </cell>
        </row>
        <row r="1129">
          <cell r="G1129">
            <v>299.64</v>
          </cell>
          <cell r="X1129">
            <v>103.80378299729784</v>
          </cell>
        </row>
        <row r="1130">
          <cell r="G1130">
            <v>299.72000000000003</v>
          </cell>
          <cell r="X1130">
            <v>103.83149726321624</v>
          </cell>
        </row>
        <row r="1131">
          <cell r="G1131">
            <v>299.36</v>
          </cell>
          <cell r="X1131">
            <v>103.70678306658353</v>
          </cell>
        </row>
        <row r="1132">
          <cell r="G1132">
            <v>299.49</v>
          </cell>
          <cell r="X1132">
            <v>103.75181874870088</v>
          </cell>
        </row>
        <row r="1133">
          <cell r="G1133">
            <v>299.49</v>
          </cell>
          <cell r="X1133">
            <v>103.75181874870088</v>
          </cell>
        </row>
        <row r="1134">
          <cell r="G1134">
            <v>299.70999999999998</v>
          </cell>
          <cell r="X1134">
            <v>103.82803297997643</v>
          </cell>
        </row>
        <row r="1135">
          <cell r="G1135">
            <v>299.70999999999998</v>
          </cell>
          <cell r="X1135">
            <v>103.82803297997643</v>
          </cell>
        </row>
        <row r="1136">
          <cell r="G1136">
            <v>299.54000000000002</v>
          </cell>
          <cell r="X1136">
            <v>103.76914016489988</v>
          </cell>
        </row>
        <row r="1137">
          <cell r="G1137">
            <v>299.64</v>
          </cell>
          <cell r="X1137">
            <v>103.80378299729784</v>
          </cell>
        </row>
        <row r="1138">
          <cell r="G1138">
            <v>299.48</v>
          </cell>
          <cell r="X1138">
            <v>103.74835446546109</v>
          </cell>
        </row>
        <row r="1139">
          <cell r="G1139">
            <v>299.27</v>
          </cell>
          <cell r="X1139">
            <v>103.67560451742533</v>
          </cell>
        </row>
        <row r="1140">
          <cell r="G1140">
            <v>298.02999999999997</v>
          </cell>
          <cell r="X1140">
            <v>103.24603339569042</v>
          </cell>
        </row>
        <row r="1141">
          <cell r="G1141">
            <v>298.64</v>
          </cell>
          <cell r="X1141">
            <v>103.45735467331808</v>
          </cell>
        </row>
        <row r="1142">
          <cell r="G1142">
            <v>298.88</v>
          </cell>
          <cell r="X1142">
            <v>103.54049747107322</v>
          </cell>
        </row>
        <row r="1143">
          <cell r="G1143">
            <v>299.2</v>
          </cell>
          <cell r="X1143">
            <v>103.65135453474674</v>
          </cell>
        </row>
        <row r="1144">
          <cell r="G1144">
            <v>299.2</v>
          </cell>
          <cell r="X1144">
            <v>103.65135453474674</v>
          </cell>
        </row>
        <row r="1145">
          <cell r="G1145">
            <v>299.2</v>
          </cell>
          <cell r="X1145">
            <v>103.65135453474674</v>
          </cell>
        </row>
        <row r="1146">
          <cell r="G1146">
            <v>299.11</v>
          </cell>
          <cell r="X1146">
            <v>103.62017598558857</v>
          </cell>
        </row>
        <row r="1147">
          <cell r="G1147">
            <v>298.93</v>
          </cell>
          <cell r="X1147">
            <v>103.55781888727222</v>
          </cell>
        </row>
        <row r="1148">
          <cell r="G1148">
            <v>298.93</v>
          </cell>
          <cell r="X1148">
            <v>103.55781888727222</v>
          </cell>
        </row>
        <row r="1149">
          <cell r="G1149">
            <v>298.04000000000002</v>
          </cell>
          <cell r="X1149">
            <v>103.24949767893023</v>
          </cell>
        </row>
        <row r="1150">
          <cell r="G1150">
            <v>298.04000000000002</v>
          </cell>
          <cell r="X1150">
            <v>103.24949767893023</v>
          </cell>
        </row>
        <row r="1151">
          <cell r="G1151">
            <v>297.95999999999998</v>
          </cell>
          <cell r="X1151">
            <v>103.22178341301183</v>
          </cell>
        </row>
        <row r="1152">
          <cell r="G1152">
            <v>298.11</v>
          </cell>
          <cell r="X1152">
            <v>103.27374766160881</v>
          </cell>
        </row>
        <row r="1153">
          <cell r="G1153">
            <v>298.5</v>
          </cell>
          <cell r="X1153">
            <v>103.40885470796091</v>
          </cell>
        </row>
        <row r="1154">
          <cell r="G1154">
            <v>298.81</v>
          </cell>
          <cell r="X1154">
            <v>103.51624748839464</v>
          </cell>
        </row>
        <row r="1155">
          <cell r="G1155">
            <v>298.81</v>
          </cell>
          <cell r="X1155">
            <v>103.51624748839464</v>
          </cell>
        </row>
        <row r="1156">
          <cell r="G1156">
            <v>298.91000000000003</v>
          </cell>
          <cell r="X1156">
            <v>103.55089032079263</v>
          </cell>
        </row>
        <row r="1157">
          <cell r="G1157">
            <v>298.77999999999997</v>
          </cell>
          <cell r="X1157">
            <v>103.50585463867525</v>
          </cell>
        </row>
        <row r="1158">
          <cell r="G1158">
            <v>299.02999999999997</v>
          </cell>
          <cell r="X1158">
            <v>103.59246171967018</v>
          </cell>
        </row>
        <row r="1159">
          <cell r="G1159">
            <v>299.02999999999997</v>
          </cell>
          <cell r="X1159">
            <v>103.59246171967018</v>
          </cell>
        </row>
        <row r="1160">
          <cell r="G1160">
            <v>299.02999999999997</v>
          </cell>
          <cell r="X1160">
            <v>103.59246171967018</v>
          </cell>
        </row>
        <row r="1161">
          <cell r="G1161">
            <v>299.02999999999997</v>
          </cell>
          <cell r="X1161">
            <v>103.59246171967018</v>
          </cell>
        </row>
        <row r="1162">
          <cell r="G1162">
            <v>298.72000000000003</v>
          </cell>
          <cell r="X1162">
            <v>103.48506893923647</v>
          </cell>
        </row>
        <row r="1163">
          <cell r="G1163">
            <v>298.72000000000003</v>
          </cell>
          <cell r="X1163">
            <v>103.48506893923647</v>
          </cell>
        </row>
        <row r="1164">
          <cell r="G1164">
            <v>298.77999999999997</v>
          </cell>
          <cell r="X1164">
            <v>103.50585463867525</v>
          </cell>
        </row>
        <row r="1165">
          <cell r="G1165">
            <v>298.70999999999998</v>
          </cell>
          <cell r="X1165">
            <v>103.48160465599666</v>
          </cell>
        </row>
        <row r="1166">
          <cell r="G1166">
            <v>298.93</v>
          </cell>
          <cell r="X1166">
            <v>103.55781888727222</v>
          </cell>
        </row>
        <row r="1167">
          <cell r="G1167">
            <v>298.79000000000002</v>
          </cell>
          <cell r="X1167">
            <v>103.50931892191505</v>
          </cell>
        </row>
        <row r="1168">
          <cell r="G1168">
            <v>298.88</v>
          </cell>
          <cell r="X1168">
            <v>103.54049747107322</v>
          </cell>
        </row>
        <row r="1169">
          <cell r="G1169">
            <v>298.94</v>
          </cell>
          <cell r="X1169">
            <v>103.56128317051201</v>
          </cell>
        </row>
        <row r="1170">
          <cell r="G1170">
            <v>298.94</v>
          </cell>
          <cell r="X1170">
            <v>103.56128317051201</v>
          </cell>
        </row>
        <row r="1171">
          <cell r="G1171">
            <v>298.94</v>
          </cell>
          <cell r="X1171">
            <v>103.56128317051201</v>
          </cell>
        </row>
        <row r="1172">
          <cell r="G1172">
            <v>299.05</v>
          </cell>
          <cell r="X1172">
            <v>103.59939028614978</v>
          </cell>
        </row>
        <row r="1173">
          <cell r="G1173">
            <v>299.3</v>
          </cell>
          <cell r="X1173">
            <v>103.68599736714474</v>
          </cell>
        </row>
        <row r="1174">
          <cell r="G1174">
            <v>299.18</v>
          </cell>
          <cell r="X1174">
            <v>103.64442596826716</v>
          </cell>
        </row>
        <row r="1175">
          <cell r="G1175">
            <v>299.27999999999997</v>
          </cell>
          <cell r="X1175">
            <v>103.67906880066512</v>
          </cell>
        </row>
        <row r="1176">
          <cell r="G1176">
            <v>299.27999999999997</v>
          </cell>
          <cell r="X1176">
            <v>103.67906880066512</v>
          </cell>
        </row>
        <row r="1177">
          <cell r="G1177">
            <v>299.33999999999997</v>
          </cell>
          <cell r="X1177">
            <v>103.69985450010391</v>
          </cell>
        </row>
        <row r="1178">
          <cell r="G1178">
            <v>299.22000000000003</v>
          </cell>
          <cell r="X1178">
            <v>103.65828310122636</v>
          </cell>
        </row>
        <row r="1179">
          <cell r="G1179">
            <v>299.33</v>
          </cell>
          <cell r="X1179">
            <v>103.69639021686412</v>
          </cell>
        </row>
        <row r="1180">
          <cell r="G1180">
            <v>299.26</v>
          </cell>
          <cell r="X1180">
            <v>103.67214023418553</v>
          </cell>
        </row>
        <row r="1181">
          <cell r="G1181">
            <v>299.32</v>
          </cell>
          <cell r="X1181">
            <v>103.69292593362432</v>
          </cell>
        </row>
        <row r="1182">
          <cell r="G1182">
            <v>299.88</v>
          </cell>
          <cell r="X1182">
            <v>103.88692579505299</v>
          </cell>
        </row>
        <row r="1183">
          <cell r="G1183">
            <v>300.12</v>
          </cell>
          <cell r="X1183">
            <v>103.97006859280815</v>
          </cell>
        </row>
        <row r="1184">
          <cell r="G1184">
            <v>300.12</v>
          </cell>
          <cell r="X1184">
            <v>103.97006859280815</v>
          </cell>
        </row>
        <row r="1185">
          <cell r="G1185">
            <v>300.19</v>
          </cell>
          <cell r="X1185">
            <v>103.99431857548672</v>
          </cell>
        </row>
        <row r="1186">
          <cell r="G1186">
            <v>300.04000000000002</v>
          </cell>
          <cell r="X1186">
            <v>103.94235432688977</v>
          </cell>
        </row>
        <row r="1187">
          <cell r="G1187">
            <v>300.04000000000002</v>
          </cell>
          <cell r="X1187">
            <v>103.94235432688977</v>
          </cell>
        </row>
        <row r="1188">
          <cell r="G1188">
            <v>299.88</v>
          </cell>
          <cell r="X1188">
            <v>103.88692579505299</v>
          </cell>
        </row>
        <row r="1189">
          <cell r="G1189">
            <v>299.88</v>
          </cell>
          <cell r="X1189">
            <v>103.88692579505299</v>
          </cell>
        </row>
        <row r="1190">
          <cell r="G1190">
            <v>299.98</v>
          </cell>
          <cell r="X1190">
            <v>103.92156862745098</v>
          </cell>
        </row>
        <row r="1191">
          <cell r="G1191">
            <v>299.98</v>
          </cell>
          <cell r="X1191">
            <v>103.92156862745098</v>
          </cell>
        </row>
        <row r="1192">
          <cell r="G1192">
            <v>299.91000000000003</v>
          </cell>
          <cell r="X1192">
            <v>103.8973186447724</v>
          </cell>
        </row>
        <row r="1193">
          <cell r="G1193">
            <v>300.02</v>
          </cell>
          <cell r="X1193">
            <v>103.93542576041015</v>
          </cell>
        </row>
        <row r="1194">
          <cell r="G1194">
            <v>300.02</v>
          </cell>
          <cell r="X1194">
            <v>103.93542576041015</v>
          </cell>
        </row>
        <row r="1195">
          <cell r="G1195">
            <v>300.02</v>
          </cell>
          <cell r="X1195">
            <v>103.93542576041015</v>
          </cell>
        </row>
        <row r="1196">
          <cell r="G1196">
            <v>300.02</v>
          </cell>
          <cell r="X1196">
            <v>103.93542576041015</v>
          </cell>
        </row>
        <row r="1197">
          <cell r="G1197">
            <v>299.92</v>
          </cell>
          <cell r="X1197">
            <v>103.90078292801219</v>
          </cell>
        </row>
        <row r="1198">
          <cell r="G1198">
            <v>299.92</v>
          </cell>
          <cell r="X1198">
            <v>103.90078292801219</v>
          </cell>
        </row>
        <row r="1199">
          <cell r="G1199">
            <v>299.92</v>
          </cell>
          <cell r="X1199">
            <v>103.90078292801219</v>
          </cell>
        </row>
        <row r="1200">
          <cell r="G1200">
            <v>300</v>
          </cell>
          <cell r="X1200">
            <v>103.92849719393057</v>
          </cell>
        </row>
        <row r="1201">
          <cell r="G1201">
            <v>299.56</v>
          </cell>
          <cell r="X1201">
            <v>103.77606873137947</v>
          </cell>
        </row>
        <row r="1202">
          <cell r="G1202">
            <v>299.95999999999998</v>
          </cell>
          <cell r="X1202">
            <v>103.91464006097137</v>
          </cell>
        </row>
        <row r="1203">
          <cell r="G1203">
            <v>299.95999999999998</v>
          </cell>
          <cell r="X1203">
            <v>103.91464006097137</v>
          </cell>
        </row>
        <row r="1204">
          <cell r="G1204">
            <v>299.95999999999998</v>
          </cell>
          <cell r="X1204">
            <v>103.91464006097137</v>
          </cell>
        </row>
        <row r="1205">
          <cell r="G1205">
            <v>300.04000000000002</v>
          </cell>
          <cell r="X1205">
            <v>103.94235432688977</v>
          </cell>
        </row>
        <row r="1206">
          <cell r="G1206">
            <v>300.14</v>
          </cell>
          <cell r="X1206">
            <v>103.97699715928773</v>
          </cell>
        </row>
        <row r="1207">
          <cell r="G1207">
            <v>300.22000000000003</v>
          </cell>
          <cell r="X1207">
            <v>104.00471142520612</v>
          </cell>
        </row>
        <row r="1208">
          <cell r="G1208">
            <v>299.92</v>
          </cell>
          <cell r="X1208">
            <v>103.90078292801219</v>
          </cell>
        </row>
        <row r="1209">
          <cell r="G1209">
            <v>300.19</v>
          </cell>
          <cell r="X1209">
            <v>103.99431857548672</v>
          </cell>
        </row>
        <row r="1210">
          <cell r="G1210">
            <v>300.13</v>
          </cell>
          <cell r="X1210">
            <v>103.97353287604794</v>
          </cell>
        </row>
        <row r="1211">
          <cell r="G1211">
            <v>300.13</v>
          </cell>
          <cell r="X1211">
            <v>103.97353287604794</v>
          </cell>
        </row>
        <row r="1212">
          <cell r="G1212">
            <v>300.20999999999998</v>
          </cell>
          <cell r="X1212">
            <v>104.00124714196632</v>
          </cell>
        </row>
        <row r="1213">
          <cell r="G1213">
            <v>300.20999999999998</v>
          </cell>
          <cell r="X1213">
            <v>104.00124714196632</v>
          </cell>
        </row>
        <row r="1214">
          <cell r="G1214">
            <v>300.25</v>
          </cell>
          <cell r="X1214">
            <v>104.01510427492551</v>
          </cell>
        </row>
        <row r="1215">
          <cell r="G1215">
            <v>300.32</v>
          </cell>
          <cell r="X1215">
            <v>104.03935425760409</v>
          </cell>
        </row>
        <row r="1216">
          <cell r="G1216">
            <v>299.83</v>
          </cell>
          <cell r="X1216">
            <v>103.86960437885401</v>
          </cell>
        </row>
        <row r="1217">
          <cell r="G1217">
            <v>299.33</v>
          </cell>
          <cell r="X1217">
            <v>103.69639021686412</v>
          </cell>
        </row>
        <row r="1218">
          <cell r="G1218">
            <v>299.33</v>
          </cell>
          <cell r="X1218">
            <v>103.69639021686412</v>
          </cell>
        </row>
        <row r="1219">
          <cell r="G1219">
            <v>299.58</v>
          </cell>
          <cell r="X1219">
            <v>103.78299729785905</v>
          </cell>
        </row>
        <row r="1220">
          <cell r="G1220">
            <v>299.58</v>
          </cell>
          <cell r="X1220">
            <v>103.78299729785905</v>
          </cell>
        </row>
        <row r="1221">
          <cell r="G1221">
            <v>299.70999999999998</v>
          </cell>
          <cell r="X1221">
            <v>103.82803297997643</v>
          </cell>
        </row>
        <row r="1222">
          <cell r="G1222">
            <v>299.98</v>
          </cell>
          <cell r="X1222">
            <v>103.92156862745098</v>
          </cell>
        </row>
        <row r="1223">
          <cell r="G1223">
            <v>299.98</v>
          </cell>
          <cell r="X1223">
            <v>103.92156862745098</v>
          </cell>
        </row>
        <row r="1224">
          <cell r="G1224">
            <v>299.91000000000003</v>
          </cell>
          <cell r="X1224">
            <v>103.8973186447724</v>
          </cell>
        </row>
        <row r="1225">
          <cell r="G1225">
            <v>299.95999999999998</v>
          </cell>
          <cell r="X1225">
            <v>103.91464006097137</v>
          </cell>
        </row>
        <row r="1226">
          <cell r="G1226">
            <v>299.88</v>
          </cell>
          <cell r="X1226">
            <v>103.88692579505299</v>
          </cell>
        </row>
        <row r="1227">
          <cell r="G1227">
            <v>299.88</v>
          </cell>
          <cell r="X1227">
            <v>103.88692579505299</v>
          </cell>
        </row>
        <row r="1228">
          <cell r="G1228">
            <v>299.69</v>
          </cell>
          <cell r="X1228">
            <v>103.82110441349684</v>
          </cell>
        </row>
        <row r="1229">
          <cell r="G1229">
            <v>299.69</v>
          </cell>
          <cell r="X1229">
            <v>103.82110441349684</v>
          </cell>
        </row>
        <row r="1230">
          <cell r="G1230">
            <v>299.55</v>
          </cell>
          <cell r="X1230">
            <v>103.77260444813967</v>
          </cell>
        </row>
        <row r="1231">
          <cell r="G1231">
            <v>299.75</v>
          </cell>
          <cell r="X1231">
            <v>103.84189011293563</v>
          </cell>
        </row>
        <row r="1232">
          <cell r="G1232">
            <v>300.14999999999998</v>
          </cell>
          <cell r="X1232">
            <v>103.98046144252753</v>
          </cell>
        </row>
        <row r="1233">
          <cell r="G1233">
            <v>300</v>
          </cell>
          <cell r="X1233">
            <v>103.92849719393057</v>
          </cell>
        </row>
        <row r="1234">
          <cell r="G1234">
            <v>300</v>
          </cell>
          <cell r="X1234">
            <v>103.92849719393057</v>
          </cell>
        </row>
        <row r="1235">
          <cell r="G1235">
            <v>300</v>
          </cell>
          <cell r="X1235">
            <v>103.92849719393057</v>
          </cell>
        </row>
        <row r="1236">
          <cell r="G1236">
            <v>300</v>
          </cell>
          <cell r="X1236">
            <v>103.92849719393057</v>
          </cell>
        </row>
        <row r="1237">
          <cell r="G1237">
            <v>299.86</v>
          </cell>
          <cell r="X1237">
            <v>103.8799972285734</v>
          </cell>
        </row>
        <row r="1238">
          <cell r="G1238">
            <v>299.86</v>
          </cell>
          <cell r="X1238">
            <v>103.8799972285734</v>
          </cell>
        </row>
        <row r="1239">
          <cell r="G1239">
            <v>299.8</v>
          </cell>
          <cell r="X1239">
            <v>103.85921152913461</v>
          </cell>
        </row>
        <row r="1240">
          <cell r="G1240">
            <v>299.87</v>
          </cell>
          <cell r="X1240">
            <v>103.88346151181319</v>
          </cell>
        </row>
        <row r="1241">
          <cell r="G1241">
            <v>299.77</v>
          </cell>
          <cell r="X1241">
            <v>103.84881867941522</v>
          </cell>
        </row>
        <row r="1242">
          <cell r="G1242">
            <v>299.77</v>
          </cell>
          <cell r="X1242">
            <v>103.84881867941522</v>
          </cell>
        </row>
        <row r="1243">
          <cell r="G1243">
            <v>300.16000000000003</v>
          </cell>
          <cell r="X1243">
            <v>103.98392572576734</v>
          </cell>
        </row>
        <row r="1244">
          <cell r="G1244">
            <v>299.99</v>
          </cell>
          <cell r="X1244">
            <v>103.92503291069077</v>
          </cell>
        </row>
        <row r="1245">
          <cell r="G1245">
            <v>299.99</v>
          </cell>
          <cell r="X1245">
            <v>103.92503291069077</v>
          </cell>
        </row>
        <row r="1246">
          <cell r="G1246">
            <v>299.99</v>
          </cell>
          <cell r="X1246">
            <v>103.92503291069077</v>
          </cell>
        </row>
        <row r="1247">
          <cell r="G1247">
            <v>299.99</v>
          </cell>
          <cell r="X1247">
            <v>103.92503291069077</v>
          </cell>
        </row>
        <row r="1248">
          <cell r="G1248">
            <v>299.99</v>
          </cell>
          <cell r="X1248">
            <v>103.92503291069077</v>
          </cell>
        </row>
        <row r="1249">
          <cell r="G1249">
            <v>299.70999999999998</v>
          </cell>
          <cell r="X1249">
            <v>103.82803297997643</v>
          </cell>
        </row>
        <row r="1250">
          <cell r="G1250">
            <v>298.95999999999998</v>
          </cell>
          <cell r="X1250">
            <v>103.5682117369916</v>
          </cell>
        </row>
        <row r="1251">
          <cell r="G1251">
            <v>299.3</v>
          </cell>
          <cell r="X1251">
            <v>103.68599736714474</v>
          </cell>
        </row>
        <row r="1252">
          <cell r="G1252">
            <v>299.08999999999997</v>
          </cell>
          <cell r="X1252">
            <v>103.61324741910897</v>
          </cell>
        </row>
        <row r="1253">
          <cell r="G1253">
            <v>299.23</v>
          </cell>
          <cell r="X1253">
            <v>103.66174738446615</v>
          </cell>
        </row>
        <row r="1254">
          <cell r="G1254">
            <v>298.79000000000002</v>
          </cell>
          <cell r="X1254">
            <v>103.50931892191505</v>
          </cell>
        </row>
        <row r="1255">
          <cell r="G1255">
            <v>299.33999999999997</v>
          </cell>
          <cell r="X1255">
            <v>103.69985450010391</v>
          </cell>
        </row>
        <row r="1256">
          <cell r="G1256">
            <v>299.39999999999998</v>
          </cell>
          <cell r="X1256">
            <v>103.7206401995427</v>
          </cell>
        </row>
        <row r="1257">
          <cell r="G1257">
            <v>299.39999999999998</v>
          </cell>
          <cell r="X1257">
            <v>103.7206401995427</v>
          </cell>
        </row>
        <row r="1258">
          <cell r="G1258">
            <v>299.17</v>
          </cell>
          <cell r="X1258">
            <v>103.64096168502736</v>
          </cell>
        </row>
        <row r="1259">
          <cell r="G1259">
            <v>298.92</v>
          </cell>
          <cell r="X1259">
            <v>103.55435460403243</v>
          </cell>
        </row>
        <row r="1260">
          <cell r="G1260">
            <v>298.92</v>
          </cell>
          <cell r="X1260">
            <v>103.55435460403243</v>
          </cell>
        </row>
        <row r="1261">
          <cell r="G1261">
            <v>299.04000000000002</v>
          </cell>
          <cell r="X1261">
            <v>103.59592600290999</v>
          </cell>
        </row>
        <row r="1262">
          <cell r="G1262">
            <v>298.94</v>
          </cell>
          <cell r="X1262">
            <v>103.56128317051201</v>
          </cell>
        </row>
        <row r="1263">
          <cell r="G1263">
            <v>299.07</v>
          </cell>
          <cell r="X1263">
            <v>103.60631885262939</v>
          </cell>
        </row>
        <row r="1264">
          <cell r="G1264">
            <v>299.37</v>
          </cell>
          <cell r="X1264">
            <v>103.71024734982332</v>
          </cell>
        </row>
        <row r="1265">
          <cell r="G1265">
            <v>299.37</v>
          </cell>
          <cell r="X1265">
            <v>103.71024734982332</v>
          </cell>
        </row>
        <row r="1266">
          <cell r="G1266">
            <v>299.23</v>
          </cell>
          <cell r="X1266">
            <v>103.66174738446615</v>
          </cell>
        </row>
        <row r="1267">
          <cell r="G1267">
            <v>299.23</v>
          </cell>
          <cell r="X1267">
            <v>103.66174738446615</v>
          </cell>
        </row>
        <row r="1268">
          <cell r="G1268">
            <v>299.23</v>
          </cell>
          <cell r="X1268">
            <v>103.66174738446615</v>
          </cell>
        </row>
        <row r="1269">
          <cell r="G1269">
            <v>299.23</v>
          </cell>
          <cell r="X1269">
            <v>103.66174738446615</v>
          </cell>
        </row>
        <row r="1270">
          <cell r="G1270">
            <v>299.41000000000003</v>
          </cell>
          <cell r="X1270">
            <v>103.72410448278251</v>
          </cell>
        </row>
        <row r="1271">
          <cell r="G1271">
            <v>299.48</v>
          </cell>
          <cell r="X1271">
            <v>103.74835446546109</v>
          </cell>
        </row>
        <row r="1272">
          <cell r="G1272">
            <v>299.48</v>
          </cell>
          <cell r="X1272">
            <v>103.74835446546109</v>
          </cell>
        </row>
        <row r="1273">
          <cell r="G1273">
            <v>299.48</v>
          </cell>
          <cell r="X1273">
            <v>103.74835446546109</v>
          </cell>
        </row>
        <row r="1274">
          <cell r="G1274">
            <v>299.48</v>
          </cell>
          <cell r="X1274">
            <v>103.74835446546109</v>
          </cell>
        </row>
        <row r="1275">
          <cell r="G1275">
            <v>299.35000000000002</v>
          </cell>
          <cell r="X1275">
            <v>103.70331878334372</v>
          </cell>
        </row>
        <row r="1276">
          <cell r="G1276">
            <v>299.14</v>
          </cell>
          <cell r="X1276">
            <v>103.63056883530795</v>
          </cell>
        </row>
        <row r="1277">
          <cell r="G1277">
            <v>299.14</v>
          </cell>
          <cell r="X1277">
            <v>103.63056883530795</v>
          </cell>
        </row>
        <row r="1278">
          <cell r="G1278">
            <v>299.02999999999997</v>
          </cell>
          <cell r="X1278">
            <v>103.59246171967018</v>
          </cell>
        </row>
        <row r="1279">
          <cell r="G1279">
            <v>299.19</v>
          </cell>
          <cell r="X1279">
            <v>103.64789025150695</v>
          </cell>
        </row>
        <row r="1280">
          <cell r="G1280">
            <v>299.19</v>
          </cell>
          <cell r="X1280">
            <v>103.64789025150695</v>
          </cell>
        </row>
        <row r="1281">
          <cell r="G1281">
            <v>299.27999999999997</v>
          </cell>
          <cell r="X1281">
            <v>103.67906880066512</v>
          </cell>
        </row>
        <row r="1282">
          <cell r="G1282">
            <v>299.27999999999997</v>
          </cell>
          <cell r="X1282">
            <v>103.67906880066512</v>
          </cell>
        </row>
        <row r="1283">
          <cell r="G1283">
            <v>299.45</v>
          </cell>
          <cell r="X1283">
            <v>103.7379616157417</v>
          </cell>
        </row>
        <row r="1284">
          <cell r="G1284">
            <v>299.35000000000002</v>
          </cell>
          <cell r="X1284">
            <v>103.70331878334372</v>
          </cell>
        </row>
        <row r="1285">
          <cell r="G1285">
            <v>299.23</v>
          </cell>
          <cell r="X1285">
            <v>103.66174738446615</v>
          </cell>
        </row>
        <row r="1286">
          <cell r="G1286">
            <v>299.61</v>
          </cell>
          <cell r="X1286">
            <v>103.79339014757846</v>
          </cell>
        </row>
        <row r="1287">
          <cell r="G1287">
            <v>299.61</v>
          </cell>
          <cell r="X1287">
            <v>103.79339014757846</v>
          </cell>
        </row>
        <row r="1288">
          <cell r="G1288">
            <v>299.76</v>
          </cell>
          <cell r="X1288">
            <v>103.84535439617542</v>
          </cell>
        </row>
        <row r="1289">
          <cell r="G1289">
            <v>300.06</v>
          </cell>
          <cell r="X1289">
            <v>103.94928289336936</v>
          </cell>
        </row>
        <row r="1290">
          <cell r="G1290">
            <v>300.06</v>
          </cell>
          <cell r="X1290">
            <v>103.94928289336936</v>
          </cell>
        </row>
        <row r="1291">
          <cell r="G1291">
            <v>300.14</v>
          </cell>
          <cell r="X1291">
            <v>103.97699715928773</v>
          </cell>
        </row>
        <row r="1292">
          <cell r="G1292">
            <v>300.14</v>
          </cell>
          <cell r="X1292">
            <v>103.97699715928773</v>
          </cell>
        </row>
        <row r="1293">
          <cell r="G1293">
            <v>299.89999999999998</v>
          </cell>
          <cell r="X1293">
            <v>103.89385436153258</v>
          </cell>
        </row>
        <row r="1294">
          <cell r="G1294">
            <v>299.97000000000003</v>
          </cell>
          <cell r="X1294">
            <v>103.91810434421119</v>
          </cell>
        </row>
        <row r="1295">
          <cell r="G1295">
            <v>299.75</v>
          </cell>
          <cell r="X1295">
            <v>103.84189011293563</v>
          </cell>
        </row>
        <row r="1296">
          <cell r="G1296">
            <v>299.94</v>
          </cell>
          <cell r="X1296">
            <v>103.90771149449178</v>
          </cell>
        </row>
        <row r="1297">
          <cell r="G1297">
            <v>299.94</v>
          </cell>
          <cell r="X1297">
            <v>103.90771149449178</v>
          </cell>
        </row>
        <row r="1298">
          <cell r="G1298">
            <v>299.83999999999997</v>
          </cell>
          <cell r="X1298">
            <v>103.8730686620938</v>
          </cell>
        </row>
        <row r="1299">
          <cell r="G1299">
            <v>299.58999999999997</v>
          </cell>
          <cell r="X1299">
            <v>103.78646158109885</v>
          </cell>
        </row>
        <row r="1300">
          <cell r="G1300">
            <v>299.94</v>
          </cell>
          <cell r="X1300">
            <v>103.90771149449178</v>
          </cell>
        </row>
        <row r="1301">
          <cell r="G1301">
            <v>300.06</v>
          </cell>
          <cell r="X1301">
            <v>103.94928289336936</v>
          </cell>
        </row>
        <row r="1302">
          <cell r="G1302">
            <v>300.06</v>
          </cell>
          <cell r="X1302">
            <v>103.94928289336936</v>
          </cell>
        </row>
        <row r="1303">
          <cell r="G1303">
            <v>299.98</v>
          </cell>
          <cell r="X1303">
            <v>103.92156862745098</v>
          </cell>
        </row>
        <row r="1304">
          <cell r="G1304">
            <v>300.08</v>
          </cell>
          <cell r="X1304">
            <v>103.95621145984894</v>
          </cell>
        </row>
        <row r="1305">
          <cell r="G1305">
            <v>300.14999999999998</v>
          </cell>
          <cell r="X1305">
            <v>103.98046144252753</v>
          </cell>
        </row>
        <row r="1306">
          <cell r="G1306">
            <v>300.14999999999998</v>
          </cell>
          <cell r="X1306">
            <v>103.98046144252753</v>
          </cell>
        </row>
        <row r="1307">
          <cell r="G1307">
            <v>300.14999999999998</v>
          </cell>
          <cell r="X1307">
            <v>103.98046144252753</v>
          </cell>
        </row>
        <row r="1308">
          <cell r="G1308">
            <v>299.91000000000003</v>
          </cell>
          <cell r="X1308">
            <v>103.8973186447724</v>
          </cell>
        </row>
        <row r="1309">
          <cell r="G1309">
            <v>299.91000000000003</v>
          </cell>
          <cell r="X1309">
            <v>103.8973186447724</v>
          </cell>
        </row>
        <row r="1310">
          <cell r="G1310">
            <v>299.91000000000003</v>
          </cell>
          <cell r="X1310">
            <v>103.8973186447724</v>
          </cell>
        </row>
        <row r="1311">
          <cell r="G1311">
            <v>299.91000000000003</v>
          </cell>
          <cell r="X1311">
            <v>103.8973186447724</v>
          </cell>
        </row>
        <row r="1312">
          <cell r="G1312">
            <v>299.82</v>
          </cell>
          <cell r="X1312">
            <v>103.86614009561421</v>
          </cell>
        </row>
        <row r="1313">
          <cell r="G1313">
            <v>299.82</v>
          </cell>
          <cell r="X1313">
            <v>103.86614009561421</v>
          </cell>
        </row>
        <row r="1314">
          <cell r="G1314">
            <v>300.07</v>
          </cell>
          <cell r="X1314">
            <v>103.95274717660915</v>
          </cell>
        </row>
        <row r="1315">
          <cell r="G1315">
            <v>300.07</v>
          </cell>
          <cell r="X1315">
            <v>103.95274717660915</v>
          </cell>
        </row>
        <row r="1316">
          <cell r="G1316">
            <v>300.07</v>
          </cell>
          <cell r="X1316">
            <v>103.95274717660915</v>
          </cell>
        </row>
        <row r="1317">
          <cell r="G1317">
            <v>300.07</v>
          </cell>
          <cell r="X1317">
            <v>103.95274717660915</v>
          </cell>
        </row>
        <row r="1318">
          <cell r="G1318">
            <v>299.83999999999997</v>
          </cell>
          <cell r="X1318">
            <v>103.8730686620938</v>
          </cell>
        </row>
        <row r="1319">
          <cell r="G1319">
            <v>299.62</v>
          </cell>
          <cell r="X1319">
            <v>103.79685443081826</v>
          </cell>
        </row>
        <row r="1320">
          <cell r="G1320">
            <v>299.62</v>
          </cell>
          <cell r="X1320">
            <v>103.79685443081826</v>
          </cell>
        </row>
        <row r="1321">
          <cell r="G1321">
            <v>299.62</v>
          </cell>
          <cell r="X1321">
            <v>103.79685443081826</v>
          </cell>
        </row>
        <row r="1322">
          <cell r="G1322">
            <v>299.62</v>
          </cell>
          <cell r="X1322">
            <v>103.79685443081826</v>
          </cell>
        </row>
        <row r="1323">
          <cell r="G1323">
            <v>299.62</v>
          </cell>
          <cell r="X1323">
            <v>103.79685443081826</v>
          </cell>
        </row>
        <row r="1324">
          <cell r="G1324">
            <v>299.39999999999998</v>
          </cell>
          <cell r="X1324">
            <v>103.7206401995427</v>
          </cell>
        </row>
        <row r="1325">
          <cell r="G1325">
            <v>299.22000000000003</v>
          </cell>
          <cell r="X1325">
            <v>103.65828310122636</v>
          </cell>
        </row>
        <row r="1326">
          <cell r="G1326">
            <v>299.22000000000003</v>
          </cell>
          <cell r="X1326">
            <v>103.65828310122636</v>
          </cell>
        </row>
        <row r="1327">
          <cell r="G1327">
            <v>299.22000000000003</v>
          </cell>
          <cell r="X1327">
            <v>103.65828310122636</v>
          </cell>
        </row>
        <row r="1328">
          <cell r="G1328">
            <v>299.22000000000003</v>
          </cell>
          <cell r="X1328">
            <v>103.65828310122636</v>
          </cell>
        </row>
        <row r="1329">
          <cell r="G1329">
            <v>299.04000000000002</v>
          </cell>
          <cell r="X1329">
            <v>103.59592600290999</v>
          </cell>
        </row>
        <row r="1330">
          <cell r="G1330">
            <v>299.39999999999998</v>
          </cell>
          <cell r="X1330">
            <v>103.7206401995427</v>
          </cell>
        </row>
        <row r="1331">
          <cell r="G1331">
            <v>298.70999999999998</v>
          </cell>
          <cell r="X1331">
            <v>103.48160465599666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Base"/>
      <sheetName val="FAR - Demerged Co."/>
      <sheetName val="#REF"/>
      <sheetName val="Macro1"/>
      <sheetName val="Comp"/>
      <sheetName val="Challan"/>
      <sheetName val="A"/>
      <sheetName val="Key 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Fcst vs Budgets"/>
      <sheetName val="1-OBJ98 "/>
      <sheetName val="DLA Standard Cost Report1"/>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Macro custom function"/>
      <sheetName val="p&amp;m"/>
      <sheetName val="RA-markate"/>
      <sheetName val="boq"/>
      <sheetName val="Tender Summary"/>
      <sheetName val="factors"/>
      <sheetName val="Data"/>
      <sheetName val="Lead"/>
      <sheetName val="Staff Acco."/>
      <sheetName val="dBase"/>
      <sheetName val="REL"/>
      <sheetName val="RCC,Ret. Wall"/>
      <sheetName val="Bill-AAC_old"/>
      <sheetName val="TBAL9697 -group wise  sdpl"/>
      <sheetName val="Pacakges split"/>
      <sheetName val="Basement Budget"/>
      <sheetName val="Extra Item"/>
      <sheetName val="Meas.-Hotel Part"/>
      <sheetName val="Database"/>
      <sheetName val="SCHEDULE"/>
      <sheetName val="schedule nos"/>
      <sheetName val="INPUT SHEET"/>
      <sheetName val="RES-PLANNING"/>
      <sheetName val="Voucher"/>
      <sheetName val="DEPTH CHART (ORR) L.S."/>
      <sheetName val="Name List"/>
      <sheetName val="PA- Consutant "/>
      <sheetName val="Raft"/>
      <sheetName val="Stress Calculation"/>
      <sheetName val="Break up Sheet"/>
      <sheetName val="VCH-SLC"/>
      <sheetName val="Supplier"/>
      <sheetName val="Cashflow projection"/>
      <sheetName val="Intro"/>
      <sheetName val="strand"/>
      <sheetName val="Pay_Sep06"/>
      <sheetName val="1st flr"/>
      <sheetName val="DetEst"/>
      <sheetName val="labour"/>
      <sheetName val="Driveway Beams"/>
      <sheetName val="2gii"/>
      <sheetName val="Contract Night Staff"/>
      <sheetName val="Contract Day Staff"/>
      <sheetName val="Day Shift"/>
      <sheetName val="Night Shift"/>
      <sheetName val="Cat A Change Control"/>
      <sheetName val="A-General"/>
      <sheetName val="Fin Sum"/>
      <sheetName val="Sch-3"/>
      <sheetName val=" "/>
      <sheetName val="1"/>
      <sheetName val="COLUMN"/>
      <sheetName val="Cleaning &amp; Grubbing"/>
      <sheetName val="Detail"/>
      <sheetName val="공장별판관비배부"/>
      <sheetName val="Deduction of assets"/>
      <sheetName val="Civil Works"/>
      <sheetName val="Formulas"/>
      <sheetName val="sort2"/>
      <sheetName val="#REF"/>
      <sheetName val="Labour productivity"/>
      <sheetName val="Input"/>
      <sheetName val="1st Slab"/>
      <sheetName val="box-12"/>
      <sheetName val="Sun E Type"/>
      <sheetName val="SUMRY"/>
      <sheetName val="PrintManager"/>
      <sheetName val="Assumption"/>
      <sheetName val="As per PCA"/>
      <sheetName val="Project Plan - WWW"/>
      <sheetName val="Data-Month"/>
      <sheetName val="BHANDUP"/>
      <sheetName val="analysis"/>
      <sheetName val="FORM7"/>
      <sheetName val="BLOCK-A (MEA.SHEET)"/>
      <sheetName val="Costing"/>
      <sheetName val="Order Info"/>
      <sheetName val="INTSHEET"/>
      <sheetName val="INTSHEET3"/>
      <sheetName val="master"/>
      <sheetName val="Improvements"/>
      <sheetName val="Levels"/>
      <sheetName val="Material"/>
      <sheetName val="Plant &amp;  Machinery"/>
      <sheetName val="Intro."/>
      <sheetName val="Scope Reconciliation"/>
      <sheetName val="LMP"/>
      <sheetName val="01"/>
      <sheetName val="Inputs"/>
      <sheetName val="Details"/>
      <sheetName val="SITE OVERHEADS"/>
      <sheetName val="FITZ MORT 94"/>
      <sheetName val="Mar09"/>
      <sheetName val="Rate analysis"/>
      <sheetName val="Capex - Hry"/>
      <sheetName val="LEVEL SHEET"/>
      <sheetName val="SPT vs PHI"/>
      <sheetName val="dummy"/>
      <sheetName val="MASTER_RATE ANALYSIS"/>
      <sheetName val="Fee Rate Summary"/>
      <sheetName val="SILICATE"/>
      <sheetName val="Project Budget Worksheet"/>
      <sheetName val="FORM-16"/>
      <sheetName val="verrous"/>
      <sheetName val="Invoice"/>
      <sheetName val="run"/>
      <sheetName val="WBS"/>
      <sheetName val="Approved MTD Proj #'s"/>
      <sheetName val="Deprec."/>
      <sheetName val="P&amp;L - AD"/>
      <sheetName val="Lowside"/>
      <sheetName val="WORK TABLE"/>
      <sheetName val="gen"/>
      <sheetName val="girder"/>
      <sheetName val="Annexure"/>
      <sheetName val="list"/>
      <sheetName val="Intake"/>
      <sheetName val="FT-05-02IsoBOM"/>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Parameter"/>
      <sheetName val="Basic Rate"/>
      <sheetName val="Format"/>
      <sheetName val="환율"/>
      <sheetName val="Layer Table"/>
      <sheetName val="office"/>
      <sheetName val="Lab"/>
      <sheetName val="Parameters"/>
      <sheetName val="Results"/>
      <sheetName val="PLGroupings"/>
      <sheetName val="BASIS -DEC 08"/>
      <sheetName val="MN T.B."/>
      <sheetName val="Data Forecast"/>
      <sheetName val="sc-mar2000"/>
      <sheetName val="óc-sepVdec99"/>
      <sheetName val="final abstract"/>
      <sheetName val="Master Data Sheet"/>
      <sheetName val="Cement recon."/>
      <sheetName val="Conc&amp;steel-assets"/>
      <sheetName val="bom"/>
      <sheetName val="_TCS, NAGPUR-MANJIRI C_PROGRESS"/>
      <sheetName val="Mat_Cost"/>
      <sheetName val="WWR"/>
      <sheetName val="inWords"/>
      <sheetName val="Budget in SAP"/>
      <sheetName val="Civil Boq"/>
      <sheetName val="basic-data"/>
      <sheetName val="mem-property"/>
      <sheetName val="dlvoid"/>
      <sheetName val="Material "/>
      <sheetName val="Factors "/>
      <sheetName val="HOME"/>
      <sheetName val="datatable"/>
      <sheetName val="Summary_Bank"/>
      <sheetName val="Load Details-220kV"/>
      <sheetName val="HEAD"/>
      <sheetName val="????????"/>
      <sheetName val=" Acc. Sched."/>
      <sheetName val="Ov%rall Summary"/>
      <sheetName val="BP"/>
      <sheetName val="Bill-12"/>
      <sheetName val="PEP-DATA"/>
      <sheetName val="Performance Report"/>
      <sheetName val=" bus bay"/>
      <sheetName val="doq-10"/>
      <sheetName val="doq-I"/>
      <sheetName val="doq 4"/>
      <sheetName val="doq 2"/>
      <sheetName val="Labour &amp; Plant"/>
      <sheetName val="Measurment"/>
    </sheetNames>
    <sheetDataSet>
      <sheetData sheetId="0" refreshError="1">
        <row r="8">
          <cell r="D8" t="str">
            <v>Paramaz Avedisian Building</v>
          </cell>
        </row>
        <row r="9">
          <cell r="D9" t="str">
            <v>American University of Armenia</v>
          </cell>
        </row>
        <row r="10">
          <cell r="D10" t="str">
            <v>Yeravan, Armenia</v>
          </cell>
        </row>
        <row r="12">
          <cell r="D12" t="str">
            <v>Preliminary</v>
          </cell>
        </row>
        <row r="14">
          <cell r="D14">
            <v>37802</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D8" t="str">
            <v>Paramaz Avedisian Building</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8">
          <cell r="D8" t="str">
            <v>Paramaz Avedisian Building</v>
          </cell>
        </row>
      </sheetData>
      <sheetData sheetId="36" refreshError="1"/>
      <sheetData sheetId="37">
        <row r="8">
          <cell r="D8" t="str">
            <v>Paramaz Avedisian Building</v>
          </cell>
        </row>
      </sheetData>
      <sheetData sheetId="38"/>
      <sheetData sheetId="39"/>
      <sheetData sheetId="40"/>
      <sheetData sheetId="41">
        <row r="8">
          <cell r="D8" t="str">
            <v>Paramaz Avedisian Building</v>
          </cell>
        </row>
      </sheetData>
      <sheetData sheetId="42"/>
      <sheetData sheetId="43"/>
      <sheetData sheetId="44">
        <row r="8">
          <cell r="D8" t="str">
            <v>Paramaz Avedisian Building</v>
          </cell>
        </row>
      </sheetData>
      <sheetData sheetId="45"/>
      <sheetData sheetId="46"/>
      <sheetData sheetId="47">
        <row r="8">
          <cell r="D8" t="str">
            <v>Paramaz Avedisian Building</v>
          </cell>
        </row>
      </sheetData>
      <sheetData sheetId="48"/>
      <sheetData sheetId="49"/>
      <sheetData sheetId="50">
        <row r="8">
          <cell r="D8" t="str">
            <v>Paramaz Avedisian Building</v>
          </cell>
        </row>
      </sheetData>
      <sheetData sheetId="51"/>
      <sheetData sheetId="52"/>
      <sheetData sheetId="53">
        <row r="8">
          <cell r="D8" t="str">
            <v>Paramaz Avedisian Building</v>
          </cell>
        </row>
      </sheetData>
      <sheetData sheetId="54"/>
      <sheetData sheetId="55"/>
      <sheetData sheetId="56">
        <row r="8">
          <cell r="D8" t="str">
            <v>Paramaz Avedisian Building</v>
          </cell>
        </row>
      </sheetData>
      <sheetData sheetId="57"/>
      <sheetData sheetId="58">
        <row r="8">
          <cell r="D8" t="str">
            <v>Paramaz Avedisian Building</v>
          </cell>
        </row>
      </sheetData>
      <sheetData sheetId="59">
        <row r="8">
          <cell r="D8" t="str">
            <v>Paramaz Avedisian Building</v>
          </cell>
        </row>
      </sheetData>
      <sheetData sheetId="60"/>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esign &amp; Engineering"/>
      <sheetName val="Invoice(Tech)"/>
      <sheetName val="DCI_Invoice"/>
    </sheetNames>
    <sheetDataSet>
      <sheetData sheetId="0"/>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인사현황(부서)"/>
      <sheetName val="final"/>
      <sheetName val="MRP 2008 XLS (3)"/>
      <sheetName val="Trial Bal."/>
    </sheetNames>
    <sheetDataSet>
      <sheetData sheetId="0"/>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de"/>
      <sheetName val="List"/>
      <sheetName val="Balance Sheet"/>
      <sheetName val="Profit &amp; Loss Ac"/>
      <sheetName val="P&amp;L"/>
      <sheetName val="Sch-1 to 2"/>
      <sheetName val="Sch 4"/>
      <sheetName val="Schedule 5 preoperative"/>
      <sheetName val="Sch-6 to 10"/>
      <sheetName val="Sch-11 to 13"/>
      <sheetName val="Additional Information"/>
      <sheetName val="16"/>
      <sheetName val="Pre-Operarting grouping"/>
      <sheetName val="Cash Flow"/>
      <sheetName val="Work CF"/>
      <sheetName val="MUL Grouping"/>
      <sheetName val="Groupings MSAIL"/>
      <sheetName val="Grouping for other expenses"/>
      <sheetName val="TrialBal"/>
      <sheetName val="Audit Entries"/>
      <sheetName val="Profit reconciliation"/>
      <sheetName val="SMC Service charges"/>
      <sheetName val="EPS"/>
      <sheetName val="Advance Tax (3)"/>
      <sheetName val="Grouping for Audi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DE  Proc. Curve CRP"/>
      <sheetName val="NARGANl Proc. Curve CRP"/>
      <sheetName val="Overall Proc. Histogramm CRP"/>
      <sheetName val="Overall Procurment CRP"/>
      <sheetName val="Overview Linde Proc. CRP"/>
      <sheetName val="LINDE Proc. Curve CRP"/>
      <sheetName val="LVA Procurment CRP"/>
      <sheetName val="NARGAN Proc. Curve"/>
      <sheetName val="NARGAN Procurement"/>
      <sheetName val="Safety"/>
      <sheetName val="Stationary"/>
      <sheetName val="Rotating"/>
      <sheetName val="Electrical"/>
      <sheetName val="Instrumentation"/>
      <sheetName val="Piping"/>
      <sheetName val="Proc. Safety Curve CRP"/>
      <sheetName val="Proc. Stationary Curve CRP"/>
      <sheetName val="Proc. Rotating Curve CRP"/>
      <sheetName val="Proc. Electrical Curve CRP"/>
      <sheetName val="Proc. Instrumentation Curve CRP"/>
      <sheetName val="Proc. Piping Curve CRP"/>
      <sheetName val="Overall Proc. Curve"/>
    </sheetNames>
    <sheetDataSet>
      <sheetData sheetId="0" refreshError="1"/>
      <sheetData sheetId="1" refreshError="1"/>
      <sheetData sheetId="2" refreshError="1"/>
      <sheetData sheetId="3" refreshError="1"/>
      <sheetData sheetId="4">
        <row r="31">
          <cell r="B31">
            <v>0.05</v>
          </cell>
        </row>
        <row r="32">
          <cell r="B32">
            <v>0.1</v>
          </cell>
        </row>
        <row r="33">
          <cell r="B33">
            <v>0.25</v>
          </cell>
        </row>
        <row r="34">
          <cell r="B34">
            <v>0.5</v>
          </cell>
        </row>
        <row r="35">
          <cell r="B35">
            <v>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E755 Annex"/>
      <sheetName val="Details"/>
      <sheetName val="S.4.3_SAP Dump"/>
      <sheetName val="E1 Invoice"/>
      <sheetName val="Data"/>
      <sheetName val="curloca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Basic Details"/>
      <sheetName val="BS Groupings"/>
      <sheetName val="PL Groupings"/>
      <sheetName val="Currency"/>
      <sheetName val="DropDown"/>
      <sheetName val="Non-Statistical Sampling"/>
      <sheetName val="Groupings BS"/>
      <sheetName val="DEC PIVOT"/>
      <sheetName val="Op Plan Sales"/>
      <sheetName val="Budd Lanner Split"/>
      <sheetName val="Cochin Invoice File"/>
      <sheetName val="STPI November 08"/>
      <sheetName val="BS - L+OE"/>
      <sheetName val="Annexure 3A"/>
      <sheetName val="HIGHLIGHTS"/>
      <sheetName val="STOCK VALUEMay03"/>
      <sheetName val="DCF Analysis"/>
      <sheetName val="Con0304"/>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Schedules"/>
      <sheetName val="BS-P&amp;L"/>
      <sheetName val="Cntmrs-Recruit"/>
      <sheetName val="LINK GAP"/>
      <sheetName val="SCH4"/>
      <sheetName val="Charts"/>
      <sheetName val="BS-203"/>
      <sheetName val="Adm97"/>
      <sheetName val="130-UNIDADES"/>
      <sheetName val="CWIP"/>
      <sheetName val="Apr 08 to Mar 09"/>
      <sheetName val="DataFF"/>
      <sheetName val="Expense Budget_NOV"/>
      <sheetName val="Query SS 1_805"/>
      <sheetName val="CSCCincSKR"/>
      <sheetName val="Proforma"/>
      <sheetName val="WGE P&amp;E"/>
      <sheetName val="Accrual Nov'05"/>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Sheet1"/>
      <sheetName val="Purchase Order"/>
      <sheetName val="Opening"/>
      <sheetName val="DepRate"/>
      <sheetName val="Other notes"/>
      <sheetName val="FORM-16"/>
      <sheetName val="Brand &amp; CC list"/>
      <sheetName val="Market list"/>
      <sheetName val="Cochin_Invoice_File"/>
      <sheetName val="STPI_November_08"/>
      <sheetName val="BS_-_L+OE"/>
      <sheetName val="Annexure_3A"/>
      <sheetName val="DCF_Analysis"/>
      <sheetName val="Dep"/>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Income Statement"/>
      <sheetName val="Summary"/>
      <sheetName val="Assum"/>
      <sheetName val="Debt"/>
      <sheetName val="Sum"/>
      <sheetName val="Cover"/>
      <sheetName val="MoCF"/>
      <sheetName val="TPM"/>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DB"/>
      <sheetName val="Sheet1 (2)"/>
      <sheetName val="Page 8 "/>
      <sheetName val="Modality Summary"/>
      <sheetName val="trial_(2)1"/>
      <sheetName val="LINK_GAP1"/>
      <sheetName val="trial_(2)2"/>
      <sheetName val="LINK_GAP2"/>
      <sheetName val="A91_97"/>
      <sheetName val="BS IAS (eur)"/>
      <sheetName val="Val Com4"/>
      <sheetName val="Val Com7"/>
      <sheetName val="BS"/>
      <sheetName val="Sch"/>
      <sheetName val="YTD"/>
      <sheetName val="Letter"/>
      <sheetName val="INV-512"/>
      <sheetName val="FX Rate - Current Month Rates"/>
      <sheetName val="Detailed"/>
      <sheetName val="CRITERIA2"/>
      <sheetName val="CRITERIA3"/>
      <sheetName val="CRITERIA4"/>
      <sheetName val="CRITERIA5"/>
      <sheetName val="CRITERIA6"/>
      <sheetName val="deptcodesdec30"/>
      <sheetName val="Power &amp; Fuel (S)"/>
      <sheetName val="CashFlow"/>
      <sheetName val="CAMPWISE COLL"/>
      <sheetName val="SMTHKLNE"/>
      <sheetName val="KLHT"/>
      <sheetName val="A"/>
      <sheetName val="PAY_DATES"/>
      <sheetName val="Rentals Real 1"/>
      <sheetName val="All Components Report"/>
      <sheetName val="Masters"/>
      <sheetName val="Development"/>
      <sheetName val="IP Business Manpower"/>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CP-CT1"/>
      <sheetName val="CP-CT2"/>
      <sheetName val="Basic Resources"/>
      <sheetName val="Master"/>
      <sheetName val="DCF_VDF"/>
      <sheetName val="PV of Op Leases_VDF"/>
      <sheetName val="Setting"/>
      <sheetName val="Monthly Break Up"/>
      <sheetName val="deduction"/>
      <sheetName val="addition"/>
      <sheetName val="sep01"/>
      <sheetName val="Anlage 1"/>
      <sheetName val="JAN"/>
      <sheetName val="girder"/>
      <sheetName val="Fill this out first..."/>
      <sheetName val="Inputs"/>
      <sheetName val="Summ"/>
      <sheetName val="Service Function"/>
      <sheetName val="BSPL"/>
      <sheetName val="YTD Data"/>
      <sheetName val="PROGRAM REV"/>
      <sheetName val="BASIS"/>
      <sheetName val="J1iex"/>
      <sheetName val="Crédit"/>
      <sheetName val="Vente"/>
      <sheetName val="TAX INCOME"/>
      <sheetName val="ETC Plant Cost"/>
      <sheetName val="computation"/>
      <sheetName val="Audit"/>
      <sheetName val="Comp"/>
      <sheetName val="Balance Sheet "/>
      <sheetName val="15"/>
      <sheetName val="Movement of Mutual Funds"/>
      <sheetName val="purchase PBC"/>
      <sheetName val="Prices"/>
      <sheetName val="Nandan"/>
      <sheetName val="Revenue"/>
      <sheetName val="UBRD"/>
      <sheetName val="UBRS"/>
      <sheetName val="UPLA"/>
      <sheetName val="KPM DT"/>
      <sheetName val="Input schedule"/>
      <sheetName val="200B"/>
      <sheetName val="DEC07 GL DL"/>
      <sheetName val="Simulator Detail"/>
      <sheetName val="lead schs"/>
      <sheetName val="Account balances"/>
      <sheetName val="Struktur"/>
      <sheetName val="Sch 13 Notes 13-16"/>
      <sheetName val="DF"/>
      <sheetName val="Criteria"/>
      <sheetName val="DC Actual"/>
      <sheetName val="DC PLan"/>
      <sheetName val="Input"/>
      <sheetName val="EAW Final Accounts - 99"/>
      <sheetName val="TYPE"/>
      <sheetName val="CVBUH2MONTHLY"/>
      <sheetName val="TT35"/>
      <sheetName val="Sch 7-13"/>
      <sheetName val="Sheet2"/>
      <sheetName val="BBRD"/>
      <sheetName val="BBRS"/>
      <sheetName val="BBSR"/>
      <sheetName val="cashbackup"/>
      <sheetName val="BusinessList"/>
      <sheetName val="BPLA"/>
      <sheetName val="BPSR"/>
      <sheetName val="BKPM1"/>
      <sheetName val="BKPM2"/>
      <sheetName val="BPCA"/>
      <sheetName val="Bal_Gr"/>
      <sheetName val="Payroll reconciliation"/>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R Drop Downs"/>
      <sheetName val="Anx-to-Form3AA"/>
      <sheetName val="ACS(1)"/>
      <sheetName val="FAS-C(4)"/>
      <sheetName val="CCTV(old)"/>
      <sheetName val="Complete CWIP Status"/>
      <sheetName val="A-General"/>
      <sheetName val="Bal.Sht.Sch."/>
      <sheetName val="trail"/>
      <sheetName val="IRR"/>
      <sheetName val="XXL_1ST"/>
      <sheetName val="gvl"/>
      <sheetName val="??????"/>
      <sheetName val="대리점리스트"/>
      <sheetName val="Validation"/>
      <sheetName val="Disp Table"/>
      <sheetName val="Values"/>
      <sheetName val="SLOC Listing"/>
      <sheetName val="T&amp;L"/>
      <sheetName val="Annx 3"/>
      <sheetName val="PT Cost Details"/>
      <sheetName val="BS &amp; Sch."/>
      <sheetName val="Coding"/>
      <sheetName val="it-dep"/>
      <sheetName val="Weekend Allow Jan,10"/>
      <sheetName val="Jul-02 tb"/>
      <sheetName val="Co. TB"/>
      <sheetName val="Lead Sheet"/>
      <sheetName val="Location &amp; Dept Master"/>
      <sheetName val="Kontensalden"/>
      <sheetName val="GL MASTER"/>
      <sheetName val="Pending settlements"/>
      <sheetName val="R+d"/>
      <sheetName val="Main"/>
      <sheetName val="due to from"/>
      <sheetName val="TBAL9697 -group wise  sdpl"/>
      <sheetName val="Exchange"/>
      <sheetName val="PackInformation"/>
      <sheetName val="TRIAL BALANCE"/>
      <sheetName val="March"/>
      <sheetName val="Definition"/>
      <sheetName val="Annexure to HDFC"/>
      <sheetName val="dtxl"/>
      <sheetName val="EXPL.AGUA"/>
      <sheetName val="Read me"/>
      <sheetName val="Worksheet"/>
      <sheetName val="depit"/>
      <sheetName val="X rate"/>
      <sheetName val="IC-RP list"/>
      <sheetName val="TB"/>
      <sheetName val="EP"/>
      <sheetName val="RES"/>
      <sheetName val="FF-5"/>
      <sheetName val="MMIP(JU)"/>
      <sheetName val="F-1&amp;F-2"/>
      <sheetName val="2003"/>
      <sheetName val="ecc"/>
      <sheetName val="DATA 91-98"/>
      <sheetName val="5A ASSETLIST"/>
      <sheetName val="GRN-2010"/>
      <sheetName val="BS, PL, Sch 5 to 9"/>
      <sheetName val="KEY INPUTS"/>
      <sheetName val="1"/>
      <sheetName val="Code"/>
      <sheetName val="Overheads"/>
      <sheetName val="RECEIPT"/>
      <sheetName val="Himachal"/>
      <sheetName val="Sheet"/>
      <sheetName val="Quarterly Scrap"/>
      <sheetName val="Raw Mtls."/>
      <sheetName val="WIP"/>
      <sheetName val="Finished Goods"/>
      <sheetName val="Raw Data"/>
      <sheetName val="groupcodes"/>
      <sheetName val="Excess Premium Settled"/>
      <sheetName val="HIP Premium Working"/>
      <sheetName val="Total revenue"/>
      <sheetName val="Profit and loss"/>
      <sheetName val="Annexure I"/>
      <sheetName val="SUM-WDV"/>
      <sheetName val="PL_Input_YTD"/>
      <sheetName val="PL_Input_YTD_P"/>
      <sheetName val="BalanceSheet"/>
      <sheetName val="14"/>
      <sheetName val="CC &amp; PC"/>
      <sheetName val="3"/>
      <sheetName val="40"/>
      <sheetName val="3901"/>
      <sheetName val="ClientMaster"/>
      <sheetName val="ProjectMaster"/>
      <sheetName val="Add  02-03"/>
      <sheetName val="HIST - IS"/>
      <sheetName val="Locked cell"/>
      <sheetName val="TB trend"/>
      <sheetName val="PL"/>
      <sheetName val="16.IC-RP list"/>
      <sheetName val="UNIT-II"/>
      <sheetName val="PRO AND SALE -APRIL-04-JAN-05"/>
      <sheetName val="Earnings model"/>
      <sheetName val="fcl"/>
      <sheetName val="dwbulk"/>
      <sheetName val="Branch"/>
      <sheetName val="dealer list"/>
      <sheetName val="February"/>
      <sheetName val="January"/>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NOPAT_VDF"/>
      <sheetName val="Invested capital_VDF"/>
      <sheetName val="WACC_VDF"/>
      <sheetName val="Income Statement_VDF"/>
      <sheetName val="MB-05, JU"/>
      <sheetName val="Grouping TB"/>
      <sheetName val="Assumptions"/>
      <sheetName val="SALE&amp;COST"/>
      <sheetName val="WORKINGS"/>
      <sheetName val="Inter connect Revenue"/>
      <sheetName val="PRECAST lightconc-II"/>
      <sheetName val="Register"/>
      <sheetName val="AVGSAL"/>
      <sheetName val="INC_CONV"/>
      <sheetName val="MP Variance Summary"/>
      <sheetName val="SECTOR"/>
      <sheetName val="FX"/>
      <sheetName val="Stock"/>
      <sheetName val="WP_Hist ABC"/>
      <sheetName val="lov-cspl"/>
      <sheetName val="June 2000"/>
      <sheetName val="7.0 CapEx"/>
      <sheetName val="Rates"/>
      <sheetName val="Investments"/>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Params"/>
      <sheetName val="ALVXXL01"/>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July 06-Mar 07"/>
      <sheetName val="Rentals_Real_1"/>
      <sheetName val="All_Components_Report"/>
      <sheetName val="IP_Business_Manpower"/>
      <sheetName val="EAW_Final_Accounts_-_99"/>
      <sheetName val="Fill_this_out_first___"/>
      <sheetName val="Anlage_1"/>
      <sheetName val="Basic_Resources"/>
      <sheetName val="Rentals_Real_11"/>
      <sheetName val="All_Components_Report1"/>
      <sheetName val="IP_Business_Manpower1"/>
      <sheetName val="EAW_Final_Accounts_-_991"/>
      <sheetName val="Fill_this_out_first___1"/>
      <sheetName val="Anlage_11"/>
      <sheetName val="Basic_Resources1"/>
      <sheetName val="Depn Arrival"/>
      <sheetName val="Sale (Apr'07 to Mar'08)"/>
      <sheetName val="BOB DETAILS"/>
      <sheetName val="crs"/>
      <sheetName val="3335"/>
      <sheetName val="Assump. "/>
      <sheetName val="IT Depr"/>
      <sheetName val="MSU"/>
      <sheetName val="Cost Sheet "/>
      <sheetName val="profit &amp; loss"/>
      <sheetName val="M.G.P-2010"/>
      <sheetName val="new_main_20K"/>
      <sheetName val="A-3 MODULE"/>
      <sheetName val="SITE-RAMAGUNDAM"/>
      <sheetName val="MD'S RESI"/>
      <sheetName val="JAPANESE ACCM"/>
      <sheetName val="INDIAN GUEST HOUSE"/>
      <sheetName val="ANPARA-SITE "/>
      <sheetName val="BFNR"/>
      <sheetName val="BIPR"/>
      <sheetName val="CM"/>
      <sheetName val="ITEM  STUDY (2)"/>
      <sheetName val="co.tax"/>
      <sheetName val="Groups"/>
      <sheetName val="Bsheet"/>
      <sheetName val="IT Dep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D"/>
      <sheetName val="Price Sch-Customer"/>
      <sheetName val="OPTIONAL"/>
      <sheetName val="Sch-1"/>
      <sheetName val="Sch-2"/>
      <sheetName val="Sch-3"/>
      <sheetName val="Sch-4"/>
      <sheetName val="Check"/>
      <sheetName val="220kV"/>
      <sheetName val="132kV"/>
      <sheetName val="33kV"/>
      <sheetName val="Calculation"/>
      <sheetName val="Freight"/>
      <sheetName val="Fixed  ETC Cost "/>
      <sheetName val="RISK"/>
      <sheetName val="SAVING POSSIBLITIES"/>
      <sheetName val="Prc-sch-Pantnagar"/>
      <sheetName val="CABLE"/>
      <sheetName val="number"/>
      <sheetName val="Fill this out first..."/>
      <sheetName val="Codes"/>
      <sheetName val="Input"/>
      <sheetName val="Transa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final list 2005"/>
      <sheetName val="Feeds"/>
      <sheetName val="6787CWFASE2CASE2_00"/>
      <sheetName val="PU_ITALY_"/>
      <sheetName val="final_list_2005"/>
      <sheetName val="Active"/>
      <sheetName val="XL4Poppy"/>
      <sheetName val="WORKINGS"/>
      <sheetName val="Tro giup"/>
      <sheetName val="#REF"/>
      <sheetName val="Ref"/>
      <sheetName val="Contents"/>
      <sheetName val="PU_ITALY_1"/>
      <sheetName val="final_list_20051"/>
      <sheetName val="Tro_giup"/>
      <sheetName val="Factor_sheet"/>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DSUM2004"/>
      <sheetName val="PMS"/>
      <sheetName val="DIV INC"/>
      <sheetName val="DropZone"/>
      <sheetName val="A1 - Income Statement"/>
      <sheetName val="GRN"/>
      <sheetName val="Data"/>
      <sheetName val="current month"/>
      <sheetName val="console"/>
      <sheetName val="Blng. Vs Coll."/>
      <sheetName val="Macrow"/>
      <sheetName val="custScore"/>
      <sheetName val="corpGoalsSchedule0708"/>
      <sheetName val="Sheet2"/>
      <sheetName val="CTDZ6kv (gd1) "/>
      <sheetName val="CTDZ 0.4+cto (GD1)"/>
      <sheetName val="CTTBA (gd1)"/>
      <sheetName val="VL,NC,MTC"/>
      <sheetName val="BP DECLINE IT"/>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H"/>
      <sheetName val="EXPENSES"/>
      <sheetName val="DETAIL MIX % REPORT"/>
      <sheetName val="Deff_Tax_Sept01"/>
      <sheetName val="STAX"/>
      <sheetName val="LBO"/>
      <sheetName val="1999"/>
      <sheetName val="2000"/>
      <sheetName val="2001"/>
      <sheetName val="2002"/>
      <sheetName val="YTD 12'2003"/>
      <sheetName val="YTD 06'2003"/>
      <sheetName val="YTD 03'2003"/>
      <sheetName val="YTD 09'2003"/>
      <sheetName val="s"/>
      <sheetName val="SCB - Annexure A"/>
      <sheetName val="PL6-Revenue Bridge"/>
      <sheetName val="APR-MAR-03-04"/>
      <sheetName val="Breadown-Nop"/>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PU_ITALY_22"/>
      <sheetName val="sales_current_month22"/>
      <sheetName val="View_Variance22"/>
      <sheetName val="Inventory_data22"/>
      <sheetName val="FORECAST_x_FAMILIA19"/>
      <sheetName val="Space_Analysis19"/>
      <sheetName val="PU_ITALY_23"/>
      <sheetName val="sales_current_month23"/>
      <sheetName val="View_Variance23"/>
      <sheetName val="Inventory_data23"/>
      <sheetName val="FORECAST_x_FAMILIA20"/>
      <sheetName val="Space_Analysis20"/>
      <sheetName val="PU_ITALY_24"/>
      <sheetName val="sales_current_month24"/>
      <sheetName val="View_Variance24"/>
      <sheetName val="Inventory_data24"/>
      <sheetName val="FORECAST_x_FAMILIA21"/>
      <sheetName val="Space_Analysis21"/>
      <sheetName val="Dropdown"/>
      <sheetName val="Family"/>
      <sheetName val="CADE DETAIL"/>
      <sheetName val="CONTRO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Validation"/>
      <sheetName val="유통망계획"/>
      <sheetName val="Charts"/>
      <sheetName val="XREF"/>
      <sheetName val="Fixed asset register"/>
      <sheetName val="YTD"/>
      <sheetName val="Sheet1"/>
      <sheetName val="Summary"/>
      <sheetName val="STATC"/>
      <sheetName val="MTO REV.2(ARMOR)"/>
      <sheetName val="ReadFirst"/>
      <sheetName val="Menu"/>
      <sheetName val="Input List"/>
      <sheetName val="THDZ0,4"/>
      <sheetName val="TH DZ35"/>
      <sheetName val="THTram"/>
      <sheetName val="조명시설"/>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SYSTEMS"/>
      <sheetName val="OT"/>
      <sheetName val="DBASE"/>
      <sheetName val="Valid data revised"/>
      <sheetName val="BUDGET"/>
      <sheetName val="Dec-18"/>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repeatative rejection"/>
      <sheetName val="ﾃﾞ-ﾀ"/>
      <sheetName val="Lists"/>
      <sheetName val="Purchase Order"/>
      <sheetName val="General Info"/>
      <sheetName val="Setup"/>
      <sheetName val="Full PBD"/>
      <sheetName val="BOM"/>
      <sheetName val="Dep"/>
      <sheetName val="Currency"/>
      <sheetName val="Non-Statistical Sampling"/>
      <sheetName val="98FORECAST (1)"/>
      <sheetName val="Scraps"/>
      <sheetName val="Mth-Vana"/>
      <sheetName val="dlvoid"/>
      <sheetName val="dwbulk"/>
      <sheetName val="deferred taxes"/>
      <sheetName val="Ratios"/>
      <sheetName val="_Parameters"/>
      <sheetName val="Cash Flow"/>
      <sheetName val="Eqpmnt Plng"/>
      <sheetName val="TRIAL BALANCE"/>
      <sheetName val="DPR 31st march"/>
      <sheetName val="final_list_200522"/>
      <sheetName val="Tro_giup21"/>
      <sheetName val="Labour_Summary13"/>
      <sheetName val="final_list_200523"/>
      <sheetName val="Tro_giup22"/>
      <sheetName val="Labour_Summary14"/>
      <sheetName val="final_list_200524"/>
      <sheetName val="Tro_giup23"/>
      <sheetName val="Labour_Summary15"/>
      <sheetName val="DATAENTRY"/>
      <sheetName val="Merit &amp; Market Grid"/>
      <sheetName val="Settings"/>
      <sheetName val="OC5-Push Diag"/>
      <sheetName val="Franchise Input"/>
      <sheetName val="FORM-16"/>
      <sheetName val="CRITERIA1"/>
      <sheetName val="Design"/>
      <sheetName val="Blore"/>
      <sheetName val="Chnai"/>
      <sheetName val="Pune"/>
      <sheetName val="CoverSheet"/>
      <sheetName val="BS-DET"/>
      <sheetName val="Table"/>
      <sheetName val="Fill this out first..."/>
      <sheetName val="LV data"/>
      <sheetName val="Source"/>
      <sheetName val="sochitiettaikhoan "/>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damgiua"/>
      <sheetName val="dgct"/>
      <sheetName val="Results"/>
      <sheetName val="PLGroupings"/>
      <sheetName val="Bank Rev"/>
      <sheetName val="TB"/>
      <sheetName val="Project ODC_NDEU"/>
      <sheetName val="Basis"/>
      <sheetName val="DUMP"/>
      <sheetName val="CONSTANTES"/>
      <sheetName val="Enc 3A"/>
      <sheetName val="ING"/>
      <sheetName val="CTDZ6kv_(gd1)_"/>
      <sheetName val="CTDZ_0_4+cto_(GD1)"/>
      <sheetName val="CTTBA_(gd1)"/>
      <sheetName val="OC5-Push_Diag"/>
      <sheetName val="Franchise_Input"/>
      <sheetName val="DIV_INC"/>
      <sheetName val="A1_-_Income_Statement"/>
      <sheetName val="YTD_12'2003"/>
      <sheetName val="YTD_06'2003"/>
      <sheetName val="YTD_03'2003"/>
      <sheetName val="YTD_09'2003"/>
      <sheetName val="deferred_taxes"/>
      <sheetName val="Purchase_Order"/>
      <sheetName val="Cash_Flow"/>
      <sheetName val="PREV_RICAVI"/>
      <sheetName val="Other assumptions"/>
      <sheetName val="Field Lists"/>
      <sheetName val="Elect (3)"/>
      <sheetName val="B"/>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Cost of DM Water"/>
      <sheetName val="Imports-dataload"/>
      <sheetName val="Name"/>
      <sheetName val=" Payroll Empl (Wkng)"/>
      <sheetName val="E"/>
      <sheetName val="K"/>
      <sheetName val="AG Pipe Qty Analysis"/>
      <sheetName val="Bond 수수료 계산 포맷"/>
      <sheetName val="ITB COST"/>
      <sheetName val="PAGE 1"/>
      <sheetName val="Notes"/>
      <sheetName val="1.2 Staff Schedule"/>
      <sheetName val="DGsuyrong"/>
      <sheetName val="PhanTichVua"/>
      <sheetName val="PhanTichVT"/>
      <sheetName val="KhoiluongDT"/>
      <sheetName val="ironmongery"/>
      <sheetName val="Cp&gt;10-Ln&lt;10"/>
      <sheetName val="Ln&lt;20"/>
      <sheetName val="EIRR&gt;1&lt;1"/>
      <sheetName val="EIRR&gt; 2"/>
      <sheetName val="EIRR&lt;2"/>
      <sheetName val="6787CWFASE2CASE2_00.xls"/>
      <sheetName val="T&amp;D"/>
      <sheetName val="list"/>
      <sheetName val="1. Questionnaire"/>
      <sheetName val="CUSTOMER GROUP WISE"/>
      <sheetName val="YOEMAGUM"/>
      <sheetName val="MAT"/>
      <sheetName val="Power &amp; Fuel (S)"/>
      <sheetName val="final_list_200525"/>
      <sheetName val="Tro_giup24"/>
      <sheetName val="Labour_Summary16"/>
      <sheetName val="Merit_&amp;_Market_Grid"/>
      <sheetName val="current_month"/>
      <sheetName val="Blng__Vs_Coll_"/>
      <sheetName val="July 06-Mar 07"/>
      <sheetName val="Names"/>
      <sheetName val="ct"/>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Simulator Detail"/>
      <sheetName val="Trnf to Reimb."/>
      <sheetName val="Book details"/>
      <sheetName val="Control_Panel"/>
      <sheetName val="Q4 2009 History"/>
      <sheetName val="Dashboard"/>
      <sheetName val="Rs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refreshError="1"/>
      <sheetData sheetId="360"/>
      <sheetData sheetId="361"/>
      <sheetData sheetId="362"/>
      <sheetData sheetId="363"/>
      <sheetData sheetId="364" refreshError="1"/>
      <sheetData sheetId="365"/>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CASH FLOW"/>
      <sheetName val="BS"/>
      <sheetName val="Co. C"/>
      <sheetName val="Bonus and Sample"/>
      <sheetName val="Ctrl"/>
      <sheetName val="P&amp;L"/>
      <sheetName val="septembre 2003"/>
      <sheetName val="Aout 2003"/>
      <sheetName val="Juillet 2003"/>
      <sheetName val="Juin 2003"/>
      <sheetName val="PL"/>
      <sheetName val="FA"/>
      <sheetName val="Sundry-Exps"/>
      <sheetName val="EXPENSES"/>
      <sheetName val="SUMMARY"/>
      <sheetName val="Debourses"/>
      <sheetName val="Sheet1"/>
      <sheetName val="DCF Analysis"/>
      <sheetName val="LIVE BG "/>
      <sheetName val="mancount"/>
      <sheetName val="PRESFMS"/>
      <sheetName val="CM"/>
      <sheetName val="CM Calc"/>
      <sheetName val="Data"/>
      <sheetName val="Orders"/>
      <sheetName val="Sales"/>
      <sheetName val="Planning_Archives"/>
      <sheetName val="Mai_2003"/>
      <sheetName val="Avril_2003"/>
      <sheetName val="Mars_2003"/>
      <sheetName val="Février_2003"/>
      <sheetName val="Janvier_2003"/>
      <sheetName val="Décembre_2002"/>
      <sheetName val="Novembre_2002"/>
      <sheetName val="Octobre_2002"/>
      <sheetName val="septembre_2002"/>
      <sheetName val="Aout_2002"/>
      <sheetName val="Juillet_2002"/>
      <sheetName val="Juin_2002"/>
      <sheetName val="Mai_2002"/>
      <sheetName val="Avril_2002"/>
      <sheetName val="Mars_2002"/>
      <sheetName val="Février_2002"/>
      <sheetName val="Janvier_2002"/>
      <sheetName val="Décembre_2001"/>
      <sheetName val="Novembre_2001"/>
      <sheetName val="Octobre_2001"/>
      <sheetName val="septembre_2001"/>
      <sheetName val="CASH_FLOW"/>
      <sheetName val="Co__C"/>
      <sheetName val="Bonus_and_Sample"/>
      <sheetName val="septembre_2003"/>
      <sheetName val="Aout_2003"/>
      <sheetName val="Juillet_2003"/>
      <sheetName val="Juin_2003"/>
      <sheetName val="DCF_Analysis"/>
      <sheetName val="LIVE_BG_"/>
      <sheetName val="Other notes"/>
      <sheetName val="Assumptions &amp; Results"/>
      <sheetName val="P&amp;F"/>
      <sheetName val="Power &amp; Fuel(c)"/>
      <sheetName val="entitlements"/>
      <sheetName val="TB"/>
      <sheetName val="43B"/>
      <sheetName val="192"/>
      <sheetName val="194C"/>
      <sheetName val="132417"/>
      <sheetName val="MISBS"/>
      <sheetName val="BOD PL NEW"/>
      <sheetName val="CMA_Calculations"/>
      <sheetName val="AffiliateA_Billings"/>
      <sheetName val="AffilliateB_Billings"/>
      <sheetName val="AffiliateC_Billings"/>
      <sheetName val="AffiliateD_Billings"/>
      <sheetName val="AffiliateE_Billings"/>
      <sheetName val="AffiliateA_Sales"/>
      <sheetName val="AffiliateB_Sales"/>
      <sheetName val="AffiliateC_Sales"/>
      <sheetName val="AffiliateD_Sales"/>
      <sheetName val="AffiliateE_Sales"/>
      <sheetName val="power &amp; fuel (s)"/>
      <sheetName val="钻井(调整)"/>
      <sheetName val="Recovered_Sheet7"/>
      <sheetName val="Recovered_Sheet2"/>
      <sheetName val="Recovered_Sheet5"/>
      <sheetName val="Recovered_Sheet4"/>
      <sheetName val="Recovered_Sheet6"/>
      <sheetName val="upa"/>
      <sheetName val="Monthly working capital"/>
      <sheetName val="Model Inputs"/>
      <sheetName val="PF Payable"/>
      <sheetName val="Creditor days"/>
      <sheetName val="Taira Corp"/>
      <sheetName val="Exb II.3_MCM Inputs Taira"/>
      <sheetName val="Exb II.4_Comp Analy Taira"/>
      <sheetName val="DIV INC"/>
      <sheetName val="DropZone"/>
      <sheetName val="MAIN"/>
      <sheetName val="01.01"/>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tatus"/>
      <sheetName val="Procurement Status"/>
      <sheetName val="Areawise"/>
      <sheetName val="Stationary Data"/>
      <sheetName val="Stationary Sch."/>
      <sheetName val="Rotating Data"/>
      <sheetName val="Rotating Sch."/>
      <sheetName val="Thermal DS"/>
      <sheetName val="Engineering Dwg."/>
      <sheetName val="Linde &amp; Lurgi"/>
      <sheetName val="SE-LE REVIEW"/>
      <sheetName val="Lurgi(Stationary)"/>
      <sheetName val="Lurgi(Rotating)"/>
    </sheetNames>
    <sheetDataSet>
      <sheetData sheetId="0"/>
      <sheetData sheetId="1">
        <row r="1">
          <cell r="AH1">
            <v>40092</v>
          </cell>
        </row>
      </sheetData>
      <sheetData sheetId="2"/>
      <sheetData sheetId="3"/>
      <sheetData sheetId="4"/>
      <sheetData sheetId="5"/>
      <sheetData sheetId="6"/>
      <sheetData sheetId="7"/>
      <sheetData sheetId="8">
        <row r="9">
          <cell r="B9" t="str">
            <v>11-CC-201</v>
          </cell>
          <cell r="C9" t="str">
            <v>QUENCH</v>
          </cell>
          <cell r="D9">
            <v>0</v>
          </cell>
          <cell r="E9" t="str">
            <v xml:space="preserve">Engineering Drawing For Primary Fractionator </v>
          </cell>
          <cell r="F9" t="str">
            <v>6987-LEPC1-SE-11-SE-ZC 1001-001~005(&amp;SE-11-B-ZC 1001)</v>
          </cell>
          <cell r="Q9">
            <v>39932</v>
          </cell>
          <cell r="R9">
            <v>0</v>
          </cell>
          <cell r="S9">
            <v>39934</v>
          </cell>
          <cell r="T9">
            <v>39989</v>
          </cell>
          <cell r="V9">
            <v>39989</v>
          </cell>
        </row>
        <row r="10">
          <cell r="B10" t="str">
            <v>11-CC-202</v>
          </cell>
          <cell r="C10" t="str">
            <v>QUENCH</v>
          </cell>
          <cell r="D10">
            <v>0</v>
          </cell>
          <cell r="E10" t="str">
            <v xml:space="preserve">Engineering Drawing For Pyrolysis Fuel Oil Stripper </v>
          </cell>
          <cell r="F10" t="str">
            <v>6987-LEPC1-SE-11-SE-ZC 1002(&amp;SE-11-B-ZC 1002)</v>
          </cell>
          <cell r="Q10">
            <v>39958</v>
          </cell>
          <cell r="R10">
            <v>0</v>
          </cell>
          <cell r="S10">
            <v>39959</v>
          </cell>
          <cell r="T10">
            <v>40004</v>
          </cell>
          <cell r="V10">
            <v>40007</v>
          </cell>
        </row>
        <row r="11">
          <cell r="B11" t="str">
            <v>11-CC-203</v>
          </cell>
          <cell r="C11" t="str">
            <v>QUENCH</v>
          </cell>
          <cell r="D11">
            <v>0</v>
          </cell>
          <cell r="E11" t="str">
            <v xml:space="preserve">Engineering Drawing For Quench Tower </v>
          </cell>
          <cell r="F11" t="str">
            <v>6987-LEPC1-SE-11-SE-ZC 1003-001~004(&amp;SE-11-B-ZC 1003)</v>
          </cell>
          <cell r="Q11">
            <v>39944</v>
          </cell>
          <cell r="R11">
            <v>0</v>
          </cell>
          <cell r="S11">
            <v>39945</v>
          </cell>
          <cell r="T11">
            <v>39989</v>
          </cell>
          <cell r="V11">
            <v>39989</v>
          </cell>
        </row>
        <row r="12">
          <cell r="B12" t="str">
            <v>11-CC-204</v>
          </cell>
          <cell r="C12" t="str">
            <v>QUENCH</v>
          </cell>
          <cell r="D12">
            <v>0</v>
          </cell>
          <cell r="E12" t="str">
            <v xml:space="preserve">Engineering Drawing For Process Water stripper </v>
          </cell>
          <cell r="F12" t="str">
            <v>6987-LEPC1-SE-11-SE-ZC 1004(&amp;SE-11-B-ZC 1004)</v>
          </cell>
          <cell r="Q12">
            <v>39981</v>
          </cell>
          <cell r="R12">
            <v>0</v>
          </cell>
          <cell r="S12">
            <v>39974</v>
          </cell>
          <cell r="T12">
            <v>40004</v>
          </cell>
          <cell r="V12">
            <v>40007</v>
          </cell>
        </row>
        <row r="13">
          <cell r="B13" t="str">
            <v>11-CC-301</v>
          </cell>
          <cell r="C13" t="str">
            <v>COMP.</v>
          </cell>
          <cell r="D13">
            <v>0</v>
          </cell>
          <cell r="E13" t="str">
            <v xml:space="preserve">Engineering Drawing For Caustic Scrubber </v>
          </cell>
          <cell r="F13" t="str">
            <v>6987-LEPC1-SE-11-SE-ZC 1005(&amp;SE-11-B-ZC 1005)</v>
          </cell>
          <cell r="Q13">
            <v>40011</v>
          </cell>
          <cell r="R13">
            <v>0</v>
          </cell>
          <cell r="S13">
            <v>40014</v>
          </cell>
          <cell r="T13">
            <v>40040</v>
          </cell>
          <cell r="V13">
            <v>40039</v>
          </cell>
        </row>
        <row r="14">
          <cell r="B14" t="str">
            <v>11-CC-302</v>
          </cell>
          <cell r="C14" t="str">
            <v>COMP.</v>
          </cell>
          <cell r="D14">
            <v>0</v>
          </cell>
          <cell r="E14" t="str">
            <v xml:space="preserve">Engineering Drawing For Caustic Stripper </v>
          </cell>
          <cell r="F14" t="str">
            <v>6987-LEPC1-SE-11-SE-ZC 1006(&amp;SE-11-B-ZC 1006)</v>
          </cell>
          <cell r="Q14">
            <v>40011</v>
          </cell>
          <cell r="R14">
            <v>0</v>
          </cell>
          <cell r="S14">
            <v>40009</v>
          </cell>
          <cell r="T14">
            <v>40040</v>
          </cell>
          <cell r="V14">
            <v>40039</v>
          </cell>
        </row>
        <row r="15">
          <cell r="B15" t="str">
            <v>11-CC-303</v>
          </cell>
          <cell r="C15" t="str">
            <v>COLD</v>
          </cell>
          <cell r="D15">
            <v>0</v>
          </cell>
          <cell r="E15" t="str">
            <v xml:space="preserve">Engineering Drawing For C3 Absorber </v>
          </cell>
          <cell r="F15" t="str">
            <v>6987-LEPC1-SE-11-SE-ZC 1007(&amp;SE-11-B-ZC 1007)</v>
          </cell>
          <cell r="Q15">
            <v>40000</v>
          </cell>
          <cell r="R15">
            <v>0</v>
          </cell>
          <cell r="S15">
            <v>39988</v>
          </cell>
          <cell r="T15">
            <v>40004</v>
          </cell>
          <cell r="V15">
            <v>40007</v>
          </cell>
        </row>
        <row r="16">
          <cell r="B16" t="str">
            <v>11-CC-304</v>
          </cell>
          <cell r="C16" t="str">
            <v>COLD</v>
          </cell>
          <cell r="D16">
            <v>0</v>
          </cell>
          <cell r="E16" t="str">
            <v xml:space="preserve">Engineering Drawing For Deethanizer </v>
          </cell>
          <cell r="F16" t="str">
            <v>6987-LEPC1-SE-11-SE-ZC 1008-001~004(&amp;SE-11-B-ZC 1008)</v>
          </cell>
          <cell r="Q16">
            <v>39983</v>
          </cell>
          <cell r="R16">
            <v>0</v>
          </cell>
          <cell r="S16">
            <v>39968</v>
          </cell>
          <cell r="T16">
            <v>39989</v>
          </cell>
          <cell r="V16">
            <v>39989</v>
          </cell>
        </row>
        <row r="17">
          <cell r="B17" t="str">
            <v>11-CC-401</v>
          </cell>
          <cell r="C17" t="str">
            <v>COLD</v>
          </cell>
          <cell r="D17">
            <v>0</v>
          </cell>
          <cell r="E17" t="str">
            <v xml:space="preserve">Engineering Drawing For C2 Absorber </v>
          </cell>
          <cell r="F17" t="str">
            <v>6987-LEPC1-SE-11-SE-ZC 1009(&amp;SE-11-B-ZC 1009)</v>
          </cell>
          <cell r="Q17">
            <v>39951</v>
          </cell>
          <cell r="R17">
            <v>0</v>
          </cell>
          <cell r="S17">
            <v>39951</v>
          </cell>
          <cell r="T17">
            <v>40004</v>
          </cell>
          <cell r="V17">
            <v>40007</v>
          </cell>
        </row>
        <row r="18">
          <cell r="B18" t="str">
            <v>11-CC-402</v>
          </cell>
          <cell r="C18" t="str">
            <v>COLD</v>
          </cell>
          <cell r="D18">
            <v>0</v>
          </cell>
          <cell r="E18" t="str">
            <v xml:space="preserve">Engineering Drawing For Demethanizer </v>
          </cell>
          <cell r="F18" t="str">
            <v>6987-LEPC1-SE-11-SE-ZC 1010-001~004(&amp;SE-11-B-ZC 1010)</v>
          </cell>
          <cell r="Q18">
            <v>39941</v>
          </cell>
          <cell r="R18">
            <v>0</v>
          </cell>
          <cell r="S18">
            <v>39944</v>
          </cell>
          <cell r="T18">
            <v>39989</v>
          </cell>
          <cell r="V18">
            <v>39989</v>
          </cell>
        </row>
        <row r="19">
          <cell r="B19" t="str">
            <v>11-CC-403</v>
          </cell>
          <cell r="C19" t="str">
            <v>COMP.</v>
          </cell>
          <cell r="D19">
            <v>0</v>
          </cell>
          <cell r="E19" t="str">
            <v xml:space="preserve">Engineering Drawing For C2 Splitter </v>
          </cell>
          <cell r="F19" t="str">
            <v>6987-LEPC1-SE-11-SE-ZC 1011-001~003(&amp;SE-11-B-ZC 1011)</v>
          </cell>
          <cell r="Q19">
            <v>39983</v>
          </cell>
          <cell r="R19">
            <v>0</v>
          </cell>
          <cell r="S19">
            <v>39982</v>
          </cell>
          <cell r="T19">
            <v>39989</v>
          </cell>
          <cell r="V19">
            <v>39989</v>
          </cell>
        </row>
        <row r="20">
          <cell r="B20" t="str">
            <v>11-CC-501</v>
          </cell>
          <cell r="C20" t="str">
            <v>COLD</v>
          </cell>
          <cell r="D20">
            <v>0</v>
          </cell>
          <cell r="E20" t="str">
            <v xml:space="preserve">Engineering Drawing For Depropanizer </v>
          </cell>
          <cell r="F20" t="str">
            <v>6987-LEPC1-SE-11-SE-ZC 1012(&amp;SE-11-B-ZC 1012)</v>
          </cell>
          <cell r="Q20">
            <v>39969</v>
          </cell>
          <cell r="R20">
            <v>0</v>
          </cell>
          <cell r="S20">
            <v>39966</v>
          </cell>
          <cell r="T20">
            <v>40004</v>
          </cell>
          <cell r="V20">
            <v>40007</v>
          </cell>
        </row>
        <row r="21">
          <cell r="B21" t="str">
            <v>11-CC-502</v>
          </cell>
          <cell r="C21" t="str">
            <v>COMP.</v>
          </cell>
          <cell r="D21">
            <v>0</v>
          </cell>
          <cell r="E21" t="str">
            <v xml:space="preserve">Engineering Drawing For C3 stripper </v>
          </cell>
          <cell r="F21" t="str">
            <v>6987-LEPC1-SE-11-SE-ZC 1013(&amp;SE-11-B-ZC 1013)</v>
          </cell>
          <cell r="Q21">
            <v>40018</v>
          </cell>
          <cell r="R21">
            <v>0</v>
          </cell>
          <cell r="S21">
            <v>40021</v>
          </cell>
          <cell r="T21">
            <v>40040</v>
          </cell>
          <cell r="V21">
            <v>40039</v>
          </cell>
        </row>
        <row r="22">
          <cell r="B22" t="str">
            <v>11-CC-503</v>
          </cell>
          <cell r="C22" t="str">
            <v>QUENCH</v>
          </cell>
          <cell r="D22">
            <v>0</v>
          </cell>
          <cell r="E22" t="str">
            <v xml:space="preserve">Engineering Drawing For C3 Splitter </v>
          </cell>
          <cell r="F22" t="str">
            <v>6987-LEPC1-SE-11-SE-ZC 1014-001~003(&amp;SE-11-B-ZC 1014)</v>
          </cell>
          <cell r="Q22">
            <v>39962</v>
          </cell>
          <cell r="R22">
            <v>0</v>
          </cell>
          <cell r="S22">
            <v>39962</v>
          </cell>
          <cell r="T22">
            <v>39989</v>
          </cell>
          <cell r="V22">
            <v>39989</v>
          </cell>
        </row>
        <row r="23">
          <cell r="B23" t="str">
            <v>11-CC-504</v>
          </cell>
          <cell r="C23" t="str">
            <v>COMP.</v>
          </cell>
          <cell r="D23">
            <v>0</v>
          </cell>
          <cell r="E23" t="str">
            <v xml:space="preserve">Engineering Drawing For Gasoline Stabiliser </v>
          </cell>
          <cell r="F23" t="str">
            <v>6987-LEPC1-SE-11-SE-ZC 1015(&amp;SE-11-B-ZC 1015)</v>
          </cell>
          <cell r="Q23">
            <v>40007</v>
          </cell>
          <cell r="R23">
            <v>0</v>
          </cell>
          <cell r="S23">
            <v>39995</v>
          </cell>
          <cell r="T23">
            <v>39989</v>
          </cell>
          <cell r="V23">
            <v>40018</v>
          </cell>
        </row>
        <row r="24">
          <cell r="B24" t="str">
            <v>11-CC-505</v>
          </cell>
          <cell r="C24" t="str">
            <v>COLD</v>
          </cell>
          <cell r="D24">
            <v>0</v>
          </cell>
          <cell r="E24" t="str">
            <v xml:space="preserve">Engineering Drawing For Debutanizer </v>
          </cell>
          <cell r="F24" t="str">
            <v>6987-LEPC1-SE-11-SE-ZC 1016(&amp;SE-11-B-ZC 1016)</v>
          </cell>
          <cell r="Q24">
            <v>39994</v>
          </cell>
          <cell r="R24">
            <v>0</v>
          </cell>
          <cell r="S24">
            <v>39981</v>
          </cell>
          <cell r="T24">
            <v>40004</v>
          </cell>
          <cell r="V24">
            <v>40007</v>
          </cell>
        </row>
        <row r="25">
          <cell r="B25" t="str">
            <v>11-RR-301</v>
          </cell>
          <cell r="C25" t="str">
            <v>COMP.</v>
          </cell>
          <cell r="D25">
            <v>0</v>
          </cell>
          <cell r="E25" t="str">
            <v xml:space="preserve">Engineering Drawing For Spent Caustic Oxidation Reactor </v>
          </cell>
          <cell r="F25" t="str">
            <v>6987-LEPC1-SE-11-SE-ZC 1017(&amp;SE-11-B-ZC 1017)</v>
          </cell>
          <cell r="Q25">
            <v>40011</v>
          </cell>
          <cell r="R25">
            <v>0</v>
          </cell>
          <cell r="S25">
            <v>40010</v>
          </cell>
          <cell r="T25">
            <v>40040</v>
          </cell>
          <cell r="U25">
            <v>40063</v>
          </cell>
          <cell r="V25">
            <v>40070</v>
          </cell>
        </row>
        <row r="26">
          <cell r="B26" t="str">
            <v>11-RR-501</v>
          </cell>
          <cell r="C26" t="str">
            <v>COLD</v>
          </cell>
          <cell r="D26" t="str">
            <v>S-406</v>
          </cell>
          <cell r="E26" t="str">
            <v xml:space="preserve">Engineering Drawing For C3 Hydrogenation Reactor </v>
          </cell>
          <cell r="F26" t="str">
            <v>6987-LEPC1-SE-11-SE-ZC 1018(&amp;SE-11-B-ZC 1018)</v>
          </cell>
          <cell r="Q26">
            <v>40011</v>
          </cell>
          <cell r="R26">
            <v>40067</v>
          </cell>
          <cell r="S26">
            <v>40072</v>
          </cell>
          <cell r="T26">
            <v>40040</v>
          </cell>
          <cell r="U26">
            <v>40077</v>
          </cell>
        </row>
        <row r="27">
          <cell r="B27" t="str">
            <v>11-RR-302</v>
          </cell>
          <cell r="C27" t="str">
            <v>COLD</v>
          </cell>
          <cell r="D27">
            <v>0</v>
          </cell>
          <cell r="E27" t="str">
            <v xml:space="preserve">Engineering Drawing For C2 Hydrogenation Reactor </v>
          </cell>
          <cell r="F27" t="str">
            <v>6987-LEPC1-SE-11-SE-ZC 1019(&amp;SE-11-B-ZC 1019)</v>
          </cell>
          <cell r="Q27">
            <v>39994</v>
          </cell>
          <cell r="R27">
            <v>0</v>
          </cell>
          <cell r="S27">
            <v>40009</v>
          </cell>
          <cell r="T27">
            <v>40004</v>
          </cell>
          <cell r="V27">
            <v>40032</v>
          </cell>
        </row>
        <row r="28">
          <cell r="B28" t="str">
            <v>11-VD-301 A/B/S</v>
          </cell>
          <cell r="C28" t="str">
            <v>COLD</v>
          </cell>
          <cell r="D28" t="str">
            <v>S-402</v>
          </cell>
          <cell r="E28" t="str">
            <v xml:space="preserve">Engineering Drawing For Cracked Gas Drier </v>
          </cell>
          <cell r="F28" t="str">
            <v>6987-LEPC1-SE-11-SE-ZC 1020(&amp;SE-11-B-ZC 1020)</v>
          </cell>
          <cell r="Q28">
            <v>40056</v>
          </cell>
          <cell r="R28">
            <v>40067</v>
          </cell>
          <cell r="S28">
            <v>40066</v>
          </cell>
          <cell r="T28">
            <v>40071</v>
          </cell>
          <cell r="U28">
            <v>40077</v>
          </cell>
        </row>
        <row r="29">
          <cell r="B29" t="str">
            <v>11-VD-302 A/S</v>
          </cell>
          <cell r="C29" t="str">
            <v>COLD</v>
          </cell>
          <cell r="D29" t="str">
            <v>S-402</v>
          </cell>
          <cell r="E29" t="str">
            <v xml:space="preserve">Engineering Drawing For Cracked Gas Condensate Drier </v>
          </cell>
          <cell r="F29" t="str">
            <v>6987-LEPC1-SE-11-SE-ZC 1021(&amp;SE-11-B-ZC 1021)</v>
          </cell>
          <cell r="Q29">
            <v>40056</v>
          </cell>
          <cell r="R29">
            <v>40067</v>
          </cell>
          <cell r="S29">
            <v>40066</v>
          </cell>
          <cell r="T29">
            <v>40071</v>
          </cell>
          <cell r="U29">
            <v>40077</v>
          </cell>
        </row>
        <row r="30">
          <cell r="B30" t="str">
            <v>11-VD-303</v>
          </cell>
          <cell r="C30" t="str">
            <v>COLD</v>
          </cell>
          <cell r="D30">
            <v>0</v>
          </cell>
          <cell r="E30" t="str">
            <v xml:space="preserve">Engineering Drawing For Guard Drier </v>
          </cell>
          <cell r="F30" t="str">
            <v>6987-LEPC1-SE-11-SE-ZC 1022(&amp;SE-11-B-ZC 1022)</v>
          </cell>
          <cell r="Q30">
            <v>40056</v>
          </cell>
          <cell r="R30">
            <v>40067</v>
          </cell>
          <cell r="S30">
            <v>40066</v>
          </cell>
          <cell r="T30">
            <v>40071</v>
          </cell>
          <cell r="U30">
            <v>40077</v>
          </cell>
        </row>
        <row r="31">
          <cell r="B31" t="str">
            <v>11-VV-201</v>
          </cell>
          <cell r="C31" t="str">
            <v>QUENCH</v>
          </cell>
          <cell r="D31">
            <v>0</v>
          </cell>
          <cell r="E31" t="str">
            <v xml:space="preserve">Engineering Drawing For Butane Feed Drum </v>
          </cell>
          <cell r="F31" t="str">
            <v>6987-LEPC1-SE-11-SE-ZC 1023(&amp;SE-11-B-ZC 1023)</v>
          </cell>
          <cell r="Q31">
            <v>40000</v>
          </cell>
          <cell r="R31">
            <v>0</v>
          </cell>
          <cell r="S31">
            <v>39995</v>
          </cell>
          <cell r="T31">
            <v>39989</v>
          </cell>
          <cell r="V31">
            <v>40018</v>
          </cell>
        </row>
        <row r="32">
          <cell r="B32" t="str">
            <v>11-VV-202</v>
          </cell>
          <cell r="C32" t="str">
            <v>QUENCH</v>
          </cell>
          <cell r="D32" t="str">
            <v>S-206</v>
          </cell>
          <cell r="E32" t="str">
            <v xml:space="preserve">Engineering Drawing For Gasoline/Water Separator I </v>
          </cell>
          <cell r="F32" t="str">
            <v>6987-LEPC1-SE-11-SE-ZC 1024(&amp;SE-11-B-ZC 1024)</v>
          </cell>
          <cell r="Q32">
            <v>39994</v>
          </cell>
          <cell r="R32">
            <v>0</v>
          </cell>
          <cell r="S32">
            <v>39994</v>
          </cell>
          <cell r="T32">
            <v>40004</v>
          </cell>
          <cell r="V32">
            <v>40039</v>
          </cell>
        </row>
        <row r="33">
          <cell r="B33" t="str">
            <v>11-VV-204</v>
          </cell>
          <cell r="C33" t="str">
            <v>QUENCH</v>
          </cell>
          <cell r="D33">
            <v>0</v>
          </cell>
          <cell r="E33" t="str">
            <v xml:space="preserve">Engineering Drawing For Process Steam Separator </v>
          </cell>
          <cell r="F33" t="str">
            <v>6987-LEPC1-SE-11-SE-ZC 1025(&amp;SE-11-B-ZC 1025)</v>
          </cell>
          <cell r="Q33">
            <v>39994</v>
          </cell>
          <cell r="R33">
            <v>0</v>
          </cell>
          <cell r="S33">
            <v>40021</v>
          </cell>
          <cell r="T33">
            <v>40004</v>
          </cell>
          <cell r="V33">
            <v>40039</v>
          </cell>
        </row>
        <row r="34">
          <cell r="B34" t="str">
            <v>11-VV-205</v>
          </cell>
          <cell r="C34" t="str">
            <v>QUENCH</v>
          </cell>
          <cell r="D34">
            <v>0</v>
          </cell>
          <cell r="E34" t="str">
            <v xml:space="preserve">Engineering Drawing For Wash Water Skim Oil Drum </v>
          </cell>
          <cell r="F34" t="str">
            <v>6987-LEPC1-SE-11-SE-ZC 1026(&amp;SE-11-B-ZC 1026)</v>
          </cell>
          <cell r="Q34">
            <v>39994</v>
          </cell>
          <cell r="R34">
            <v>0</v>
          </cell>
          <cell r="S34">
            <v>39968</v>
          </cell>
          <cell r="T34">
            <v>40004</v>
          </cell>
          <cell r="V34">
            <v>40010</v>
          </cell>
        </row>
        <row r="35">
          <cell r="B35" t="str">
            <v>11-VV-301</v>
          </cell>
          <cell r="C35" t="str">
            <v>COMP.</v>
          </cell>
          <cell r="D35">
            <v>0</v>
          </cell>
          <cell r="E35" t="str">
            <v>Engineering Drawing For  'Cracked Gas Suction Drum 1st Stage</v>
          </cell>
          <cell r="F35" t="str">
            <v>6987-LEPC1-SE-11-SE-ZC 1027(&amp;SE-11-B-ZC 1027)</v>
          </cell>
          <cell r="Q35">
            <v>39994</v>
          </cell>
          <cell r="R35">
            <v>0</v>
          </cell>
          <cell r="S35">
            <v>39987</v>
          </cell>
          <cell r="T35">
            <v>40004</v>
          </cell>
          <cell r="V35">
            <v>40018</v>
          </cell>
        </row>
        <row r="36">
          <cell r="B36" t="str">
            <v>11-VV-302</v>
          </cell>
          <cell r="C36" t="str">
            <v>COMP.</v>
          </cell>
          <cell r="D36">
            <v>0</v>
          </cell>
          <cell r="E36" t="str">
            <v>Engineering Drawing For  'Cracked Gas Suction Drum 2nd Stage</v>
          </cell>
          <cell r="F36" t="str">
            <v>6987-LEPC1-SE-11-SE-ZC 1028(&amp;SE-11-B-ZC 1028)</v>
          </cell>
          <cell r="Q36">
            <v>39994</v>
          </cell>
          <cell r="R36">
            <v>0</v>
          </cell>
          <cell r="S36">
            <v>40009</v>
          </cell>
          <cell r="T36">
            <v>40004</v>
          </cell>
          <cell r="V36">
            <v>40039</v>
          </cell>
        </row>
        <row r="37">
          <cell r="B37" t="str">
            <v>11-VV-303</v>
          </cell>
          <cell r="C37" t="str">
            <v>COMP.</v>
          </cell>
          <cell r="D37">
            <v>0</v>
          </cell>
          <cell r="E37" t="str">
            <v>Engineering Drawing For  'Cracked Gas Suction Drum 3rd Stage</v>
          </cell>
          <cell r="F37" t="str">
            <v>6987-LEPC1-SE-11-SE-ZC 1029(&amp;SE-11-B-ZC 1029)</v>
          </cell>
          <cell r="Q37">
            <v>39994</v>
          </cell>
          <cell r="R37">
            <v>0</v>
          </cell>
          <cell r="S37">
            <v>40009</v>
          </cell>
          <cell r="T37">
            <v>40004</v>
          </cell>
          <cell r="V37">
            <v>40039</v>
          </cell>
        </row>
        <row r="38">
          <cell r="B38" t="str">
            <v>11-VV-304</v>
          </cell>
          <cell r="C38" t="str">
            <v>COMP.</v>
          </cell>
          <cell r="D38">
            <v>0</v>
          </cell>
          <cell r="E38" t="str">
            <v xml:space="preserve">Engineering Drawing For  'Cracked Gas Suction Drum 4th Stage </v>
          </cell>
          <cell r="F38" t="str">
            <v>6987-LEPC1-SE-11-SE-ZC 1030(&amp;SE-11-B-ZC 1030)</v>
          </cell>
          <cell r="Q38">
            <v>39994</v>
          </cell>
          <cell r="R38">
            <v>0</v>
          </cell>
          <cell r="S38">
            <v>40014</v>
          </cell>
          <cell r="T38">
            <v>40004</v>
          </cell>
          <cell r="V38">
            <v>40039</v>
          </cell>
        </row>
        <row r="39">
          <cell r="B39" t="str">
            <v>11-VV-305</v>
          </cell>
          <cell r="C39" t="str">
            <v>COMP.</v>
          </cell>
          <cell r="D39">
            <v>0</v>
          </cell>
          <cell r="E39" t="str">
            <v xml:space="preserve">Engineering Drawing For  Inlet Separator Acid Gas Removal </v>
          </cell>
          <cell r="F39" t="str">
            <v>6987-LEPC1-SE-11-SE-ZC 1031(&amp;SE-11-B-ZC 1031)</v>
          </cell>
          <cell r="Q39">
            <v>39994</v>
          </cell>
          <cell r="R39">
            <v>0</v>
          </cell>
          <cell r="S39">
            <v>40014</v>
          </cell>
          <cell r="T39">
            <v>40004</v>
          </cell>
          <cell r="V39">
            <v>40039</v>
          </cell>
        </row>
        <row r="40">
          <cell r="B40" t="str">
            <v>11-VV-306</v>
          </cell>
          <cell r="C40" t="str">
            <v>COMP.</v>
          </cell>
          <cell r="D40">
            <v>0</v>
          </cell>
          <cell r="E40" t="str">
            <v>Engineering Drawing For  Cracked Gas Suction Drum 5th Stage</v>
          </cell>
          <cell r="F40" t="str">
            <v>6987-LEPC1-SE-11-SE-ZC 1032(&amp;SE-11-B-ZC 1032)</v>
          </cell>
          <cell r="Q40">
            <v>39994</v>
          </cell>
          <cell r="R40">
            <v>0</v>
          </cell>
          <cell r="S40">
            <v>40014</v>
          </cell>
          <cell r="T40">
            <v>40004</v>
          </cell>
          <cell r="V40">
            <v>40039</v>
          </cell>
        </row>
        <row r="41">
          <cell r="B41" t="str">
            <v>11-VV-307</v>
          </cell>
          <cell r="C41" t="str">
            <v>COMP.</v>
          </cell>
          <cell r="D41">
            <v>0</v>
          </cell>
          <cell r="E41" t="str">
            <v>Engineering Drawing For  Gasoline/Water Separator II</v>
          </cell>
          <cell r="F41" t="str">
            <v>6987-LEPC1-SE-11-SE-ZC 1033(&amp;SE-11-B-ZC 1033)</v>
          </cell>
          <cell r="Q41">
            <v>39994</v>
          </cell>
          <cell r="R41">
            <v>0</v>
          </cell>
          <cell r="S41">
            <v>40009</v>
          </cell>
          <cell r="T41">
            <v>40004</v>
          </cell>
          <cell r="V41">
            <v>40039</v>
          </cell>
        </row>
        <row r="42">
          <cell r="B42" t="str">
            <v>11-VV-308</v>
          </cell>
          <cell r="C42" t="str">
            <v>COMP.</v>
          </cell>
          <cell r="D42">
            <v>0</v>
          </cell>
          <cell r="E42" t="str">
            <v>Engineering Drawing For  Fresh Caustic Drum</v>
          </cell>
          <cell r="F42" t="str">
            <v>6987-LEPC1-SE-11-SE-ZC 1034(&amp;SE-11-B-ZC 1034)</v>
          </cell>
          <cell r="Q42">
            <v>40042</v>
          </cell>
          <cell r="R42">
            <v>40042</v>
          </cell>
          <cell r="S42">
            <v>40046</v>
          </cell>
          <cell r="T42">
            <v>40055</v>
          </cell>
          <cell r="U42">
            <v>40063</v>
          </cell>
          <cell r="V42">
            <v>40070</v>
          </cell>
        </row>
        <row r="43">
          <cell r="B43" t="str">
            <v>11-VV-309</v>
          </cell>
          <cell r="C43" t="str">
            <v>COMP.</v>
          </cell>
          <cell r="D43">
            <v>0</v>
          </cell>
          <cell r="E43" t="str">
            <v xml:space="preserve">Engineering Drawing For  Gasoline/ Spent Caustic Separator </v>
          </cell>
          <cell r="F43" t="str">
            <v>6987-LEPC1-SE-11-SE-ZC 1035(&amp;SE-11-B-ZC 1035)</v>
          </cell>
          <cell r="Q43">
            <v>40042</v>
          </cell>
          <cell r="R43">
            <v>40060</v>
          </cell>
          <cell r="S43">
            <v>40060</v>
          </cell>
          <cell r="T43">
            <v>40055</v>
          </cell>
          <cell r="U43">
            <v>40070</v>
          </cell>
        </row>
        <row r="44">
          <cell r="B44" t="str">
            <v>11-VV-310</v>
          </cell>
          <cell r="C44" t="str">
            <v>COMP.</v>
          </cell>
          <cell r="D44">
            <v>0</v>
          </cell>
          <cell r="E44" t="str">
            <v xml:space="preserve">Engineering Drawing For  Caustic Slop Drum </v>
          </cell>
          <cell r="F44" t="str">
            <v>6987-LEPC1-SE-11-SE-ZC 1036(&amp;SE-11-B-ZC 1036)</v>
          </cell>
          <cell r="Q44">
            <v>40031</v>
          </cell>
          <cell r="R44">
            <v>40067</v>
          </cell>
          <cell r="S44">
            <v>0</v>
          </cell>
          <cell r="T44">
            <v>40040</v>
          </cell>
          <cell r="U44">
            <v>40077</v>
          </cell>
        </row>
        <row r="45">
          <cell r="B45" t="str">
            <v>11-VV-312</v>
          </cell>
          <cell r="C45" t="str">
            <v>COMP.</v>
          </cell>
          <cell r="D45">
            <v>0</v>
          </cell>
          <cell r="E45" t="str">
            <v>Engineering Drawing For Sulphuric Acid Drum</v>
          </cell>
          <cell r="F45" t="str">
            <v>6987-LEPC1-SE-11-SE-ZC 1037(&amp;SE-11-B-ZC 1037)</v>
          </cell>
          <cell r="Q45">
            <v>40031</v>
          </cell>
          <cell r="R45">
            <v>40039</v>
          </cell>
          <cell r="S45">
            <v>40050</v>
          </cell>
          <cell r="T45">
            <v>40040</v>
          </cell>
          <cell r="U45">
            <v>40063</v>
          </cell>
          <cell r="V45">
            <v>40070</v>
          </cell>
        </row>
        <row r="46">
          <cell r="B46" t="str">
            <v>11-VV-313</v>
          </cell>
          <cell r="C46" t="str">
            <v>COMP.</v>
          </cell>
          <cell r="D46">
            <v>0</v>
          </cell>
          <cell r="E46" t="str">
            <v xml:space="preserve">Engineering Drawing For Neutralization Drum </v>
          </cell>
          <cell r="F46" t="str">
            <v>6987-LEPC1-SE-11-SE-ZC 1038(&amp;SE-11-B-ZC 1038)</v>
          </cell>
          <cell r="Q46">
            <v>40031</v>
          </cell>
          <cell r="R46">
            <v>40046</v>
          </cell>
          <cell r="S46">
            <v>40046</v>
          </cell>
          <cell r="T46">
            <v>40040</v>
          </cell>
          <cell r="U46">
            <v>40063</v>
          </cell>
          <cell r="V46">
            <v>40070</v>
          </cell>
        </row>
        <row r="47">
          <cell r="B47" t="str">
            <v>11-VV-314</v>
          </cell>
          <cell r="C47" t="str">
            <v>COMP.</v>
          </cell>
          <cell r="D47">
            <v>0</v>
          </cell>
          <cell r="E47" t="str">
            <v xml:space="preserve">Engineering Drawing For Hydrocarbon Drain Drum  </v>
          </cell>
          <cell r="F47" t="str">
            <v>6987-LEPC1-SE-11-SE-ZC 1039(&amp;SE-11-B-ZC 1039)</v>
          </cell>
          <cell r="Q47">
            <v>40031</v>
          </cell>
          <cell r="R47" t="str">
            <v>Hold(Client)</v>
          </cell>
          <cell r="S47">
            <v>0</v>
          </cell>
          <cell r="T47">
            <v>40040</v>
          </cell>
        </row>
        <row r="48">
          <cell r="B48" t="str">
            <v>11-VV-315</v>
          </cell>
          <cell r="C48" t="str">
            <v>COMP.</v>
          </cell>
          <cell r="D48">
            <v>0</v>
          </cell>
          <cell r="E48" t="str">
            <v>Engineering Drawing For Sour Gas K.O Drum</v>
          </cell>
          <cell r="F48" t="str">
            <v>6987-LEPC1-SE-11-SE-ZC 1040(&amp;SE-11-B-ZC 1040)</v>
          </cell>
          <cell r="Q48">
            <v>40031</v>
          </cell>
          <cell r="R48" t="str">
            <v>To be deleted</v>
          </cell>
          <cell r="S48">
            <v>0</v>
          </cell>
          <cell r="T48">
            <v>40040</v>
          </cell>
        </row>
        <row r="49">
          <cell r="B49" t="str">
            <v>11-VV-316</v>
          </cell>
          <cell r="C49" t="str">
            <v>COLD</v>
          </cell>
          <cell r="D49" t="str">
            <v>S-403</v>
          </cell>
          <cell r="E49" t="str">
            <v xml:space="preserve">Engineering Drawing For KO Drum Precooling I  </v>
          </cell>
          <cell r="F49" t="str">
            <v>6987-LEPC1-SE-11-SE-ZC 1041(&amp;SE-11-B-ZC 1041)</v>
          </cell>
          <cell r="Q49">
            <v>39994</v>
          </cell>
          <cell r="R49">
            <v>0</v>
          </cell>
          <cell r="S49">
            <v>39974</v>
          </cell>
          <cell r="T49">
            <v>40004</v>
          </cell>
          <cell r="V49">
            <v>40010</v>
          </cell>
        </row>
        <row r="50">
          <cell r="B50" t="str">
            <v>11-VV-317</v>
          </cell>
          <cell r="C50" t="str">
            <v>COLD</v>
          </cell>
          <cell r="D50" t="str">
            <v>S-404</v>
          </cell>
          <cell r="E50" t="str">
            <v xml:space="preserve">Engineering Drawing For Separator Precooling  </v>
          </cell>
          <cell r="F50" t="str">
            <v>6987-LEPC1-SE-11-SE-ZC 1042(&amp;SE-11-B-ZC 1042)</v>
          </cell>
          <cell r="Q50">
            <v>39994</v>
          </cell>
          <cell r="R50">
            <v>0</v>
          </cell>
          <cell r="S50">
            <v>40021</v>
          </cell>
          <cell r="T50">
            <v>40004</v>
          </cell>
          <cell r="V50">
            <v>40039</v>
          </cell>
        </row>
        <row r="51">
          <cell r="B51" t="str">
            <v>11-VV-318</v>
          </cell>
          <cell r="C51" t="str">
            <v>COLD</v>
          </cell>
          <cell r="D51" t="str">
            <v>S-403</v>
          </cell>
          <cell r="E51" t="str">
            <v xml:space="preserve">Engineering Drawing For KO Drum Precooling II  </v>
          </cell>
          <cell r="F51" t="str">
            <v>6987-LEPC1-SE-11-SE-ZC 1043(&amp;SE-11-B-ZC 1043)</v>
          </cell>
          <cell r="Q51">
            <v>39994</v>
          </cell>
          <cell r="R51">
            <v>0</v>
          </cell>
          <cell r="S51">
            <v>39974</v>
          </cell>
          <cell r="T51">
            <v>40004</v>
          </cell>
          <cell r="V51">
            <v>40018</v>
          </cell>
        </row>
        <row r="52">
          <cell r="B52" t="str">
            <v>11-VV-319</v>
          </cell>
          <cell r="C52" t="str">
            <v>COLD</v>
          </cell>
          <cell r="D52" t="str">
            <v>S-403</v>
          </cell>
          <cell r="E52" t="str">
            <v xml:space="preserve">Engineering Drawing For Deethanizer Reflux Drum  </v>
          </cell>
          <cell r="F52" t="str">
            <v>6987-LEPC1-SE-11-SE-ZC 1044(&amp;SE-11-B-ZC 1044)</v>
          </cell>
          <cell r="Q52">
            <v>40000</v>
          </cell>
          <cell r="R52">
            <v>0</v>
          </cell>
          <cell r="S52">
            <v>39974</v>
          </cell>
          <cell r="T52">
            <v>40004</v>
          </cell>
          <cell r="V52">
            <v>40010</v>
          </cell>
        </row>
        <row r="53">
          <cell r="B53" t="str">
            <v>11-VV-320</v>
          </cell>
          <cell r="C53" t="str">
            <v>COLD</v>
          </cell>
          <cell r="D53" t="str">
            <v>S-403</v>
          </cell>
          <cell r="E53" t="str">
            <v xml:space="preserve">Engineering Drawing For Propylene phase Separator  </v>
          </cell>
          <cell r="F53" t="str">
            <v>6987-LEPC1-SE-11-SE-ZC 1045(&amp;SE-11-B-ZC 1045)</v>
          </cell>
          <cell r="Q53">
            <v>40000</v>
          </cell>
          <cell r="R53">
            <v>0</v>
          </cell>
          <cell r="S53">
            <v>39974</v>
          </cell>
          <cell r="T53">
            <v>40004</v>
          </cell>
          <cell r="V53">
            <v>40010</v>
          </cell>
        </row>
        <row r="54">
          <cell r="B54" t="str">
            <v>11-VV-321</v>
          </cell>
          <cell r="C54" t="str">
            <v>COLD</v>
          </cell>
          <cell r="D54" t="str">
            <v>S-405</v>
          </cell>
          <cell r="E54" t="str">
            <v xml:space="preserve">Engineering Drawing For Methanol Phase Separator  </v>
          </cell>
          <cell r="F54" t="str">
            <v>6987-LEPC1-SE-11-SE-ZC 1046(&amp;SE-11-B-ZC 1046)</v>
          </cell>
          <cell r="Q54">
            <v>40032</v>
          </cell>
          <cell r="R54">
            <v>0</v>
          </cell>
          <cell r="S54">
            <v>40029</v>
          </cell>
          <cell r="T54">
            <v>40040</v>
          </cell>
          <cell r="V54">
            <v>40039</v>
          </cell>
        </row>
        <row r="55">
          <cell r="B55" t="str">
            <v>11-VV-322</v>
          </cell>
          <cell r="C55" t="str">
            <v>COLD</v>
          </cell>
          <cell r="D55">
            <v>0</v>
          </cell>
          <cell r="E55" t="str">
            <v xml:space="preserve">Engineering Drawing For Green oil Separarator  </v>
          </cell>
          <cell r="F55" t="str">
            <v>6987-LEPC1-SE-11-SE-ZC 1047(&amp;SE-11-B-ZC 1047)</v>
          </cell>
          <cell r="Q55">
            <v>40032</v>
          </cell>
          <cell r="R55">
            <v>0</v>
          </cell>
          <cell r="S55">
            <v>40029</v>
          </cell>
          <cell r="T55">
            <v>40040</v>
          </cell>
          <cell r="V55">
            <v>40039</v>
          </cell>
        </row>
        <row r="56">
          <cell r="B56" t="str">
            <v>11-VV-401</v>
          </cell>
          <cell r="C56" t="str">
            <v>COLD</v>
          </cell>
          <cell r="D56" t="str">
            <v>S-404</v>
          </cell>
          <cell r="E56" t="str">
            <v xml:space="preserve">Engineering Drawing For Low Temp. Separation Drum I  </v>
          </cell>
          <cell r="F56" t="str">
            <v>6987-LEPC1-SE-11-SE-ZC 1048(&amp;SE-11-B-ZC 1048)</v>
          </cell>
          <cell r="Q56">
            <v>39947</v>
          </cell>
          <cell r="R56">
            <v>0</v>
          </cell>
          <cell r="S56">
            <v>39948</v>
          </cell>
          <cell r="T56">
            <v>40004</v>
          </cell>
          <cell r="V56">
            <v>40010</v>
          </cell>
        </row>
        <row r="57">
          <cell r="B57" t="str">
            <v>11-VV-402</v>
          </cell>
          <cell r="C57" t="str">
            <v>COLD</v>
          </cell>
          <cell r="D57" t="str">
            <v>S-404</v>
          </cell>
          <cell r="E57" t="str">
            <v xml:space="preserve">Engineering Drawing For Low Temp. Separation Drum II  </v>
          </cell>
          <cell r="F57" t="str">
            <v>6987-LEPC1-SE-11-SE-ZC 1049(&amp;SE-11-B-ZC 1049)</v>
          </cell>
          <cell r="Q57">
            <v>39947</v>
          </cell>
          <cell r="R57">
            <v>0</v>
          </cell>
          <cell r="S57">
            <v>39948</v>
          </cell>
          <cell r="T57">
            <v>40004</v>
          </cell>
          <cell r="V57">
            <v>40010</v>
          </cell>
        </row>
        <row r="58">
          <cell r="B58" t="str">
            <v>11-VV-403</v>
          </cell>
          <cell r="C58" t="str">
            <v>COLD</v>
          </cell>
          <cell r="D58" t="str">
            <v>S-404</v>
          </cell>
          <cell r="E58" t="str">
            <v xml:space="preserve">Engineering Drawing For Hydrogen Separator </v>
          </cell>
          <cell r="F58" t="str">
            <v>6987-LEPC1-SE-11-SE-ZC 1050(&amp;SE-11-B-ZC 1050)</v>
          </cell>
          <cell r="Q58">
            <v>39947</v>
          </cell>
          <cell r="R58">
            <v>0</v>
          </cell>
          <cell r="S58">
            <v>39948</v>
          </cell>
          <cell r="T58">
            <v>40004</v>
          </cell>
          <cell r="V58">
            <v>40010</v>
          </cell>
        </row>
        <row r="59">
          <cell r="B59" t="str">
            <v>11-VV-404</v>
          </cell>
          <cell r="C59" t="str">
            <v>COLD</v>
          </cell>
          <cell r="D59" t="str">
            <v>S-404</v>
          </cell>
          <cell r="E59" t="str">
            <v xml:space="preserve">Engineering Drawing For Demethanizer Reflux Drum </v>
          </cell>
          <cell r="F59" t="str">
            <v>6987-LEPC1-SE-11-SE-ZC 1051(&amp;SE-11-B-ZC 1051)</v>
          </cell>
          <cell r="Q59">
            <v>39994</v>
          </cell>
          <cell r="R59">
            <v>0</v>
          </cell>
          <cell r="S59">
            <v>39981</v>
          </cell>
          <cell r="T59">
            <v>40004</v>
          </cell>
          <cell r="V59">
            <v>40010</v>
          </cell>
        </row>
        <row r="60">
          <cell r="B60" t="str">
            <v>11-VV-405</v>
          </cell>
          <cell r="C60" t="str">
            <v>COLD</v>
          </cell>
          <cell r="D60" t="str">
            <v>S-404</v>
          </cell>
          <cell r="E60" t="str">
            <v xml:space="preserve">Engineering Drawing For Ethylene Phase Separator </v>
          </cell>
          <cell r="F60" t="str">
            <v>6987-LEPC1-SE-11-SE-ZC 1052(&amp;SE-11-B-ZC 1052)</v>
          </cell>
          <cell r="Q60">
            <v>39994</v>
          </cell>
          <cell r="R60">
            <v>0</v>
          </cell>
          <cell r="S60">
            <v>39981</v>
          </cell>
          <cell r="T60">
            <v>40004</v>
          </cell>
          <cell r="V60">
            <v>40010</v>
          </cell>
        </row>
        <row r="61">
          <cell r="B61" t="str">
            <v>11-VV-406</v>
          </cell>
          <cell r="C61" t="str">
            <v>COMP.</v>
          </cell>
          <cell r="D61" t="str">
            <v>S-303</v>
          </cell>
          <cell r="E61" t="str">
            <v xml:space="preserve">Engineering Drawing For Ethylene Collecting Drum </v>
          </cell>
          <cell r="F61" t="str">
            <v>6987-LEPC1-SE-11-SE-ZC 1053(&amp;SE-11-B-ZC 1053)</v>
          </cell>
          <cell r="Q61">
            <v>40018</v>
          </cell>
          <cell r="R61">
            <v>0</v>
          </cell>
          <cell r="S61">
            <v>40002</v>
          </cell>
          <cell r="T61">
            <v>40040</v>
          </cell>
          <cell r="V61">
            <v>40018</v>
          </cell>
        </row>
        <row r="62">
          <cell r="B62" t="str">
            <v>11-VV-407</v>
          </cell>
          <cell r="C62" t="str">
            <v>COMP.</v>
          </cell>
          <cell r="D62">
            <v>0</v>
          </cell>
          <cell r="E62" t="str">
            <v xml:space="preserve">Engineering Drawing For Propylene Suction Drum 1St Stage </v>
          </cell>
          <cell r="F62" t="str">
            <v>6987-LEPC1-SE-11-SE-ZC 1054(&amp;SE-11-B-ZC 1054)</v>
          </cell>
          <cell r="Q62">
            <v>40025</v>
          </cell>
          <cell r="R62">
            <v>40037</v>
          </cell>
          <cell r="S62">
            <v>40038</v>
          </cell>
          <cell r="T62">
            <v>40040</v>
          </cell>
          <cell r="U62">
            <v>40061</v>
          </cell>
          <cell r="V62">
            <v>40070</v>
          </cell>
        </row>
        <row r="63">
          <cell r="B63" t="str">
            <v>11-VV-408</v>
          </cell>
          <cell r="C63" t="str">
            <v>COMP.</v>
          </cell>
          <cell r="D63">
            <v>0</v>
          </cell>
          <cell r="E63" t="str">
            <v xml:space="preserve">Engineering Drawing For Propylene Suction Drum 2nd Stage </v>
          </cell>
          <cell r="F63" t="str">
            <v>6987-LEPC1-SE-11-SE-ZC 1055(&amp;SE-11-B-ZC 1055)</v>
          </cell>
          <cell r="Q63">
            <v>40025</v>
          </cell>
          <cell r="R63">
            <v>40037</v>
          </cell>
          <cell r="S63">
            <v>40038</v>
          </cell>
          <cell r="T63">
            <v>40040</v>
          </cell>
          <cell r="U63">
            <v>40061</v>
          </cell>
          <cell r="V63">
            <v>40070</v>
          </cell>
        </row>
        <row r="64">
          <cell r="B64" t="str">
            <v>11-VV-409</v>
          </cell>
          <cell r="C64" t="str">
            <v>COMP.</v>
          </cell>
          <cell r="D64">
            <v>0</v>
          </cell>
          <cell r="E64" t="str">
            <v xml:space="preserve">Engineering Drawing For Propylene Suction Drum 3rd Stage </v>
          </cell>
          <cell r="F64" t="str">
            <v>6987-LEPC1-SE-11-SE-ZC 1056(&amp;SE-11-B-ZC 1056)</v>
          </cell>
          <cell r="Q64">
            <v>40025</v>
          </cell>
          <cell r="R64">
            <v>40037</v>
          </cell>
          <cell r="S64">
            <v>40038</v>
          </cell>
          <cell r="T64">
            <v>40040</v>
          </cell>
          <cell r="U64">
            <v>40061</v>
          </cell>
        </row>
        <row r="65">
          <cell r="B65" t="str">
            <v>11-VV-410</v>
          </cell>
          <cell r="C65" t="str">
            <v>COMP.</v>
          </cell>
          <cell r="D65" t="str">
            <v>S-302</v>
          </cell>
          <cell r="E65" t="str">
            <v xml:space="preserve">Engineering Drawing For Propylene Collecting Drum </v>
          </cell>
          <cell r="F65" t="str">
            <v>6987-LEPC1-SE-11-SE-ZC 1057(&amp;SE-11-B-ZC 1057)</v>
          </cell>
          <cell r="Q65">
            <v>40025</v>
          </cell>
          <cell r="R65">
            <v>0</v>
          </cell>
          <cell r="S65">
            <v>40024</v>
          </cell>
          <cell r="T65">
            <v>40040</v>
          </cell>
          <cell r="V65">
            <v>40039</v>
          </cell>
        </row>
        <row r="66">
          <cell r="B66" t="str">
            <v>11-VV-501</v>
          </cell>
          <cell r="C66" t="str">
            <v>COLD</v>
          </cell>
          <cell r="D66" t="str">
            <v>S-401</v>
          </cell>
          <cell r="E66" t="str">
            <v xml:space="preserve">Engineering Drawing For Depropanizer Reflux Drum </v>
          </cell>
          <cell r="F66" t="str">
            <v>6987-LEPC1-SE-11-SE-ZC 1058(&amp;SE-11-B-ZC 1058)</v>
          </cell>
          <cell r="Q66">
            <v>39986</v>
          </cell>
          <cell r="R66">
            <v>0</v>
          </cell>
          <cell r="S66">
            <v>39968</v>
          </cell>
          <cell r="T66">
            <v>40004</v>
          </cell>
          <cell r="V66">
            <v>40010</v>
          </cell>
        </row>
        <row r="67">
          <cell r="B67" t="str">
            <v>11-VV-502</v>
          </cell>
          <cell r="C67" t="str">
            <v>COLD</v>
          </cell>
          <cell r="D67" t="str">
            <v>S-406</v>
          </cell>
          <cell r="E67" t="str">
            <v xml:space="preserve">Engineering Drawing For C3 Hydrog. Separator Drum </v>
          </cell>
          <cell r="F67" t="str">
            <v>6987-LEPC1-SE-11-SE-ZC 1059(&amp;SE-11-B-ZC 1059)</v>
          </cell>
          <cell r="Q67">
            <v>40011</v>
          </cell>
          <cell r="R67">
            <v>0</v>
          </cell>
          <cell r="S67">
            <v>40024</v>
          </cell>
          <cell r="T67">
            <v>40019</v>
          </cell>
          <cell r="V67">
            <v>40039</v>
          </cell>
        </row>
        <row r="68">
          <cell r="B68" t="str">
            <v>11-VV-503</v>
          </cell>
          <cell r="C68" t="str">
            <v>QUENCH</v>
          </cell>
          <cell r="D68" t="str">
            <v>S-206</v>
          </cell>
          <cell r="E68" t="str">
            <v xml:space="preserve">Engineering Drawing For C3 Splitter Reflux Drum </v>
          </cell>
          <cell r="F68" t="str">
            <v>6987-LEPC1-SE-11-SE-ZC 1060(&amp;SE-11-B-ZC 1060)</v>
          </cell>
          <cell r="Q68">
            <v>40018</v>
          </cell>
          <cell r="R68">
            <v>0</v>
          </cell>
          <cell r="S68">
            <v>40024</v>
          </cell>
          <cell r="T68">
            <v>40025</v>
          </cell>
          <cell r="V68">
            <v>40039</v>
          </cell>
        </row>
        <row r="69">
          <cell r="B69" t="str">
            <v>11-VV-504</v>
          </cell>
          <cell r="C69" t="str">
            <v>COLD</v>
          </cell>
          <cell r="D69" t="str">
            <v>S-401</v>
          </cell>
          <cell r="E69" t="str">
            <v>Engineering Drawing For Debutanizer Reflux Drum</v>
          </cell>
          <cell r="F69" t="str">
            <v>6987-LEPC1-SE-11-SE-ZC 1061(&amp;SE-11-B-ZC 1061)</v>
          </cell>
          <cell r="Q69">
            <v>39994</v>
          </cell>
          <cell r="R69">
            <v>0</v>
          </cell>
          <cell r="S69">
            <v>39972</v>
          </cell>
          <cell r="T69">
            <v>40004</v>
          </cell>
          <cell r="V69">
            <v>40010</v>
          </cell>
        </row>
        <row r="70">
          <cell r="B70" t="str">
            <v>11-VV-602</v>
          </cell>
          <cell r="C70" t="str">
            <v>QUENCH</v>
          </cell>
          <cell r="D70" t="str">
            <v>S-209</v>
          </cell>
          <cell r="E70" t="str">
            <v xml:space="preserve">Engineering Drawing For Condensate Drum </v>
          </cell>
          <cell r="F70" t="str">
            <v>6987-LEPC1-SE-11-SE-ZC 1062(&amp;SE-11-B-ZC 1062)</v>
          </cell>
          <cell r="Q70">
            <v>40046</v>
          </cell>
          <cell r="R70">
            <v>0</v>
          </cell>
          <cell r="S70">
            <v>40050</v>
          </cell>
          <cell r="T70">
            <v>40055</v>
          </cell>
          <cell r="U70">
            <v>40064</v>
          </cell>
          <cell r="V70">
            <v>40070</v>
          </cell>
        </row>
        <row r="71">
          <cell r="B71" t="str">
            <v>11-VV-603</v>
          </cell>
          <cell r="C71" t="str">
            <v>QUENCH</v>
          </cell>
          <cell r="D71">
            <v>0</v>
          </cell>
          <cell r="E71" t="str">
            <v xml:space="preserve">Engineering Drawing For MP Condensate Drum </v>
          </cell>
          <cell r="F71" t="str">
            <v>6987-LEPC1-SE-11-SE-ZC 1063(&amp;SE-11-B-ZC 1063)</v>
          </cell>
          <cell r="Q71">
            <v>40046</v>
          </cell>
          <cell r="R71">
            <v>0</v>
          </cell>
          <cell r="S71">
            <v>40053</v>
          </cell>
          <cell r="T71">
            <v>40055</v>
          </cell>
          <cell r="U71">
            <v>40070</v>
          </cell>
          <cell r="V71">
            <v>40082</v>
          </cell>
        </row>
        <row r="72">
          <cell r="B72" t="str">
            <v>11-VV-604</v>
          </cell>
          <cell r="C72" t="str">
            <v>QUENCH</v>
          </cell>
          <cell r="D72">
            <v>0</v>
          </cell>
          <cell r="E72" t="str">
            <v xml:space="preserve">Engineering Drawing For  VHP/HP Condensate Drum    </v>
          </cell>
          <cell r="F72" t="str">
            <v>6987-LEPC1-SE-11-SE-ZC 1064(&amp;SE-11-B-ZC 1064)</v>
          </cell>
          <cell r="Q72">
            <v>40046</v>
          </cell>
          <cell r="R72">
            <v>0</v>
          </cell>
          <cell r="S72">
            <v>40053</v>
          </cell>
          <cell r="T72">
            <v>40055</v>
          </cell>
          <cell r="U72">
            <v>40070</v>
          </cell>
          <cell r="V72">
            <v>40082</v>
          </cell>
        </row>
        <row r="73">
          <cell r="B73" t="str">
            <v>11-VV-701</v>
          </cell>
          <cell r="C73" t="str">
            <v>QUENCH</v>
          </cell>
          <cell r="D73">
            <v>0</v>
          </cell>
          <cell r="E73" t="str">
            <v xml:space="preserve">Engineering Drawing For Fuel Gas Separator </v>
          </cell>
          <cell r="F73" t="str">
            <v>6987-LEPC1-SE-11-SE-ZC 1065(&amp;SE-11-B-ZC 1065)</v>
          </cell>
          <cell r="Q73">
            <v>40046</v>
          </cell>
          <cell r="R73">
            <v>0</v>
          </cell>
          <cell r="S73">
            <v>40060</v>
          </cell>
          <cell r="T73">
            <v>40055</v>
          </cell>
          <cell r="U73">
            <v>40074</v>
          </cell>
        </row>
        <row r="74">
          <cell r="B74" t="str">
            <v>11-VV-702</v>
          </cell>
          <cell r="C74" t="str">
            <v>COLD</v>
          </cell>
          <cell r="D74">
            <v>0</v>
          </cell>
          <cell r="E74" t="str">
            <v xml:space="preserve">Engineering Drawing For Methanol Drum </v>
          </cell>
          <cell r="F74" t="str">
            <v>6987-LEPC1-SE-11-SE-ZC 1066(&amp;SE-11-B-ZC 1066)</v>
          </cell>
          <cell r="Q74">
            <v>40039</v>
          </cell>
          <cell r="R74">
            <v>40067</v>
          </cell>
          <cell r="S74">
            <v>40066</v>
          </cell>
          <cell r="T74">
            <v>40055</v>
          </cell>
          <cell r="U74">
            <v>40077</v>
          </cell>
          <cell r="V74">
            <v>40082</v>
          </cell>
        </row>
        <row r="75">
          <cell r="B75" t="str">
            <v>11-VV-703</v>
          </cell>
          <cell r="C75" t="str">
            <v>COLD</v>
          </cell>
          <cell r="D75">
            <v>0</v>
          </cell>
          <cell r="E75" t="str">
            <v xml:space="preserve">Engineering Drawing For Wash Oil Tank </v>
          </cell>
          <cell r="F75" t="str">
            <v>6987-LEPC1-SE-11-SE-ZC 1067(&amp;SE-11-B-ZC 1067)</v>
          </cell>
          <cell r="Q75">
            <v>40039</v>
          </cell>
          <cell r="R75">
            <v>40067</v>
          </cell>
          <cell r="S75">
            <v>40066</v>
          </cell>
          <cell r="T75">
            <v>40055</v>
          </cell>
          <cell r="U75">
            <v>40077</v>
          </cell>
          <cell r="V75">
            <v>40082</v>
          </cell>
        </row>
        <row r="76">
          <cell r="B76" t="str">
            <v>11-VV-704</v>
          </cell>
          <cell r="C76" t="str">
            <v>COLD</v>
          </cell>
          <cell r="D76" t="str">
            <v>S-406</v>
          </cell>
          <cell r="E76" t="str">
            <v xml:space="preserve">Engineering Drawing For Waste Gas Separator </v>
          </cell>
          <cell r="F76" t="str">
            <v>6987-LEPC1-SE-11-SE-ZC 1068(&amp;SE-11-B-ZC 1068)</v>
          </cell>
          <cell r="Q76">
            <v>40053</v>
          </cell>
          <cell r="R76">
            <v>40072</v>
          </cell>
          <cell r="S76">
            <v>40077</v>
          </cell>
          <cell r="T76">
            <v>40071</v>
          </cell>
          <cell r="U76">
            <v>40082</v>
          </cell>
        </row>
        <row r="77">
          <cell r="B77" t="str">
            <v>11-VV-705</v>
          </cell>
          <cell r="C77" t="str">
            <v>AU</v>
          </cell>
          <cell r="D77">
            <v>0</v>
          </cell>
          <cell r="E77" t="str">
            <v xml:space="preserve">Engineering Drawing For Warm Blow Down Drum </v>
          </cell>
          <cell r="F77" t="str">
            <v>6987-LEPC1-SE-11-SE-ZC 1069(&amp;SE-11-B-ZC 1069)</v>
          </cell>
          <cell r="Q77">
            <v>40046</v>
          </cell>
          <cell r="R77">
            <v>40123</v>
          </cell>
          <cell r="S77">
            <v>0</v>
          </cell>
          <cell r="T77">
            <v>40100</v>
          </cell>
          <cell r="U77">
            <v>40133</v>
          </cell>
        </row>
        <row r="78">
          <cell r="B78" t="str">
            <v>11-VV-706</v>
          </cell>
          <cell r="C78" t="str">
            <v>COLD</v>
          </cell>
          <cell r="D78">
            <v>0</v>
          </cell>
          <cell r="E78" t="str">
            <v xml:space="preserve">Engineering Drawing For Cold Blow Down Drum </v>
          </cell>
          <cell r="F78" t="str">
            <v>6987-LEPC1-SE-11-SE-ZC 1070(&amp;SE-11-B-ZC 1070)</v>
          </cell>
          <cell r="Q78">
            <v>40046</v>
          </cell>
          <cell r="R78">
            <v>40123</v>
          </cell>
          <cell r="S78">
            <v>0</v>
          </cell>
          <cell r="T78">
            <v>40100</v>
          </cell>
          <cell r="U78">
            <v>40133</v>
          </cell>
        </row>
        <row r="79">
          <cell r="B79" t="str">
            <v>11-VV-707</v>
          </cell>
          <cell r="C79" t="str">
            <v>COLD</v>
          </cell>
          <cell r="D79" t="str">
            <v>S-407</v>
          </cell>
          <cell r="E79" t="str">
            <v xml:space="preserve">Engineering Drawing For Liquid Collector Drum </v>
          </cell>
          <cell r="F79" t="str">
            <v>6987-LEPC1-SE-11-SE-ZC 1071(&amp;SE-11-B-ZC 1071)</v>
          </cell>
          <cell r="Q79">
            <v>40092</v>
          </cell>
          <cell r="R79">
            <v>40123</v>
          </cell>
          <cell r="S79">
            <v>0</v>
          </cell>
          <cell r="T79">
            <v>40100</v>
          </cell>
          <cell r="U79">
            <v>40133</v>
          </cell>
        </row>
        <row r="80">
          <cell r="B80" t="str">
            <v>11-VV-708</v>
          </cell>
          <cell r="C80" t="str">
            <v>QUENCH</v>
          </cell>
          <cell r="D80">
            <v>0</v>
          </cell>
          <cell r="E80" t="str">
            <v xml:space="preserve">Engineering Drawing For Warm Slop Drum </v>
          </cell>
          <cell r="F80" t="str">
            <v>6987-LEPC1-SE-11-SE-ZC 1072(&amp;SE-11-B-ZC 1072)</v>
          </cell>
          <cell r="Q80">
            <v>40081</v>
          </cell>
          <cell r="R80">
            <v>0</v>
          </cell>
          <cell r="S80">
            <v>0</v>
          </cell>
          <cell r="T80">
            <v>40091</v>
          </cell>
        </row>
        <row r="81">
          <cell r="B81" t="str">
            <v>11-VV-709</v>
          </cell>
          <cell r="C81" t="str">
            <v>COMP.</v>
          </cell>
          <cell r="D81">
            <v>0</v>
          </cell>
          <cell r="E81" t="str">
            <v xml:space="preserve">Engineering Drawing For Cold Slop Drum </v>
          </cell>
          <cell r="F81" t="str">
            <v>6987-LEPC1-SE-11-SE-ZC 1073(&amp;SE-11-B-ZC 1073)</v>
          </cell>
          <cell r="Q81">
            <v>40081</v>
          </cell>
          <cell r="R81">
            <v>0</v>
          </cell>
          <cell r="S81">
            <v>0</v>
          </cell>
          <cell r="T81">
            <v>40091</v>
          </cell>
        </row>
        <row r="82">
          <cell r="B82" t="str">
            <v>11-VV-710</v>
          </cell>
          <cell r="C82" t="str">
            <v>QUENCH</v>
          </cell>
          <cell r="D82">
            <v>0</v>
          </cell>
          <cell r="E82" t="str">
            <v xml:space="preserve">Engineering Drawing For Gasoline Slop Drum </v>
          </cell>
          <cell r="F82" t="str">
            <v>6987-LEPC1-SE-11-SE-ZC 1074(&amp;SE-11-B-ZC 1074)</v>
          </cell>
          <cell r="Q82">
            <v>40081</v>
          </cell>
          <cell r="R82">
            <v>0</v>
          </cell>
          <cell r="S82">
            <v>0</v>
          </cell>
          <cell r="T82">
            <v>40091</v>
          </cell>
        </row>
        <row r="83">
          <cell r="B83" t="str">
            <v>11-VV-206</v>
          </cell>
          <cell r="C83" t="str">
            <v>QUENCH</v>
          </cell>
          <cell r="D83">
            <v>0</v>
          </cell>
          <cell r="E83" t="str">
            <v xml:space="preserve">Engineering Drawing For Wash Water Tank </v>
          </cell>
          <cell r="F83" t="str">
            <v>6987-LEPC1-SE-11-SE-ZC 1075(&amp;SE-11-B-ZC 1075)</v>
          </cell>
          <cell r="Q83">
            <v>39993</v>
          </cell>
          <cell r="R83">
            <v>0</v>
          </cell>
          <cell r="S83">
            <v>39987</v>
          </cell>
          <cell r="T83">
            <v>40004</v>
          </cell>
          <cell r="U83">
            <v>40063</v>
          </cell>
          <cell r="V83">
            <v>40070</v>
          </cell>
        </row>
        <row r="84">
          <cell r="B84" t="str">
            <v>11-VV-311</v>
          </cell>
          <cell r="C84" t="str">
            <v>COMP.</v>
          </cell>
          <cell r="D84">
            <v>0</v>
          </cell>
          <cell r="E84" t="str">
            <v xml:space="preserve">Engineering Drawing For Spent Caustic Tank </v>
          </cell>
          <cell r="F84" t="str">
            <v>6987-LEPC1-SE-11-SE-ZC 1076(&amp;SE-11-B-ZC 1076)</v>
          </cell>
          <cell r="Q84">
            <v>40031</v>
          </cell>
          <cell r="R84">
            <v>40046</v>
          </cell>
          <cell r="S84">
            <v>40052</v>
          </cell>
          <cell r="T84">
            <v>40040</v>
          </cell>
          <cell r="U84">
            <v>40067</v>
          </cell>
          <cell r="V84">
            <v>40082</v>
          </cell>
        </row>
        <row r="85">
          <cell r="B85" t="str">
            <v>11-VV-601</v>
          </cell>
          <cell r="C85" t="str">
            <v>HEATER</v>
          </cell>
          <cell r="D85" t="str">
            <v>RACK R201</v>
          </cell>
          <cell r="E85" t="str">
            <v xml:space="preserve">Engineering Drawing For Deaerator </v>
          </cell>
          <cell r="F85" t="str">
            <v>6987-LEPC1-SE-11-SE-ZC 1077(&amp;SE-11-B-ZC 1077)</v>
          </cell>
          <cell r="Q85">
            <v>40046</v>
          </cell>
          <cell r="R85">
            <v>0</v>
          </cell>
          <cell r="S85">
            <v>40050</v>
          </cell>
          <cell r="T85">
            <v>40055</v>
          </cell>
          <cell r="U85">
            <v>40070</v>
          </cell>
        </row>
        <row r="86">
          <cell r="B86" t="str">
            <v>11-EE-201</v>
          </cell>
          <cell r="C86" t="str">
            <v>QUENCH</v>
          </cell>
          <cell r="D86">
            <v>0</v>
          </cell>
          <cell r="E86" t="str">
            <v xml:space="preserve">Engineering Drawing For  Naphtha Preheater I </v>
          </cell>
          <cell r="F86" t="str">
            <v>6987-LEPC1-SE-11-SE-ZC 5001(&amp;SE-11-B-ZC 5001)</v>
          </cell>
          <cell r="Q86">
            <v>40000</v>
          </cell>
          <cell r="R86">
            <v>0</v>
          </cell>
          <cell r="S86">
            <v>39994</v>
          </cell>
          <cell r="T86">
            <v>40019</v>
          </cell>
          <cell r="U86">
            <v>40063</v>
          </cell>
          <cell r="V86">
            <v>40070</v>
          </cell>
        </row>
        <row r="87">
          <cell r="B87" t="str">
            <v>11-EE-202</v>
          </cell>
          <cell r="C87" t="str">
            <v>QUENCH</v>
          </cell>
          <cell r="D87">
            <v>0</v>
          </cell>
          <cell r="E87" t="str">
            <v xml:space="preserve">Engineering Drawing For  Naphtha Preheater II </v>
          </cell>
          <cell r="F87" t="str">
            <v>6987-LEPC1-SE-11-SE-ZC 5002(&amp;SE-11-B-ZC 5002)</v>
          </cell>
          <cell r="Q87">
            <v>40000</v>
          </cell>
          <cell r="R87">
            <v>0</v>
          </cell>
          <cell r="S87">
            <v>39994</v>
          </cell>
          <cell r="T87">
            <v>40019</v>
          </cell>
          <cell r="U87">
            <v>40063</v>
          </cell>
          <cell r="V87">
            <v>40070</v>
          </cell>
        </row>
        <row r="88">
          <cell r="B88" t="str">
            <v>11-EE-203</v>
          </cell>
          <cell r="C88" t="str">
            <v>QUENCH</v>
          </cell>
          <cell r="D88">
            <v>0</v>
          </cell>
          <cell r="E88" t="str">
            <v xml:space="preserve">Engineering Drawing For  C3/C4 Vaporiser </v>
          </cell>
          <cell r="F88" t="str">
            <v>6987-LEPC1-SE-11-SE-ZC 5003(&amp;SE-11-B-ZC 5003)</v>
          </cell>
          <cell r="Q88">
            <v>40000</v>
          </cell>
          <cell r="R88">
            <v>0</v>
          </cell>
          <cell r="S88">
            <v>39994</v>
          </cell>
          <cell r="T88">
            <v>40019</v>
          </cell>
          <cell r="U88">
            <v>40063</v>
          </cell>
          <cell r="V88">
            <v>40070</v>
          </cell>
        </row>
        <row r="89">
          <cell r="B89" t="str">
            <v>11-EE-204</v>
          </cell>
          <cell r="C89" t="str">
            <v>QUENCH</v>
          </cell>
          <cell r="D89">
            <v>0</v>
          </cell>
          <cell r="E89" t="str">
            <v xml:space="preserve">Engineering Drawing For  C3/C4 Preheater </v>
          </cell>
          <cell r="F89" t="str">
            <v>6987-LEPC1-SE-11-SE-ZC 5004(&amp;SE-11-B-ZC 5004)</v>
          </cell>
          <cell r="Q89">
            <v>40000</v>
          </cell>
          <cell r="R89">
            <v>0</v>
          </cell>
          <cell r="S89">
            <v>39996</v>
          </cell>
          <cell r="T89">
            <v>40019</v>
          </cell>
          <cell r="U89">
            <v>40063</v>
          </cell>
          <cell r="V89">
            <v>40070</v>
          </cell>
        </row>
        <row r="90">
          <cell r="B90" t="str">
            <v>11-EE-205</v>
          </cell>
          <cell r="C90" t="str">
            <v>QUENCH</v>
          </cell>
          <cell r="D90">
            <v>0</v>
          </cell>
          <cell r="E90" t="str">
            <v xml:space="preserve">Engineering Drawing For  Ethane Preheater </v>
          </cell>
          <cell r="F90" t="str">
            <v>6987-LEPC1-SE-11-SE-ZC 5005(&amp;SE-11-B-ZC 5005)</v>
          </cell>
          <cell r="Q90">
            <v>40000</v>
          </cell>
          <cell r="R90">
            <v>0</v>
          </cell>
          <cell r="S90">
            <v>39996</v>
          </cell>
          <cell r="T90">
            <v>40019</v>
          </cell>
          <cell r="U90">
            <v>40063</v>
          </cell>
          <cell r="V90">
            <v>40070</v>
          </cell>
        </row>
        <row r="91">
          <cell r="B91" t="str">
            <v>11-EE-206</v>
          </cell>
          <cell r="C91" t="str">
            <v>QUENCH</v>
          </cell>
          <cell r="D91">
            <v>0</v>
          </cell>
          <cell r="E91" t="str">
            <v xml:space="preserve">Engineering Drawing For  Ethane Start-up Evaporator </v>
          </cell>
          <cell r="F91" t="str">
            <v>6987-LEPC1-SE-11-SE-ZC 5006(&amp;SE-11-B-ZC 5006)</v>
          </cell>
          <cell r="Q91">
            <v>40000</v>
          </cell>
          <cell r="R91">
            <v>0</v>
          </cell>
          <cell r="S91">
            <v>39996</v>
          </cell>
          <cell r="T91">
            <v>40019</v>
          </cell>
          <cell r="V91">
            <v>40082</v>
          </cell>
        </row>
        <row r="92">
          <cell r="B92" t="str">
            <v>11-EE-207</v>
          </cell>
          <cell r="C92" t="str">
            <v>QUENCH</v>
          </cell>
          <cell r="D92">
            <v>0</v>
          </cell>
          <cell r="E92" t="str">
            <v xml:space="preserve">Engineering Drawing For  PFO Cooler </v>
          </cell>
          <cell r="F92" t="str">
            <v>6987-LEPC1-SE-11-SE-ZC 5007(&amp;SE-11-B-ZC 5007)</v>
          </cell>
          <cell r="Q92">
            <v>39969</v>
          </cell>
          <cell r="R92">
            <v>0</v>
          </cell>
          <cell r="S92">
            <v>39974</v>
          </cell>
          <cell r="T92">
            <v>40009</v>
          </cell>
          <cell r="U92">
            <v>40063</v>
          </cell>
          <cell r="V92">
            <v>40070</v>
          </cell>
        </row>
        <row r="93">
          <cell r="B93" t="str">
            <v>11-EE-208 A/B/C</v>
          </cell>
          <cell r="C93" t="str">
            <v>QUENCH</v>
          </cell>
          <cell r="D93" t="str">
            <v>S-202</v>
          </cell>
          <cell r="E93" t="str">
            <v xml:space="preserve">Engineering Drawing For  Procees Steam Generator I </v>
          </cell>
          <cell r="F93" t="str">
            <v>6987-LEPC1-SE-11-SE-ZC 5008(&amp;SE-11-B-ZC 5008)</v>
          </cell>
          <cell r="Q93">
            <v>39986</v>
          </cell>
          <cell r="R93">
            <v>0</v>
          </cell>
          <cell r="S93">
            <v>39983</v>
          </cell>
          <cell r="T93">
            <v>40009</v>
          </cell>
          <cell r="U93">
            <v>40063</v>
          </cell>
          <cell r="V93">
            <v>40070</v>
          </cell>
        </row>
        <row r="94">
          <cell r="B94" t="str">
            <v>11-EE-209 A-J</v>
          </cell>
          <cell r="C94" t="str">
            <v>QUENCH</v>
          </cell>
          <cell r="D94">
            <v>0</v>
          </cell>
          <cell r="E94" t="str">
            <v xml:space="preserve">Engineering Drawing For  Procees Steam Generator II </v>
          </cell>
          <cell r="F94" t="str">
            <v>6987-LEPC1-SE-11-SE-ZC 5009(&amp;SE-11-B-ZC 5009)</v>
          </cell>
          <cell r="Q94">
            <v>39986</v>
          </cell>
          <cell r="R94">
            <v>0</v>
          </cell>
          <cell r="S94">
            <v>39986</v>
          </cell>
          <cell r="T94">
            <v>40019</v>
          </cell>
          <cell r="U94">
            <v>40065</v>
          </cell>
          <cell r="V94">
            <v>40070</v>
          </cell>
        </row>
        <row r="95">
          <cell r="B95" t="str">
            <v>11-EE-210</v>
          </cell>
          <cell r="C95" t="str">
            <v>QUENCH</v>
          </cell>
          <cell r="D95" t="str">
            <v>S-202</v>
          </cell>
          <cell r="E95" t="str">
            <v>Engineering Drawing For  Procees Steam Super Heater</v>
          </cell>
          <cell r="F95" t="str">
            <v>6987-LEPC1-SE-11-SE-ZC 5010(&amp;SE-11-B-ZC 5010)</v>
          </cell>
          <cell r="Q95">
            <v>39986</v>
          </cell>
          <cell r="R95">
            <v>0</v>
          </cell>
          <cell r="S95">
            <v>39986</v>
          </cell>
          <cell r="T95">
            <v>40019</v>
          </cell>
          <cell r="U95">
            <v>40063</v>
          </cell>
          <cell r="V95">
            <v>40070</v>
          </cell>
        </row>
        <row r="96">
          <cell r="B96" t="str">
            <v>11-EE-211</v>
          </cell>
          <cell r="C96" t="str">
            <v>QUENCH</v>
          </cell>
          <cell r="D96">
            <v>0</v>
          </cell>
          <cell r="E96" t="str">
            <v xml:space="preserve">Engineering Drawing For  Procees Water Preheater II  </v>
          </cell>
          <cell r="F96" t="str">
            <v>6987-LEPC1-SE-11-SE-ZC 5011(&amp;SE-11-B-ZC 5011)</v>
          </cell>
          <cell r="Q96">
            <v>39986</v>
          </cell>
          <cell r="R96">
            <v>0</v>
          </cell>
          <cell r="S96">
            <v>39986</v>
          </cell>
          <cell r="T96">
            <v>40019</v>
          </cell>
          <cell r="U96">
            <v>40063</v>
          </cell>
          <cell r="V96">
            <v>40070</v>
          </cell>
        </row>
        <row r="97">
          <cell r="B97" t="str">
            <v>11-EE-212</v>
          </cell>
          <cell r="C97" t="str">
            <v>QUENCH</v>
          </cell>
          <cell r="D97">
            <v>0</v>
          </cell>
          <cell r="E97" t="str">
            <v xml:space="preserve">Engineering Drawing For  Procees Water Preheater I </v>
          </cell>
          <cell r="F97" t="str">
            <v>6987-LEPC1-SE-11-SE-ZC 5012(&amp;SE-11-B-ZC 5012)</v>
          </cell>
          <cell r="Q97">
            <v>39986</v>
          </cell>
          <cell r="R97">
            <v>0</v>
          </cell>
          <cell r="S97">
            <v>39986</v>
          </cell>
          <cell r="T97">
            <v>40019</v>
          </cell>
          <cell r="U97">
            <v>40064</v>
          </cell>
          <cell r="V97">
            <v>40070</v>
          </cell>
        </row>
        <row r="98">
          <cell r="B98" t="str">
            <v>11-EE-301 A-D</v>
          </cell>
          <cell r="C98" t="str">
            <v>COMP.</v>
          </cell>
          <cell r="D98">
            <v>0</v>
          </cell>
          <cell r="E98" t="str">
            <v xml:space="preserve">Engineering Drawing For  Cracked Gas 1st Stage Intercooler </v>
          </cell>
          <cell r="F98" t="str">
            <v>6987-LEPC1-SE-11-SE-ZC 5013(&amp;SE-11-B-ZC 5013)</v>
          </cell>
          <cell r="Q98">
            <v>39981</v>
          </cell>
          <cell r="R98">
            <v>0</v>
          </cell>
          <cell r="S98">
            <v>39990</v>
          </cell>
          <cell r="T98">
            <v>40014</v>
          </cell>
          <cell r="U98">
            <v>40067</v>
          </cell>
        </row>
        <row r="99">
          <cell r="B99" t="str">
            <v>11-EE-302 A/B</v>
          </cell>
          <cell r="C99" t="str">
            <v>COMP.</v>
          </cell>
          <cell r="D99">
            <v>0</v>
          </cell>
          <cell r="E99" t="str">
            <v xml:space="preserve">Engineering Drawing For  Cracked Gas 2nd Stage Intercooler </v>
          </cell>
          <cell r="F99" t="str">
            <v>6987-LEPC1-SE-11-SE-ZC 5014(&amp;SE-11-B-ZC 5014)</v>
          </cell>
          <cell r="Q99">
            <v>39981</v>
          </cell>
          <cell r="R99">
            <v>0</v>
          </cell>
          <cell r="S99">
            <v>39990</v>
          </cell>
          <cell r="T99">
            <v>40014</v>
          </cell>
          <cell r="U99">
            <v>40067</v>
          </cell>
        </row>
        <row r="100">
          <cell r="B100" t="str">
            <v>11-EE-303 A/B</v>
          </cell>
          <cell r="C100" t="str">
            <v>COMP.</v>
          </cell>
          <cell r="D100">
            <v>0</v>
          </cell>
          <cell r="E100" t="str">
            <v xml:space="preserve">Engineering Drawing For  Cracked Gas 3rd Stage Intercooler </v>
          </cell>
          <cell r="F100" t="str">
            <v>6987-LEPC1-SE-11-SE-ZC 5015(&amp;SE-11-B-ZC 5015)</v>
          </cell>
          <cell r="Q100">
            <v>39981</v>
          </cell>
          <cell r="R100">
            <v>0</v>
          </cell>
          <cell r="S100">
            <v>39990</v>
          </cell>
          <cell r="T100">
            <v>40014</v>
          </cell>
          <cell r="U100">
            <v>40067</v>
          </cell>
        </row>
        <row r="101">
          <cell r="B101" t="str">
            <v>11-EE-304 A/B</v>
          </cell>
          <cell r="C101" t="str">
            <v>COMP.</v>
          </cell>
          <cell r="D101">
            <v>0</v>
          </cell>
          <cell r="E101" t="str">
            <v xml:space="preserve">Engineering Drawing For  Cracked Gas 4th Stage Intercooler </v>
          </cell>
          <cell r="F101" t="str">
            <v>6987-LEPC1-SE-11-SE-ZC 5016(&amp;SE-11-B-ZC 5016)</v>
          </cell>
          <cell r="Q101">
            <v>39981</v>
          </cell>
          <cell r="R101">
            <v>0</v>
          </cell>
          <cell r="S101">
            <v>39990</v>
          </cell>
          <cell r="T101">
            <v>40014</v>
          </cell>
          <cell r="U101">
            <v>40067</v>
          </cell>
        </row>
        <row r="102">
          <cell r="B102" t="str">
            <v>11-EE-305 A/B</v>
          </cell>
          <cell r="C102" t="str">
            <v>COMP.</v>
          </cell>
          <cell r="D102">
            <v>0</v>
          </cell>
          <cell r="E102" t="str">
            <v xml:space="preserve">Engineering Drawing For  Cracked Gas 5th Stage Intercooler </v>
          </cell>
          <cell r="F102" t="str">
            <v>6987-LEPC1-SE-11-SE-ZC 5017(&amp;SE-11-B-ZC 5017)</v>
          </cell>
          <cell r="Q102">
            <v>39981</v>
          </cell>
          <cell r="R102">
            <v>0</v>
          </cell>
          <cell r="S102">
            <v>39990</v>
          </cell>
          <cell r="T102">
            <v>40009</v>
          </cell>
          <cell r="U102">
            <v>40067</v>
          </cell>
          <cell r="V102">
            <v>40070</v>
          </cell>
        </row>
        <row r="103">
          <cell r="B103" t="str">
            <v>11-EE-306 A/B</v>
          </cell>
          <cell r="C103" t="str">
            <v>COMP.</v>
          </cell>
          <cell r="D103">
            <v>0</v>
          </cell>
          <cell r="E103" t="str">
            <v xml:space="preserve">Engineering Drawing For  CC Exchanger Oxidation Unit </v>
          </cell>
          <cell r="F103" t="str">
            <v>6987-LEPC1-SE-11-SE-ZC 5018(&amp;SE-11-B-ZC 5018)</v>
          </cell>
          <cell r="Q103">
            <v>40031</v>
          </cell>
          <cell r="R103">
            <v>0</v>
          </cell>
          <cell r="S103">
            <v>40030</v>
          </cell>
          <cell r="T103">
            <v>40055</v>
          </cell>
          <cell r="U103">
            <v>40067</v>
          </cell>
          <cell r="V103">
            <v>40082</v>
          </cell>
        </row>
        <row r="104">
          <cell r="B104" t="str">
            <v>11-EE-307</v>
          </cell>
          <cell r="C104" t="str">
            <v>COMP.</v>
          </cell>
          <cell r="D104" t="str">
            <v>S-304</v>
          </cell>
          <cell r="E104" t="str">
            <v xml:space="preserve">Engineering Drawing For  Cooler Oxidation Unit </v>
          </cell>
          <cell r="F104" t="str">
            <v>6987-LEPC1-SE-11-SE-ZC 5019(&amp;SE-11-B-ZC 5019)</v>
          </cell>
          <cell r="Q104">
            <v>40031</v>
          </cell>
          <cell r="R104">
            <v>0</v>
          </cell>
          <cell r="S104">
            <v>40030</v>
          </cell>
          <cell r="T104">
            <v>40055</v>
          </cell>
          <cell r="U104">
            <v>40067</v>
          </cell>
          <cell r="V104">
            <v>40070</v>
          </cell>
        </row>
        <row r="105">
          <cell r="B105" t="str">
            <v>11-EE-308</v>
          </cell>
          <cell r="C105" t="str">
            <v>COMP.</v>
          </cell>
          <cell r="D105">
            <v>0</v>
          </cell>
          <cell r="E105" t="str">
            <v xml:space="preserve">Engineering Drawing For  Treated Caustic Cooler  </v>
          </cell>
          <cell r="F105" t="str">
            <v>6987-LEPC1-SE-11-SE-ZC 5020(&amp;SE-11-B-ZC 5020)</v>
          </cell>
          <cell r="Q105">
            <v>40031</v>
          </cell>
          <cell r="R105">
            <v>40037</v>
          </cell>
          <cell r="S105">
            <v>40046</v>
          </cell>
          <cell r="T105">
            <v>40055</v>
          </cell>
          <cell r="U105">
            <v>40070</v>
          </cell>
          <cell r="V105">
            <v>40070</v>
          </cell>
        </row>
        <row r="106">
          <cell r="B106" t="str">
            <v>11-EE-309</v>
          </cell>
          <cell r="C106" t="str">
            <v>COLD</v>
          </cell>
          <cell r="D106" t="str">
            <v>S-403</v>
          </cell>
          <cell r="E106" t="str">
            <v xml:space="preserve">Engineering Drawing For  Cracked Gas Cooler I  </v>
          </cell>
          <cell r="F106" t="str">
            <v>6987-LEPC1-SE-11-SE-ZC 5021(&amp;SE-11-B-ZC 5021)</v>
          </cell>
          <cell r="Q106">
            <v>39994</v>
          </cell>
          <cell r="R106">
            <v>0</v>
          </cell>
          <cell r="S106">
            <v>39994</v>
          </cell>
          <cell r="T106">
            <v>40019</v>
          </cell>
          <cell r="U106">
            <v>40065</v>
          </cell>
          <cell r="V106">
            <v>40070</v>
          </cell>
        </row>
        <row r="107">
          <cell r="B107" t="str">
            <v>11-EE-310</v>
          </cell>
          <cell r="C107" t="str">
            <v>COLD</v>
          </cell>
          <cell r="D107" t="str">
            <v>S-403</v>
          </cell>
          <cell r="E107" t="str">
            <v xml:space="preserve">Engineering Drawing For  Cracked Gas Cooler II  </v>
          </cell>
          <cell r="F107" t="str">
            <v>6987-LEPC1-SE-11-SE-ZC 5022(&amp;SE-11-B-ZC 5022)</v>
          </cell>
          <cell r="Q107">
            <v>39994</v>
          </cell>
          <cell r="R107">
            <v>0</v>
          </cell>
          <cell r="S107">
            <v>39994</v>
          </cell>
          <cell r="T107">
            <v>40019</v>
          </cell>
          <cell r="U107">
            <v>40065</v>
          </cell>
          <cell r="V107">
            <v>40070</v>
          </cell>
        </row>
        <row r="108">
          <cell r="B108" t="str">
            <v>11-EE-312 A/B/C</v>
          </cell>
          <cell r="C108" t="str">
            <v>COLD</v>
          </cell>
          <cell r="D108">
            <v>0</v>
          </cell>
          <cell r="E108" t="str">
            <v>Engineering Drawing For  C2 Hydrogenation CC Exchanger</v>
          </cell>
          <cell r="F108" t="str">
            <v>6987-LEPC1-SE-11-SE-ZC 5023(&amp;SE-11-B-ZC 5023)</v>
          </cell>
          <cell r="Q108">
            <v>40032</v>
          </cell>
          <cell r="R108">
            <v>0</v>
          </cell>
          <cell r="S108">
            <v>40017</v>
          </cell>
          <cell r="T108">
            <v>40055</v>
          </cell>
          <cell r="U108">
            <v>40063</v>
          </cell>
          <cell r="V108">
            <v>40070</v>
          </cell>
        </row>
        <row r="109">
          <cell r="B109" t="str">
            <v>11-EE-313</v>
          </cell>
          <cell r="C109" t="str">
            <v>COLD</v>
          </cell>
          <cell r="D109">
            <v>0</v>
          </cell>
          <cell r="E109" t="str">
            <v xml:space="preserve">Engineering Drawing For  C2 Hydrogenation Heater </v>
          </cell>
          <cell r="F109" t="str">
            <v>6987-LEPC1-SE-11-SE-ZC 5024(&amp;SE-11-B-ZC 5024)</v>
          </cell>
          <cell r="Q109">
            <v>40032</v>
          </cell>
          <cell r="R109">
            <v>0</v>
          </cell>
          <cell r="S109">
            <v>40017</v>
          </cell>
          <cell r="T109">
            <v>40055</v>
          </cell>
          <cell r="U109">
            <v>40067</v>
          </cell>
          <cell r="V109">
            <v>40082</v>
          </cell>
        </row>
        <row r="110">
          <cell r="B110" t="str">
            <v>11-EE-314</v>
          </cell>
          <cell r="C110" t="str">
            <v>COLD</v>
          </cell>
          <cell r="D110" t="str">
            <v>S-405</v>
          </cell>
          <cell r="E110" t="str">
            <v xml:space="preserve">Engineering Drawing For  Methanol Condenser </v>
          </cell>
          <cell r="F110" t="str">
            <v>6987-LEPC1-SE-11-SE-ZC 5025(&amp;SE-11-B-ZC 5025)</v>
          </cell>
          <cell r="Q110">
            <v>40032</v>
          </cell>
          <cell r="R110">
            <v>0</v>
          </cell>
          <cell r="S110">
            <v>40017</v>
          </cell>
          <cell r="T110">
            <v>40055</v>
          </cell>
          <cell r="U110">
            <v>40070</v>
          </cell>
          <cell r="V110">
            <v>40082</v>
          </cell>
        </row>
        <row r="111">
          <cell r="B111" t="str">
            <v>11-EE-402</v>
          </cell>
          <cell r="C111" t="str">
            <v>COMP.</v>
          </cell>
          <cell r="D111">
            <v>0</v>
          </cell>
          <cell r="E111" t="str">
            <v xml:space="preserve">Engineering Drawing For  Ethylene Product Subcooler II </v>
          </cell>
          <cell r="F111" t="str">
            <v>6987-LEPC1-SE-11-SE-ZC 5026(&amp;SE-11-B-ZC 5026)</v>
          </cell>
          <cell r="Q111">
            <v>40018</v>
          </cell>
          <cell r="R111">
            <v>0</v>
          </cell>
          <cell r="S111">
            <v>39996</v>
          </cell>
          <cell r="T111">
            <v>40055</v>
          </cell>
          <cell r="U111">
            <v>40067</v>
          </cell>
          <cell r="V111">
            <v>40082</v>
          </cell>
        </row>
        <row r="112">
          <cell r="B112" t="str">
            <v>11-EE-403</v>
          </cell>
          <cell r="C112" t="str">
            <v>COMP.</v>
          </cell>
          <cell r="D112">
            <v>0</v>
          </cell>
          <cell r="E112" t="str">
            <v xml:space="preserve">Engineering Drawing For  Ethylene Product Subcooler I </v>
          </cell>
          <cell r="F112" t="str">
            <v>6987-LEPC1-SE-11-SE-ZC 5027(&amp;SE-11-B-ZC 5027)</v>
          </cell>
          <cell r="Q112">
            <v>40018</v>
          </cell>
          <cell r="R112">
            <v>0</v>
          </cell>
          <cell r="S112">
            <v>39996</v>
          </cell>
          <cell r="T112">
            <v>40040</v>
          </cell>
          <cell r="U112">
            <v>40067</v>
          </cell>
          <cell r="V112">
            <v>40082</v>
          </cell>
        </row>
        <row r="113">
          <cell r="B113" t="str">
            <v>11-EE-404 A/B</v>
          </cell>
          <cell r="C113" t="str">
            <v>COMP.</v>
          </cell>
          <cell r="D113">
            <v>0</v>
          </cell>
          <cell r="E113" t="str">
            <v>Engineering Drawing For  Ethylene Cooler 3rd Stage</v>
          </cell>
          <cell r="F113" t="str">
            <v>6987-LEPC1-SE-11-SE-ZC 5028(&amp;SE-11-B-ZC 5028)</v>
          </cell>
          <cell r="Q113">
            <v>40018</v>
          </cell>
          <cell r="R113">
            <v>0</v>
          </cell>
          <cell r="S113">
            <v>40009</v>
          </cell>
          <cell r="T113">
            <v>40040</v>
          </cell>
          <cell r="U113">
            <v>40063</v>
          </cell>
          <cell r="V113">
            <v>40070</v>
          </cell>
        </row>
        <row r="114">
          <cell r="B114" t="str">
            <v>11-EE-405</v>
          </cell>
          <cell r="C114" t="str">
            <v>COMP.</v>
          </cell>
          <cell r="D114">
            <v>0</v>
          </cell>
          <cell r="E114" t="str">
            <v>Engineering Drawing For  Ethylene Cooler 4th Stage</v>
          </cell>
          <cell r="F114" t="str">
            <v>6987-LEPC1-SE-11-SE-ZC 5029(&amp;SE-11-B-ZC 5029)</v>
          </cell>
          <cell r="Q114">
            <v>40018</v>
          </cell>
          <cell r="R114">
            <v>0</v>
          </cell>
          <cell r="S114">
            <v>40009</v>
          </cell>
          <cell r="T114">
            <v>40040</v>
          </cell>
          <cell r="U114">
            <v>40065</v>
          </cell>
          <cell r="V114">
            <v>40070</v>
          </cell>
        </row>
        <row r="115">
          <cell r="B115" t="str">
            <v>11-EE-406 A/B/C/D</v>
          </cell>
          <cell r="C115" t="str">
            <v>COMP.</v>
          </cell>
          <cell r="D115" t="str">
            <v>S-302</v>
          </cell>
          <cell r="E115" t="str">
            <v xml:space="preserve">Engineering Drawing For  Propylene Condenser </v>
          </cell>
          <cell r="F115" t="str">
            <v>6987-LEPC1-SE-11-SE-ZC 5030(&amp;SE-11-B-ZCE 5030)</v>
          </cell>
          <cell r="Q115">
            <v>40025</v>
          </cell>
          <cell r="R115">
            <v>0</v>
          </cell>
          <cell r="S115">
            <v>40009</v>
          </cell>
          <cell r="T115">
            <v>40040</v>
          </cell>
          <cell r="U115">
            <v>40065</v>
          </cell>
          <cell r="V115">
            <v>40070</v>
          </cell>
        </row>
        <row r="116">
          <cell r="B116" t="str">
            <v>11-EE-407</v>
          </cell>
          <cell r="C116" t="str">
            <v>COMP.</v>
          </cell>
          <cell r="D116">
            <v>0</v>
          </cell>
          <cell r="E116" t="str">
            <v xml:space="preserve">Engineering Drawing For  Propylene Refrigerant Subcooler </v>
          </cell>
          <cell r="F116" t="str">
            <v>6987-LEPC1-SE-11-SE-ZC 5031(&amp;SE-11-B-ZC 5031)</v>
          </cell>
          <cell r="Q116">
            <v>40025</v>
          </cell>
          <cell r="R116">
            <v>0</v>
          </cell>
          <cell r="S116">
            <v>40009</v>
          </cell>
          <cell r="T116">
            <v>40040</v>
          </cell>
          <cell r="U116">
            <v>40065</v>
          </cell>
          <cell r="V116">
            <v>40070</v>
          </cell>
        </row>
        <row r="117">
          <cell r="B117" t="str">
            <v>11-EE-502</v>
          </cell>
          <cell r="C117" t="str">
            <v>COLD</v>
          </cell>
          <cell r="D117" t="str">
            <v>S-401</v>
          </cell>
          <cell r="E117" t="str">
            <v xml:space="preserve">Engineering Drawing For  Condenser Depropanizer </v>
          </cell>
          <cell r="F117" t="str">
            <v>6987-LEPC1-SE-11-SE-ZC 5032(&amp;SE-11-B-ZC 5032)</v>
          </cell>
          <cell r="Q117">
            <v>39986</v>
          </cell>
          <cell r="R117">
            <v>0</v>
          </cell>
          <cell r="S117">
            <v>39966</v>
          </cell>
          <cell r="T117">
            <v>40055</v>
          </cell>
          <cell r="U117">
            <v>40063</v>
          </cell>
          <cell r="V117">
            <v>40070</v>
          </cell>
        </row>
        <row r="118">
          <cell r="B118" t="str">
            <v>11-EE-503</v>
          </cell>
          <cell r="C118" t="str">
            <v>COLD</v>
          </cell>
          <cell r="D118" t="str">
            <v>S-401</v>
          </cell>
          <cell r="E118" t="str">
            <v>Engineering Drawing For  Depropanizer Feed Cooler</v>
          </cell>
          <cell r="F118" t="str">
            <v>6987-LEPC1-SE-11-SE-ZC 5033(&amp;SE-11-B-ZC 5033)</v>
          </cell>
          <cell r="Q118">
            <v>39986</v>
          </cell>
          <cell r="R118">
            <v>0</v>
          </cell>
          <cell r="S118">
            <v>39986</v>
          </cell>
          <cell r="T118">
            <v>40055</v>
          </cell>
          <cell r="U118">
            <v>40063</v>
          </cell>
          <cell r="V118">
            <v>40070</v>
          </cell>
        </row>
        <row r="119">
          <cell r="B119" t="str">
            <v>11-EE-504</v>
          </cell>
          <cell r="C119" t="str">
            <v>COLD</v>
          </cell>
          <cell r="D119" t="str">
            <v>S-406</v>
          </cell>
          <cell r="E119" t="str">
            <v xml:space="preserve">Engineering Drawing For  Condenser C3 Hydrogenation </v>
          </cell>
          <cell r="F119" t="str">
            <v>6987-LEPC1-SE-11-SE-ZC 5034(&amp;SE-11-B-ZC 5034)</v>
          </cell>
          <cell r="Q119">
            <v>40011</v>
          </cell>
          <cell r="R119">
            <v>0</v>
          </cell>
          <cell r="S119">
            <v>40024</v>
          </cell>
          <cell r="T119">
            <v>40019</v>
          </cell>
          <cell r="U119">
            <v>40070</v>
          </cell>
          <cell r="V119">
            <v>40082</v>
          </cell>
        </row>
        <row r="120">
          <cell r="B120" t="str">
            <v>11-EE-505</v>
          </cell>
          <cell r="C120" t="str">
            <v>COMP.</v>
          </cell>
          <cell r="D120">
            <v>0</v>
          </cell>
          <cell r="E120" t="str">
            <v xml:space="preserve">Engineering Drawing For  Condenser C3 Stripper </v>
          </cell>
          <cell r="F120" t="str">
            <v>6987-LEPC1-SE-11-SE-ZC 5035(&amp;SE-11-B-ZC 5035)</v>
          </cell>
          <cell r="Q120">
            <v>40018</v>
          </cell>
          <cell r="R120">
            <v>0</v>
          </cell>
          <cell r="S120">
            <v>40024</v>
          </cell>
          <cell r="T120">
            <v>40019</v>
          </cell>
          <cell r="U120">
            <v>40071</v>
          </cell>
          <cell r="V120">
            <v>40082</v>
          </cell>
        </row>
        <row r="121">
          <cell r="B121" t="str">
            <v>11-EE-507 A/B/C</v>
          </cell>
          <cell r="C121" t="str">
            <v>QUENCH</v>
          </cell>
          <cell r="D121">
            <v>0</v>
          </cell>
          <cell r="E121" t="str">
            <v xml:space="preserve">Engineering Drawing For  Condenser C3 Splitter </v>
          </cell>
          <cell r="F121" t="str">
            <v>6987-LEPC1-SE-11-SE-ZC 5036(&amp;SE-11-B-ZC 5036)</v>
          </cell>
          <cell r="Q121">
            <v>40018</v>
          </cell>
          <cell r="R121">
            <v>0</v>
          </cell>
          <cell r="S121">
            <v>40025</v>
          </cell>
          <cell r="T121">
            <v>40025</v>
          </cell>
          <cell r="V121">
            <v>40070</v>
          </cell>
        </row>
        <row r="122">
          <cell r="B122" t="str">
            <v>11-EE-508</v>
          </cell>
          <cell r="C122" t="str">
            <v>QUENCH</v>
          </cell>
          <cell r="D122">
            <v>0</v>
          </cell>
          <cell r="E122" t="str">
            <v xml:space="preserve">Engineering Drawing For  Quench Water Preheater </v>
          </cell>
          <cell r="F122" t="str">
            <v>6987-LEPC1-SE-11-SE-ZC 5037(&amp;SE-11-B-ZC 5037)</v>
          </cell>
          <cell r="Q122">
            <v>40018</v>
          </cell>
          <cell r="R122">
            <v>0</v>
          </cell>
          <cell r="S122">
            <v>40017</v>
          </cell>
          <cell r="T122">
            <v>40040</v>
          </cell>
          <cell r="U122">
            <v>40063</v>
          </cell>
          <cell r="V122">
            <v>40070</v>
          </cell>
        </row>
        <row r="123">
          <cell r="B123" t="str">
            <v>11-EE-512</v>
          </cell>
          <cell r="C123" t="str">
            <v>COLD</v>
          </cell>
          <cell r="D123" t="str">
            <v>S-401</v>
          </cell>
          <cell r="E123" t="str">
            <v xml:space="preserve">Engineering Drawing For  Condenser Debutanizer </v>
          </cell>
          <cell r="F123" t="str">
            <v>6987-LEPC1-SE-11-SE-ZC 5038(&amp;SE-11-B-ZC 5038)</v>
          </cell>
          <cell r="Q123">
            <v>39994</v>
          </cell>
          <cell r="R123">
            <v>0</v>
          </cell>
          <cell r="S123">
            <v>39994</v>
          </cell>
          <cell r="T123">
            <v>40040</v>
          </cell>
          <cell r="U123">
            <v>40067</v>
          </cell>
          <cell r="V123">
            <v>40070</v>
          </cell>
        </row>
        <row r="124">
          <cell r="B124" t="str">
            <v>11-EE-602</v>
          </cell>
          <cell r="C124" t="str">
            <v>QUENCH</v>
          </cell>
          <cell r="D124" t="str">
            <v>S-209</v>
          </cell>
          <cell r="E124" t="str">
            <v xml:space="preserve">Engineering Drawing For  Flash Steam Condenser  </v>
          </cell>
          <cell r="F124" t="str">
            <v>6987-LEPC1-SE-11-SE-ZC 5040(&amp;SE-11-B-ZC 5040)</v>
          </cell>
          <cell r="Q124">
            <v>40046</v>
          </cell>
          <cell r="R124">
            <v>0</v>
          </cell>
          <cell r="S124">
            <v>40021</v>
          </cell>
          <cell r="T124">
            <v>40071</v>
          </cell>
          <cell r="U124">
            <v>40071</v>
          </cell>
        </row>
        <row r="125">
          <cell r="B125" t="str">
            <v>11-EE-603</v>
          </cell>
          <cell r="C125" t="str">
            <v>HEATER</v>
          </cell>
          <cell r="D125" t="str">
            <v>RACK R201</v>
          </cell>
          <cell r="E125" t="str">
            <v xml:space="preserve">Engineering Drawing For Demineralized WaterHeater </v>
          </cell>
          <cell r="F125" t="str">
            <v>6987-LEPC1-SE-11-SE-ZC 5041(&amp;SE-11-B-ZC 5041)</v>
          </cell>
          <cell r="Q125">
            <v>40046</v>
          </cell>
          <cell r="R125">
            <v>0</v>
          </cell>
          <cell r="S125">
            <v>40029</v>
          </cell>
          <cell r="T125">
            <v>40071</v>
          </cell>
          <cell r="U125">
            <v>40074</v>
          </cell>
        </row>
        <row r="126">
          <cell r="B126" t="str">
            <v>11-EE-604</v>
          </cell>
          <cell r="C126" t="str">
            <v>HEATER</v>
          </cell>
          <cell r="D126">
            <v>0</v>
          </cell>
          <cell r="E126" t="str">
            <v xml:space="preserve">Engineering Drawing For BFW cooler </v>
          </cell>
          <cell r="F126" t="str">
            <v>6987-LEPC1-SE-11-SE-ZC 5042(&amp;SE-11-B-ZC 5042)</v>
          </cell>
          <cell r="Q126">
            <v>40046</v>
          </cell>
          <cell r="R126">
            <v>0</v>
          </cell>
          <cell r="S126">
            <v>40050</v>
          </cell>
          <cell r="T126">
            <v>40071</v>
          </cell>
          <cell r="U126">
            <v>40074</v>
          </cell>
        </row>
        <row r="127">
          <cell r="B127" t="str">
            <v>11-EU-701</v>
          </cell>
          <cell r="C127" t="str">
            <v>QUENCH</v>
          </cell>
          <cell r="D127">
            <v>0</v>
          </cell>
          <cell r="E127" t="str">
            <v xml:space="preserve">Engineering Drawing For Methane Heater </v>
          </cell>
          <cell r="F127" t="str">
            <v>6987-LEPC1-SE-11-SE-ZC 5043(&amp;SE-11-B-ZC 5043)</v>
          </cell>
          <cell r="Q127">
            <v>0</v>
          </cell>
          <cell r="R127">
            <v>0</v>
          </cell>
          <cell r="S127">
            <v>40060</v>
          </cell>
          <cell r="T127">
            <v>40071</v>
          </cell>
        </row>
        <row r="128">
          <cell r="B128" t="str">
            <v>11-EE-702</v>
          </cell>
          <cell r="C128" t="str">
            <v>COLD</v>
          </cell>
          <cell r="D128" t="str">
            <v>S-403</v>
          </cell>
          <cell r="E128" t="str">
            <v xml:space="preserve">Engineering Drawing For Regeneration Gas Heater I  </v>
          </cell>
          <cell r="F128" t="str">
            <v>6987-LEPC1-SE-11-SE-ZC 5044(&amp;SE-11-B-ZC 5044)</v>
          </cell>
          <cell r="Q128">
            <v>40053</v>
          </cell>
          <cell r="R128">
            <v>40074</v>
          </cell>
          <cell r="S128">
            <v>40087</v>
          </cell>
          <cell r="T128">
            <v>40123</v>
          </cell>
        </row>
        <row r="129">
          <cell r="B129" t="str">
            <v>11-EE-703</v>
          </cell>
          <cell r="C129" t="str">
            <v>COLD</v>
          </cell>
          <cell r="D129" t="str">
            <v>S-403</v>
          </cell>
          <cell r="E129" t="str">
            <v xml:space="preserve">Engineering Drawing For Regeneration Gas Cooler </v>
          </cell>
          <cell r="F129" t="str">
            <v>6987-LEPC1-SE-11-SE-ZC 5045(&amp;SE-11-B-ZC 5045)</v>
          </cell>
          <cell r="Q129">
            <v>40053</v>
          </cell>
          <cell r="R129">
            <v>40074</v>
          </cell>
          <cell r="S129">
            <v>40087</v>
          </cell>
          <cell r="T129">
            <v>40071</v>
          </cell>
          <cell r="U129">
            <v>40084</v>
          </cell>
        </row>
        <row r="130">
          <cell r="B130" t="str">
            <v>11-EE-704</v>
          </cell>
          <cell r="C130" t="str">
            <v>COLD</v>
          </cell>
          <cell r="D130" t="str">
            <v>S-406</v>
          </cell>
          <cell r="E130" t="str">
            <v xml:space="preserve">Engineering Drawing For Regeneration Gas Heater II </v>
          </cell>
          <cell r="F130" t="str">
            <v>6987-LEPC1-SE-11-SE-ZC 5046(&amp;SE-11-B-ZC 5046)</v>
          </cell>
          <cell r="Q130">
            <v>40053</v>
          </cell>
          <cell r="R130">
            <v>40074</v>
          </cell>
          <cell r="S130">
            <v>40087</v>
          </cell>
          <cell r="T130">
            <v>40071</v>
          </cell>
          <cell r="U130">
            <v>40084</v>
          </cell>
        </row>
        <row r="131">
          <cell r="B131" t="str">
            <v>11-EE-705</v>
          </cell>
          <cell r="C131" t="str">
            <v>COLD</v>
          </cell>
          <cell r="D131" t="str">
            <v>S-406</v>
          </cell>
          <cell r="E131" t="str">
            <v xml:space="preserve">Engineering Drawing For Regeneration Gas Heater III  </v>
          </cell>
          <cell r="F131" t="str">
            <v>6987-LEPC1-SE-11-SE-ZC 5047(&amp;SE-11-B-ZC 5047)</v>
          </cell>
          <cell r="Q131">
            <v>40053</v>
          </cell>
          <cell r="R131">
            <v>40074</v>
          </cell>
          <cell r="S131">
            <v>40087</v>
          </cell>
          <cell r="T131">
            <v>40071</v>
          </cell>
          <cell r="U131">
            <v>40084</v>
          </cell>
        </row>
        <row r="132">
          <cell r="B132" t="str">
            <v>11-EE-706</v>
          </cell>
          <cell r="C132" t="str">
            <v>COLD</v>
          </cell>
          <cell r="D132" t="str">
            <v>S-407</v>
          </cell>
          <cell r="E132" t="str">
            <v xml:space="preserve">Engineering Drawing For Flare Gas Heater </v>
          </cell>
          <cell r="F132" t="str">
            <v>6987-LEPC1-SE-11-SE-ZC 5048(&amp;SE-11-B-ZC 5048)</v>
          </cell>
          <cell r="Q132">
            <v>40092</v>
          </cell>
          <cell r="R132">
            <v>40123</v>
          </cell>
          <cell r="S132">
            <v>0</v>
          </cell>
          <cell r="T132">
            <v>40040</v>
          </cell>
          <cell r="U132">
            <v>40077</v>
          </cell>
        </row>
        <row r="133">
          <cell r="B133" t="str">
            <v>11-EE-707</v>
          </cell>
          <cell r="C133" t="str">
            <v>COLD</v>
          </cell>
          <cell r="D133" t="str">
            <v>S-407</v>
          </cell>
          <cell r="E133" t="str">
            <v xml:space="preserve">Engineering Drawing For Methanol Vaporizer </v>
          </cell>
          <cell r="F133" t="str">
            <v>6987-LEPC1-SE-11-SE-ZC 5049(&amp;SE-11-B-ZC 5049)</v>
          </cell>
          <cell r="Q133">
            <v>40092</v>
          </cell>
          <cell r="R133">
            <v>40123</v>
          </cell>
          <cell r="S133">
            <v>0</v>
          </cell>
          <cell r="T133">
            <v>40106</v>
          </cell>
          <cell r="U133">
            <v>40133</v>
          </cell>
        </row>
        <row r="134">
          <cell r="B134" t="str">
            <v>11-EE-708</v>
          </cell>
          <cell r="C134" t="str">
            <v>COLD</v>
          </cell>
          <cell r="D134">
            <v>0</v>
          </cell>
          <cell r="E134" t="str">
            <v xml:space="preserve">Engineering Drawing For Cold Liquids  Vaporizer </v>
          </cell>
          <cell r="F134" t="str">
            <v>6987-LEPC1-SE-11-SE-ZC 5050(&amp;SE-11-B-ZC 5050)</v>
          </cell>
          <cell r="Q134">
            <v>40046</v>
          </cell>
          <cell r="R134">
            <v>40123</v>
          </cell>
          <cell r="S134">
            <v>0</v>
          </cell>
          <cell r="T134">
            <v>40106</v>
          </cell>
          <cell r="U134">
            <v>40133</v>
          </cell>
        </row>
        <row r="135">
          <cell r="B135" t="str">
            <v>11-EE-213</v>
          </cell>
          <cell r="C135" t="str">
            <v>QUENCH</v>
          </cell>
          <cell r="D135" t="str">
            <v>S-205</v>
          </cell>
          <cell r="E135" t="str">
            <v xml:space="preserve">Engineering Drawing For Reboiler Process Water Stripper </v>
          </cell>
          <cell r="F135" t="str">
            <v>6987-LEPC1-SE-11-SE-ZC 5051(&amp;SE-11-B-ZC 5051)</v>
          </cell>
          <cell r="Q135">
            <v>39986</v>
          </cell>
          <cell r="R135">
            <v>0</v>
          </cell>
          <cell r="S135">
            <v>39986</v>
          </cell>
          <cell r="T135">
            <v>40040</v>
          </cell>
          <cell r="U135">
            <v>40067</v>
          </cell>
          <cell r="V135">
            <v>40070</v>
          </cell>
        </row>
        <row r="136">
          <cell r="B136" t="str">
            <v>11-EE-311 A/B/S</v>
          </cell>
          <cell r="C136" t="str">
            <v>COLD</v>
          </cell>
          <cell r="D136">
            <v>0</v>
          </cell>
          <cell r="E136" t="str">
            <v xml:space="preserve">Engineering Drawing For Reboiler Deethanizer </v>
          </cell>
          <cell r="F136" t="str">
            <v>6987-LEPC1-SE-11-SE-ZC 5052(&amp;SE-11-B-ZC 5052)</v>
          </cell>
          <cell r="Q136">
            <v>40000</v>
          </cell>
          <cell r="R136">
            <v>0</v>
          </cell>
          <cell r="S136">
            <v>39996</v>
          </cell>
          <cell r="T136">
            <v>40040</v>
          </cell>
          <cell r="U136">
            <v>40067</v>
          </cell>
          <cell r="V136">
            <v>40070</v>
          </cell>
        </row>
        <row r="137">
          <cell r="B137" t="str">
            <v>11-EE-401</v>
          </cell>
          <cell r="C137" t="str">
            <v>COLD</v>
          </cell>
          <cell r="D137">
            <v>0</v>
          </cell>
          <cell r="E137" t="str">
            <v xml:space="preserve">Engineering Drawing For Reboiler Demethanizer </v>
          </cell>
          <cell r="F137" t="str">
            <v>6987-LEPC1-SE-11-SE-ZC 5053(&amp;SE-11-B-ZC 5053)</v>
          </cell>
          <cell r="Q137">
            <v>39994</v>
          </cell>
          <cell r="R137">
            <v>0</v>
          </cell>
          <cell r="S137">
            <v>39994</v>
          </cell>
          <cell r="T137">
            <v>40040</v>
          </cell>
          <cell r="U137">
            <v>40063</v>
          </cell>
          <cell r="V137">
            <v>40070</v>
          </cell>
        </row>
        <row r="138">
          <cell r="B138" t="str">
            <v>11-EE-501 A/S</v>
          </cell>
          <cell r="C138" t="str">
            <v>COLD</v>
          </cell>
          <cell r="D138">
            <v>0</v>
          </cell>
          <cell r="E138" t="str">
            <v>Engineering Drawing For Reboiler Depropanizer</v>
          </cell>
          <cell r="F138" t="str">
            <v>6987-LEPC1-SE-11-SE-ZC 5054(&amp;SE-11-B-ZC 5054)</v>
          </cell>
          <cell r="Q138">
            <v>39986</v>
          </cell>
          <cell r="R138">
            <v>0</v>
          </cell>
          <cell r="S138">
            <v>39986</v>
          </cell>
          <cell r="T138">
            <v>40040</v>
          </cell>
          <cell r="U138">
            <v>40067</v>
          </cell>
          <cell r="V138">
            <v>40070</v>
          </cell>
        </row>
        <row r="139">
          <cell r="B139" t="str">
            <v>11-EE-506 A/B/C</v>
          </cell>
          <cell r="C139" t="str">
            <v>QUENCH</v>
          </cell>
          <cell r="D139">
            <v>0</v>
          </cell>
          <cell r="E139" t="str">
            <v xml:space="preserve">Engineering Drawing For Reboiler C3 Splitter </v>
          </cell>
          <cell r="F139" t="str">
            <v>6987-LEPC1-SE-11-SE-ZC 5055(&amp;SE-11-B-ZC 5055)</v>
          </cell>
          <cell r="Q139">
            <v>40018</v>
          </cell>
          <cell r="R139">
            <v>0</v>
          </cell>
          <cell r="S139">
            <v>40010</v>
          </cell>
          <cell r="T139">
            <v>40040</v>
          </cell>
          <cell r="U139">
            <v>40067</v>
          </cell>
          <cell r="V139">
            <v>40070</v>
          </cell>
        </row>
        <row r="140">
          <cell r="B140" t="str">
            <v>11-EE-510 A/S</v>
          </cell>
          <cell r="C140" t="str">
            <v>COMP.</v>
          </cell>
          <cell r="D140">
            <v>0</v>
          </cell>
          <cell r="E140" t="str">
            <v xml:space="preserve">Engineering Drawing For Reboiler Gasoline Stabiliser </v>
          </cell>
          <cell r="F140" t="str">
            <v>6987-LEPC1-SE-11-SE-ZC 5056(&amp;SE-11-B-ZC 5056)</v>
          </cell>
          <cell r="Q140">
            <v>40007</v>
          </cell>
          <cell r="R140">
            <v>0</v>
          </cell>
          <cell r="S140">
            <v>39996</v>
          </cell>
          <cell r="T140">
            <v>40040</v>
          </cell>
          <cell r="U140">
            <v>40063</v>
          </cell>
          <cell r="V140">
            <v>40070</v>
          </cell>
        </row>
        <row r="141">
          <cell r="B141" t="str">
            <v>11-EE-511 A/S</v>
          </cell>
          <cell r="C141" t="str">
            <v>COLD</v>
          </cell>
          <cell r="D141">
            <v>0</v>
          </cell>
          <cell r="E141" t="str">
            <v xml:space="preserve">Engineering Drawing For Reboiler Debutanizer </v>
          </cell>
          <cell r="F141" t="str">
            <v>6987-LEPC1-SE-11-SE-ZC 5057(&amp;SE-11-B-ZC 5057)</v>
          </cell>
          <cell r="Q141">
            <v>39994</v>
          </cell>
          <cell r="R141">
            <v>0</v>
          </cell>
          <cell r="S141">
            <v>39994</v>
          </cell>
          <cell r="T141">
            <v>40040</v>
          </cell>
          <cell r="U141">
            <v>40064</v>
          </cell>
          <cell r="V141">
            <v>40070</v>
          </cell>
        </row>
        <row r="142">
          <cell r="B142" t="str">
            <v>12-CC-101</v>
          </cell>
          <cell r="C142" t="str">
            <v>AU</v>
          </cell>
          <cell r="D142">
            <v>0</v>
          </cell>
          <cell r="E142" t="str">
            <v xml:space="preserve">Engineering Drawing For               Dehexanizer </v>
          </cell>
          <cell r="F142" t="str">
            <v>6987-LEPC1-SE-12-SE-ZC 1001(&amp;SE-12-B-ZC 1001)</v>
          </cell>
          <cell r="Q142">
            <v>40053</v>
          </cell>
          <cell r="R142">
            <v>40067</v>
          </cell>
          <cell r="S142">
            <v>40066</v>
          </cell>
          <cell r="T142">
            <v>40071</v>
          </cell>
          <cell r="U142">
            <v>40077</v>
          </cell>
        </row>
        <row r="143">
          <cell r="B143" t="str">
            <v>12-CC-102</v>
          </cell>
          <cell r="C143" t="str">
            <v>AU</v>
          </cell>
          <cell r="D143">
            <v>0</v>
          </cell>
          <cell r="E143" t="str">
            <v xml:space="preserve">Engineering Drawing For Deoctanizer </v>
          </cell>
          <cell r="F143" t="str">
            <v>6987-LEPC1-SE-12-SE-ZC 1002(&amp;SE-12-B-ZC 1002)</v>
          </cell>
          <cell r="Q143">
            <v>40060</v>
          </cell>
          <cell r="R143">
            <v>40067</v>
          </cell>
          <cell r="S143">
            <v>40066</v>
          </cell>
          <cell r="T143">
            <v>40071</v>
          </cell>
          <cell r="U143">
            <v>40077</v>
          </cell>
        </row>
        <row r="144">
          <cell r="B144" t="str">
            <v>12-CC-103</v>
          </cell>
          <cell r="C144" t="str">
            <v>AU</v>
          </cell>
          <cell r="D144">
            <v>0</v>
          </cell>
          <cell r="E144" t="str">
            <v xml:space="preserve">Engineering Drawing For Depentanizer </v>
          </cell>
          <cell r="F144" t="str">
            <v>6987-LEPC1-SE-12-SE-ZC 1003(&amp;SE-12-B-ZC 1003)</v>
          </cell>
          <cell r="Q144">
            <v>40074</v>
          </cell>
          <cell r="R144">
            <v>40074</v>
          </cell>
          <cell r="S144">
            <v>40081</v>
          </cell>
          <cell r="T144">
            <v>40086</v>
          </cell>
          <cell r="U144">
            <v>40084</v>
          </cell>
        </row>
        <row r="145">
          <cell r="B145" t="str">
            <v>12-RR-101 A/S</v>
          </cell>
          <cell r="C145" t="str">
            <v>AU</v>
          </cell>
          <cell r="D145">
            <v>0</v>
          </cell>
          <cell r="E145" t="str">
            <v xml:space="preserve">Engineering Drawing For Reactor Gasoline Hydrogenation 1st Stage </v>
          </cell>
          <cell r="F145" t="str">
            <v>6987-LEPC1-SE-12-SE-ZC 1004(&amp;SE-12-B-ZC 1004)</v>
          </cell>
          <cell r="Q145">
            <v>40046</v>
          </cell>
          <cell r="R145">
            <v>40067</v>
          </cell>
          <cell r="S145">
            <v>40077</v>
          </cell>
          <cell r="T145">
            <v>40055</v>
          </cell>
          <cell r="U145">
            <v>40077</v>
          </cell>
        </row>
        <row r="146">
          <cell r="B146" t="str">
            <v>12-RR-102 A/S</v>
          </cell>
          <cell r="C146" t="str">
            <v>AU</v>
          </cell>
          <cell r="D146">
            <v>0</v>
          </cell>
          <cell r="E146" t="str">
            <v xml:space="preserve">Engineering Drawing For Reactor Gasoline Hydrogenation 2nd Stage </v>
          </cell>
          <cell r="F146" t="str">
            <v>6987-LEPC1-SE-12-SE-ZC 1005(&amp;SE-12-B-ZC 1005)</v>
          </cell>
          <cell r="Q146">
            <v>40067</v>
          </cell>
          <cell r="R146">
            <v>40092</v>
          </cell>
          <cell r="S146">
            <v>40093</v>
          </cell>
          <cell r="T146">
            <v>40086</v>
          </cell>
          <cell r="U146">
            <v>40077</v>
          </cell>
        </row>
        <row r="147">
          <cell r="B147" t="str">
            <v>12-VV-101</v>
          </cell>
          <cell r="C147" t="str">
            <v>AU</v>
          </cell>
          <cell r="D147" t="str">
            <v>S-604</v>
          </cell>
          <cell r="E147" t="str">
            <v xml:space="preserve">Engineering Drawing For PGH 1st Stage Feed Surge Drum </v>
          </cell>
          <cell r="F147" t="str">
            <v>6987-LEPC1-SE-12-SE-ZC 1006(&amp;SE-12-B-ZC 1006)</v>
          </cell>
          <cell r="Q147">
            <v>40046</v>
          </cell>
          <cell r="R147">
            <v>40081</v>
          </cell>
          <cell r="S147">
            <v>40088</v>
          </cell>
          <cell r="T147">
            <v>40055</v>
          </cell>
          <cell r="U147">
            <v>40091</v>
          </cell>
        </row>
        <row r="148">
          <cell r="B148" t="str">
            <v>12-VV-102</v>
          </cell>
          <cell r="C148" t="str">
            <v>AU</v>
          </cell>
          <cell r="D148" t="str">
            <v>S-604</v>
          </cell>
          <cell r="E148" t="str">
            <v xml:space="preserve">Engineering Drawing For PGH 1st Stage Separator Drum </v>
          </cell>
          <cell r="F148" t="str">
            <v>6987-LEPC1-SE-12-SE-ZC 1007(&amp;SE-12-B-ZC 1007)</v>
          </cell>
          <cell r="Q148">
            <v>40046</v>
          </cell>
          <cell r="R148">
            <v>40081</v>
          </cell>
          <cell r="S148">
            <v>40088</v>
          </cell>
          <cell r="T148">
            <v>40055</v>
          </cell>
          <cell r="U148">
            <v>40091</v>
          </cell>
        </row>
        <row r="149">
          <cell r="B149" t="str">
            <v>12-VV-103</v>
          </cell>
          <cell r="C149" t="str">
            <v>AU</v>
          </cell>
          <cell r="D149" t="str">
            <v>S-606</v>
          </cell>
          <cell r="E149" t="str">
            <v xml:space="preserve">Engineering Drawing For PGH 2nd Stage Feed Surge Drum </v>
          </cell>
          <cell r="F149" t="str">
            <v>6987-LEPC1-SE-12-SE-ZC 1008(&amp;SE-12-B-ZC 1008)</v>
          </cell>
          <cell r="Q149">
            <v>40053</v>
          </cell>
          <cell r="R149">
            <v>40067</v>
          </cell>
          <cell r="S149">
            <v>40077</v>
          </cell>
          <cell r="T149">
            <v>40071</v>
          </cell>
          <cell r="U149">
            <v>40077</v>
          </cell>
        </row>
        <row r="150">
          <cell r="B150" t="str">
            <v>12-VV-104</v>
          </cell>
          <cell r="C150" t="str">
            <v>AU</v>
          </cell>
          <cell r="D150" t="str">
            <v>S-605</v>
          </cell>
          <cell r="E150" t="str">
            <v xml:space="preserve">Engineering Drawing For Deoctanizer Reflux Drum </v>
          </cell>
          <cell r="F150" t="str">
            <v>6987-LEPC1-SE-12-SE-ZC 1009(&amp;SE-12-B-ZC 1009)</v>
          </cell>
          <cell r="Q150">
            <v>40060</v>
          </cell>
          <cell r="R150">
            <v>40067</v>
          </cell>
          <cell r="S150">
            <v>40077</v>
          </cell>
          <cell r="T150">
            <v>40071</v>
          </cell>
          <cell r="U150">
            <v>40077</v>
          </cell>
        </row>
        <row r="151">
          <cell r="B151" t="str">
            <v>12-VV-105</v>
          </cell>
          <cell r="C151" t="str">
            <v>AU</v>
          </cell>
          <cell r="D151">
            <v>0</v>
          </cell>
          <cell r="E151" t="str">
            <v xml:space="preserve">Engineering Drawing For PGH 2nd Stage Separator Drum II </v>
          </cell>
          <cell r="F151" t="str">
            <v>6987-LEPC1-SE-12-SE-ZC 1010(&amp;SE-12-B-ZC 1010)</v>
          </cell>
          <cell r="Q151">
            <v>40067</v>
          </cell>
          <cell r="R151">
            <v>40088</v>
          </cell>
          <cell r="S151">
            <v>40088</v>
          </cell>
          <cell r="T151">
            <v>40086</v>
          </cell>
        </row>
        <row r="152">
          <cell r="B152" t="str">
            <v>12-VV-106</v>
          </cell>
          <cell r="C152" t="str">
            <v>AU</v>
          </cell>
          <cell r="D152">
            <v>0</v>
          </cell>
          <cell r="E152" t="str">
            <v>Engineering Drawing For Hydrogen Compressor Suction Drum</v>
          </cell>
          <cell r="F152" t="str">
            <v>6987-LEPC1-SE-12-SE-ZC 1011(&amp;SE-12-B-ZC 1011)</v>
          </cell>
          <cell r="Q152">
            <v>40067</v>
          </cell>
          <cell r="R152">
            <v>40088</v>
          </cell>
          <cell r="S152">
            <v>40088</v>
          </cell>
          <cell r="T152">
            <v>40086</v>
          </cell>
        </row>
        <row r="153">
          <cell r="B153" t="str">
            <v>12-VV-107</v>
          </cell>
          <cell r="C153" t="str">
            <v>AU</v>
          </cell>
          <cell r="D153">
            <v>0</v>
          </cell>
          <cell r="E153" t="str">
            <v xml:space="preserve">Engineering Drawing For PGH 2nd Stage Separator Drum I </v>
          </cell>
          <cell r="F153" t="str">
            <v>6987-LEPC1-SE-12-SE-ZC 1012(&amp;SE-12-B-ZC 1012)</v>
          </cell>
          <cell r="Q153">
            <v>40067</v>
          </cell>
          <cell r="R153">
            <v>40088</v>
          </cell>
          <cell r="S153">
            <v>40088</v>
          </cell>
          <cell r="T153">
            <v>40086</v>
          </cell>
        </row>
        <row r="154">
          <cell r="B154" t="str">
            <v>12-VV-108</v>
          </cell>
          <cell r="C154" t="str">
            <v>AU</v>
          </cell>
          <cell r="D154" t="str">
            <v>S-606</v>
          </cell>
          <cell r="E154" t="str">
            <v xml:space="preserve">Engineering Drawing For Depentanizer Reflux Drum </v>
          </cell>
          <cell r="F154" t="str">
            <v>6987-LEPC1-SE-12-SE-ZC 1013(&amp;SE-12-B-ZC 1013)</v>
          </cell>
          <cell r="Q154">
            <v>40074</v>
          </cell>
          <cell r="R154">
            <v>40074</v>
          </cell>
          <cell r="S154">
            <v>40081</v>
          </cell>
          <cell r="T154">
            <v>40086</v>
          </cell>
        </row>
        <row r="155">
          <cell r="B155" t="str">
            <v>11-VV-715</v>
          </cell>
          <cell r="C155" t="str">
            <v>AU</v>
          </cell>
          <cell r="D155">
            <v>0</v>
          </cell>
          <cell r="E155" t="str">
            <v xml:space="preserve">Engineering Drawing For Benzene Slop Drum </v>
          </cell>
          <cell r="F155" t="str">
            <v>6987-LEPC1-SE-12-SE-ZC 1014(&amp;SE-12-B-ZC 1014)</v>
          </cell>
          <cell r="Q155">
            <v>0</v>
          </cell>
          <cell r="R155">
            <v>0</v>
          </cell>
          <cell r="S155">
            <v>0</v>
          </cell>
        </row>
        <row r="156">
          <cell r="B156" t="str">
            <v>12-EE-101</v>
          </cell>
          <cell r="C156" t="str">
            <v>AU</v>
          </cell>
          <cell r="D156" t="str">
            <v>S-604</v>
          </cell>
          <cell r="E156" t="str">
            <v xml:space="preserve">Engineering Drawing For Raw Gasoline Cooler  </v>
          </cell>
          <cell r="F156" t="str">
            <v>6987-LEPC1-SE-12-SE-ZC 5001(&amp;SE-12-B-ZC 5001)</v>
          </cell>
          <cell r="Q156">
            <v>40046</v>
          </cell>
          <cell r="R156">
            <v>0</v>
          </cell>
          <cell r="S156">
            <v>40060</v>
          </cell>
          <cell r="T156">
            <v>40071</v>
          </cell>
        </row>
        <row r="157">
          <cell r="B157" t="str">
            <v>12-EE-102</v>
          </cell>
          <cell r="C157" t="str">
            <v>AU</v>
          </cell>
          <cell r="D157">
            <v>0</v>
          </cell>
          <cell r="E157" t="str">
            <v xml:space="preserve">Engineering Drawing For PGH 1st Stage Feed/Effluent Exchanger </v>
          </cell>
          <cell r="F157" t="str">
            <v>6987-LEPC1-SE-12-SE-ZC 5002(&amp;SE-12-B-ZC 5002)</v>
          </cell>
          <cell r="Q157">
            <v>40046</v>
          </cell>
          <cell r="R157">
            <v>40080</v>
          </cell>
          <cell r="S157">
            <v>40088</v>
          </cell>
          <cell r="T157">
            <v>40071</v>
          </cell>
          <cell r="U157">
            <v>40089</v>
          </cell>
        </row>
        <row r="158">
          <cell r="B158" t="str">
            <v>12-EE-103</v>
          </cell>
          <cell r="C158" t="str">
            <v>AU</v>
          </cell>
          <cell r="D158" t="str">
            <v>S-604</v>
          </cell>
          <cell r="E158" t="str">
            <v xml:space="preserve">Engineering Drawing For PGH 1st stage Start-up Heater </v>
          </cell>
          <cell r="F158" t="str">
            <v>6987-LEPC1-SE-12-SE-ZC 5003(&amp;SE-12-B-ZC 5003)</v>
          </cell>
          <cell r="Q158">
            <v>40046</v>
          </cell>
          <cell r="R158">
            <v>40080</v>
          </cell>
          <cell r="S158">
            <v>40088</v>
          </cell>
          <cell r="T158">
            <v>40071</v>
          </cell>
          <cell r="U158">
            <v>40089</v>
          </cell>
        </row>
        <row r="159">
          <cell r="B159" t="str">
            <v>12-EE-104</v>
          </cell>
          <cell r="C159" t="str">
            <v>AU</v>
          </cell>
          <cell r="D159">
            <v>0</v>
          </cell>
          <cell r="E159" t="str">
            <v xml:space="preserve">Engineering Drawing For PGH 1st Stage Recycle Cooler </v>
          </cell>
          <cell r="F159" t="str">
            <v>6987-LEPC1-SE-12-SE-ZC 5004(&amp;SE-12-B-ZC 5004)</v>
          </cell>
          <cell r="Q159">
            <v>40046</v>
          </cell>
          <cell r="R159">
            <v>40080</v>
          </cell>
          <cell r="S159">
            <v>40088</v>
          </cell>
          <cell r="T159">
            <v>40071</v>
          </cell>
          <cell r="U159">
            <v>40089</v>
          </cell>
        </row>
        <row r="160">
          <cell r="B160" t="str">
            <v>12-EE-105</v>
          </cell>
          <cell r="C160" t="str">
            <v>AU</v>
          </cell>
          <cell r="D160" t="str">
            <v>S-604</v>
          </cell>
          <cell r="E160" t="str">
            <v xml:space="preserve">Engineering Drawing For PGH 1st Stage Hot Vapor Condenser </v>
          </cell>
          <cell r="F160" t="str">
            <v>6987-LEPC1-SE-12-SE-ZC 5005(&amp;SE-12-B-ZC 5005)</v>
          </cell>
          <cell r="Q160">
            <v>40046</v>
          </cell>
          <cell r="R160">
            <v>40080</v>
          </cell>
          <cell r="S160">
            <v>40088</v>
          </cell>
          <cell r="T160">
            <v>40071</v>
          </cell>
          <cell r="U160">
            <v>40089</v>
          </cell>
        </row>
        <row r="161">
          <cell r="B161" t="str">
            <v>12-EE-107</v>
          </cell>
          <cell r="C161" t="str">
            <v>AU</v>
          </cell>
          <cell r="D161" t="str">
            <v>S-606</v>
          </cell>
          <cell r="E161" t="str">
            <v xml:space="preserve">Engineering Drawing For Condenser Dehexanizer </v>
          </cell>
          <cell r="F161" t="str">
            <v>6987-LEPC1-SE-12-SE-ZC 5006(&amp;SE-12-B-ZC 5006)</v>
          </cell>
          <cell r="Q161">
            <v>40053</v>
          </cell>
          <cell r="R161">
            <v>0</v>
          </cell>
          <cell r="S161">
            <v>40049</v>
          </cell>
          <cell r="T161">
            <v>40071</v>
          </cell>
          <cell r="U161">
            <v>40076</v>
          </cell>
        </row>
        <row r="162">
          <cell r="B162" t="str">
            <v>12-EE-109</v>
          </cell>
          <cell r="C162" t="str">
            <v>AU</v>
          </cell>
          <cell r="D162" t="str">
            <v>S-605</v>
          </cell>
          <cell r="E162" t="str">
            <v xml:space="preserve">Engineering Drawing For Condenser Deoctanizer </v>
          </cell>
          <cell r="F162" t="str">
            <v>6987-LEPC1-SE-12-SE-ZC 5007(&amp;SE-12-B-ZC 5007)</v>
          </cell>
          <cell r="Q162">
            <v>40060</v>
          </cell>
          <cell r="R162">
            <v>0</v>
          </cell>
          <cell r="S162">
            <v>40049</v>
          </cell>
          <cell r="T162">
            <v>40071</v>
          </cell>
          <cell r="U162">
            <v>40076</v>
          </cell>
        </row>
        <row r="163">
          <cell r="B163" t="str">
            <v>12-EE-110</v>
          </cell>
          <cell r="C163" t="str">
            <v>AU</v>
          </cell>
          <cell r="D163">
            <v>0</v>
          </cell>
          <cell r="E163" t="str">
            <v xml:space="preserve">Engineering Drawing For Deoctanizer Bottoms Cooler </v>
          </cell>
          <cell r="F163" t="str">
            <v>6987-LEPC1-SE-12-SE-ZC 5008(&amp;SE-12-B-ZC 5008)</v>
          </cell>
          <cell r="Q163">
            <v>40060</v>
          </cell>
          <cell r="R163">
            <v>0</v>
          </cell>
          <cell r="S163">
            <v>40049</v>
          </cell>
          <cell r="T163">
            <v>40086</v>
          </cell>
          <cell r="U163">
            <v>40076</v>
          </cell>
        </row>
        <row r="164">
          <cell r="B164" t="str">
            <v>12-EE-111</v>
          </cell>
          <cell r="C164" t="str">
            <v>AU</v>
          </cell>
          <cell r="D164">
            <v>0</v>
          </cell>
          <cell r="E164" t="str">
            <v xml:space="preserve">Engineering Drawing For C7-C8 Cooler </v>
          </cell>
          <cell r="F164" t="str">
            <v>6987-LEPC1-SE-12-SE-ZC 5009(&amp;SE-12-B-ZC 5009)</v>
          </cell>
          <cell r="Q164">
            <v>40060</v>
          </cell>
          <cell r="R164">
            <v>0</v>
          </cell>
          <cell r="S164">
            <v>40049</v>
          </cell>
          <cell r="T164">
            <v>40086</v>
          </cell>
          <cell r="U164">
            <v>40076</v>
          </cell>
        </row>
        <row r="165">
          <cell r="B165" t="str">
            <v>12-EE-112 A/B</v>
          </cell>
          <cell r="C165" t="str">
            <v>AU</v>
          </cell>
          <cell r="D165" t="str">
            <v>S-603</v>
          </cell>
          <cell r="E165" t="str">
            <v xml:space="preserve">Engineering Drawing For PGH 2nd Stage Feed/Effluent Exchanger I </v>
          </cell>
          <cell r="F165" t="str">
            <v>6987-LEPC1-SE-12-SE-ZC 5010(&amp;SE-12-B-ZC 5010)</v>
          </cell>
          <cell r="Q165">
            <v>40067</v>
          </cell>
          <cell r="R165">
            <v>40091</v>
          </cell>
          <cell r="S165">
            <v>40092</v>
          </cell>
          <cell r="T165">
            <v>40086</v>
          </cell>
          <cell r="U165">
            <v>40099</v>
          </cell>
        </row>
        <row r="166">
          <cell r="B166" t="str">
            <v>12-EE-113</v>
          </cell>
          <cell r="C166" t="str">
            <v>AU</v>
          </cell>
          <cell r="D166" t="str">
            <v>S-603</v>
          </cell>
          <cell r="E166" t="str">
            <v xml:space="preserve">Engineering Drawing For PGH 2nd Stage Heater </v>
          </cell>
          <cell r="F166" t="str">
            <v>6987-LEPC1-SE-12-SE-ZC 5011(&amp;SE-12-B-ZC 5011)</v>
          </cell>
          <cell r="Q166">
            <v>40067</v>
          </cell>
          <cell r="R166">
            <v>40091</v>
          </cell>
          <cell r="S166">
            <v>40092</v>
          </cell>
          <cell r="T166">
            <v>40086</v>
          </cell>
          <cell r="U166">
            <v>40099</v>
          </cell>
        </row>
        <row r="167">
          <cell r="B167" t="str">
            <v>12-EE-114 A/B</v>
          </cell>
          <cell r="C167" t="str">
            <v>AU</v>
          </cell>
          <cell r="D167" t="str">
            <v>S-603</v>
          </cell>
          <cell r="E167" t="str">
            <v xml:space="preserve">Engineering Drawing For PGH 2nd Stage Cooler </v>
          </cell>
          <cell r="F167" t="str">
            <v>6987-LEPC1-SE-12-SE-ZC 5012(&amp;SE-12-B-ZC 5012)</v>
          </cell>
          <cell r="Q167">
            <v>40067</v>
          </cell>
          <cell r="R167">
            <v>40091</v>
          </cell>
          <cell r="S167">
            <v>40092</v>
          </cell>
          <cell r="T167">
            <v>40086</v>
          </cell>
          <cell r="U167">
            <v>40099</v>
          </cell>
        </row>
        <row r="168">
          <cell r="B168" t="str">
            <v>12-EE-115 A/B</v>
          </cell>
          <cell r="C168" t="str">
            <v>AU</v>
          </cell>
          <cell r="D168" t="str">
            <v>S-603</v>
          </cell>
          <cell r="E168" t="str">
            <v xml:space="preserve">Engineering Drawing For PGH 2nd  StageFeed/Effluent Exchanger II </v>
          </cell>
          <cell r="F168" t="str">
            <v>6987-LEPC1-SE-12-SE-ZC 5013(&amp;SE-12-B-ZC 5013)</v>
          </cell>
          <cell r="Q168">
            <v>40067</v>
          </cell>
          <cell r="R168">
            <v>40091</v>
          </cell>
          <cell r="S168">
            <v>40092</v>
          </cell>
          <cell r="T168">
            <v>40086</v>
          </cell>
          <cell r="U168">
            <v>40099</v>
          </cell>
        </row>
        <row r="169">
          <cell r="B169" t="str">
            <v>12-EE-117</v>
          </cell>
          <cell r="C169" t="str">
            <v>AU</v>
          </cell>
          <cell r="D169" t="str">
            <v>S-606</v>
          </cell>
          <cell r="E169" t="str">
            <v xml:space="preserve">Engineering Drawing For Condenser Depentanizer </v>
          </cell>
          <cell r="F169" t="str">
            <v>6987-LEPC1-SE-12-SE-ZC 5014(&amp;SE-12-B-ZC 5014)</v>
          </cell>
          <cell r="Q169">
            <v>40074</v>
          </cell>
          <cell r="R169">
            <v>0</v>
          </cell>
          <cell r="S169">
            <v>40049</v>
          </cell>
          <cell r="T169">
            <v>40091</v>
          </cell>
          <cell r="U169">
            <v>40076</v>
          </cell>
        </row>
        <row r="170">
          <cell r="B170" t="str">
            <v>12-EE-118</v>
          </cell>
          <cell r="C170" t="str">
            <v>AU</v>
          </cell>
          <cell r="D170">
            <v>0</v>
          </cell>
          <cell r="E170" t="str">
            <v xml:space="preserve">Engineering Drawing Depentanizer Bottom Product Cooler </v>
          </cell>
          <cell r="F170" t="str">
            <v>6987-LEPC1-SE-12-SE-ZC 5015(&amp;SE-12-B-ZC 5015)</v>
          </cell>
          <cell r="Q170">
            <v>40074</v>
          </cell>
          <cell r="R170">
            <v>0</v>
          </cell>
          <cell r="S170">
            <v>40066</v>
          </cell>
          <cell r="T170">
            <v>40091</v>
          </cell>
        </row>
        <row r="171">
          <cell r="B171" t="str">
            <v>12-EE-106 A/S</v>
          </cell>
          <cell r="C171" t="str">
            <v>AU</v>
          </cell>
          <cell r="D171">
            <v>0</v>
          </cell>
          <cell r="E171" t="str">
            <v xml:space="preserve">Engineering Drawing  Reboiler Dehexanizer </v>
          </cell>
          <cell r="F171" t="str">
            <v>6987-LEPC1-SE-12-SE-ZC 5016(&amp;SE-12-B-ZC 5016)</v>
          </cell>
          <cell r="Q171">
            <v>40053</v>
          </cell>
          <cell r="R171">
            <v>0</v>
          </cell>
          <cell r="S171">
            <v>40060</v>
          </cell>
          <cell r="T171">
            <v>40071</v>
          </cell>
        </row>
        <row r="172">
          <cell r="B172" t="str">
            <v>12-EE-108 A/S</v>
          </cell>
          <cell r="C172" t="str">
            <v>AU</v>
          </cell>
          <cell r="D172">
            <v>0</v>
          </cell>
          <cell r="E172" t="str">
            <v xml:space="preserve">Engineering Drawing Reboiler Deoctanizer </v>
          </cell>
          <cell r="F172" t="str">
            <v>6987-LEPC1-SE-12-SE-ZC 5017(&amp;SE-12-B-ZC 5017)</v>
          </cell>
          <cell r="Q172">
            <v>40060</v>
          </cell>
          <cell r="R172">
            <v>0</v>
          </cell>
          <cell r="S172">
            <v>40060</v>
          </cell>
          <cell r="T172">
            <v>40071</v>
          </cell>
        </row>
        <row r="173">
          <cell r="B173" t="str">
            <v>12-EE-116 A/S</v>
          </cell>
          <cell r="C173" t="str">
            <v>AU</v>
          </cell>
          <cell r="D173">
            <v>0</v>
          </cell>
          <cell r="E173" t="str">
            <v xml:space="preserve">Engineering Drawing Reboiler Dpentanizer </v>
          </cell>
          <cell r="F173" t="str">
            <v>6987-LEPC1-SE-12-SE-DE 5018(&amp;SE-12-B-DE 5018)</v>
          </cell>
          <cell r="Q173">
            <v>40074</v>
          </cell>
          <cell r="R173">
            <v>0</v>
          </cell>
          <cell r="S173">
            <v>40060</v>
          </cell>
          <cell r="T173">
            <v>40086</v>
          </cell>
        </row>
        <row r="174">
          <cell r="B174" t="str">
            <v>13-CC-121</v>
          </cell>
          <cell r="C174" t="str">
            <v>AU</v>
          </cell>
          <cell r="D174">
            <v>0</v>
          </cell>
          <cell r="E174" t="str">
            <v xml:space="preserve">Engineering Drawing For                 Main Washer  </v>
          </cell>
          <cell r="F174" t="str">
            <v>6987-LEPC1-SE-13-SE-ZC 1001(&amp;SE-13-B-ZC 1001)</v>
          </cell>
          <cell r="Q174">
            <v>40103</v>
          </cell>
          <cell r="R174">
            <v>0</v>
          </cell>
          <cell r="S174">
            <v>0</v>
          </cell>
          <cell r="T174">
            <v>40129</v>
          </cell>
        </row>
        <row r="175">
          <cell r="B175" t="str">
            <v>13-CC-122</v>
          </cell>
          <cell r="C175" t="str">
            <v>AU</v>
          </cell>
          <cell r="D175">
            <v>0</v>
          </cell>
          <cell r="E175" t="str">
            <v xml:space="preserve">Engineering Drawing For Rectifer </v>
          </cell>
          <cell r="F175" t="str">
            <v>6987-LEPC1-SE-13-SE-ZC 1002(&amp;SE-13-B-ZC 1002)</v>
          </cell>
          <cell r="Q175">
            <v>40103</v>
          </cell>
          <cell r="R175">
            <v>0</v>
          </cell>
          <cell r="S175">
            <v>0</v>
          </cell>
          <cell r="T175">
            <v>40129</v>
          </cell>
        </row>
        <row r="176">
          <cell r="B176" t="str">
            <v>13-CC-131</v>
          </cell>
          <cell r="C176" t="str">
            <v>AU</v>
          </cell>
          <cell r="D176">
            <v>0</v>
          </cell>
          <cell r="E176" t="str">
            <v xml:space="preserve">Engineering Drawing For Degassing Tower </v>
          </cell>
          <cell r="F176" t="str">
            <v>6987-LEPC1-SE-13-SE-ZC 1003(&amp;SE-13-B-ZC 1003)</v>
          </cell>
          <cell r="Q176">
            <v>40103</v>
          </cell>
          <cell r="R176">
            <v>0</v>
          </cell>
          <cell r="S176">
            <v>0</v>
          </cell>
          <cell r="T176">
            <v>40129</v>
          </cell>
        </row>
        <row r="177">
          <cell r="B177" t="str">
            <v>13-CC-132</v>
          </cell>
          <cell r="C177" t="str">
            <v>AU</v>
          </cell>
          <cell r="D177">
            <v>0</v>
          </cell>
          <cell r="E177" t="str">
            <v xml:space="preserve">Engineering Drawing For Acetylene Washer </v>
          </cell>
          <cell r="F177" t="str">
            <v>6987-LEPC1-SE-13-SE-ZC 1004(&amp;SE-13-B-ZC 1004)</v>
          </cell>
          <cell r="Q177">
            <v>40103</v>
          </cell>
          <cell r="R177">
            <v>0</v>
          </cell>
          <cell r="S177">
            <v>0</v>
          </cell>
          <cell r="T177">
            <v>40070</v>
          </cell>
        </row>
        <row r="178">
          <cell r="B178" t="str">
            <v>13-CC-134</v>
          </cell>
          <cell r="C178" t="str">
            <v>AU</v>
          </cell>
          <cell r="D178">
            <v>0</v>
          </cell>
          <cell r="E178" t="str">
            <v xml:space="preserve">Engineering Drawing For Direct Cooler </v>
          </cell>
          <cell r="F178" t="str">
            <v>6987-LEPC1-SE-13-SE-ZC 1005(&amp;SE-13-B-ZC 1005)</v>
          </cell>
          <cell r="Q178">
            <v>40103</v>
          </cell>
          <cell r="R178">
            <v>0</v>
          </cell>
          <cell r="S178">
            <v>0</v>
          </cell>
          <cell r="T178">
            <v>40070</v>
          </cell>
        </row>
        <row r="179">
          <cell r="B179" t="str">
            <v>13-CC-141</v>
          </cell>
          <cell r="C179" t="str">
            <v>AU</v>
          </cell>
          <cell r="D179">
            <v>0</v>
          </cell>
          <cell r="E179" t="str">
            <v xml:space="preserve">Engineering Drawing For Butadiene Tower </v>
          </cell>
          <cell r="F179" t="str">
            <v>6987-LEPC1-SE-13-SE-ZC 1006(&amp;SE-13-B-ZC 1006)</v>
          </cell>
          <cell r="Q179">
            <v>40103</v>
          </cell>
          <cell r="R179">
            <v>0</v>
          </cell>
          <cell r="S179">
            <v>0</v>
          </cell>
          <cell r="T179">
            <v>40129</v>
          </cell>
        </row>
        <row r="180">
          <cell r="B180" t="str">
            <v>13-CC-151</v>
          </cell>
          <cell r="C180" t="str">
            <v>AU</v>
          </cell>
          <cell r="D180" t="str">
            <v>S601</v>
          </cell>
          <cell r="E180" t="str">
            <v xml:space="preserve">Engineering Drawing For Water Washer </v>
          </cell>
          <cell r="F180" t="str">
            <v>6987-LEPC1-SE-13-SE-ZC 1007(&amp;SE-13-B-ZC 1007)</v>
          </cell>
          <cell r="Q180">
            <v>40103</v>
          </cell>
          <cell r="R180">
            <v>0</v>
          </cell>
          <cell r="S180">
            <v>0</v>
          </cell>
          <cell r="T180">
            <v>40070</v>
          </cell>
        </row>
        <row r="181">
          <cell r="B181" t="str">
            <v>13-CC-191</v>
          </cell>
          <cell r="C181" t="str">
            <v>AU</v>
          </cell>
          <cell r="D181">
            <v>0</v>
          </cell>
          <cell r="E181" t="str">
            <v xml:space="preserve">Engineering Drawing For Predistillation Tower </v>
          </cell>
          <cell r="F181" t="str">
            <v>6987-LEPC1-SE-13-SE-ZC 1008(&amp;SE-13-B-ZC 1008)</v>
          </cell>
          <cell r="Q181">
            <v>40103</v>
          </cell>
          <cell r="R181">
            <v>0</v>
          </cell>
          <cell r="S181">
            <v>0</v>
          </cell>
          <cell r="T181">
            <v>40129</v>
          </cell>
        </row>
        <row r="182">
          <cell r="B182" t="str">
            <v>13-VV-110</v>
          </cell>
          <cell r="C182" t="str">
            <v>AU</v>
          </cell>
          <cell r="D182">
            <v>0</v>
          </cell>
          <cell r="E182" t="str">
            <v xml:space="preserve">Engineering Drawing For Feed Vaporizer Drum </v>
          </cell>
          <cell r="F182" t="str">
            <v>6987-LEPC1-SE-13-SE-ZC 1009(&amp;SE-13-B-ZC 1009)</v>
          </cell>
          <cell r="Q182">
            <v>40178</v>
          </cell>
          <cell r="R182">
            <v>0</v>
          </cell>
          <cell r="S182">
            <v>0</v>
          </cell>
          <cell r="T182">
            <v>40126</v>
          </cell>
        </row>
        <row r="183">
          <cell r="B183" t="str">
            <v>13-VV-121</v>
          </cell>
          <cell r="C183" t="str">
            <v>AU</v>
          </cell>
          <cell r="D183" t="str">
            <v>S-601</v>
          </cell>
          <cell r="E183" t="str">
            <v xml:space="preserve">Engineering Drawing For Main Washer Accumulator </v>
          </cell>
          <cell r="F183" t="str">
            <v>6987-LEPC1-SE-13-SE-ZC 1010(&amp;SE-13-B-ZC 1010)</v>
          </cell>
          <cell r="Q183">
            <v>40178</v>
          </cell>
          <cell r="R183">
            <v>0</v>
          </cell>
          <cell r="S183">
            <v>0</v>
          </cell>
          <cell r="T183">
            <v>40126</v>
          </cell>
        </row>
        <row r="184">
          <cell r="B184" t="str">
            <v>13-VV-124</v>
          </cell>
          <cell r="C184" t="str">
            <v>AU</v>
          </cell>
          <cell r="D184" t="str">
            <v>S-601</v>
          </cell>
          <cell r="E184" t="str">
            <v xml:space="preserve">Engineering Drawing For After Washer Accumulator </v>
          </cell>
          <cell r="F184" t="str">
            <v>6987-LEPC1-SE-13-SE-ZC 1011(&amp;SE-13-B-ZC 1011)</v>
          </cell>
          <cell r="Q184">
            <v>40178</v>
          </cell>
          <cell r="R184">
            <v>0</v>
          </cell>
          <cell r="S184">
            <v>0</v>
          </cell>
          <cell r="T184">
            <v>40126</v>
          </cell>
        </row>
        <row r="185">
          <cell r="B185" t="str">
            <v>13-VV-132</v>
          </cell>
          <cell r="C185" t="str">
            <v>AU</v>
          </cell>
          <cell r="D185" t="str">
            <v>S-601</v>
          </cell>
          <cell r="E185" t="str">
            <v xml:space="preserve">Engineering Drawing For Separator Drum </v>
          </cell>
          <cell r="F185" t="str">
            <v>6987-LEPC1-SE-13-SE-ZC 1012(&amp;SE-13-B-ZC 1012)</v>
          </cell>
          <cell r="Q185">
            <v>40178</v>
          </cell>
          <cell r="R185">
            <v>0</v>
          </cell>
          <cell r="S185">
            <v>0</v>
          </cell>
          <cell r="T185">
            <v>40126</v>
          </cell>
        </row>
        <row r="186">
          <cell r="B186" t="str">
            <v>13-VV-137</v>
          </cell>
          <cell r="C186" t="str">
            <v>AU</v>
          </cell>
          <cell r="D186" t="str">
            <v>S-601</v>
          </cell>
          <cell r="E186" t="str">
            <v xml:space="preserve">Engineering Drawing For Acetylene Accumulator </v>
          </cell>
          <cell r="F186" t="str">
            <v>6987-LEPC1-SE-13-SE-ZC 1013(&amp;SE-13-B-ZC 1013)</v>
          </cell>
          <cell r="Q186">
            <v>40178</v>
          </cell>
          <cell r="R186">
            <v>0</v>
          </cell>
          <cell r="S186">
            <v>0</v>
          </cell>
          <cell r="T186">
            <v>40126</v>
          </cell>
        </row>
        <row r="187">
          <cell r="B187" t="str">
            <v>13-VV-141</v>
          </cell>
          <cell r="C187" t="str">
            <v>AU</v>
          </cell>
          <cell r="D187" t="str">
            <v>S-601</v>
          </cell>
          <cell r="E187" t="str">
            <v xml:space="preserve">Engineering Drawing For Butadiene Tower Accumulator </v>
          </cell>
          <cell r="F187" t="str">
            <v>6987-LEPC1-SE-13-SE-ZC 1014(&amp;SE-13-B-ZC 1014)</v>
          </cell>
          <cell r="Q187">
            <v>40178</v>
          </cell>
          <cell r="R187">
            <v>0</v>
          </cell>
          <cell r="S187">
            <v>0</v>
          </cell>
          <cell r="T187">
            <v>40126</v>
          </cell>
        </row>
        <row r="188">
          <cell r="B188" t="str">
            <v>13-VV-151</v>
          </cell>
          <cell r="C188" t="str">
            <v>AU</v>
          </cell>
          <cell r="D188">
            <v>0</v>
          </cell>
          <cell r="E188" t="str">
            <v xml:space="preserve">Engineering Drawing For Water Washer Accumulator </v>
          </cell>
          <cell r="F188" t="str">
            <v>6987-LEPC1-SE-13-SE-ZC 1015(&amp;SE-13-B-ZC 1015)</v>
          </cell>
          <cell r="Q188">
            <v>40178</v>
          </cell>
          <cell r="R188">
            <v>0</v>
          </cell>
          <cell r="S188">
            <v>0</v>
          </cell>
          <cell r="T188">
            <v>40126</v>
          </cell>
        </row>
        <row r="189">
          <cell r="B189" t="str">
            <v>13-VV-152</v>
          </cell>
          <cell r="C189" t="str">
            <v>AU</v>
          </cell>
          <cell r="D189">
            <v>0</v>
          </cell>
          <cell r="E189" t="str">
            <v xml:space="preserve">Engineering Drawing For Ejactor Seal Drum </v>
          </cell>
          <cell r="F189" t="str">
            <v>6987-LEPC1-SE-13-SE-ZC 1016(&amp;SE-13-B-ZC 1016)</v>
          </cell>
          <cell r="Q189">
            <v>40178</v>
          </cell>
          <cell r="R189">
            <v>0</v>
          </cell>
          <cell r="S189">
            <v>0</v>
          </cell>
          <cell r="T189">
            <v>40126</v>
          </cell>
        </row>
        <row r="190">
          <cell r="B190" t="str">
            <v>13-VV-153</v>
          </cell>
          <cell r="C190" t="str">
            <v>AU</v>
          </cell>
          <cell r="D190" t="str">
            <v>S-601</v>
          </cell>
          <cell r="E190" t="str">
            <v xml:space="preserve">Engineering Drawing For Solvent Regeneration Vessel </v>
          </cell>
          <cell r="F190" t="str">
            <v>6987-LEPC1-SE-13-SE-ZC 1017(&amp;SE-13-B-ZC 1017)</v>
          </cell>
          <cell r="Q190">
            <v>40178</v>
          </cell>
          <cell r="R190">
            <v>0</v>
          </cell>
          <cell r="S190">
            <v>0</v>
          </cell>
          <cell r="T190">
            <v>40126</v>
          </cell>
        </row>
        <row r="191">
          <cell r="B191" t="str">
            <v>13-VV-155</v>
          </cell>
          <cell r="C191" t="str">
            <v>AU</v>
          </cell>
          <cell r="D191">
            <v>0</v>
          </cell>
          <cell r="E191" t="str">
            <v xml:space="preserve">Engineering Drawing For Blow Down Vessel </v>
          </cell>
          <cell r="F191" t="str">
            <v>6987-LEPC1-SE-13-SE-ZC 1018(&amp;SE-13-B-ZC 1018)</v>
          </cell>
          <cell r="Q191">
            <v>40178</v>
          </cell>
          <cell r="R191">
            <v>0</v>
          </cell>
          <cell r="S191">
            <v>0</v>
          </cell>
          <cell r="T191">
            <v>40126</v>
          </cell>
        </row>
        <row r="192">
          <cell r="B192" t="str">
            <v>13-VV-156</v>
          </cell>
          <cell r="C192" t="str">
            <v>AU</v>
          </cell>
          <cell r="D192">
            <v>0</v>
          </cell>
          <cell r="E192" t="str">
            <v xml:space="preserve">Engineering Drawing For NMP Slop  Vessel </v>
          </cell>
          <cell r="F192" t="str">
            <v>6987-LEPC1-SE-13-SE-ZC 1019(&amp;SE-13-B-ZC 1019)</v>
          </cell>
          <cell r="Q192">
            <v>40178</v>
          </cell>
          <cell r="R192">
            <v>0</v>
          </cell>
          <cell r="S192">
            <v>0</v>
          </cell>
          <cell r="T192">
            <v>40126</v>
          </cell>
        </row>
        <row r="193">
          <cell r="B193" t="str">
            <v>13-VV-162</v>
          </cell>
          <cell r="C193" t="str">
            <v>AU</v>
          </cell>
          <cell r="D193" t="str">
            <v>S-601</v>
          </cell>
          <cell r="E193" t="str">
            <v xml:space="preserve">Engineering Drawing For Condensate Flash Tank </v>
          </cell>
          <cell r="F193" t="str">
            <v>6987-LEPC1-SE-13-SE-ZC 1020(&amp;SE-13-B-ZC 1020)</v>
          </cell>
          <cell r="Q193">
            <v>40178</v>
          </cell>
          <cell r="R193">
            <v>0</v>
          </cell>
          <cell r="S193">
            <v>0</v>
          </cell>
          <cell r="T193">
            <v>40126</v>
          </cell>
        </row>
        <row r="194">
          <cell r="B194" t="str">
            <v>13-VV-161</v>
          </cell>
          <cell r="C194" t="str">
            <v>AU</v>
          </cell>
          <cell r="D194" t="str">
            <v>S-601</v>
          </cell>
          <cell r="E194" t="str">
            <v xml:space="preserve">Engineering Drawing For Condensate Vessel </v>
          </cell>
          <cell r="F194" t="str">
            <v>6987-LEPC1-SE-13-SE-ZC 1021(&amp;SE-13-B-ZC 1021)</v>
          </cell>
          <cell r="Q194">
            <v>40178</v>
          </cell>
          <cell r="R194">
            <v>0</v>
          </cell>
          <cell r="S194">
            <v>0</v>
          </cell>
          <cell r="T194">
            <v>40126</v>
          </cell>
        </row>
        <row r="195">
          <cell r="B195" t="str">
            <v>13-VV-171</v>
          </cell>
          <cell r="C195" t="str">
            <v>AU</v>
          </cell>
          <cell r="D195" t="str">
            <v>S-601</v>
          </cell>
          <cell r="E195" t="str">
            <v xml:space="preserve">Engineering Drawing For Solvent Inhibitor Vessel </v>
          </cell>
          <cell r="F195" t="str">
            <v>6987-LEPC1-SE-13-SE-ZC 1022(&amp;SE-13-B-ZC 1022)</v>
          </cell>
          <cell r="Q195">
            <v>40178</v>
          </cell>
          <cell r="R195">
            <v>0</v>
          </cell>
          <cell r="S195">
            <v>0</v>
          </cell>
          <cell r="T195">
            <v>40126</v>
          </cell>
        </row>
        <row r="196">
          <cell r="B196" t="str">
            <v>13-VV-172</v>
          </cell>
          <cell r="C196" t="str">
            <v>AU</v>
          </cell>
          <cell r="D196">
            <v>0</v>
          </cell>
          <cell r="E196" t="str">
            <v xml:space="preserve">Engineering Drawing For Product Inhibitor Vessel </v>
          </cell>
          <cell r="F196" t="str">
            <v>6987-LEPC1-SE-13-SE-ZC 1023(&amp;SE-13-B-ZC 1023)</v>
          </cell>
          <cell r="Q196">
            <v>40178</v>
          </cell>
          <cell r="R196">
            <v>0</v>
          </cell>
          <cell r="S196">
            <v>0</v>
          </cell>
          <cell r="T196">
            <v>40126</v>
          </cell>
        </row>
        <row r="197">
          <cell r="B197" t="str">
            <v>13-VV-173</v>
          </cell>
          <cell r="C197" t="str">
            <v>AU</v>
          </cell>
          <cell r="D197">
            <v>0</v>
          </cell>
          <cell r="E197" t="str">
            <v xml:space="preserve">Engineering Drawing For Antifoam agent Vessel </v>
          </cell>
          <cell r="F197" t="str">
            <v>6987-LEPC1-SE-13-SE-ZC 1024(&amp;SE-13-B-ZC 1024)</v>
          </cell>
          <cell r="Q197">
            <v>40178</v>
          </cell>
          <cell r="R197">
            <v>0</v>
          </cell>
          <cell r="S197">
            <v>0</v>
          </cell>
          <cell r="T197">
            <v>40126</v>
          </cell>
        </row>
        <row r="198">
          <cell r="B198" t="str">
            <v>13-TT-181</v>
          </cell>
          <cell r="C198" t="str">
            <v>AU</v>
          </cell>
          <cell r="D198">
            <v>0</v>
          </cell>
          <cell r="E198" t="str">
            <v xml:space="preserve">Engineering Drawing For NMP Storagre Tank </v>
          </cell>
          <cell r="F198" t="str">
            <v>6987-LEPC1-SE-13-SE-ZC 1025(&amp;SE-13-B-ZC 1025)</v>
          </cell>
          <cell r="Q198">
            <v>40178</v>
          </cell>
          <cell r="R198">
            <v>0</v>
          </cell>
          <cell r="S198">
            <v>0</v>
          </cell>
          <cell r="T198">
            <v>40126</v>
          </cell>
        </row>
        <row r="199">
          <cell r="B199" t="str">
            <v>13-VV-191</v>
          </cell>
          <cell r="C199" t="str">
            <v>AU</v>
          </cell>
          <cell r="D199" t="str">
            <v>S-601</v>
          </cell>
          <cell r="E199" t="str">
            <v xml:space="preserve">Engineering Drawing For Predistillation Column Accumulator  </v>
          </cell>
          <cell r="F199" t="str">
            <v>6987-LEPC1-SE-13-SE-ZC 1026(&amp;SE-13-B-ZC 1026)</v>
          </cell>
          <cell r="Q199">
            <v>40178</v>
          </cell>
          <cell r="R199">
            <v>0</v>
          </cell>
          <cell r="S199">
            <v>0</v>
          </cell>
          <cell r="T199">
            <v>40126</v>
          </cell>
        </row>
        <row r="200">
          <cell r="B200" t="str">
            <v>13-EE-111</v>
          </cell>
          <cell r="C200" t="str">
            <v>AU</v>
          </cell>
          <cell r="D200">
            <v>0</v>
          </cell>
          <cell r="E200" t="str">
            <v xml:space="preserve">Engineering Drawing For C4 Evaporator </v>
          </cell>
          <cell r="F200" t="str">
            <v>6987-LEPC1-SE-13-SE-ZC 5002(&amp;SE-13-B-ZC 5002)</v>
          </cell>
          <cell r="Q200">
            <v>40178</v>
          </cell>
          <cell r="R200">
            <v>0</v>
          </cell>
          <cell r="S200">
            <v>0</v>
          </cell>
          <cell r="T200">
            <v>40141</v>
          </cell>
        </row>
        <row r="201">
          <cell r="B201" t="str">
            <v>13-EE-120 A/B</v>
          </cell>
          <cell r="C201" t="str">
            <v>AU</v>
          </cell>
          <cell r="D201">
            <v>0</v>
          </cell>
          <cell r="E201" t="str">
            <v xml:space="preserve">Engineering Drawing For Solvent Cooler </v>
          </cell>
          <cell r="F201" t="str">
            <v>6987-LEPC1-SE-13-SE-ZC 5003(&amp;SE-13-B-ZC 5003)</v>
          </cell>
          <cell r="Q201">
            <v>40178</v>
          </cell>
          <cell r="R201">
            <v>0</v>
          </cell>
          <cell r="S201">
            <v>0</v>
          </cell>
          <cell r="T201">
            <v>40141</v>
          </cell>
        </row>
        <row r="202">
          <cell r="B202" t="str">
            <v>13-EE-121 A/B</v>
          </cell>
          <cell r="C202" t="str">
            <v>AU</v>
          </cell>
          <cell r="D202" t="str">
            <v>S-601</v>
          </cell>
          <cell r="E202" t="str">
            <v xml:space="preserve">Engineering Drawing For Main Washer Condenser </v>
          </cell>
          <cell r="F202" t="str">
            <v>6987-LEPC1-SE-13-SE-ZC 5004(&amp;SE-13-B-ZC 5004)</v>
          </cell>
          <cell r="Q202">
            <v>40178</v>
          </cell>
          <cell r="R202">
            <v>0</v>
          </cell>
          <cell r="S202">
            <v>0</v>
          </cell>
          <cell r="T202">
            <v>40144</v>
          </cell>
        </row>
        <row r="203">
          <cell r="B203" t="str">
            <v>13-EE-124</v>
          </cell>
          <cell r="C203" t="str">
            <v>AU</v>
          </cell>
          <cell r="D203" t="str">
            <v>S-601</v>
          </cell>
          <cell r="E203" t="str">
            <v xml:space="preserve">Engineering Drawing For After Washer Condenser </v>
          </cell>
          <cell r="F203" t="str">
            <v>6987-LEPC1-SE-13-SE-ZC 5005(&amp;SE-13-B-ZC 5005)</v>
          </cell>
          <cell r="Q203">
            <v>40178</v>
          </cell>
          <cell r="R203">
            <v>0</v>
          </cell>
          <cell r="S203">
            <v>0</v>
          </cell>
          <cell r="T203">
            <v>40144</v>
          </cell>
        </row>
        <row r="204">
          <cell r="B204" t="str">
            <v>13-EE-130 A-D</v>
          </cell>
          <cell r="C204" t="str">
            <v>AU</v>
          </cell>
          <cell r="D204">
            <v>0</v>
          </cell>
          <cell r="E204" t="str">
            <v xml:space="preserve">Engineering Drawing For Solvent Heat Exchanger </v>
          </cell>
          <cell r="F204" t="str">
            <v>6987-LEPC1-SE-13-SE-ZC 5006(&amp;SE-13-B-ZC 5006)</v>
          </cell>
          <cell r="Q204">
            <v>40178</v>
          </cell>
          <cell r="R204">
            <v>0</v>
          </cell>
          <cell r="S204">
            <v>0</v>
          </cell>
          <cell r="T204">
            <v>40144</v>
          </cell>
        </row>
        <row r="205">
          <cell r="B205" t="str">
            <v>13-EE-131</v>
          </cell>
          <cell r="C205" t="str">
            <v>AU</v>
          </cell>
          <cell r="D205" t="str">
            <v>S-601</v>
          </cell>
          <cell r="E205" t="str">
            <v xml:space="preserve">Engineering Drawing For Solvent Heater </v>
          </cell>
          <cell r="F205" t="str">
            <v>6987-LEPC1-SE-13-SE-ZC 5007(&amp;SE-13-B-ZC 5007)</v>
          </cell>
          <cell r="Q205">
            <v>40178</v>
          </cell>
          <cell r="R205">
            <v>0</v>
          </cell>
          <cell r="S205">
            <v>0</v>
          </cell>
          <cell r="T205">
            <v>40149</v>
          </cell>
        </row>
        <row r="206">
          <cell r="B206" t="str">
            <v>13-EE-132</v>
          </cell>
          <cell r="C206" t="str">
            <v>AU</v>
          </cell>
          <cell r="D206" t="str">
            <v>S-601</v>
          </cell>
          <cell r="E206" t="str">
            <v xml:space="preserve">Engineering Drawing For Acetylene Washer Condenser </v>
          </cell>
          <cell r="F206" t="str">
            <v>6987-LEPC1-SE-13-SE-ZC 5008(&amp;SE-13-B-ZC 5008)</v>
          </cell>
          <cell r="Q206">
            <v>40178</v>
          </cell>
          <cell r="R206">
            <v>0</v>
          </cell>
          <cell r="S206">
            <v>0</v>
          </cell>
          <cell r="T206">
            <v>40149</v>
          </cell>
        </row>
        <row r="207">
          <cell r="B207" t="str">
            <v>13-EE-134</v>
          </cell>
          <cell r="C207" t="str">
            <v>AU</v>
          </cell>
          <cell r="D207">
            <v>0</v>
          </cell>
          <cell r="E207" t="str">
            <v xml:space="preserve">Engineering Drawing For Water/NMP Cooler </v>
          </cell>
          <cell r="F207" t="str">
            <v>6987-LEPC1-SE-13-SE-ZC 5009(&amp;SE-13-B-ZC 5009)</v>
          </cell>
          <cell r="Q207">
            <v>40178</v>
          </cell>
          <cell r="R207">
            <v>0</v>
          </cell>
          <cell r="S207">
            <v>0</v>
          </cell>
          <cell r="T207">
            <v>40149</v>
          </cell>
        </row>
        <row r="208">
          <cell r="B208" t="str">
            <v>13-EE-137</v>
          </cell>
          <cell r="C208" t="str">
            <v>AU</v>
          </cell>
          <cell r="D208" t="str">
            <v>S-601</v>
          </cell>
          <cell r="E208" t="str">
            <v xml:space="preserve">Engineering Drawing For Acetylene Condenser </v>
          </cell>
          <cell r="F208" t="str">
            <v>6987-LEPC1-SE-13-SE-ZC 5010(&amp;SE-13-B-ZC 5010)</v>
          </cell>
          <cell r="Q208">
            <v>40178</v>
          </cell>
          <cell r="R208">
            <v>0</v>
          </cell>
          <cell r="S208">
            <v>0</v>
          </cell>
          <cell r="T208">
            <v>40149</v>
          </cell>
        </row>
        <row r="209">
          <cell r="B209" t="str">
            <v>13-EE-144</v>
          </cell>
          <cell r="C209" t="str">
            <v>AU</v>
          </cell>
          <cell r="D209">
            <v>0</v>
          </cell>
          <cell r="E209" t="str">
            <v xml:space="preserve">Engineering Drawing For Butadiene Chiller </v>
          </cell>
          <cell r="F209" t="str">
            <v>6987-LEPC1-SE-13-SE-ZC 5011(&amp;SE-13-B-ZC 5011)</v>
          </cell>
          <cell r="Q209">
            <v>40178</v>
          </cell>
          <cell r="R209">
            <v>0</v>
          </cell>
          <cell r="S209">
            <v>0</v>
          </cell>
          <cell r="T209">
            <v>40151</v>
          </cell>
        </row>
        <row r="210">
          <cell r="B210" t="str">
            <v>13-EE-141 A/B</v>
          </cell>
          <cell r="C210" t="str">
            <v>AU</v>
          </cell>
          <cell r="D210" t="str">
            <v>S-601</v>
          </cell>
          <cell r="E210" t="str">
            <v xml:space="preserve">Engineering Drawing For Butadiene Tower Condenser </v>
          </cell>
          <cell r="F210" t="str">
            <v>6987-LEPC1-SE-13-SE-ZC 5012(&amp;SE-13-B-ZC 5012)</v>
          </cell>
          <cell r="Q210">
            <v>40178</v>
          </cell>
          <cell r="R210">
            <v>0</v>
          </cell>
          <cell r="S210">
            <v>0</v>
          </cell>
          <cell r="T210">
            <v>40151</v>
          </cell>
        </row>
        <row r="211">
          <cell r="B211" t="str">
            <v>13-EE-143</v>
          </cell>
          <cell r="C211" t="str">
            <v>AU</v>
          </cell>
          <cell r="D211">
            <v>0</v>
          </cell>
          <cell r="E211" t="str">
            <v>Engineering Drawing For C4/C5 Cooler</v>
          </cell>
          <cell r="F211" t="str">
            <v>6987-LEPC1-SE-13-SE-ZC 5013(&amp;SE-13-B-ZC 5013)</v>
          </cell>
          <cell r="Q211">
            <v>40178</v>
          </cell>
          <cell r="R211">
            <v>0</v>
          </cell>
          <cell r="S211">
            <v>0</v>
          </cell>
          <cell r="T211">
            <v>40151</v>
          </cell>
        </row>
        <row r="212">
          <cell r="B212" t="str">
            <v>13-EE-151</v>
          </cell>
          <cell r="C212" t="str">
            <v>AU</v>
          </cell>
          <cell r="D212" t="str">
            <v>S-601</v>
          </cell>
          <cell r="E212" t="str">
            <v xml:space="preserve">Engineering Drawing For Condenser </v>
          </cell>
          <cell r="F212" t="str">
            <v>6987-LEPC1-SE-13-SE-ZC 5014(&amp;SE-13-B-ZC 5014)</v>
          </cell>
          <cell r="Q212">
            <v>40178</v>
          </cell>
          <cell r="R212">
            <v>0</v>
          </cell>
          <cell r="S212">
            <v>0</v>
          </cell>
          <cell r="T212">
            <v>40157</v>
          </cell>
        </row>
        <row r="213">
          <cell r="B213" t="str">
            <v>13-EE-161</v>
          </cell>
          <cell r="C213" t="str">
            <v>AU</v>
          </cell>
          <cell r="D213">
            <v>0</v>
          </cell>
          <cell r="E213" t="str">
            <v xml:space="preserve">Engineering Drawing For Condensate Cooler </v>
          </cell>
          <cell r="F213" t="str">
            <v>6987-LEPC1-SE-13-SE-ZC 5015(&amp;SE-13-B-ZC 5015)</v>
          </cell>
          <cell r="Q213">
            <v>40178</v>
          </cell>
          <cell r="R213">
            <v>0</v>
          </cell>
          <cell r="S213">
            <v>0</v>
          </cell>
          <cell r="T213">
            <v>40157</v>
          </cell>
        </row>
        <row r="214">
          <cell r="B214" t="str">
            <v>13-EE-191 A/B</v>
          </cell>
          <cell r="C214" t="str">
            <v>AU</v>
          </cell>
          <cell r="D214" t="str">
            <v>S-601</v>
          </cell>
          <cell r="E214" t="str">
            <v xml:space="preserve">Engineering Drawing For Predistillation Tower Condenser  </v>
          </cell>
          <cell r="F214" t="str">
            <v>6987-LEPC1-SE-13-SE-ZC 5016(&amp;SE-13-B-ZC 5016)</v>
          </cell>
          <cell r="Q214">
            <v>40178</v>
          </cell>
          <cell r="R214">
            <v>0</v>
          </cell>
          <cell r="S214">
            <v>0</v>
          </cell>
          <cell r="T214">
            <v>40157</v>
          </cell>
        </row>
        <row r="215">
          <cell r="B215" t="str">
            <v>14-EE-101</v>
          </cell>
          <cell r="C215" t="str">
            <v>AU</v>
          </cell>
          <cell r="D215" t="str">
            <v>S-602</v>
          </cell>
          <cell r="E215" t="str">
            <v xml:space="preserve">Engineering Drawing For Feed Preheater </v>
          </cell>
          <cell r="F215" t="str">
            <v>6987-LEPC1-SE-13-SE-ZC 5017(&amp;SE-13-B-ZC 5017)</v>
          </cell>
          <cell r="Q215">
            <v>40195</v>
          </cell>
          <cell r="R215">
            <v>0</v>
          </cell>
          <cell r="S215">
            <v>0</v>
          </cell>
          <cell r="T215">
            <v>40161</v>
          </cell>
        </row>
        <row r="216">
          <cell r="B216" t="str">
            <v>13-EE-133 A/B</v>
          </cell>
          <cell r="C216" t="str">
            <v>AU</v>
          </cell>
          <cell r="D216">
            <v>0</v>
          </cell>
          <cell r="E216" t="str">
            <v xml:space="preserve">Engineering Drawing For Degassing Tower Reboiler </v>
          </cell>
          <cell r="F216" t="str">
            <v>6987-LEPC1-SE-13-SE-ZC 5018(&amp;SE-13-B-ZC 5018)</v>
          </cell>
          <cell r="Q216">
            <v>40178</v>
          </cell>
          <cell r="R216">
            <v>0</v>
          </cell>
          <cell r="S216">
            <v>0</v>
          </cell>
          <cell r="T216">
            <v>40166</v>
          </cell>
        </row>
        <row r="217">
          <cell r="B217" t="str">
            <v>13-EE-142 A/B</v>
          </cell>
          <cell r="C217" t="str">
            <v>AU</v>
          </cell>
          <cell r="D217">
            <v>0</v>
          </cell>
          <cell r="E217" t="str">
            <v xml:space="preserve">Engineering Drawing For Butadiene  Tower Reboiler </v>
          </cell>
          <cell r="F217" t="str">
            <v>6987-LEPC1-SE-13-SE-ZC 5019(&amp;SE-13-B-ZC 5019)</v>
          </cell>
          <cell r="Q217">
            <v>40178</v>
          </cell>
          <cell r="R217">
            <v>0</v>
          </cell>
          <cell r="S217">
            <v>0</v>
          </cell>
          <cell r="T217">
            <v>40166</v>
          </cell>
        </row>
        <row r="218">
          <cell r="B218" t="str">
            <v>13-EE-192</v>
          </cell>
          <cell r="C218" t="str">
            <v>AU</v>
          </cell>
          <cell r="D218">
            <v>0</v>
          </cell>
          <cell r="E218" t="str">
            <v xml:space="preserve">Engineering Drawing For Predistillation  Tower Reboiler </v>
          </cell>
          <cell r="F218" t="str">
            <v>6987-LEPC1-SE-13-SE-ZC 5020(&amp;SE-13-B-ZC 5020)</v>
          </cell>
          <cell r="Q218">
            <v>40178</v>
          </cell>
          <cell r="R218">
            <v>0</v>
          </cell>
          <cell r="S218">
            <v>0</v>
          </cell>
          <cell r="T218">
            <v>40166</v>
          </cell>
        </row>
        <row r="219">
          <cell r="B219" t="str">
            <v>13-EE-193</v>
          </cell>
          <cell r="C219" t="str">
            <v>AU</v>
          </cell>
          <cell r="D219">
            <v>0</v>
          </cell>
          <cell r="E219" t="str">
            <v xml:space="preserve">Engineering Drawing For Predistillation  Tower Reboiler </v>
          </cell>
          <cell r="F219" t="str">
            <v>6987-LEPC1-SE-13-SE-ZC 5021(&amp;SE-13-B-ZC 5021)</v>
          </cell>
          <cell r="Q219">
            <v>40178</v>
          </cell>
          <cell r="R219">
            <v>0</v>
          </cell>
          <cell r="S219">
            <v>0</v>
          </cell>
          <cell r="T219">
            <v>40166</v>
          </cell>
        </row>
        <row r="220">
          <cell r="B220" t="str">
            <v>14-CC-101</v>
          </cell>
          <cell r="C220" t="str">
            <v>AU</v>
          </cell>
          <cell r="D220">
            <v>0</v>
          </cell>
          <cell r="E220" t="str">
            <v xml:space="preserve">Engineering Drawing For                 Extraction Distillation Column     </v>
          </cell>
          <cell r="F220" t="str">
            <v>6987-LEPC1-SE-14-SE-ZC 1001(&amp;SE-14-B-ZC 1001)</v>
          </cell>
          <cell r="Q220">
            <v>40120</v>
          </cell>
          <cell r="R220">
            <v>0</v>
          </cell>
          <cell r="S220">
            <v>0</v>
          </cell>
          <cell r="T220">
            <v>40129</v>
          </cell>
        </row>
        <row r="221">
          <cell r="B221" t="str">
            <v>14-CC-102</v>
          </cell>
          <cell r="C221" t="str">
            <v>AU</v>
          </cell>
          <cell r="D221">
            <v>0</v>
          </cell>
          <cell r="E221" t="str">
            <v xml:space="preserve">Engineering Drawing For Benzene Stripper </v>
          </cell>
          <cell r="F221" t="str">
            <v>6987-LEPC1-SE-14-SE-ZC 1002(&amp;SE-14-B-ZC 1002)</v>
          </cell>
          <cell r="Q221">
            <v>40120</v>
          </cell>
          <cell r="R221">
            <v>0</v>
          </cell>
          <cell r="S221">
            <v>0</v>
          </cell>
          <cell r="T221">
            <v>40129</v>
          </cell>
        </row>
        <row r="222">
          <cell r="B222" t="str">
            <v>14-VV-101</v>
          </cell>
          <cell r="C222" t="str">
            <v>AU</v>
          </cell>
          <cell r="D222" t="str">
            <v>S-602</v>
          </cell>
          <cell r="E222" t="str">
            <v xml:space="preserve">Engineering Drawing For Raffinate Reflux Drum </v>
          </cell>
          <cell r="F222" t="str">
            <v>6987-LEPC1-SE-14-SE-ZC 1003(&amp;SE-14-B-ZC 1003)</v>
          </cell>
          <cell r="Q222">
            <v>40195</v>
          </cell>
          <cell r="R222">
            <v>0</v>
          </cell>
          <cell r="S222">
            <v>0</v>
          </cell>
          <cell r="T222">
            <v>40126</v>
          </cell>
        </row>
        <row r="223">
          <cell r="B223" t="str">
            <v>14-VV-102</v>
          </cell>
          <cell r="C223" t="str">
            <v>AU</v>
          </cell>
          <cell r="D223" t="str">
            <v>S-602</v>
          </cell>
          <cell r="E223" t="str">
            <v xml:space="preserve">Engineering Drawing For Benz. Reflux Drum </v>
          </cell>
          <cell r="F223" t="str">
            <v>6987-LEPC1-SE-14-SE-ZC 1004(&amp;SE-14-B-ZC 1004)</v>
          </cell>
          <cell r="Q223">
            <v>40195</v>
          </cell>
          <cell r="R223">
            <v>0</v>
          </cell>
          <cell r="S223">
            <v>0</v>
          </cell>
          <cell r="T223">
            <v>40126</v>
          </cell>
        </row>
        <row r="224">
          <cell r="B224" t="str">
            <v>14-VV-103</v>
          </cell>
          <cell r="C224" t="e">
            <v>#N/A</v>
          </cell>
          <cell r="D224" t="e">
            <v>#N/A</v>
          </cell>
          <cell r="E224" t="str">
            <v xml:space="preserve">Engineering Drawing For Vacuum Unit Separator </v>
          </cell>
          <cell r="F224" t="str">
            <v>6987-LEPC1-SE-14-SE-ZC 1005(&amp;SE-14-B-ZC 1005)</v>
          </cell>
          <cell r="Q224" t="e">
            <v>#N/A</v>
          </cell>
          <cell r="R224" t="e">
            <v>#N/A</v>
          </cell>
          <cell r="S224" t="e">
            <v>#N/A</v>
          </cell>
          <cell r="T224">
            <v>40126</v>
          </cell>
        </row>
        <row r="225">
          <cell r="B225" t="str">
            <v>14-VV-104</v>
          </cell>
          <cell r="C225" t="str">
            <v>AU</v>
          </cell>
          <cell r="D225">
            <v>0</v>
          </cell>
          <cell r="E225" t="str">
            <v xml:space="preserve">Engineering Drawing For Recycle Drum </v>
          </cell>
          <cell r="F225" t="str">
            <v>6987-LEPC1-SE-14-SE-ZC 1006(&amp;SE-14-B-ZC 1006)</v>
          </cell>
          <cell r="Q225">
            <v>40195</v>
          </cell>
          <cell r="R225">
            <v>0</v>
          </cell>
          <cell r="S225">
            <v>0</v>
          </cell>
          <cell r="T225">
            <v>40126</v>
          </cell>
        </row>
        <row r="226">
          <cell r="B226" t="str">
            <v>14-VV-105</v>
          </cell>
          <cell r="C226" t="str">
            <v>AU</v>
          </cell>
          <cell r="D226">
            <v>0</v>
          </cell>
          <cell r="E226" t="str">
            <v>Engineering Drawing For NMP Slop Drum</v>
          </cell>
          <cell r="F226" t="str">
            <v>6987-LEPC1-SE-14-SE-ZC 1007(&amp;SE-14-B-ZC 1007)</v>
          </cell>
          <cell r="Q226">
            <v>40195</v>
          </cell>
          <cell r="R226">
            <v>0</v>
          </cell>
          <cell r="S226">
            <v>0</v>
          </cell>
          <cell r="T226">
            <v>40126</v>
          </cell>
        </row>
        <row r="227">
          <cell r="B227" t="str">
            <v>14-VV-106</v>
          </cell>
          <cell r="C227" t="str">
            <v>AU</v>
          </cell>
          <cell r="D227">
            <v>0</v>
          </cell>
          <cell r="E227" t="str">
            <v>Engineering Drawing For HC Slop Drum</v>
          </cell>
          <cell r="F227" t="str">
            <v>6987-LEPC1-SE-14-SE-ZC 1008(&amp;SE-14-B-ZC 1008)</v>
          </cell>
          <cell r="Q227">
            <v>40195</v>
          </cell>
          <cell r="R227">
            <v>0</v>
          </cell>
          <cell r="S227">
            <v>0</v>
          </cell>
          <cell r="T227">
            <v>40126</v>
          </cell>
        </row>
        <row r="228">
          <cell r="B228" t="str">
            <v>14-VV-107</v>
          </cell>
          <cell r="C228" t="str">
            <v>AU</v>
          </cell>
          <cell r="D228">
            <v>0</v>
          </cell>
          <cell r="E228" t="str">
            <v xml:space="preserve">Engineering Drawing For Flare Blow Down Drum </v>
          </cell>
          <cell r="F228" t="str">
            <v>6987-LEPC1-SE-14-SE-ZC 1009(&amp;SE-14-B-ZC 1009)</v>
          </cell>
          <cell r="Q228">
            <v>40195</v>
          </cell>
          <cell r="R228">
            <v>0</v>
          </cell>
          <cell r="S228">
            <v>0</v>
          </cell>
          <cell r="T228">
            <v>40126</v>
          </cell>
        </row>
        <row r="229">
          <cell r="B229" t="str">
            <v>14-EE-101</v>
          </cell>
          <cell r="C229" t="str">
            <v>AU</v>
          </cell>
          <cell r="D229" t="str">
            <v>S-602</v>
          </cell>
          <cell r="E229" t="str">
            <v xml:space="preserve">Engineering Drawing For Feed Preheater </v>
          </cell>
          <cell r="F229" t="str">
            <v>6987-LEPC1-SE-14-SE-ZC 5001&amp;SE-14-B-ZC 5001</v>
          </cell>
          <cell r="Q229">
            <v>40195</v>
          </cell>
          <cell r="R229">
            <v>0</v>
          </cell>
          <cell r="S229">
            <v>0</v>
          </cell>
          <cell r="T229">
            <v>40161</v>
          </cell>
        </row>
        <row r="230">
          <cell r="B230" t="str">
            <v>14-EE-104</v>
          </cell>
          <cell r="C230" t="str">
            <v>AU</v>
          </cell>
          <cell r="D230" t="str">
            <v>S-602</v>
          </cell>
          <cell r="E230" t="str">
            <v xml:space="preserve">Engineering Drawing For Raffinate Column Condenser </v>
          </cell>
          <cell r="F230" t="str">
            <v>6987-LEPC1-SE-14-SE-ZC 5002(&amp;SE-14-B-ZC 5002)</v>
          </cell>
          <cell r="Q230">
            <v>40195</v>
          </cell>
          <cell r="R230">
            <v>0</v>
          </cell>
          <cell r="S230">
            <v>0</v>
          </cell>
          <cell r="T230">
            <v>40161</v>
          </cell>
        </row>
        <row r="231">
          <cell r="B231" t="str">
            <v>14-EE-105</v>
          </cell>
          <cell r="C231" t="str">
            <v>AU</v>
          </cell>
          <cell r="D231">
            <v>0</v>
          </cell>
          <cell r="E231" t="str">
            <v xml:space="preserve">Engineering Drawing For Raffinate Cooler </v>
          </cell>
          <cell r="F231" t="str">
            <v>6987-LEPC1-SE-14-SE-ZC 5003(&amp;SE-14-B-ZC 5003)</v>
          </cell>
          <cell r="Q231">
            <v>40195</v>
          </cell>
          <cell r="R231">
            <v>0</v>
          </cell>
          <cell r="S231">
            <v>0</v>
          </cell>
          <cell r="T231">
            <v>40164</v>
          </cell>
        </row>
        <row r="232">
          <cell r="B232" t="str">
            <v>14-EE-107</v>
          </cell>
          <cell r="C232" t="str">
            <v>AU</v>
          </cell>
          <cell r="D232" t="str">
            <v>S-602</v>
          </cell>
          <cell r="E232" t="str">
            <v xml:space="preserve">Engineering Drawing For Solvent Cooler </v>
          </cell>
          <cell r="F232" t="str">
            <v>6987-LEPC1-SE-14-SE-ZC 5004(&amp;SE-14-B-ZC 5004)</v>
          </cell>
          <cell r="Q232">
            <v>40195</v>
          </cell>
          <cell r="R232">
            <v>0</v>
          </cell>
          <cell r="S232">
            <v>0</v>
          </cell>
          <cell r="T232">
            <v>40164</v>
          </cell>
        </row>
        <row r="233">
          <cell r="B233" t="str">
            <v>14-EE-109</v>
          </cell>
          <cell r="C233" t="str">
            <v>AU</v>
          </cell>
          <cell r="D233" t="str">
            <v>S-602</v>
          </cell>
          <cell r="E233" t="str">
            <v xml:space="preserve">Engineering Drawing For Benz. Stripper Condenser </v>
          </cell>
          <cell r="F233" t="str">
            <v>6987-LEPC1-SE-14-SE-ZC 5005(&amp;SE-14-B-ZC 5005)</v>
          </cell>
          <cell r="Q233">
            <v>40195</v>
          </cell>
          <cell r="R233">
            <v>0</v>
          </cell>
          <cell r="S233">
            <v>0</v>
          </cell>
          <cell r="T233">
            <v>40164</v>
          </cell>
        </row>
        <row r="234">
          <cell r="B234" t="str">
            <v>14-EE-111</v>
          </cell>
          <cell r="C234" t="str">
            <v>AU</v>
          </cell>
          <cell r="D234">
            <v>0</v>
          </cell>
          <cell r="E234" t="str">
            <v xml:space="preserve">Engineering Drawing For Solvent Regenerator </v>
          </cell>
          <cell r="F234" t="str">
            <v>6987-LEPC1-SE-14-SE-ZC 5006(&amp;SE-14-B-ZC 5006)</v>
          </cell>
          <cell r="Q234">
            <v>40195</v>
          </cell>
          <cell r="R234">
            <v>0</v>
          </cell>
          <cell r="S234">
            <v>0</v>
          </cell>
          <cell r="T234">
            <v>40164</v>
          </cell>
        </row>
        <row r="235">
          <cell r="B235" t="str">
            <v>14-EE-112</v>
          </cell>
          <cell r="C235" t="str">
            <v>AU</v>
          </cell>
          <cell r="D235">
            <v>0</v>
          </cell>
          <cell r="E235" t="str">
            <v xml:space="preserve">Engineering Drawing For Benzene Final Cooler </v>
          </cell>
          <cell r="F235" t="str">
            <v>6987-LEPC1-SE-14-SE-ZC 5007(&amp;SE-14-B-ZC 5007)</v>
          </cell>
          <cell r="Q235">
            <v>40195</v>
          </cell>
          <cell r="R235">
            <v>0</v>
          </cell>
          <cell r="S235">
            <v>0</v>
          </cell>
          <cell r="T235">
            <v>40168</v>
          </cell>
        </row>
        <row r="236">
          <cell r="B236" t="str">
            <v>14-EE-113</v>
          </cell>
          <cell r="C236" t="e">
            <v>#N/A</v>
          </cell>
          <cell r="D236" t="e">
            <v>#N/A</v>
          </cell>
          <cell r="E236" t="str">
            <v xml:space="preserve">Engineering Drawing For Vacuum Unit Cooler </v>
          </cell>
          <cell r="F236" t="str">
            <v>6987-LEPC1-SE-14-SE-ZC 5008(&amp;SE-14-B-ZC 5008)</v>
          </cell>
          <cell r="Q236" t="e">
            <v>#N/A</v>
          </cell>
          <cell r="R236" t="e">
            <v>#N/A</v>
          </cell>
          <cell r="S236" t="e">
            <v>#N/A</v>
          </cell>
          <cell r="T236">
            <v>40168</v>
          </cell>
        </row>
        <row r="237">
          <cell r="B237" t="str">
            <v>14-EE-114</v>
          </cell>
          <cell r="C237" t="str">
            <v>AU</v>
          </cell>
          <cell r="D237" t="str">
            <v>S-602</v>
          </cell>
          <cell r="E237" t="str">
            <v xml:space="preserve">Engineering Drawing For Raff. Column Vent Cooler </v>
          </cell>
          <cell r="F237" t="str">
            <v>6987-LEPC1-SE-14-SE-ZC 5009(&amp;SE-14-B-ZC 5009)</v>
          </cell>
          <cell r="Q237">
            <v>40195</v>
          </cell>
          <cell r="R237">
            <v>0</v>
          </cell>
          <cell r="S237">
            <v>0</v>
          </cell>
          <cell r="T237">
            <v>40168</v>
          </cell>
        </row>
        <row r="238">
          <cell r="B238" t="str">
            <v>14-EE-115</v>
          </cell>
          <cell r="C238" t="str">
            <v>AU</v>
          </cell>
          <cell r="D238" t="str">
            <v>S-602</v>
          </cell>
          <cell r="E238" t="str">
            <v xml:space="preserve">Engineering Drawing For Benz. Stripper Vent Cooler </v>
          </cell>
          <cell r="F238" t="str">
            <v>6987-LEPC1-SE-14-SE-ZC 5010(&amp;SE-14-B-ZC 5010)</v>
          </cell>
          <cell r="Q238">
            <v>40195</v>
          </cell>
          <cell r="R238">
            <v>0</v>
          </cell>
          <cell r="S238">
            <v>0</v>
          </cell>
          <cell r="T238">
            <v>40168</v>
          </cell>
        </row>
        <row r="239">
          <cell r="B239" t="str">
            <v>14-EE-102</v>
          </cell>
          <cell r="C239" t="str">
            <v>AU</v>
          </cell>
          <cell r="D239">
            <v>0</v>
          </cell>
          <cell r="E239" t="str">
            <v xml:space="preserve">Engineering Drawing For EDC NMP Reboiler </v>
          </cell>
          <cell r="F239" t="str">
            <v>6987-LEPC1-SE-14-SE-ZC 5011(&amp;SE-14-B-ZC 5011)</v>
          </cell>
          <cell r="Q239">
            <v>40195</v>
          </cell>
          <cell r="R239">
            <v>0</v>
          </cell>
          <cell r="S239">
            <v>0</v>
          </cell>
          <cell r="T239">
            <v>40171</v>
          </cell>
        </row>
        <row r="240">
          <cell r="B240" t="str">
            <v>14-EE-103</v>
          </cell>
          <cell r="C240" t="str">
            <v>AU</v>
          </cell>
          <cell r="D240">
            <v>0</v>
          </cell>
          <cell r="E240" t="str">
            <v xml:space="preserve">Engineering Drawing For EDC Steam Reboiler </v>
          </cell>
          <cell r="F240" t="str">
            <v>6987-LEPC1-SE-14-SE-ZC 5012(&amp;SE-14-B-ZC 5012)</v>
          </cell>
          <cell r="Q240">
            <v>40195</v>
          </cell>
          <cell r="R240">
            <v>0</v>
          </cell>
          <cell r="S240">
            <v>0</v>
          </cell>
          <cell r="T240">
            <v>40171</v>
          </cell>
        </row>
        <row r="241">
          <cell r="B241" t="str">
            <v>14-EE-106</v>
          </cell>
          <cell r="C241" t="str">
            <v>AU</v>
          </cell>
          <cell r="D241">
            <v>0</v>
          </cell>
          <cell r="E241" t="str">
            <v xml:space="preserve">Engineering Drawing For Raffinate Reboiler </v>
          </cell>
          <cell r="F241" t="str">
            <v>6987-LEPC1-SE-14-SE-ZC 5013(&amp;SE-14-B-ZC 5013)</v>
          </cell>
          <cell r="Q241">
            <v>40195</v>
          </cell>
          <cell r="R241">
            <v>0</v>
          </cell>
          <cell r="S241">
            <v>0</v>
          </cell>
          <cell r="T241">
            <v>40171</v>
          </cell>
        </row>
        <row r="242">
          <cell r="B242" t="str">
            <v>14-EE-108</v>
          </cell>
          <cell r="C242" t="str">
            <v>AU</v>
          </cell>
          <cell r="D242">
            <v>0</v>
          </cell>
          <cell r="E242" t="str">
            <v xml:space="preserve">Engineering Drawing For Benzene Stripper Reboiler </v>
          </cell>
          <cell r="F242" t="str">
            <v>6987-LEPC1-SE-14-SE-ZC 5014(&amp;SE-14-B-ZC 5014)</v>
          </cell>
          <cell r="Q242">
            <v>40195</v>
          </cell>
          <cell r="R242">
            <v>0</v>
          </cell>
          <cell r="S242">
            <v>0</v>
          </cell>
          <cell r="T242">
            <v>40171</v>
          </cell>
        </row>
      </sheetData>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 val="(3) TOWNS WAC"/>
    </sheetNames>
    <sheetDataSet>
      <sheetData sheetId="0"/>
      <sheetData sheetId="1"/>
      <sheetData sheetId="2"/>
      <sheetData sheetId="3"/>
      <sheetData sheetId="4"/>
      <sheetData sheetId="5"/>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Sheet2"/>
      <sheetName val="DCI "/>
      <sheetName val="Sheet2 (2)"/>
      <sheetName val="Sheet1"/>
    </sheetNames>
    <sheetDataSet>
      <sheetData sheetId="0"/>
      <sheetData sheetId="1"/>
      <sheetData sheetId="2"/>
      <sheetData sheetId="3"/>
      <sheetData sheetId="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Form_A"/>
      <sheetName val="Section_B"/>
      <sheetName val="Form_B _Revised"/>
      <sheetName val="Section_C"/>
      <sheetName val="C_1a"/>
      <sheetName val="C1b"/>
      <sheetName val="C_2"/>
      <sheetName val="C_3"/>
      <sheetName val="C_4"/>
      <sheetName val="C_5"/>
      <sheetName val=" C_6"/>
      <sheetName val="Add list C4-Bls"/>
      <sheetName val="CREV"/>
      <sheetName val="C_7"/>
      <sheetName val="C_8"/>
      <sheetName val="C_9"/>
      <sheetName val="Section_D"/>
      <sheetName val="D_1a"/>
      <sheetName val="D_1b"/>
      <sheetName val="D_2"/>
      <sheetName val="D_4"/>
      <sheetName val="Add list in D_4_"/>
      <sheetName val="D_3"/>
      <sheetName val="Addl. D_3 "/>
      <sheetName val="D_5 "/>
      <sheetName val="Addl. D_5 "/>
      <sheetName val="DREV"/>
      <sheetName val="Section_E"/>
      <sheetName val="E_1"/>
      <sheetName val="E_2Bls"/>
      <sheetName val="E_2Jls"/>
      <sheetName val="E_2Bdk"/>
      <sheetName val="E_2Soro"/>
      <sheetName val="E_3"/>
      <sheetName val="E_3_a"/>
      <sheetName val="E_4"/>
      <sheetName val="E_5"/>
      <sheetName val="E_6"/>
      <sheetName val="E_7"/>
      <sheetName val="E_8"/>
      <sheetName val="E_9"/>
      <sheetName val="E10"/>
      <sheetName val="E_10"/>
      <sheetName val="E_11"/>
      <sheetName val="Sheet2"/>
      <sheetName val="Sc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_PM"/>
      <sheetName val="DATA 91-98"/>
      <sheetName val="Sheet1"/>
      <sheetName val="#REF"/>
      <sheetName val="DEPRECIATION"/>
      <sheetName val="DATA_91-98"/>
      <sheetName val="EXE-SUM"/>
      <sheetName val="SALES"/>
      <sheetName val="DATA_91-981"/>
      <sheetName val="ReworkLabour"/>
      <sheetName val="TRIAL BALANCE"/>
      <sheetName val="SPC-OC"/>
      <sheetName val="JAN"/>
      <sheetName val="form26"/>
      <sheetName val="Profit &amp; Loss"/>
      <sheetName val="Schedules_BS"/>
      <sheetName val="Balance Sheet"/>
      <sheetName val="BS"/>
      <sheetName val="Collection"/>
      <sheetName val="Daily Flash"/>
      <sheetName val="PRODN"/>
      <sheetName val="List"/>
      <sheetName val="Master data"/>
      <sheetName val="Sheet2"/>
      <sheetName val="Top Line1"/>
    </sheetNames>
    <sheetDataSet>
      <sheetData sheetId="0" refreshError="1">
        <row r="9">
          <cell r="CB9" t="str">
            <v>/GNUA~Q</v>
          </cell>
        </row>
        <row r="25">
          <cell r="AK25">
            <v>1168</v>
          </cell>
          <cell r="AL25">
            <v>1234</v>
          </cell>
          <cell r="AM25">
            <v>1024</v>
          </cell>
          <cell r="AN25">
            <v>1083</v>
          </cell>
          <cell r="AP25">
            <v>54</v>
          </cell>
          <cell r="AQ25">
            <v>60</v>
          </cell>
          <cell r="AR25">
            <v>46</v>
          </cell>
          <cell r="AS25">
            <v>55</v>
          </cell>
          <cell r="AU25">
            <v>1114</v>
          </cell>
          <cell r="AV25">
            <v>1174</v>
          </cell>
          <cell r="AW25">
            <v>978</v>
          </cell>
          <cell r="AX25">
            <v>1028</v>
          </cell>
          <cell r="AZ25">
            <v>194</v>
          </cell>
          <cell r="BA25">
            <v>202</v>
          </cell>
          <cell r="BB25">
            <v>209</v>
          </cell>
          <cell r="BC25">
            <v>221</v>
          </cell>
          <cell r="BG25" t="str">
            <v>J</v>
          </cell>
        </row>
        <row r="26">
          <cell r="AK26">
            <v>1183</v>
          </cell>
          <cell r="AL26">
            <v>1284</v>
          </cell>
          <cell r="AM26">
            <v>1021</v>
          </cell>
          <cell r="AN26">
            <v>1142</v>
          </cell>
          <cell r="AP26">
            <v>57</v>
          </cell>
          <cell r="AQ26">
            <v>60</v>
          </cell>
          <cell r="AR26">
            <v>44</v>
          </cell>
          <cell r="AS26">
            <v>55</v>
          </cell>
          <cell r="AU26">
            <v>1126</v>
          </cell>
          <cell r="AV26">
            <v>1224</v>
          </cell>
          <cell r="AW26">
            <v>977</v>
          </cell>
          <cell r="AX26">
            <v>1087</v>
          </cell>
          <cell r="AZ26">
            <v>190</v>
          </cell>
          <cell r="BA26">
            <v>202</v>
          </cell>
          <cell r="BB26">
            <v>210</v>
          </cell>
          <cell r="BC26">
            <v>216</v>
          </cell>
          <cell r="BG26" t="str">
            <v>F</v>
          </cell>
        </row>
        <row r="27">
          <cell r="AK27">
            <v>1205</v>
          </cell>
          <cell r="AL27">
            <v>1351</v>
          </cell>
          <cell r="AM27">
            <v>1027</v>
          </cell>
          <cell r="AN27">
            <v>1111</v>
          </cell>
          <cell r="AP27">
            <v>53</v>
          </cell>
          <cell r="AQ27">
            <v>61</v>
          </cell>
          <cell r="AR27">
            <v>43</v>
          </cell>
          <cell r="AS27">
            <v>51</v>
          </cell>
          <cell r="AU27">
            <v>1152</v>
          </cell>
          <cell r="AV27">
            <v>1290</v>
          </cell>
          <cell r="AW27">
            <v>984</v>
          </cell>
          <cell r="AX27">
            <v>1060</v>
          </cell>
          <cell r="AZ27">
            <v>200</v>
          </cell>
          <cell r="BA27">
            <v>201</v>
          </cell>
          <cell r="BB27">
            <v>210</v>
          </cell>
          <cell r="BC27">
            <v>219</v>
          </cell>
          <cell r="BG27" t="str">
            <v>M</v>
          </cell>
        </row>
        <row r="28">
          <cell r="AK28">
            <v>1245</v>
          </cell>
          <cell r="AL28">
            <v>1423</v>
          </cell>
          <cell r="AM28">
            <v>1043</v>
          </cell>
          <cell r="AN28">
            <v>1117</v>
          </cell>
          <cell r="AP28">
            <v>53</v>
          </cell>
          <cell r="AQ28">
            <v>62</v>
          </cell>
          <cell r="AR28">
            <v>44</v>
          </cell>
          <cell r="AS28">
            <v>50</v>
          </cell>
          <cell r="AU28">
            <v>1192</v>
          </cell>
          <cell r="AV28">
            <v>1361</v>
          </cell>
          <cell r="AW28">
            <v>999</v>
          </cell>
          <cell r="AX28">
            <v>1067</v>
          </cell>
          <cell r="AZ28">
            <v>204</v>
          </cell>
          <cell r="BA28">
            <v>201</v>
          </cell>
          <cell r="BB28">
            <v>210</v>
          </cell>
          <cell r="BC28">
            <v>221</v>
          </cell>
          <cell r="BG28" t="str">
            <v>A</v>
          </cell>
        </row>
        <row r="29">
          <cell r="AK29">
            <v>1299</v>
          </cell>
          <cell r="AL29">
            <v>1456</v>
          </cell>
          <cell r="AM29">
            <v>1043</v>
          </cell>
          <cell r="AN29">
            <v>1113</v>
          </cell>
          <cell r="AP29">
            <v>62</v>
          </cell>
          <cell r="AQ29">
            <v>63</v>
          </cell>
          <cell r="AR29">
            <v>42</v>
          </cell>
          <cell r="AS29">
            <v>50</v>
          </cell>
          <cell r="AU29">
            <v>1237</v>
          </cell>
          <cell r="AV29">
            <v>1393</v>
          </cell>
          <cell r="AW29">
            <v>1001</v>
          </cell>
          <cell r="AX29">
            <v>1063</v>
          </cell>
          <cell r="AZ29">
            <v>200</v>
          </cell>
          <cell r="BA29">
            <v>201</v>
          </cell>
          <cell r="BB29">
            <v>211</v>
          </cell>
          <cell r="BC29">
            <v>221</v>
          </cell>
          <cell r="BG29" t="str">
            <v>M</v>
          </cell>
        </row>
        <row r="30">
          <cell r="AK30">
            <v>1334</v>
          </cell>
          <cell r="AL30">
            <v>1485</v>
          </cell>
          <cell r="AM30">
            <v>1253</v>
          </cell>
          <cell r="AN30">
            <v>1125</v>
          </cell>
          <cell r="AP30">
            <v>56</v>
          </cell>
          <cell r="AQ30">
            <v>64</v>
          </cell>
          <cell r="AR30">
            <v>60</v>
          </cell>
          <cell r="AS30">
            <v>46</v>
          </cell>
          <cell r="AU30">
            <v>1278</v>
          </cell>
          <cell r="AV30">
            <v>1421</v>
          </cell>
          <cell r="AW30">
            <v>1193</v>
          </cell>
          <cell r="AX30">
            <v>1079</v>
          </cell>
          <cell r="AZ30">
            <v>204</v>
          </cell>
          <cell r="BA30">
            <v>200</v>
          </cell>
          <cell r="BB30">
            <v>197</v>
          </cell>
          <cell r="BC30">
            <v>217</v>
          </cell>
          <cell r="BG30" t="str">
            <v>J</v>
          </cell>
        </row>
        <row r="31">
          <cell r="AK31">
            <v>1387</v>
          </cell>
          <cell r="AL31">
            <v>1334</v>
          </cell>
          <cell r="AM31">
            <v>1248</v>
          </cell>
          <cell r="AN31">
            <v>1045</v>
          </cell>
          <cell r="AP31">
            <v>69.350000000000009</v>
          </cell>
          <cell r="AQ31">
            <v>69.350000000000009</v>
          </cell>
          <cell r="AR31">
            <v>59</v>
          </cell>
          <cell r="AS31">
            <v>46</v>
          </cell>
          <cell r="AU31">
            <v>1317.65</v>
          </cell>
          <cell r="AV31">
            <v>1264.6500000000001</v>
          </cell>
          <cell r="AW31">
            <v>1189</v>
          </cell>
          <cell r="AX31">
            <v>999</v>
          </cell>
          <cell r="AZ31">
            <v>195</v>
          </cell>
          <cell r="BA31">
            <v>199</v>
          </cell>
          <cell r="BB31">
            <v>193</v>
          </cell>
          <cell r="BC31">
            <v>215</v>
          </cell>
          <cell r="BG31" t="str">
            <v>J</v>
          </cell>
        </row>
        <row r="32">
          <cell r="AK32">
            <v>1268</v>
          </cell>
          <cell r="AL32">
            <v>1193</v>
          </cell>
          <cell r="AM32">
            <v>1280</v>
          </cell>
          <cell r="AN32">
            <v>1009</v>
          </cell>
          <cell r="AP32">
            <v>63.400000000000006</v>
          </cell>
          <cell r="AQ32">
            <v>53</v>
          </cell>
          <cell r="AR32">
            <v>59</v>
          </cell>
          <cell r="AS32">
            <v>45</v>
          </cell>
          <cell r="AU32">
            <v>1204.5999999999999</v>
          </cell>
          <cell r="AV32">
            <v>1140</v>
          </cell>
          <cell r="AW32">
            <v>1221</v>
          </cell>
          <cell r="AX32">
            <v>964</v>
          </cell>
          <cell r="AZ32">
            <v>185</v>
          </cell>
          <cell r="BA32">
            <v>198</v>
          </cell>
          <cell r="BB32">
            <v>190</v>
          </cell>
          <cell r="BC32">
            <v>217</v>
          </cell>
          <cell r="BG32" t="str">
            <v>A</v>
          </cell>
        </row>
        <row r="33">
          <cell r="AK33">
            <v>1290</v>
          </cell>
          <cell r="AL33">
            <v>1162</v>
          </cell>
          <cell r="AM33">
            <v>1295</v>
          </cell>
          <cell r="AN33">
            <v>966</v>
          </cell>
          <cell r="AP33">
            <v>64.5</v>
          </cell>
          <cell r="AQ33">
            <v>54</v>
          </cell>
          <cell r="AR33">
            <v>56</v>
          </cell>
          <cell r="AS33">
            <v>45</v>
          </cell>
          <cell r="AU33">
            <v>1225.5</v>
          </cell>
          <cell r="AV33">
            <v>1108</v>
          </cell>
          <cell r="AW33">
            <v>1239</v>
          </cell>
          <cell r="AX33">
            <v>921</v>
          </cell>
          <cell r="AZ33">
            <v>164</v>
          </cell>
          <cell r="BA33">
            <v>197</v>
          </cell>
          <cell r="BB33">
            <v>214</v>
          </cell>
          <cell r="BC33">
            <v>212</v>
          </cell>
          <cell r="BG33" t="str">
            <v>S</v>
          </cell>
        </row>
        <row r="34">
          <cell r="AK34">
            <v>1326</v>
          </cell>
          <cell r="AL34">
            <v>1126</v>
          </cell>
          <cell r="AM34">
            <v>1200</v>
          </cell>
          <cell r="AN34">
            <v>971</v>
          </cell>
          <cell r="AP34">
            <v>66.3</v>
          </cell>
          <cell r="AQ34">
            <v>55</v>
          </cell>
          <cell r="AR34">
            <v>53</v>
          </cell>
          <cell r="AS34">
            <v>50</v>
          </cell>
          <cell r="AU34">
            <v>1259.7</v>
          </cell>
          <cell r="AV34">
            <v>1071</v>
          </cell>
          <cell r="AW34">
            <v>1147</v>
          </cell>
          <cell r="AX34">
            <v>921</v>
          </cell>
          <cell r="AZ34">
            <v>177</v>
          </cell>
          <cell r="BA34">
            <v>196</v>
          </cell>
          <cell r="BB34">
            <v>210</v>
          </cell>
          <cell r="BC34">
            <v>212</v>
          </cell>
          <cell r="BG34" t="str">
            <v>O</v>
          </cell>
        </row>
        <row r="35">
          <cell r="AK35">
            <v>1350</v>
          </cell>
          <cell r="AL35">
            <v>1112</v>
          </cell>
          <cell r="AM35">
            <v>1123</v>
          </cell>
          <cell r="AN35">
            <v>999</v>
          </cell>
          <cell r="AP35">
            <v>67.5</v>
          </cell>
          <cell r="AQ35">
            <v>56</v>
          </cell>
          <cell r="AR35">
            <v>45</v>
          </cell>
          <cell r="AS35">
            <v>44</v>
          </cell>
          <cell r="AU35">
            <v>1282.5</v>
          </cell>
          <cell r="AV35">
            <v>1056</v>
          </cell>
          <cell r="AW35">
            <v>1078</v>
          </cell>
          <cell r="AX35">
            <v>955</v>
          </cell>
          <cell r="AZ35">
            <v>177</v>
          </cell>
          <cell r="BA35">
            <v>195</v>
          </cell>
          <cell r="BB35">
            <v>209</v>
          </cell>
          <cell r="BC35">
            <v>215</v>
          </cell>
          <cell r="BG35" t="str">
            <v>N</v>
          </cell>
        </row>
        <row r="36">
          <cell r="AK36">
            <v>1366</v>
          </cell>
          <cell r="AL36">
            <v>1131</v>
          </cell>
          <cell r="AM36">
            <v>1129</v>
          </cell>
          <cell r="AN36">
            <v>1001</v>
          </cell>
          <cell r="AP36">
            <v>68.3</v>
          </cell>
          <cell r="AQ36">
            <v>57</v>
          </cell>
          <cell r="AR36">
            <v>53</v>
          </cell>
          <cell r="AS36">
            <v>44</v>
          </cell>
          <cell r="AU36">
            <v>1297.7</v>
          </cell>
          <cell r="AV36">
            <v>1074</v>
          </cell>
          <cell r="AW36">
            <v>1076</v>
          </cell>
          <cell r="AX36">
            <v>957</v>
          </cell>
          <cell r="AZ36">
            <v>177</v>
          </cell>
          <cell r="BA36">
            <v>195</v>
          </cell>
          <cell r="BB36">
            <v>211</v>
          </cell>
          <cell r="BC36">
            <v>211</v>
          </cell>
          <cell r="BG36" t="str">
            <v>D</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Executive Summary _A"/>
      <sheetName val="Section_B"/>
      <sheetName val="Form_B"/>
      <sheetName val="Section_C"/>
      <sheetName val="D1a_1b_2"/>
      <sheetName val="Form_C3"/>
      <sheetName val="C4_5_6"/>
      <sheetName val="Form_C4"/>
      <sheetName val="Form_C5"/>
      <sheetName val="Form_C6"/>
      <sheetName val="Form_C7"/>
      <sheetName val="Form_C8"/>
      <sheetName val="Form_C9"/>
      <sheetName val="Section_D"/>
      <sheetName val="D3_Electrified"/>
      <sheetName val="D3 _UnElectrified"/>
      <sheetName val="D3_ DeElectrified"/>
      <sheetName val="D4_Electrified"/>
      <sheetName val="D4_UnElectrified"/>
      <sheetName val="D4_DeElectrified "/>
      <sheetName val="D5_Electrified"/>
      <sheetName val="D5_Unelectrified"/>
      <sheetName val="D5_Delectrified"/>
      <sheetName val="D3_4_5 _4_"/>
      <sheetName val="Section_E"/>
      <sheetName val="Form_E1"/>
      <sheetName val="E2"/>
      <sheetName val="Form_E3"/>
      <sheetName val="Form_E3a"/>
      <sheetName val="Form_E4"/>
      <sheetName val="Form_E5"/>
      <sheetName val="Form_E6"/>
      <sheetName val="Form_E7"/>
      <sheetName val="E8"/>
      <sheetName val="E9"/>
      <sheetName val="E10"/>
      <sheetName val="E11"/>
      <sheetName val="F_1_Dom_"/>
      <sheetName val="F_1_BPL_"/>
      <sheetName val="F_1_Comm_"/>
      <sheetName val="F_1_Agri_"/>
      <sheetName val="F_1_SI_"/>
      <sheetName val="F_1_PI_"/>
      <sheetName val="F_2_Dom_"/>
      <sheetName val="F_2 BP"/>
      <sheetName val="F_2_Comm_"/>
      <sheetName val="F_2_Agri_"/>
      <sheetName val="F_2_SI_"/>
      <sheetName val="Sheet2"/>
      <sheetName val="F_2_PI_"/>
      <sheetName val="DREV"/>
      <sheetName val="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
      <sheetName val="E8"/>
      <sheetName val="E11"/>
      <sheetName val="Form_E6"/>
    </sheetNames>
    <sheetDataSet>
      <sheetData sheetId="0"/>
      <sheetData sheetId="1"/>
      <sheetData sheetId="2"/>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 val="E6"/>
      <sheetName val="E8"/>
      <sheetName val="E11"/>
    </sheetNames>
    <sheetDataSet>
      <sheetData sheetId="0"/>
      <sheetData sheetId="1"/>
      <sheetData sheetId="2"/>
      <sheetData sheetId="3" refreshError="1"/>
      <sheetData sheetId="4" refreshError="1"/>
      <sheetData sheetId="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
      <sheetName val="TITLES"/>
      <sheetName val="FLASH"/>
      <sheetName val="EFR "/>
      <sheetName val="PROFIT-PERF"/>
      <sheetName val="PVA"/>
      <sheetName val="B-SHEET GRPNG"/>
      <sheetName val="BS"/>
      <sheetName val="cashflow-wkng"/>
      <sheetName val="CASHFLOW"/>
      <sheetName val="asset util-wkng"/>
      <sheetName val="ASSET-UT"/>
      <sheetName val="RECEIVABLES"/>
      <sheetName val="INVENTORY"/>
      <sheetName val="SALES"/>
      <sheetName val="DISTRICT PRO"/>
      <sheetName val="OVERHEAD"/>
      <sheetName val="PERF"/>
      <sheetName val="OHVAR"/>
      <sheetName val="OT"/>
      <sheetName val="FACTORY"/>
      <sheetName val="PRODN"/>
      <sheetName val="MANPOWER"/>
      <sheetName val="AFE"/>
      <sheetName val="TEL-RPL SALES"/>
      <sheetName val="FACINGS-EFFCY"/>
      <sheetName val="RM-USAGE"/>
      <sheetName val="FREIGHT"/>
      <sheetName val="RM-1997"/>
      <sheetName val="PACKING-1997"/>
      <sheetName val="FACINGS-1997"/>
      <sheetName val="PPT-98"/>
      <sheetName val="LPG-DIESEL"/>
      <sheetName val="SPARES-CONS"/>
      <sheetName val="RPL - CAP UTIL"/>
      <sheetName val="FACTORY INFO-97"/>
      <sheetName val="VAR"/>
      <sheetName val="Sheet1"/>
      <sheetName val="L_PM"/>
      <sheetName val="Income-tax"/>
      <sheetName val="Assumptions "/>
      <sheetName val="TRIAL BALANCE"/>
      <sheetName val="CONTRN BY DISTRICT"/>
      <sheetName val="EFR_"/>
      <sheetName val="B-SHEET_GRPNG"/>
      <sheetName val="asset_util-wkng"/>
      <sheetName val="DISTRICT_PRO"/>
      <sheetName val="TEL-RPL_SALES"/>
      <sheetName val="RPL_-_CAP_UTIL"/>
      <sheetName val="FACTORY_INFO-97"/>
      <sheetName val="YTD SALES"/>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Balance Sheet "/>
      <sheetName val="nVision"/>
      <sheetName val="cashflowglsp"/>
      <sheetName val="Assumptions"/>
      <sheetName val="PL"/>
      <sheetName val="POY CY"/>
      <sheetName val="pg 1"/>
      <sheetName val="Power &amp; Fuel(new)"/>
      <sheetName val="12-19-00"/>
      <sheetName val="cashflowglsp.xls"/>
      <sheetName val="Sheet2"/>
      <sheetName val="FINSUM"/>
      <sheetName val="Sales Summary"/>
      <sheetName val="TRIAL_BALANCE"/>
      <sheetName val="EFR_1"/>
      <sheetName val="B-SHEET_GRPNG1"/>
      <sheetName val="asset_util-wkng1"/>
      <sheetName val="DISTRICT_PRO1"/>
      <sheetName val="TEL-RPL_SALES1"/>
      <sheetName val="RPL_-_CAP_UTIL1"/>
      <sheetName val="FACTORY_INFO-971"/>
      <sheetName val="TRIAL_BALAN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Capital Gain Working"/>
      <sheetName val="bspl"/>
      <sheetName val="Aug 08 (2)"/>
      <sheetName val="Sep 08 (2)"/>
      <sheetName val="TD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ab"/>
      <sheetName val="Subcont."/>
      <sheetName val="Mat. Liab."/>
      <sheetName val="Stock"/>
      <sheetName val="Site Stock"/>
      <sheetName val="WIP"/>
      <sheetName val="Adv. Rnt."/>
      <sheetName val="Fuel Consumption"/>
      <sheetName val="BG"/>
      <sheetName val="BG (2)"/>
      <sheetName val="CAR"/>
      <sheetName val="Prel.Mat."/>
      <sheetName val="09-MIS Preparation Dec'04"/>
      <sheetName val="US"/>
      <sheetName val="Assumptions"/>
      <sheetName val="90-120"/>
      <sheetName val="Scheme Area Details_Block__ C2"/>
      <sheetName val="Sheet1"/>
      <sheetName val="P&amp;L01-02GR"/>
      <sheetName val="Challan"/>
      <sheetName val="5 - CITICORP"/>
      <sheetName val="Abt Foundation "/>
      <sheetName val="pier Foundation"/>
      <sheetName val="TBD - ACCTG MANAGER HD"/>
      <sheetName val="Factor_Sheet"/>
      <sheetName val="section"/>
      <sheetName val="EL 2002"/>
      <sheetName val="Analy"/>
      <sheetName val="China"/>
      <sheetName val="14"/>
      <sheetName val="3"/>
      <sheetName val="40"/>
      <sheetName val="Fixed Prof Fees"/>
      <sheetName val="NEARunoff"/>
      <sheetName val="IT_DDTP"/>
    </sheetNames>
    <sheetDataSet>
      <sheetData sheetId="0">
        <row r="4">
          <cell r="B4" t="str">
            <v>A/C Code</v>
          </cell>
        </row>
      </sheetData>
      <sheetData sheetId="1" refreshError="1"/>
      <sheetData sheetId="2" refreshError="1"/>
      <sheetData sheetId="3" refreshError="1">
        <row r="4">
          <cell r="B4" t="str">
            <v>A/C 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Overall Summary"/>
      <sheetName val="1A Client Asset Code Summary"/>
      <sheetName val="1B Loc &amp; Client AC Summary"/>
      <sheetName val="1B loc &amp; Client AC Sumarry"/>
      <sheetName val="1D Loc &amp; AA AC Summary"/>
      <sheetName val="1B AA Broad Asset Code Summary"/>
      <sheetName val="1 D Loc &amp; AA AC Summary"/>
      <sheetName val="1C AA Comp.Asset Code Summary"/>
      <sheetName val="1E FA Record Summary"/>
      <sheetName val="1F Summary by Approach"/>
      <sheetName val="2A General Info"/>
      <sheetName val="3A FA Record"/>
      <sheetName val="4A Asset Code"/>
      <sheetName val="Componentization"/>
      <sheetName val="4B Lease Table"/>
      <sheetName val="4C Obsolescence"/>
      <sheetName val="6A Trend Table"/>
      <sheetName val="Cost Approach - BLD"/>
      <sheetName val="Market Approach - Land"/>
      <sheetName val="Market Approach - Vehicles"/>
      <sheetName val="Market Research"/>
      <sheetName val="5A RCN &amp; Market Summary"/>
      <sheetName val="7A Iowa Depreciation"/>
      <sheetName val="7B Market-Based Depreciation"/>
      <sheetName val="8A Currency Conversion"/>
      <sheetName val="9A Rounding"/>
      <sheetName val="9B RUL Range"/>
      <sheetName val="Kontensalden"/>
      <sheetName val="EXPENSES"/>
      <sheetName val="A91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8">
          <cell r="B18">
            <v>41264</v>
          </cell>
        </row>
      </sheetData>
      <sheetData sheetId="13">
        <row r="8">
          <cell r="AC8" t="str">
            <v>LocationalizedAAAsset Code</v>
          </cell>
          <cell r="CB8" t="str">
            <v>Rounded
Concluded
Fair
Value
(INR)</v>
          </cell>
        </row>
        <row r="9">
          <cell r="CB9">
            <v>0</v>
          </cell>
        </row>
        <row r="10">
          <cell r="AC10" t="str">
            <v>Land</v>
          </cell>
          <cell r="CB10">
            <v>69675000</v>
          </cell>
        </row>
        <row r="11">
          <cell r="AC11" t="str">
            <v>Land</v>
          </cell>
          <cell r="CB11">
            <v>17750000</v>
          </cell>
        </row>
        <row r="12">
          <cell r="AC12" t="str">
            <v>Land</v>
          </cell>
          <cell r="CB12">
            <v>0</v>
          </cell>
        </row>
        <row r="13">
          <cell r="AC13" t="str">
            <v>Land</v>
          </cell>
          <cell r="CB13">
            <v>0</v>
          </cell>
        </row>
        <row r="14">
          <cell r="AC14" t="str">
            <v>Land</v>
          </cell>
          <cell r="CB14">
            <v>0</v>
          </cell>
        </row>
        <row r="15">
          <cell r="AC15" t="str">
            <v>Land</v>
          </cell>
          <cell r="CB15">
            <v>0</v>
          </cell>
        </row>
        <row r="16">
          <cell r="AC16" t="str">
            <v>Land</v>
          </cell>
          <cell r="CB16">
            <v>0</v>
          </cell>
        </row>
        <row r="17">
          <cell r="AC17" t="str">
            <v>Land</v>
          </cell>
          <cell r="CB17">
            <v>0</v>
          </cell>
        </row>
        <row r="18">
          <cell r="AC18" t="str">
            <v>Land</v>
          </cell>
          <cell r="CB18">
            <v>0</v>
          </cell>
        </row>
        <row r="19">
          <cell r="AC19" t="str">
            <v>Building-Admin</v>
          </cell>
          <cell r="CB19">
            <v>0</v>
          </cell>
        </row>
        <row r="20">
          <cell r="AC20" t="str">
            <v>Building-Admin</v>
          </cell>
          <cell r="CB20">
            <v>5250</v>
          </cell>
        </row>
        <row r="21">
          <cell r="AC21" t="str">
            <v>Building-Admin</v>
          </cell>
          <cell r="CB21">
            <v>0</v>
          </cell>
        </row>
        <row r="22">
          <cell r="AC22" t="str">
            <v>Building-Admin</v>
          </cell>
          <cell r="CB22">
            <v>350</v>
          </cell>
        </row>
        <row r="23">
          <cell r="AC23" t="str">
            <v>Building-Admin</v>
          </cell>
          <cell r="CB23">
            <v>0</v>
          </cell>
        </row>
        <row r="24">
          <cell r="AC24" t="str">
            <v>Building-Admin</v>
          </cell>
          <cell r="CB24">
            <v>0</v>
          </cell>
        </row>
        <row r="25">
          <cell r="AC25" t="str">
            <v>Building-Admin</v>
          </cell>
          <cell r="CB25">
            <v>0</v>
          </cell>
        </row>
        <row r="26">
          <cell r="AC26" t="str">
            <v>Building-Admin</v>
          </cell>
          <cell r="CB26">
            <v>0</v>
          </cell>
        </row>
        <row r="27">
          <cell r="AC27" t="str">
            <v>Building-Admin</v>
          </cell>
          <cell r="CB27">
            <v>200</v>
          </cell>
        </row>
        <row r="28">
          <cell r="AC28" t="str">
            <v>Building-Admin</v>
          </cell>
          <cell r="CB28">
            <v>0</v>
          </cell>
        </row>
        <row r="29">
          <cell r="AC29" t="str">
            <v>Building -Factory</v>
          </cell>
          <cell r="CB29">
            <v>0</v>
          </cell>
        </row>
        <row r="30">
          <cell r="AC30" t="str">
            <v>Building -Factory</v>
          </cell>
          <cell r="CB30">
            <v>0</v>
          </cell>
        </row>
        <row r="31">
          <cell r="AC31" t="str">
            <v>Building -Factory</v>
          </cell>
          <cell r="CB31">
            <v>0</v>
          </cell>
        </row>
        <row r="32">
          <cell r="AC32" t="str">
            <v>Building -Factory</v>
          </cell>
          <cell r="CB32">
            <v>0</v>
          </cell>
        </row>
        <row r="33">
          <cell r="AC33" t="str">
            <v>Building -Factory</v>
          </cell>
          <cell r="CB33">
            <v>0</v>
          </cell>
        </row>
        <row r="34">
          <cell r="AC34" t="str">
            <v>Building -Factory</v>
          </cell>
          <cell r="CB34">
            <v>0</v>
          </cell>
        </row>
        <row r="35">
          <cell r="AC35" t="str">
            <v>Building -Factory</v>
          </cell>
          <cell r="CB35">
            <v>0</v>
          </cell>
        </row>
        <row r="36">
          <cell r="AC36" t="str">
            <v>Building -Factory</v>
          </cell>
          <cell r="CB36">
            <v>0</v>
          </cell>
        </row>
        <row r="37">
          <cell r="AC37" t="str">
            <v>Building -Factory</v>
          </cell>
          <cell r="CB37">
            <v>0</v>
          </cell>
        </row>
        <row r="38">
          <cell r="AC38" t="str">
            <v>Building -Factory</v>
          </cell>
          <cell r="CB38">
            <v>0</v>
          </cell>
        </row>
        <row r="39">
          <cell r="AC39" t="str">
            <v>Building -Factory</v>
          </cell>
          <cell r="CB39">
            <v>0</v>
          </cell>
        </row>
        <row r="40">
          <cell r="AC40" t="str">
            <v>Building -Factory</v>
          </cell>
          <cell r="CB40">
            <v>0</v>
          </cell>
        </row>
        <row r="41">
          <cell r="AC41" t="str">
            <v>Building -Factory</v>
          </cell>
          <cell r="CB41">
            <v>0</v>
          </cell>
        </row>
        <row r="42">
          <cell r="AC42" t="str">
            <v>Building -Factory</v>
          </cell>
          <cell r="CB42">
            <v>0</v>
          </cell>
        </row>
        <row r="43">
          <cell r="AC43" t="str">
            <v>Building -Factory</v>
          </cell>
          <cell r="CB43">
            <v>0</v>
          </cell>
        </row>
        <row r="44">
          <cell r="AC44" t="str">
            <v>Building -Factory</v>
          </cell>
          <cell r="CB44">
            <v>0</v>
          </cell>
        </row>
        <row r="45">
          <cell r="AC45" t="str">
            <v>Building -Factory</v>
          </cell>
          <cell r="CB45">
            <v>0</v>
          </cell>
        </row>
        <row r="46">
          <cell r="AC46" t="str">
            <v>Building -Factory</v>
          </cell>
          <cell r="CB46">
            <v>46000</v>
          </cell>
        </row>
        <row r="47">
          <cell r="AC47" t="str">
            <v>Building -Factory</v>
          </cell>
          <cell r="CB47">
            <v>0</v>
          </cell>
        </row>
        <row r="48">
          <cell r="AC48" t="str">
            <v>Building -Factory</v>
          </cell>
          <cell r="CB48">
            <v>0</v>
          </cell>
        </row>
        <row r="49">
          <cell r="AC49" t="str">
            <v>Building Residential</v>
          </cell>
          <cell r="CB49">
            <v>0</v>
          </cell>
        </row>
        <row r="50">
          <cell r="AC50" t="str">
            <v>Office Equipments</v>
          </cell>
          <cell r="CB50">
            <v>0</v>
          </cell>
        </row>
        <row r="51">
          <cell r="AC51" t="str">
            <v>Office Equipments</v>
          </cell>
          <cell r="CB51">
            <v>0</v>
          </cell>
        </row>
        <row r="52">
          <cell r="AC52" t="str">
            <v>Office Equipments</v>
          </cell>
          <cell r="CB52">
            <v>0</v>
          </cell>
        </row>
        <row r="53">
          <cell r="AC53" t="str">
            <v>Office Equipments</v>
          </cell>
          <cell r="CB53">
            <v>0</v>
          </cell>
        </row>
        <row r="54">
          <cell r="AC54" t="str">
            <v>Office Equipments</v>
          </cell>
          <cell r="CB54">
            <v>0</v>
          </cell>
        </row>
        <row r="55">
          <cell r="AC55" t="str">
            <v>Office Equipments</v>
          </cell>
          <cell r="CB55">
            <v>0</v>
          </cell>
        </row>
        <row r="56">
          <cell r="AC56" t="str">
            <v>Office Equipments</v>
          </cell>
          <cell r="CB56">
            <v>0</v>
          </cell>
        </row>
        <row r="57">
          <cell r="AC57" t="str">
            <v>Office Equipments</v>
          </cell>
          <cell r="CB57">
            <v>900</v>
          </cell>
        </row>
        <row r="58">
          <cell r="AC58" t="str">
            <v>Office Equipments</v>
          </cell>
          <cell r="CB58">
            <v>40</v>
          </cell>
        </row>
        <row r="59">
          <cell r="AC59" t="str">
            <v>Office Equipments</v>
          </cell>
          <cell r="CB59">
            <v>0</v>
          </cell>
        </row>
        <row r="60">
          <cell r="AC60" t="str">
            <v>Office Equipments</v>
          </cell>
          <cell r="CB60">
            <v>0</v>
          </cell>
        </row>
        <row r="61">
          <cell r="AC61" t="str">
            <v>Office Equipments</v>
          </cell>
          <cell r="CB61">
            <v>0</v>
          </cell>
        </row>
        <row r="62">
          <cell r="AC62" t="str">
            <v>Office Equipments</v>
          </cell>
          <cell r="CB62">
            <v>0</v>
          </cell>
        </row>
        <row r="63">
          <cell r="AC63" t="str">
            <v>Office Equipments</v>
          </cell>
          <cell r="CB63">
            <v>0</v>
          </cell>
        </row>
        <row r="64">
          <cell r="AC64" t="str">
            <v>Office Equipments</v>
          </cell>
          <cell r="CB64">
            <v>0</v>
          </cell>
        </row>
        <row r="65">
          <cell r="AC65" t="str">
            <v>Office Equipments</v>
          </cell>
          <cell r="CB65">
            <v>1100</v>
          </cell>
        </row>
        <row r="66">
          <cell r="AC66" t="str">
            <v>Office Equipments</v>
          </cell>
          <cell r="CB66">
            <v>0</v>
          </cell>
        </row>
        <row r="67">
          <cell r="AC67" t="str">
            <v>Office Equipments</v>
          </cell>
          <cell r="CB67">
            <v>0</v>
          </cell>
        </row>
        <row r="68">
          <cell r="AC68" t="str">
            <v>Office Equipments</v>
          </cell>
          <cell r="CB68">
            <v>0</v>
          </cell>
        </row>
        <row r="69">
          <cell r="AC69" t="str">
            <v>Office Equipments</v>
          </cell>
          <cell r="CB69">
            <v>0</v>
          </cell>
        </row>
        <row r="70">
          <cell r="AC70" t="str">
            <v>Office Equipments</v>
          </cell>
          <cell r="CB70">
            <v>0</v>
          </cell>
        </row>
        <row r="71">
          <cell r="AC71" t="str">
            <v>Office Equipments</v>
          </cell>
          <cell r="CB71">
            <v>0</v>
          </cell>
        </row>
        <row r="72">
          <cell r="AC72" t="str">
            <v>Office Equipments</v>
          </cell>
          <cell r="CB72">
            <v>1700</v>
          </cell>
        </row>
        <row r="73">
          <cell r="AC73" t="str">
            <v>Office Equipments</v>
          </cell>
          <cell r="CB73">
            <v>0</v>
          </cell>
        </row>
        <row r="74">
          <cell r="AC74" t="str">
            <v>Office Equipments</v>
          </cell>
          <cell r="CB74">
            <v>0</v>
          </cell>
        </row>
        <row r="75">
          <cell r="AC75" t="str">
            <v>Office Equipments</v>
          </cell>
          <cell r="CB75">
            <v>0</v>
          </cell>
        </row>
        <row r="76">
          <cell r="AC76" t="str">
            <v>Office Equipments</v>
          </cell>
          <cell r="CB76">
            <v>150</v>
          </cell>
        </row>
        <row r="77">
          <cell r="AC77" t="str">
            <v>Office Equipments</v>
          </cell>
          <cell r="CB77">
            <v>0</v>
          </cell>
        </row>
        <row r="78">
          <cell r="AC78" t="str">
            <v>Office Equipments</v>
          </cell>
          <cell r="CB78">
            <v>0</v>
          </cell>
        </row>
        <row r="79">
          <cell r="AC79" t="str">
            <v>Office Equipments</v>
          </cell>
          <cell r="CB79">
            <v>0</v>
          </cell>
        </row>
        <row r="80">
          <cell r="AC80" t="str">
            <v>Office Equipments</v>
          </cell>
          <cell r="CB80">
            <v>0</v>
          </cell>
        </row>
        <row r="81">
          <cell r="AC81" t="str">
            <v>Office Equipments</v>
          </cell>
          <cell r="CB81">
            <v>0</v>
          </cell>
        </row>
        <row r="82">
          <cell r="AC82" t="str">
            <v>Office Equipments</v>
          </cell>
          <cell r="CB82">
            <v>0</v>
          </cell>
        </row>
        <row r="83">
          <cell r="AC83" t="str">
            <v>Office Equipments</v>
          </cell>
          <cell r="CB83">
            <v>0</v>
          </cell>
        </row>
        <row r="84">
          <cell r="AC84" t="str">
            <v>Office Equipments</v>
          </cell>
          <cell r="CB84">
            <v>0</v>
          </cell>
        </row>
        <row r="85">
          <cell r="AC85" t="str">
            <v>Office Equipments</v>
          </cell>
          <cell r="CB85">
            <v>0</v>
          </cell>
        </row>
        <row r="86">
          <cell r="AC86" t="str">
            <v>Office Equipments</v>
          </cell>
          <cell r="CB86">
            <v>0</v>
          </cell>
        </row>
        <row r="87">
          <cell r="AC87" t="str">
            <v>Office Equipments</v>
          </cell>
          <cell r="CB87">
            <v>0</v>
          </cell>
        </row>
        <row r="88">
          <cell r="AC88" t="str">
            <v>Office Equipments</v>
          </cell>
          <cell r="CB88">
            <v>0</v>
          </cell>
        </row>
        <row r="89">
          <cell r="AC89" t="str">
            <v>Office Equipments</v>
          </cell>
          <cell r="CB89">
            <v>0</v>
          </cell>
        </row>
        <row r="90">
          <cell r="AC90" t="str">
            <v>Office Equipments</v>
          </cell>
          <cell r="CB90">
            <v>0</v>
          </cell>
        </row>
        <row r="91">
          <cell r="AC91" t="str">
            <v>Office Equipments</v>
          </cell>
          <cell r="CB91">
            <v>0</v>
          </cell>
        </row>
        <row r="92">
          <cell r="AC92" t="str">
            <v>Office Equipments</v>
          </cell>
          <cell r="CB92">
            <v>0</v>
          </cell>
        </row>
        <row r="93">
          <cell r="AC93" t="str">
            <v>Office Equipments</v>
          </cell>
          <cell r="CB93">
            <v>0</v>
          </cell>
        </row>
        <row r="94">
          <cell r="AC94" t="str">
            <v>Office Equipments</v>
          </cell>
          <cell r="CB94">
            <v>0</v>
          </cell>
        </row>
        <row r="95">
          <cell r="AC95" t="str">
            <v>Office Equipments</v>
          </cell>
          <cell r="CB95">
            <v>1300</v>
          </cell>
        </row>
        <row r="96">
          <cell r="AC96" t="str">
            <v>Office Equipments</v>
          </cell>
          <cell r="CB96">
            <v>0</v>
          </cell>
        </row>
        <row r="97">
          <cell r="AC97" t="str">
            <v>Office Equipments</v>
          </cell>
          <cell r="CB97">
            <v>0</v>
          </cell>
        </row>
        <row r="98">
          <cell r="AC98" t="str">
            <v>Office Equipments</v>
          </cell>
          <cell r="CB98">
            <v>0</v>
          </cell>
        </row>
        <row r="99">
          <cell r="AC99" t="str">
            <v>Office Equipments</v>
          </cell>
          <cell r="CB99">
            <v>0</v>
          </cell>
        </row>
        <row r="100">
          <cell r="AC100" t="str">
            <v>Office Equipments</v>
          </cell>
          <cell r="CB100">
            <v>0</v>
          </cell>
        </row>
        <row r="101">
          <cell r="AC101" t="str">
            <v>Office Equipments</v>
          </cell>
          <cell r="CB101">
            <v>0</v>
          </cell>
        </row>
        <row r="102">
          <cell r="AC102" t="str">
            <v>Office Equipments</v>
          </cell>
          <cell r="CB102">
            <v>0</v>
          </cell>
        </row>
        <row r="103">
          <cell r="AC103" t="str">
            <v>Office Equipments</v>
          </cell>
          <cell r="CB103">
            <v>0</v>
          </cell>
        </row>
        <row r="104">
          <cell r="AC104" t="str">
            <v>Office Equipments</v>
          </cell>
          <cell r="CB104">
            <v>0</v>
          </cell>
        </row>
        <row r="105">
          <cell r="AC105" t="str">
            <v>Office Equipments</v>
          </cell>
          <cell r="CB105">
            <v>0</v>
          </cell>
        </row>
        <row r="106">
          <cell r="AC106" t="str">
            <v>Office Equipments</v>
          </cell>
          <cell r="CB106">
            <v>0</v>
          </cell>
        </row>
        <row r="107">
          <cell r="AC107" t="str">
            <v>Office Equipments</v>
          </cell>
          <cell r="CB107">
            <v>0</v>
          </cell>
        </row>
        <row r="108">
          <cell r="AC108" t="str">
            <v>Office Equipments</v>
          </cell>
          <cell r="CB108">
            <v>87500</v>
          </cell>
        </row>
        <row r="109">
          <cell r="AC109" t="str">
            <v>Office Equipments</v>
          </cell>
          <cell r="CB109">
            <v>0</v>
          </cell>
        </row>
        <row r="110">
          <cell r="AC110" t="str">
            <v>Office Equipments</v>
          </cell>
          <cell r="CB110">
            <v>400</v>
          </cell>
        </row>
        <row r="111">
          <cell r="AC111" t="str">
            <v>Office Equipments</v>
          </cell>
          <cell r="CB111">
            <v>0</v>
          </cell>
        </row>
        <row r="112">
          <cell r="AC112" t="str">
            <v>Office Equipments</v>
          </cell>
          <cell r="CB112">
            <v>4800</v>
          </cell>
        </row>
        <row r="113">
          <cell r="AC113" t="str">
            <v>Office Equipments</v>
          </cell>
          <cell r="CB113">
            <v>700</v>
          </cell>
        </row>
        <row r="114">
          <cell r="AC114" t="str">
            <v>Office Equipments</v>
          </cell>
          <cell r="CB114">
            <v>0</v>
          </cell>
        </row>
        <row r="115">
          <cell r="AC115" t="str">
            <v>Office Equipments</v>
          </cell>
          <cell r="CB115">
            <v>0</v>
          </cell>
        </row>
        <row r="116">
          <cell r="AC116" t="str">
            <v>Office Equipments</v>
          </cell>
          <cell r="CB116">
            <v>0</v>
          </cell>
        </row>
        <row r="117">
          <cell r="AC117" t="str">
            <v>Office Equipments</v>
          </cell>
          <cell r="CB117">
            <v>0</v>
          </cell>
        </row>
        <row r="118">
          <cell r="AC118" t="str">
            <v>Office Equipments</v>
          </cell>
          <cell r="CB118">
            <v>600</v>
          </cell>
        </row>
        <row r="119">
          <cell r="AC119" t="str">
            <v>Office Equipments</v>
          </cell>
          <cell r="CB119">
            <v>350</v>
          </cell>
        </row>
        <row r="120">
          <cell r="AC120" t="str">
            <v>Office Equipments</v>
          </cell>
          <cell r="CB120">
            <v>250</v>
          </cell>
        </row>
        <row r="121">
          <cell r="AC121" t="str">
            <v>Office Equipments</v>
          </cell>
          <cell r="CB121">
            <v>7750</v>
          </cell>
        </row>
        <row r="122">
          <cell r="AC122" t="str">
            <v>Office Equipments</v>
          </cell>
          <cell r="CB122">
            <v>0</v>
          </cell>
        </row>
        <row r="123">
          <cell r="AC123" t="str">
            <v>Office Equipments</v>
          </cell>
          <cell r="CB123">
            <v>0</v>
          </cell>
        </row>
        <row r="124">
          <cell r="AC124" t="str">
            <v>Office Equipments</v>
          </cell>
          <cell r="CB124">
            <v>0</v>
          </cell>
        </row>
        <row r="125">
          <cell r="AC125" t="str">
            <v>Office Equipments</v>
          </cell>
          <cell r="CB125">
            <v>7750</v>
          </cell>
        </row>
        <row r="126">
          <cell r="AC126" t="str">
            <v>Office Equipments</v>
          </cell>
          <cell r="CB126">
            <v>7250</v>
          </cell>
        </row>
        <row r="127">
          <cell r="AC127" t="str">
            <v>Office Equipments</v>
          </cell>
          <cell r="CB127">
            <v>7500</v>
          </cell>
        </row>
        <row r="128">
          <cell r="AC128" t="str">
            <v>Office Equipments</v>
          </cell>
          <cell r="CB128">
            <v>25000</v>
          </cell>
        </row>
        <row r="129">
          <cell r="AC129" t="str">
            <v>Office Equipments</v>
          </cell>
          <cell r="CB129">
            <v>46000</v>
          </cell>
        </row>
        <row r="130">
          <cell r="AC130" t="str">
            <v>Office Equipments</v>
          </cell>
          <cell r="CB130">
            <v>30000</v>
          </cell>
        </row>
        <row r="131">
          <cell r="AC131" t="str">
            <v>Office Equipments</v>
          </cell>
          <cell r="CB131">
            <v>14500</v>
          </cell>
        </row>
        <row r="132">
          <cell r="AC132" t="str">
            <v>Office Equipments</v>
          </cell>
          <cell r="CB132">
            <v>6750</v>
          </cell>
        </row>
        <row r="133">
          <cell r="AC133" t="str">
            <v>Office Equipments</v>
          </cell>
          <cell r="CB133">
            <v>4800</v>
          </cell>
        </row>
        <row r="134">
          <cell r="AC134" t="str">
            <v>Office Equipments</v>
          </cell>
          <cell r="CB134">
            <v>20000</v>
          </cell>
        </row>
        <row r="135">
          <cell r="AC135" t="str">
            <v>Office Equipments</v>
          </cell>
          <cell r="CB135">
            <v>0</v>
          </cell>
        </row>
        <row r="136">
          <cell r="AC136" t="str">
            <v>Office Equipments</v>
          </cell>
          <cell r="CB136">
            <v>6500</v>
          </cell>
        </row>
        <row r="137">
          <cell r="AC137" t="str">
            <v>Office Equipments</v>
          </cell>
          <cell r="CB137">
            <v>4800</v>
          </cell>
        </row>
        <row r="138">
          <cell r="AC138" t="str">
            <v>Office Equipments</v>
          </cell>
          <cell r="CB138">
            <v>6750</v>
          </cell>
        </row>
        <row r="139">
          <cell r="AC139" t="str">
            <v>Office Equipments</v>
          </cell>
          <cell r="CB139">
            <v>6750</v>
          </cell>
        </row>
        <row r="140">
          <cell r="AC140" t="str">
            <v>Office Equipments</v>
          </cell>
          <cell r="CB140">
            <v>3600</v>
          </cell>
        </row>
        <row r="141">
          <cell r="AC141" t="str">
            <v>Office Equipments</v>
          </cell>
          <cell r="CB141">
            <v>1100</v>
          </cell>
        </row>
        <row r="142">
          <cell r="AC142" t="str">
            <v>Office Equipments</v>
          </cell>
          <cell r="CB142">
            <v>7250</v>
          </cell>
        </row>
        <row r="143">
          <cell r="AC143" t="str">
            <v>Office Equipments</v>
          </cell>
          <cell r="CB143">
            <v>7250</v>
          </cell>
        </row>
        <row r="144">
          <cell r="AC144" t="str">
            <v>Office Equipments</v>
          </cell>
          <cell r="CB144">
            <v>7250</v>
          </cell>
        </row>
        <row r="145">
          <cell r="AC145" t="str">
            <v>Office Equipments</v>
          </cell>
          <cell r="CB145">
            <v>0</v>
          </cell>
        </row>
        <row r="146">
          <cell r="AC146" t="str">
            <v>Office Equipments</v>
          </cell>
          <cell r="CB146">
            <v>15500</v>
          </cell>
        </row>
        <row r="147">
          <cell r="AC147" t="str">
            <v>Office Equipments</v>
          </cell>
          <cell r="CB147">
            <v>3600</v>
          </cell>
        </row>
        <row r="148">
          <cell r="AC148" t="str">
            <v>Office Equipments</v>
          </cell>
          <cell r="CB148">
            <v>6000</v>
          </cell>
        </row>
        <row r="149">
          <cell r="AC149" t="str">
            <v>Office Equipments</v>
          </cell>
          <cell r="CB149">
            <v>7000</v>
          </cell>
        </row>
        <row r="150">
          <cell r="AC150" t="str">
            <v>Office Equipments</v>
          </cell>
          <cell r="CB150">
            <v>22000</v>
          </cell>
        </row>
        <row r="151">
          <cell r="AC151" t="str">
            <v>Office Equipments</v>
          </cell>
          <cell r="CB151">
            <v>22000</v>
          </cell>
        </row>
        <row r="152">
          <cell r="AC152" t="str">
            <v>Office Equipments</v>
          </cell>
          <cell r="CB152">
            <v>13500</v>
          </cell>
        </row>
        <row r="153">
          <cell r="AC153" t="str">
            <v>Office Equipments</v>
          </cell>
          <cell r="CB153">
            <v>52500</v>
          </cell>
        </row>
        <row r="154">
          <cell r="AC154" t="str">
            <v>Office Equipments</v>
          </cell>
          <cell r="CB154">
            <v>43000</v>
          </cell>
        </row>
        <row r="155">
          <cell r="AC155" t="str">
            <v>Office Equipments</v>
          </cell>
          <cell r="CB155">
            <v>6000</v>
          </cell>
        </row>
        <row r="156">
          <cell r="AC156" t="str">
            <v>Office Equipments</v>
          </cell>
          <cell r="CB156">
            <v>23000</v>
          </cell>
        </row>
        <row r="157">
          <cell r="AC157" t="str">
            <v>Office Equipments</v>
          </cell>
          <cell r="CB157">
            <v>47000</v>
          </cell>
        </row>
        <row r="158">
          <cell r="AC158" t="str">
            <v>Office Equipments</v>
          </cell>
          <cell r="CB158">
            <v>36000</v>
          </cell>
        </row>
        <row r="159">
          <cell r="AC159" t="str">
            <v>Office Equipments</v>
          </cell>
          <cell r="CB159">
            <v>1200</v>
          </cell>
        </row>
        <row r="160">
          <cell r="AC160" t="str">
            <v>Office Equipments</v>
          </cell>
          <cell r="CB160">
            <v>1200</v>
          </cell>
        </row>
        <row r="161">
          <cell r="AC161" t="str">
            <v>Office Equipments</v>
          </cell>
          <cell r="CB161">
            <v>8000</v>
          </cell>
        </row>
        <row r="162">
          <cell r="AC162" t="str">
            <v>Computer</v>
          </cell>
          <cell r="CB162">
            <v>0</v>
          </cell>
        </row>
        <row r="163">
          <cell r="AC163" t="str">
            <v>Computer</v>
          </cell>
          <cell r="CB163">
            <v>0</v>
          </cell>
        </row>
        <row r="164">
          <cell r="AC164" t="str">
            <v>Computer</v>
          </cell>
          <cell r="CB164">
            <v>150</v>
          </cell>
        </row>
        <row r="165">
          <cell r="AC165" t="str">
            <v>Computer</v>
          </cell>
          <cell r="CB165">
            <v>0</v>
          </cell>
        </row>
        <row r="166">
          <cell r="AC166" t="str">
            <v>Computer</v>
          </cell>
          <cell r="CB166">
            <v>0</v>
          </cell>
        </row>
        <row r="167">
          <cell r="AC167" t="str">
            <v>Computer</v>
          </cell>
          <cell r="CB167">
            <v>0</v>
          </cell>
        </row>
        <row r="168">
          <cell r="AC168" t="str">
            <v>Computer</v>
          </cell>
          <cell r="CB168">
            <v>0</v>
          </cell>
        </row>
        <row r="169">
          <cell r="AC169" t="str">
            <v>Computer</v>
          </cell>
          <cell r="CB169">
            <v>0</v>
          </cell>
        </row>
        <row r="170">
          <cell r="AC170" t="str">
            <v>Computer</v>
          </cell>
          <cell r="CB170">
            <v>0</v>
          </cell>
        </row>
        <row r="171">
          <cell r="AC171" t="str">
            <v>Computer</v>
          </cell>
          <cell r="CB171">
            <v>0</v>
          </cell>
        </row>
        <row r="172">
          <cell r="AC172" t="str">
            <v>Computer</v>
          </cell>
          <cell r="CB172">
            <v>0</v>
          </cell>
        </row>
        <row r="173">
          <cell r="AC173" t="str">
            <v>Computer</v>
          </cell>
          <cell r="CB173">
            <v>0</v>
          </cell>
        </row>
        <row r="174">
          <cell r="AC174" t="str">
            <v>Computer</v>
          </cell>
          <cell r="CB174">
            <v>0</v>
          </cell>
        </row>
        <row r="175">
          <cell r="AC175" t="str">
            <v>Computer</v>
          </cell>
          <cell r="CB175">
            <v>0</v>
          </cell>
        </row>
        <row r="176">
          <cell r="AC176" t="str">
            <v>Computer</v>
          </cell>
          <cell r="CB176">
            <v>0</v>
          </cell>
        </row>
        <row r="177">
          <cell r="AC177" t="str">
            <v>Computer</v>
          </cell>
          <cell r="CB177">
            <v>0</v>
          </cell>
        </row>
        <row r="178">
          <cell r="AC178" t="str">
            <v>Computer</v>
          </cell>
          <cell r="CB178">
            <v>0</v>
          </cell>
        </row>
        <row r="179">
          <cell r="AC179" t="str">
            <v>Computer</v>
          </cell>
          <cell r="CB179">
            <v>0</v>
          </cell>
        </row>
        <row r="180">
          <cell r="AC180" t="str">
            <v>Computer</v>
          </cell>
          <cell r="CB180">
            <v>0</v>
          </cell>
        </row>
        <row r="181">
          <cell r="AC181" t="str">
            <v>Computer</v>
          </cell>
          <cell r="CB181">
            <v>0</v>
          </cell>
        </row>
        <row r="182">
          <cell r="AC182" t="str">
            <v>Computer</v>
          </cell>
          <cell r="CB182">
            <v>0</v>
          </cell>
        </row>
        <row r="183">
          <cell r="AC183" t="str">
            <v>Computer</v>
          </cell>
          <cell r="CB183">
            <v>0</v>
          </cell>
        </row>
        <row r="184">
          <cell r="AC184" t="str">
            <v>Computer</v>
          </cell>
          <cell r="CB184">
            <v>0</v>
          </cell>
        </row>
        <row r="185">
          <cell r="AC185" t="str">
            <v>Computer</v>
          </cell>
          <cell r="CB185">
            <v>0</v>
          </cell>
        </row>
        <row r="186">
          <cell r="AC186" t="str">
            <v>Computer</v>
          </cell>
          <cell r="CB186">
            <v>0</v>
          </cell>
        </row>
        <row r="187">
          <cell r="AC187" t="str">
            <v>Computer</v>
          </cell>
          <cell r="CB187">
            <v>0</v>
          </cell>
        </row>
        <row r="188">
          <cell r="AC188" t="str">
            <v>Computer</v>
          </cell>
          <cell r="CB188">
            <v>0</v>
          </cell>
        </row>
        <row r="189">
          <cell r="AC189" t="str">
            <v>Computer</v>
          </cell>
          <cell r="CB189">
            <v>0</v>
          </cell>
        </row>
        <row r="190">
          <cell r="AC190" t="str">
            <v>Computer</v>
          </cell>
          <cell r="CB190">
            <v>32.157742100707544</v>
          </cell>
        </row>
        <row r="191">
          <cell r="AC191" t="str">
            <v>Computer</v>
          </cell>
          <cell r="CB191">
            <v>0</v>
          </cell>
        </row>
        <row r="192">
          <cell r="AC192" t="str">
            <v>Computer</v>
          </cell>
          <cell r="CB192">
            <v>0</v>
          </cell>
        </row>
        <row r="193">
          <cell r="AC193" t="str">
            <v>Computer</v>
          </cell>
          <cell r="CB193">
            <v>0</v>
          </cell>
        </row>
        <row r="194">
          <cell r="AC194" t="str">
            <v>Computer</v>
          </cell>
          <cell r="CB194">
            <v>0</v>
          </cell>
        </row>
        <row r="195">
          <cell r="AC195" t="str">
            <v>Computer</v>
          </cell>
          <cell r="CB195">
            <v>0</v>
          </cell>
        </row>
        <row r="196">
          <cell r="AC196" t="str">
            <v>Computer</v>
          </cell>
          <cell r="CB196">
            <v>0</v>
          </cell>
        </row>
        <row r="197">
          <cell r="AC197" t="str">
            <v>Computer</v>
          </cell>
          <cell r="CB197">
            <v>0</v>
          </cell>
        </row>
        <row r="198">
          <cell r="AC198" t="str">
            <v>Computer</v>
          </cell>
          <cell r="CB198">
            <v>0</v>
          </cell>
        </row>
        <row r="199">
          <cell r="AC199" t="str">
            <v>Computer</v>
          </cell>
          <cell r="CB199">
            <v>0</v>
          </cell>
        </row>
        <row r="200">
          <cell r="AC200" t="str">
            <v>Computer</v>
          </cell>
          <cell r="CB200">
            <v>0</v>
          </cell>
        </row>
        <row r="201">
          <cell r="AC201" t="str">
            <v>Computer</v>
          </cell>
          <cell r="CB201">
            <v>0</v>
          </cell>
        </row>
        <row r="202">
          <cell r="AC202" t="str">
            <v>Computer</v>
          </cell>
          <cell r="CB202">
            <v>0</v>
          </cell>
        </row>
        <row r="203">
          <cell r="AC203" t="str">
            <v>Computer</v>
          </cell>
          <cell r="CB203">
            <v>0</v>
          </cell>
        </row>
        <row r="204">
          <cell r="AC204" t="str">
            <v>Computer</v>
          </cell>
          <cell r="CB204">
            <v>0</v>
          </cell>
        </row>
        <row r="205">
          <cell r="AC205" t="str">
            <v>Computer</v>
          </cell>
          <cell r="CB205">
            <v>0</v>
          </cell>
        </row>
        <row r="206">
          <cell r="AC206" t="str">
            <v>Computer</v>
          </cell>
          <cell r="CB206">
            <v>0</v>
          </cell>
        </row>
        <row r="207">
          <cell r="AC207" t="str">
            <v>Computer</v>
          </cell>
          <cell r="CB207">
            <v>0</v>
          </cell>
        </row>
        <row r="208">
          <cell r="AC208" t="str">
            <v>Computer</v>
          </cell>
          <cell r="CB208">
            <v>0</v>
          </cell>
        </row>
        <row r="209">
          <cell r="AC209" t="str">
            <v>Computer</v>
          </cell>
          <cell r="CB209">
            <v>0</v>
          </cell>
        </row>
        <row r="210">
          <cell r="AC210" t="str">
            <v>Computer</v>
          </cell>
          <cell r="CB210">
            <v>0</v>
          </cell>
        </row>
        <row r="211">
          <cell r="AC211" t="str">
            <v>Computer</v>
          </cell>
          <cell r="CB211">
            <v>0</v>
          </cell>
        </row>
        <row r="212">
          <cell r="AC212" t="str">
            <v>Computer</v>
          </cell>
          <cell r="CB212">
            <v>0</v>
          </cell>
        </row>
        <row r="213">
          <cell r="AC213" t="str">
            <v>Computer</v>
          </cell>
          <cell r="CB213">
            <v>0</v>
          </cell>
        </row>
        <row r="214">
          <cell r="AC214" t="str">
            <v>Computer</v>
          </cell>
          <cell r="CB214">
            <v>0</v>
          </cell>
        </row>
        <row r="215">
          <cell r="AC215" t="str">
            <v>Computer</v>
          </cell>
          <cell r="CB215">
            <v>0</v>
          </cell>
        </row>
        <row r="216">
          <cell r="AC216" t="str">
            <v>Computer</v>
          </cell>
          <cell r="CB216">
            <v>0</v>
          </cell>
        </row>
        <row r="217">
          <cell r="AC217" t="str">
            <v>Computer</v>
          </cell>
          <cell r="CB217">
            <v>0</v>
          </cell>
        </row>
        <row r="218">
          <cell r="AC218" t="str">
            <v>Computer</v>
          </cell>
          <cell r="CB218">
            <v>0</v>
          </cell>
        </row>
        <row r="219">
          <cell r="AC219" t="str">
            <v>Computer</v>
          </cell>
          <cell r="CB219">
            <v>0</v>
          </cell>
        </row>
        <row r="220">
          <cell r="AC220" t="str">
            <v>Computer</v>
          </cell>
          <cell r="CB220">
            <v>0</v>
          </cell>
        </row>
        <row r="221">
          <cell r="AC221" t="str">
            <v>Computer</v>
          </cell>
          <cell r="CB221">
            <v>0</v>
          </cell>
        </row>
        <row r="222">
          <cell r="AC222" t="str">
            <v>Computer</v>
          </cell>
          <cell r="CB222">
            <v>7000</v>
          </cell>
        </row>
        <row r="223">
          <cell r="AC223" t="str">
            <v>Computer</v>
          </cell>
          <cell r="CB223">
            <v>0</v>
          </cell>
        </row>
        <row r="224">
          <cell r="AC224" t="str">
            <v>Computer</v>
          </cell>
          <cell r="CB224">
            <v>0</v>
          </cell>
        </row>
        <row r="225">
          <cell r="AC225" t="str">
            <v>Computer</v>
          </cell>
          <cell r="CB225">
            <v>0</v>
          </cell>
        </row>
        <row r="226">
          <cell r="AC226" t="str">
            <v>Computer</v>
          </cell>
          <cell r="CB226">
            <v>0</v>
          </cell>
        </row>
        <row r="227">
          <cell r="AC227" t="str">
            <v>Computer</v>
          </cell>
          <cell r="CB227">
            <v>0</v>
          </cell>
        </row>
        <row r="228">
          <cell r="AC228" t="str">
            <v>Computer</v>
          </cell>
          <cell r="CB228">
            <v>2350.1679568811151</v>
          </cell>
        </row>
        <row r="229">
          <cell r="AC229" t="str">
            <v>Computer</v>
          </cell>
          <cell r="CB229">
            <v>10101.347845714248</v>
          </cell>
        </row>
        <row r="230">
          <cell r="AC230" t="str">
            <v>Computer</v>
          </cell>
          <cell r="CB230">
            <v>0</v>
          </cell>
        </row>
        <row r="231">
          <cell r="AC231" t="str">
            <v>Computer</v>
          </cell>
          <cell r="CB231">
            <v>2000</v>
          </cell>
        </row>
        <row r="232">
          <cell r="AC232" t="str">
            <v>Computer</v>
          </cell>
          <cell r="CB232">
            <v>0</v>
          </cell>
        </row>
        <row r="233">
          <cell r="AC233" t="str">
            <v>Computer</v>
          </cell>
          <cell r="CB233">
            <v>1800</v>
          </cell>
        </row>
        <row r="234">
          <cell r="AC234" t="str">
            <v>Computer</v>
          </cell>
          <cell r="CB234">
            <v>3600</v>
          </cell>
        </row>
        <row r="235">
          <cell r="AC235" t="str">
            <v>Computer</v>
          </cell>
          <cell r="CB235">
            <v>5750</v>
          </cell>
        </row>
        <row r="236">
          <cell r="AC236" t="str">
            <v>Computer</v>
          </cell>
          <cell r="CB236">
            <v>2200</v>
          </cell>
        </row>
        <row r="237">
          <cell r="AC237" t="str">
            <v>Computer</v>
          </cell>
          <cell r="CB237">
            <v>2200</v>
          </cell>
        </row>
        <row r="238">
          <cell r="AC238" t="str">
            <v>Computer</v>
          </cell>
          <cell r="CB238">
            <v>0</v>
          </cell>
        </row>
        <row r="239">
          <cell r="AC239" t="str">
            <v>Computer</v>
          </cell>
          <cell r="CB239">
            <v>700</v>
          </cell>
        </row>
        <row r="240">
          <cell r="AC240" t="str">
            <v>Computer</v>
          </cell>
          <cell r="CB240">
            <v>650</v>
          </cell>
        </row>
        <row r="241">
          <cell r="AC241" t="str">
            <v>Computer</v>
          </cell>
          <cell r="CB241">
            <v>500</v>
          </cell>
        </row>
        <row r="242">
          <cell r="AC242" t="str">
            <v>Computer</v>
          </cell>
          <cell r="CB242">
            <v>0</v>
          </cell>
        </row>
        <row r="243">
          <cell r="AC243" t="str">
            <v>Computer</v>
          </cell>
          <cell r="CB243">
            <v>9640.7978237779571</v>
          </cell>
        </row>
        <row r="244">
          <cell r="AC244" t="str">
            <v>Computer</v>
          </cell>
          <cell r="CB244">
            <v>400</v>
          </cell>
        </row>
        <row r="245">
          <cell r="AC245" t="str">
            <v>Computer</v>
          </cell>
          <cell r="CB245">
            <v>1000</v>
          </cell>
        </row>
        <row r="246">
          <cell r="AC246" t="str">
            <v>Computer</v>
          </cell>
          <cell r="CB246">
            <v>1000</v>
          </cell>
        </row>
        <row r="247">
          <cell r="AC247" t="str">
            <v>Computer</v>
          </cell>
          <cell r="CB247">
            <v>400</v>
          </cell>
        </row>
        <row r="248">
          <cell r="AC248" t="str">
            <v>Computer</v>
          </cell>
          <cell r="CB248">
            <v>20000</v>
          </cell>
        </row>
        <row r="249">
          <cell r="AC249" t="str">
            <v>Computer</v>
          </cell>
          <cell r="CB249">
            <v>25000</v>
          </cell>
        </row>
        <row r="250">
          <cell r="AC250" t="str">
            <v>Computer</v>
          </cell>
          <cell r="CB250">
            <v>0</v>
          </cell>
        </row>
        <row r="251">
          <cell r="AC251" t="str">
            <v>Computer</v>
          </cell>
          <cell r="CB251">
            <v>0</v>
          </cell>
        </row>
        <row r="252">
          <cell r="AC252" t="str">
            <v>Computer</v>
          </cell>
          <cell r="CB252">
            <v>0</v>
          </cell>
        </row>
        <row r="253">
          <cell r="AC253" t="str">
            <v>Computer</v>
          </cell>
          <cell r="CB253">
            <v>5000</v>
          </cell>
        </row>
        <row r="254">
          <cell r="AC254" t="str">
            <v>Computer</v>
          </cell>
          <cell r="CB254">
            <v>1900</v>
          </cell>
        </row>
        <row r="255">
          <cell r="AC255" t="str">
            <v>Computer</v>
          </cell>
          <cell r="CB255">
            <v>0</v>
          </cell>
        </row>
        <row r="256">
          <cell r="AC256" t="str">
            <v>Computer</v>
          </cell>
          <cell r="CB256">
            <v>0</v>
          </cell>
        </row>
        <row r="257">
          <cell r="AC257" t="str">
            <v>Computer</v>
          </cell>
          <cell r="CB257">
            <v>0</v>
          </cell>
        </row>
        <row r="258">
          <cell r="AC258" t="str">
            <v>Computer</v>
          </cell>
          <cell r="CB258">
            <v>9750</v>
          </cell>
        </row>
        <row r="259">
          <cell r="AC259" t="str">
            <v>Computer</v>
          </cell>
          <cell r="CB259">
            <v>3000</v>
          </cell>
        </row>
        <row r="260">
          <cell r="AC260" t="str">
            <v>Computer</v>
          </cell>
          <cell r="CB260">
            <v>6750</v>
          </cell>
        </row>
        <row r="261">
          <cell r="AC261" t="str">
            <v>Computer</v>
          </cell>
          <cell r="CB261">
            <v>1200</v>
          </cell>
        </row>
        <row r="262">
          <cell r="AC262" t="str">
            <v>Computer</v>
          </cell>
          <cell r="CB262">
            <v>1200</v>
          </cell>
        </row>
        <row r="263">
          <cell r="AC263" t="str">
            <v>Computer</v>
          </cell>
          <cell r="CB263">
            <v>1200</v>
          </cell>
        </row>
        <row r="264">
          <cell r="AC264" t="str">
            <v>Computer</v>
          </cell>
          <cell r="CB264">
            <v>1200</v>
          </cell>
        </row>
        <row r="265">
          <cell r="AC265" t="str">
            <v>Computer</v>
          </cell>
          <cell r="CB265">
            <v>12000</v>
          </cell>
        </row>
        <row r="266">
          <cell r="AC266" t="str">
            <v>Computer</v>
          </cell>
          <cell r="CB266">
            <v>12000</v>
          </cell>
        </row>
        <row r="267">
          <cell r="AC267" t="str">
            <v>Computer</v>
          </cell>
          <cell r="CB267">
            <v>12000</v>
          </cell>
        </row>
        <row r="268">
          <cell r="AC268" t="str">
            <v>Computer</v>
          </cell>
          <cell r="CB268">
            <v>9500</v>
          </cell>
        </row>
        <row r="269">
          <cell r="AC269" t="str">
            <v>Computer</v>
          </cell>
          <cell r="CB269">
            <v>12000</v>
          </cell>
        </row>
        <row r="270">
          <cell r="AC270" t="str">
            <v>Computer</v>
          </cell>
          <cell r="CB270">
            <v>2000</v>
          </cell>
        </row>
        <row r="271">
          <cell r="AC271" t="str">
            <v>Computer</v>
          </cell>
          <cell r="CB271">
            <v>20555.849107631737</v>
          </cell>
        </row>
        <row r="272">
          <cell r="AC272" t="str">
            <v>Computer</v>
          </cell>
          <cell r="CB272">
            <v>537599.07722302561</v>
          </cell>
        </row>
        <row r="273">
          <cell r="AC273" t="str">
            <v>Computer</v>
          </cell>
          <cell r="CB273">
            <v>30000</v>
          </cell>
        </row>
        <row r="274">
          <cell r="AC274" t="str">
            <v>Computer</v>
          </cell>
          <cell r="CB274">
            <v>30000</v>
          </cell>
        </row>
        <row r="275">
          <cell r="AC275" t="str">
            <v>Computer</v>
          </cell>
          <cell r="CB275">
            <v>55000</v>
          </cell>
        </row>
        <row r="276">
          <cell r="AC276" t="str">
            <v>Computer</v>
          </cell>
          <cell r="CB276">
            <v>4400</v>
          </cell>
        </row>
        <row r="277">
          <cell r="AC277" t="str">
            <v>Computer</v>
          </cell>
          <cell r="CB277">
            <v>2800</v>
          </cell>
        </row>
        <row r="278">
          <cell r="AC278" t="str">
            <v>Computer</v>
          </cell>
          <cell r="CB278">
            <v>34000</v>
          </cell>
        </row>
        <row r="279">
          <cell r="AC279" t="str">
            <v>Computer</v>
          </cell>
          <cell r="CB279">
            <v>4200</v>
          </cell>
        </row>
        <row r="280">
          <cell r="AC280" t="str">
            <v>Computer</v>
          </cell>
          <cell r="CB280">
            <v>19500</v>
          </cell>
        </row>
        <row r="281">
          <cell r="AC281" t="str">
            <v>Computer</v>
          </cell>
          <cell r="CB281">
            <v>17000</v>
          </cell>
        </row>
        <row r="282">
          <cell r="AC282" t="str">
            <v>Computer</v>
          </cell>
          <cell r="CB282">
            <v>14500</v>
          </cell>
        </row>
        <row r="283">
          <cell r="AC283" t="str">
            <v>Computer</v>
          </cell>
          <cell r="CB283">
            <v>10500</v>
          </cell>
        </row>
        <row r="284">
          <cell r="AC284" t="str">
            <v>Computer</v>
          </cell>
          <cell r="CB284">
            <v>10500</v>
          </cell>
        </row>
        <row r="285">
          <cell r="AC285" t="str">
            <v>Computer</v>
          </cell>
          <cell r="CB285">
            <v>34000</v>
          </cell>
        </row>
        <row r="286">
          <cell r="AC286" t="str">
            <v>Computer</v>
          </cell>
          <cell r="CB286">
            <v>19500</v>
          </cell>
        </row>
        <row r="287">
          <cell r="AC287" t="str">
            <v>Computer</v>
          </cell>
          <cell r="CB287">
            <v>13500</v>
          </cell>
        </row>
        <row r="288">
          <cell r="AC288" t="str">
            <v>Computer</v>
          </cell>
          <cell r="CB288">
            <v>28000</v>
          </cell>
        </row>
        <row r="289">
          <cell r="AC289" t="str">
            <v>Computer</v>
          </cell>
          <cell r="CB289">
            <v>21000</v>
          </cell>
        </row>
        <row r="290">
          <cell r="AC290" t="str">
            <v>Computer</v>
          </cell>
          <cell r="CB290">
            <v>11500</v>
          </cell>
        </row>
        <row r="291">
          <cell r="AC291" t="str">
            <v>Computer</v>
          </cell>
          <cell r="CB291">
            <v>8750</v>
          </cell>
        </row>
        <row r="292">
          <cell r="AC292" t="str">
            <v>Computer</v>
          </cell>
          <cell r="CB292">
            <v>5250</v>
          </cell>
        </row>
        <row r="293">
          <cell r="AC293" t="str">
            <v>Computer</v>
          </cell>
          <cell r="CB293">
            <v>11500</v>
          </cell>
        </row>
        <row r="294">
          <cell r="AC294" t="str">
            <v>Computer</v>
          </cell>
          <cell r="CB294">
            <v>30000</v>
          </cell>
        </row>
        <row r="295">
          <cell r="AC295" t="str">
            <v>Computer</v>
          </cell>
          <cell r="CB295">
            <v>12500</v>
          </cell>
        </row>
        <row r="296">
          <cell r="AC296" t="str">
            <v>Computer</v>
          </cell>
          <cell r="CB296">
            <v>20000</v>
          </cell>
        </row>
        <row r="297">
          <cell r="AC297" t="str">
            <v>Computer</v>
          </cell>
          <cell r="CB297">
            <v>10500</v>
          </cell>
        </row>
        <row r="298">
          <cell r="AC298" t="str">
            <v>Computer</v>
          </cell>
          <cell r="CB298">
            <v>5750</v>
          </cell>
        </row>
        <row r="299">
          <cell r="AC299" t="str">
            <v>Computer</v>
          </cell>
          <cell r="CB299">
            <v>5750</v>
          </cell>
        </row>
        <row r="300">
          <cell r="AC300" t="str">
            <v>Computer</v>
          </cell>
          <cell r="CB300">
            <v>17000</v>
          </cell>
        </row>
        <row r="301">
          <cell r="AC301" t="str">
            <v>Computer</v>
          </cell>
          <cell r="CB301">
            <v>2800</v>
          </cell>
        </row>
        <row r="302">
          <cell r="AC302" t="str">
            <v>Computer</v>
          </cell>
          <cell r="CB302">
            <v>4000</v>
          </cell>
        </row>
        <row r="303">
          <cell r="AC303" t="str">
            <v>Computer</v>
          </cell>
          <cell r="CB303">
            <v>7000</v>
          </cell>
        </row>
        <row r="304">
          <cell r="AC304" t="str">
            <v>Computer</v>
          </cell>
          <cell r="CB304">
            <v>24000</v>
          </cell>
        </row>
        <row r="305">
          <cell r="AC305" t="str">
            <v>Computer</v>
          </cell>
          <cell r="CB305">
            <v>32000</v>
          </cell>
        </row>
        <row r="306">
          <cell r="AC306" t="str">
            <v>Computer</v>
          </cell>
          <cell r="CB306">
            <v>12000</v>
          </cell>
        </row>
        <row r="307">
          <cell r="AC307" t="str">
            <v>Computer</v>
          </cell>
          <cell r="CB307">
            <v>24000</v>
          </cell>
        </row>
        <row r="308">
          <cell r="AC308" t="str">
            <v>Computer</v>
          </cell>
          <cell r="CB308">
            <v>6750</v>
          </cell>
        </row>
        <row r="309">
          <cell r="AC309" t="str">
            <v>Computer</v>
          </cell>
          <cell r="CB309">
            <v>30000</v>
          </cell>
        </row>
        <row r="310">
          <cell r="AC310" t="str">
            <v>Computer</v>
          </cell>
          <cell r="CB310">
            <v>28000</v>
          </cell>
        </row>
        <row r="311">
          <cell r="AC311" t="str">
            <v>Computer</v>
          </cell>
          <cell r="CB311">
            <v>29000</v>
          </cell>
        </row>
        <row r="312">
          <cell r="AC312" t="str">
            <v>Computer</v>
          </cell>
          <cell r="CB312">
            <v>29000</v>
          </cell>
        </row>
        <row r="313">
          <cell r="AC313" t="str">
            <v>Computer</v>
          </cell>
          <cell r="CB313">
            <v>29000</v>
          </cell>
        </row>
        <row r="314">
          <cell r="AC314" t="str">
            <v>Computer</v>
          </cell>
          <cell r="CB314">
            <v>7000</v>
          </cell>
        </row>
        <row r="315">
          <cell r="AC315" t="str">
            <v>Computer</v>
          </cell>
          <cell r="CB315">
            <v>21000</v>
          </cell>
        </row>
        <row r="316">
          <cell r="AC316" t="str">
            <v>Computer</v>
          </cell>
          <cell r="CB316">
            <v>4600</v>
          </cell>
        </row>
        <row r="317">
          <cell r="AC317" t="str">
            <v>Computer</v>
          </cell>
          <cell r="CB317">
            <v>52500</v>
          </cell>
        </row>
        <row r="318">
          <cell r="AC318" t="str">
            <v>Computer</v>
          </cell>
          <cell r="CB318">
            <v>466073.2404304645</v>
          </cell>
        </row>
        <row r="319">
          <cell r="AC319" t="str">
            <v>Computer</v>
          </cell>
          <cell r="CB319">
            <v>57609.68234650982</v>
          </cell>
        </row>
        <row r="320">
          <cell r="AC320" t="str">
            <v>Furniture &amp; Fixture</v>
          </cell>
          <cell r="CB320">
            <v>0</v>
          </cell>
        </row>
        <row r="321">
          <cell r="AC321" t="str">
            <v>Furniture &amp; Fixture</v>
          </cell>
          <cell r="CB321">
            <v>950</v>
          </cell>
        </row>
        <row r="322">
          <cell r="AC322" t="str">
            <v>Furniture &amp; Fixture</v>
          </cell>
          <cell r="CB322">
            <v>700</v>
          </cell>
        </row>
        <row r="323">
          <cell r="AC323" t="str">
            <v>Furniture &amp; Fixture</v>
          </cell>
          <cell r="CB323">
            <v>33000</v>
          </cell>
        </row>
        <row r="324">
          <cell r="AC324" t="str">
            <v>Furniture &amp; Fixture</v>
          </cell>
          <cell r="CB324">
            <v>0</v>
          </cell>
        </row>
        <row r="325">
          <cell r="AC325" t="str">
            <v>Furniture &amp; Fixture</v>
          </cell>
          <cell r="CB325">
            <v>0</v>
          </cell>
        </row>
        <row r="326">
          <cell r="AC326" t="str">
            <v>Furniture &amp; Fixture</v>
          </cell>
          <cell r="CB326">
            <v>0</v>
          </cell>
        </row>
        <row r="327">
          <cell r="AC327" t="str">
            <v>Furniture &amp; Fixture</v>
          </cell>
          <cell r="CB327">
            <v>0</v>
          </cell>
        </row>
        <row r="328">
          <cell r="AC328" t="str">
            <v>Furniture &amp; Fixture</v>
          </cell>
          <cell r="CB328">
            <v>0</v>
          </cell>
        </row>
        <row r="329">
          <cell r="AC329" t="str">
            <v>Furniture &amp; Fixture</v>
          </cell>
          <cell r="CB329">
            <v>0</v>
          </cell>
        </row>
        <row r="330">
          <cell r="AC330" t="str">
            <v>Furniture &amp; Fixture</v>
          </cell>
          <cell r="CB330">
            <v>0</v>
          </cell>
        </row>
        <row r="331">
          <cell r="AC331" t="str">
            <v>Furniture &amp; Fixture</v>
          </cell>
          <cell r="CB331">
            <v>0</v>
          </cell>
        </row>
        <row r="332">
          <cell r="AC332" t="str">
            <v>Furniture &amp; Fixture</v>
          </cell>
          <cell r="CB332">
            <v>3600</v>
          </cell>
        </row>
        <row r="333">
          <cell r="AC333" t="str">
            <v>Furniture &amp; Fixture</v>
          </cell>
          <cell r="CB333">
            <v>0</v>
          </cell>
        </row>
        <row r="334">
          <cell r="AC334" t="str">
            <v>Furniture &amp; Fixture</v>
          </cell>
          <cell r="CB334">
            <v>350</v>
          </cell>
        </row>
        <row r="335">
          <cell r="AC335" t="str">
            <v>Furniture &amp; Fixture</v>
          </cell>
          <cell r="CB335">
            <v>3600</v>
          </cell>
        </row>
        <row r="336">
          <cell r="AC336" t="str">
            <v>Furniture &amp; Fixture</v>
          </cell>
          <cell r="CB336">
            <v>0</v>
          </cell>
        </row>
        <row r="337">
          <cell r="AC337" t="str">
            <v>Furniture &amp; Fixture</v>
          </cell>
          <cell r="CB337">
            <v>0</v>
          </cell>
        </row>
        <row r="338">
          <cell r="AC338" t="str">
            <v>Furniture &amp; Fixture</v>
          </cell>
          <cell r="CB338">
            <v>0</v>
          </cell>
        </row>
        <row r="339">
          <cell r="AC339" t="str">
            <v>Furniture &amp; Fixture</v>
          </cell>
          <cell r="CB339">
            <v>0</v>
          </cell>
        </row>
        <row r="340">
          <cell r="AC340" t="str">
            <v>Furniture &amp; Fixture</v>
          </cell>
          <cell r="CB340">
            <v>0</v>
          </cell>
        </row>
        <row r="341">
          <cell r="AC341" t="str">
            <v>Furniture &amp; Fixture</v>
          </cell>
          <cell r="CB341">
            <v>500</v>
          </cell>
        </row>
        <row r="342">
          <cell r="AC342" t="str">
            <v>Furniture &amp; Fixture</v>
          </cell>
          <cell r="CB342">
            <v>0</v>
          </cell>
        </row>
        <row r="343">
          <cell r="AC343" t="str">
            <v>Furniture &amp; Fixture</v>
          </cell>
          <cell r="CB343">
            <v>1500</v>
          </cell>
        </row>
        <row r="344">
          <cell r="AC344" t="str">
            <v>Furniture &amp; Fixture</v>
          </cell>
          <cell r="CB344">
            <v>650</v>
          </cell>
        </row>
        <row r="345">
          <cell r="AC345" t="str">
            <v>Furniture &amp; Fixture</v>
          </cell>
          <cell r="CB345">
            <v>650</v>
          </cell>
        </row>
        <row r="346">
          <cell r="AC346" t="str">
            <v>Furniture &amp; Fixture</v>
          </cell>
          <cell r="CB346">
            <v>3600</v>
          </cell>
        </row>
        <row r="347">
          <cell r="AC347" t="str">
            <v>Furniture &amp; Fixture</v>
          </cell>
          <cell r="CB347">
            <v>0</v>
          </cell>
        </row>
        <row r="348">
          <cell r="AC348" t="str">
            <v>Furniture &amp; Fixture</v>
          </cell>
          <cell r="CB348">
            <v>400</v>
          </cell>
        </row>
        <row r="349">
          <cell r="AC349" t="str">
            <v>Furniture &amp; Fixture</v>
          </cell>
          <cell r="CB349">
            <v>1900</v>
          </cell>
        </row>
        <row r="350">
          <cell r="AC350" t="str">
            <v>Furniture &amp; Fixture</v>
          </cell>
          <cell r="CB350">
            <v>3800</v>
          </cell>
        </row>
        <row r="351">
          <cell r="AC351" t="str">
            <v>Furniture &amp; Fixture</v>
          </cell>
          <cell r="CB351">
            <v>0</v>
          </cell>
        </row>
        <row r="352">
          <cell r="AC352" t="str">
            <v>Furniture &amp; Fixture</v>
          </cell>
          <cell r="CB352">
            <v>0</v>
          </cell>
        </row>
        <row r="353">
          <cell r="AC353" t="str">
            <v>Furniture &amp; Fixture</v>
          </cell>
          <cell r="CB353">
            <v>15000</v>
          </cell>
        </row>
        <row r="354">
          <cell r="AC354" t="str">
            <v>Furniture &amp; Fixture</v>
          </cell>
          <cell r="CB354">
            <v>34000</v>
          </cell>
        </row>
        <row r="355">
          <cell r="AC355" t="str">
            <v>Furniture &amp; Fixture</v>
          </cell>
          <cell r="CB355">
            <v>4000</v>
          </cell>
        </row>
        <row r="356">
          <cell r="AC356" t="str">
            <v>Furniture &amp; Fixture</v>
          </cell>
          <cell r="CB356">
            <v>130000</v>
          </cell>
        </row>
        <row r="357">
          <cell r="AC357" t="str">
            <v>Furniture &amp; Fixture</v>
          </cell>
          <cell r="CB357">
            <v>87500</v>
          </cell>
        </row>
        <row r="358">
          <cell r="AC358" t="str">
            <v>Furniture &amp; Fixture</v>
          </cell>
          <cell r="CB358">
            <v>4400</v>
          </cell>
        </row>
        <row r="359">
          <cell r="AC359" t="str">
            <v>Furniture &amp; Fixture</v>
          </cell>
          <cell r="CB359">
            <v>44000</v>
          </cell>
        </row>
        <row r="360">
          <cell r="AC360" t="str">
            <v>Furniture &amp; Fixture</v>
          </cell>
          <cell r="CB360">
            <v>85000</v>
          </cell>
        </row>
        <row r="361">
          <cell r="AC361" t="str">
            <v>Furniture &amp; Fixture</v>
          </cell>
          <cell r="CB361">
            <v>320000</v>
          </cell>
        </row>
        <row r="362">
          <cell r="AC362" t="str">
            <v>Furniture &amp; Fixture</v>
          </cell>
          <cell r="CB362">
            <v>22000</v>
          </cell>
        </row>
        <row r="363">
          <cell r="AC363" t="str">
            <v>Furniture &amp; Fixture</v>
          </cell>
          <cell r="CB363">
            <v>15000</v>
          </cell>
        </row>
        <row r="364">
          <cell r="AC364" t="str">
            <v>Furniture &amp; Fixture</v>
          </cell>
          <cell r="CB364">
            <v>22000</v>
          </cell>
        </row>
        <row r="365">
          <cell r="AC365" t="str">
            <v>Furniture &amp; Fixture</v>
          </cell>
          <cell r="CB365">
            <v>155000</v>
          </cell>
        </row>
        <row r="366">
          <cell r="AC366" t="str">
            <v>Furniture &amp; Fixture</v>
          </cell>
          <cell r="CB366">
            <v>55000</v>
          </cell>
        </row>
        <row r="367">
          <cell r="AC367" t="str">
            <v>Furniture &amp; Fixture</v>
          </cell>
          <cell r="CB367">
            <v>10500</v>
          </cell>
        </row>
        <row r="368">
          <cell r="AC368" t="str">
            <v>Furniture &amp; Fixture</v>
          </cell>
          <cell r="CB368">
            <v>12000</v>
          </cell>
        </row>
        <row r="369">
          <cell r="AC369" t="str">
            <v>Furniture &amp; Fixture</v>
          </cell>
          <cell r="CB369">
            <v>150000</v>
          </cell>
        </row>
        <row r="370">
          <cell r="AC370" t="str">
            <v>Lab Equipments</v>
          </cell>
          <cell r="CB370">
            <v>0</v>
          </cell>
        </row>
        <row r="371">
          <cell r="AC371" t="str">
            <v>Lab Equipments</v>
          </cell>
          <cell r="CB371">
            <v>1000</v>
          </cell>
        </row>
        <row r="372">
          <cell r="AC372" t="str">
            <v>Lab Equipments</v>
          </cell>
          <cell r="CB372">
            <v>600</v>
          </cell>
        </row>
        <row r="373">
          <cell r="AC373" t="str">
            <v>Lab Equipments</v>
          </cell>
          <cell r="CB373">
            <v>100</v>
          </cell>
        </row>
        <row r="374">
          <cell r="AC374" t="str">
            <v>Lab Equipments</v>
          </cell>
          <cell r="CB374">
            <v>250</v>
          </cell>
        </row>
        <row r="375">
          <cell r="AC375" t="str">
            <v>Lab Equipments</v>
          </cell>
          <cell r="CB375">
            <v>200</v>
          </cell>
        </row>
        <row r="376">
          <cell r="AC376" t="str">
            <v>Lab Equipments</v>
          </cell>
          <cell r="CB376">
            <v>1400</v>
          </cell>
        </row>
        <row r="377">
          <cell r="AC377" t="str">
            <v>Lab Equipments</v>
          </cell>
          <cell r="CB377">
            <v>150</v>
          </cell>
        </row>
        <row r="378">
          <cell r="AC378" t="str">
            <v>Lab Equipments</v>
          </cell>
          <cell r="CB378">
            <v>50</v>
          </cell>
        </row>
        <row r="379">
          <cell r="AC379" t="str">
            <v>Lab Equipments</v>
          </cell>
          <cell r="CB379">
            <v>20</v>
          </cell>
        </row>
        <row r="380">
          <cell r="AC380" t="str">
            <v>Lab Equipments</v>
          </cell>
          <cell r="CB380">
            <v>40</v>
          </cell>
        </row>
        <row r="381">
          <cell r="AC381" t="str">
            <v>Lab Equipments</v>
          </cell>
          <cell r="CB381">
            <v>1500</v>
          </cell>
        </row>
        <row r="382">
          <cell r="AC382" t="str">
            <v>Lab Equipments</v>
          </cell>
          <cell r="CB382">
            <v>950</v>
          </cell>
        </row>
        <row r="383">
          <cell r="AC383" t="str">
            <v>Lab Equipments</v>
          </cell>
          <cell r="CB383">
            <v>0</v>
          </cell>
        </row>
        <row r="384">
          <cell r="AC384" t="str">
            <v>Lab Equipments</v>
          </cell>
          <cell r="CB384">
            <v>1600</v>
          </cell>
        </row>
        <row r="385">
          <cell r="AC385" t="str">
            <v>Lab Equipments</v>
          </cell>
          <cell r="CB385">
            <v>750</v>
          </cell>
        </row>
        <row r="386">
          <cell r="AC386" t="str">
            <v>Lab Equipments</v>
          </cell>
          <cell r="CB386">
            <v>550</v>
          </cell>
        </row>
        <row r="387">
          <cell r="AC387" t="str">
            <v>Lab Equipments</v>
          </cell>
          <cell r="CB387">
            <v>30</v>
          </cell>
        </row>
        <row r="388">
          <cell r="AC388" t="str">
            <v>Lab Equipments</v>
          </cell>
          <cell r="CB388">
            <v>798.52002615961987</v>
          </cell>
        </row>
        <row r="389">
          <cell r="AC389" t="str">
            <v>Lab Equipments</v>
          </cell>
          <cell r="CB389">
            <v>20</v>
          </cell>
        </row>
        <row r="390">
          <cell r="AC390" t="str">
            <v>Lab Equipments</v>
          </cell>
          <cell r="CB390">
            <v>0</v>
          </cell>
        </row>
        <row r="391">
          <cell r="AC391" t="str">
            <v>Lab Equipments</v>
          </cell>
          <cell r="CB391">
            <v>550</v>
          </cell>
        </row>
        <row r="392">
          <cell r="AC392" t="str">
            <v>Lab Equipments</v>
          </cell>
          <cell r="CB392">
            <v>500</v>
          </cell>
        </row>
        <row r="393">
          <cell r="AC393" t="str">
            <v>Lab Equipments</v>
          </cell>
          <cell r="CB393">
            <v>250</v>
          </cell>
        </row>
        <row r="394">
          <cell r="AC394" t="str">
            <v>Lab Equipments</v>
          </cell>
          <cell r="CB394">
            <v>50</v>
          </cell>
        </row>
        <row r="395">
          <cell r="AC395" t="str">
            <v>Lab Equipments</v>
          </cell>
          <cell r="CB395">
            <v>650</v>
          </cell>
        </row>
        <row r="396">
          <cell r="AC396" t="str">
            <v>Lab Equipments</v>
          </cell>
          <cell r="CB396">
            <v>40</v>
          </cell>
        </row>
        <row r="397">
          <cell r="AC397" t="str">
            <v>Lab Equipments</v>
          </cell>
          <cell r="CB397">
            <v>0</v>
          </cell>
        </row>
        <row r="398">
          <cell r="AC398" t="str">
            <v>Lab Equipments</v>
          </cell>
          <cell r="CB398">
            <v>5000</v>
          </cell>
        </row>
        <row r="399">
          <cell r="AC399" t="str">
            <v>Lab Equipments</v>
          </cell>
          <cell r="CB399">
            <v>250</v>
          </cell>
        </row>
        <row r="400">
          <cell r="AC400" t="str">
            <v>Lab Equipments</v>
          </cell>
          <cell r="CB400">
            <v>100</v>
          </cell>
        </row>
        <row r="401">
          <cell r="AC401" t="str">
            <v>Lab Equipments</v>
          </cell>
          <cell r="CB401">
            <v>2800</v>
          </cell>
        </row>
        <row r="402">
          <cell r="AC402" t="str">
            <v>Lab Equipments</v>
          </cell>
          <cell r="CB402">
            <v>150</v>
          </cell>
        </row>
        <row r="403">
          <cell r="AC403" t="str">
            <v>Lab Equipments</v>
          </cell>
          <cell r="CB403">
            <v>300</v>
          </cell>
        </row>
        <row r="404">
          <cell r="AC404" t="str">
            <v>Lab Equipments</v>
          </cell>
          <cell r="CB404">
            <v>20000</v>
          </cell>
        </row>
        <row r="405">
          <cell r="AC405" t="str">
            <v>Lab Equipments</v>
          </cell>
          <cell r="CB405">
            <v>3000</v>
          </cell>
        </row>
        <row r="406">
          <cell r="AC406" t="str">
            <v>Lab Equipments</v>
          </cell>
          <cell r="CB406">
            <v>13500</v>
          </cell>
        </row>
        <row r="407">
          <cell r="AC407" t="str">
            <v>Lab Equipments</v>
          </cell>
          <cell r="CB407">
            <v>2300</v>
          </cell>
        </row>
        <row r="408">
          <cell r="AC408" t="str">
            <v>Lab Equipments</v>
          </cell>
          <cell r="CB408">
            <v>1600</v>
          </cell>
        </row>
        <row r="409">
          <cell r="AC409" t="str">
            <v>Lab Equipments</v>
          </cell>
          <cell r="CB409">
            <v>87500</v>
          </cell>
        </row>
        <row r="410">
          <cell r="AC410" t="str">
            <v>Lab Equipments</v>
          </cell>
          <cell r="CB410">
            <v>5250</v>
          </cell>
        </row>
        <row r="411">
          <cell r="AC411" t="str">
            <v>Lab Equipments</v>
          </cell>
          <cell r="CB411">
            <v>10500</v>
          </cell>
        </row>
        <row r="412">
          <cell r="AC412" t="str">
            <v>Lab Equipments</v>
          </cell>
          <cell r="CB412">
            <v>2200</v>
          </cell>
        </row>
        <row r="413">
          <cell r="AC413" t="str">
            <v>Lab Equipments</v>
          </cell>
          <cell r="CB413">
            <v>2200</v>
          </cell>
        </row>
        <row r="414">
          <cell r="AC414" t="str">
            <v>Lab Equipments</v>
          </cell>
          <cell r="CB414">
            <v>29000</v>
          </cell>
        </row>
        <row r="415">
          <cell r="AC415" t="str">
            <v>Lab Equipments</v>
          </cell>
          <cell r="CB415">
            <v>7750</v>
          </cell>
        </row>
        <row r="416">
          <cell r="AC416" t="str">
            <v>Lab Equipments</v>
          </cell>
          <cell r="CB416">
            <v>87500</v>
          </cell>
        </row>
        <row r="417">
          <cell r="AC417" t="str">
            <v>Lab Equipments</v>
          </cell>
          <cell r="CB417">
            <v>27000</v>
          </cell>
        </row>
        <row r="418">
          <cell r="AC418" t="str">
            <v>Lab Equipments</v>
          </cell>
          <cell r="CB418">
            <v>41000</v>
          </cell>
        </row>
        <row r="419">
          <cell r="AC419" t="str">
            <v>Lab Equipments</v>
          </cell>
          <cell r="CB419">
            <v>67500</v>
          </cell>
        </row>
        <row r="420">
          <cell r="AC420" t="str">
            <v>Lab Equipments</v>
          </cell>
          <cell r="CB420">
            <v>350000</v>
          </cell>
        </row>
        <row r="421">
          <cell r="AC421" t="str">
            <v>Lab Equipments</v>
          </cell>
          <cell r="CB421">
            <v>15500</v>
          </cell>
        </row>
        <row r="422">
          <cell r="AC422" t="str">
            <v>Lab Equipments</v>
          </cell>
          <cell r="CB422">
            <v>29000</v>
          </cell>
        </row>
        <row r="423">
          <cell r="AC423" t="str">
            <v>Lab Equipments</v>
          </cell>
          <cell r="CB423">
            <v>350000</v>
          </cell>
        </row>
        <row r="424">
          <cell r="AC424" t="str">
            <v>Fire Fighting Equipments</v>
          </cell>
          <cell r="CB424">
            <v>0</v>
          </cell>
        </row>
        <row r="425">
          <cell r="AC425" t="str">
            <v>Fire Fighting Equipments</v>
          </cell>
          <cell r="CB425">
            <v>28000</v>
          </cell>
        </row>
        <row r="426">
          <cell r="AC426" t="str">
            <v>Fire Fighting Equipments</v>
          </cell>
          <cell r="CB426">
            <v>1100</v>
          </cell>
        </row>
        <row r="427">
          <cell r="AC427" t="str">
            <v>Fire Fighting Equipments</v>
          </cell>
          <cell r="CB427">
            <v>200</v>
          </cell>
        </row>
        <row r="428">
          <cell r="AC428" t="str">
            <v>Fire Fighting Equipments</v>
          </cell>
          <cell r="CB428">
            <v>1600</v>
          </cell>
        </row>
        <row r="429">
          <cell r="AC429" t="str">
            <v>Fire Fighting Equipments</v>
          </cell>
          <cell r="CB429">
            <v>500</v>
          </cell>
        </row>
        <row r="430">
          <cell r="AC430" t="str">
            <v>Fire Fighting Equipments</v>
          </cell>
          <cell r="CB430">
            <v>1800</v>
          </cell>
        </row>
        <row r="431">
          <cell r="AC431" t="str">
            <v>Fire Fighting Equipments</v>
          </cell>
          <cell r="CB431">
            <v>600</v>
          </cell>
        </row>
        <row r="432">
          <cell r="AC432" t="str">
            <v>Fire Fighting Equipments</v>
          </cell>
          <cell r="CB432">
            <v>30</v>
          </cell>
        </row>
        <row r="433">
          <cell r="AC433" t="str">
            <v>Fire Fighting Equipments</v>
          </cell>
          <cell r="CB433">
            <v>2600</v>
          </cell>
        </row>
        <row r="434">
          <cell r="AC434" t="str">
            <v>Fire Fighting Equipments</v>
          </cell>
          <cell r="CB434">
            <v>5750</v>
          </cell>
        </row>
        <row r="435">
          <cell r="AC435" t="str">
            <v>Fire Fighting Equipments</v>
          </cell>
          <cell r="CB435">
            <v>600</v>
          </cell>
        </row>
        <row r="436">
          <cell r="AC436" t="str">
            <v>Fire Fighting Equipments</v>
          </cell>
          <cell r="CB436">
            <v>6000</v>
          </cell>
        </row>
        <row r="437">
          <cell r="AC437" t="str">
            <v>Fire Fighting Equipments</v>
          </cell>
          <cell r="CB437">
            <v>11500</v>
          </cell>
        </row>
        <row r="438">
          <cell r="AC438" t="str">
            <v>Fire Fighting Equipments</v>
          </cell>
          <cell r="CB438">
            <v>25000</v>
          </cell>
        </row>
        <row r="439">
          <cell r="AC439" t="str">
            <v>Fire Fighting Equipments</v>
          </cell>
          <cell r="CB439">
            <v>4400</v>
          </cell>
        </row>
        <row r="440">
          <cell r="AC440" t="str">
            <v>Fire Fighting Equipments</v>
          </cell>
          <cell r="CB440">
            <v>22000</v>
          </cell>
        </row>
        <row r="441">
          <cell r="AC441" t="str">
            <v>Generator</v>
          </cell>
          <cell r="CB441">
            <v>0</v>
          </cell>
        </row>
        <row r="442">
          <cell r="AC442" t="str">
            <v>Generator</v>
          </cell>
          <cell r="CB442">
            <v>0</v>
          </cell>
        </row>
        <row r="443">
          <cell r="AC443" t="str">
            <v>Vehicle Car</v>
          </cell>
          <cell r="CB443">
            <v>0</v>
          </cell>
        </row>
        <row r="444">
          <cell r="AC444" t="str">
            <v>Vehicle Car</v>
          </cell>
          <cell r="CB444">
            <v>0</v>
          </cell>
        </row>
        <row r="445">
          <cell r="AC445" t="str">
            <v>Vehicle Car</v>
          </cell>
          <cell r="CB445">
            <v>125000</v>
          </cell>
        </row>
        <row r="446">
          <cell r="AC446" t="str">
            <v>Vehicle Car</v>
          </cell>
          <cell r="CB446">
            <v>0</v>
          </cell>
        </row>
        <row r="447">
          <cell r="AC447" t="str">
            <v>Vehicle Car</v>
          </cell>
          <cell r="CB447">
            <v>0</v>
          </cell>
        </row>
        <row r="448">
          <cell r="AC448" t="str">
            <v>Vehicle Car</v>
          </cell>
          <cell r="CB448">
            <v>165000</v>
          </cell>
        </row>
        <row r="449">
          <cell r="AC449" t="str">
            <v>Vehicle Car</v>
          </cell>
          <cell r="CB449">
            <v>0</v>
          </cell>
        </row>
        <row r="450">
          <cell r="AC450" t="str">
            <v>Vehicle Car</v>
          </cell>
          <cell r="CB450">
            <v>165000</v>
          </cell>
        </row>
        <row r="451">
          <cell r="AC451" t="str">
            <v>Vehicle Car</v>
          </cell>
          <cell r="CB451">
            <v>570000</v>
          </cell>
        </row>
        <row r="452">
          <cell r="AC452" t="str">
            <v>Vehicle Car</v>
          </cell>
          <cell r="CB452">
            <v>680000</v>
          </cell>
        </row>
        <row r="453">
          <cell r="AC453" t="str">
            <v>Vehicle Car</v>
          </cell>
          <cell r="CB453">
            <v>1225000</v>
          </cell>
        </row>
        <row r="454">
          <cell r="AC454" t="str">
            <v>Vehicle Car</v>
          </cell>
          <cell r="CB454">
            <v>0</v>
          </cell>
        </row>
        <row r="455">
          <cell r="AC455" t="str">
            <v>Vehicle Car</v>
          </cell>
          <cell r="CB455">
            <v>5175000</v>
          </cell>
        </row>
        <row r="456">
          <cell r="AC456" t="str">
            <v>Vehicle Matadoor</v>
          </cell>
          <cell r="CB456">
            <v>48000</v>
          </cell>
        </row>
        <row r="457">
          <cell r="AC457" t="str">
            <v>Vehicle Scooter</v>
          </cell>
          <cell r="CB457">
            <v>0</v>
          </cell>
        </row>
        <row r="458">
          <cell r="AC458" t="str">
            <v>Vehicle Scooter</v>
          </cell>
          <cell r="CB458">
            <v>0</v>
          </cell>
        </row>
        <row r="459">
          <cell r="AC459" t="str">
            <v>Vehicle Scooter</v>
          </cell>
          <cell r="CB459">
            <v>3600</v>
          </cell>
        </row>
        <row r="460">
          <cell r="AC460" t="str">
            <v>Vehicle Scooter</v>
          </cell>
          <cell r="CB460">
            <v>4000</v>
          </cell>
        </row>
        <row r="461">
          <cell r="AC461" t="str">
            <v>Vehicle Scooter</v>
          </cell>
          <cell r="CB461">
            <v>16500</v>
          </cell>
        </row>
        <row r="462">
          <cell r="AC462" t="str">
            <v>Vehicle Scooter</v>
          </cell>
          <cell r="CB462">
            <v>0</v>
          </cell>
        </row>
        <row r="463">
          <cell r="AC463" t="str">
            <v>Vehicle Scooter</v>
          </cell>
          <cell r="CB463">
            <v>46000</v>
          </cell>
        </row>
        <row r="464">
          <cell r="AC464" t="str">
            <v>Vehicle Scooter</v>
          </cell>
          <cell r="CB464">
            <v>22000</v>
          </cell>
        </row>
        <row r="465">
          <cell r="AC465" t="str">
            <v>Vehicle Scooter</v>
          </cell>
          <cell r="CB465">
            <v>35000</v>
          </cell>
        </row>
        <row r="466">
          <cell r="AC466" t="str">
            <v>Vehicle Scooter</v>
          </cell>
          <cell r="CB466">
            <v>65000</v>
          </cell>
        </row>
        <row r="467">
          <cell r="AC467" t="str">
            <v>Plant &amp; Machinery</v>
          </cell>
          <cell r="CB467">
            <v>0</v>
          </cell>
        </row>
        <row r="468">
          <cell r="AC468" t="str">
            <v>Plant &amp; Machinery</v>
          </cell>
          <cell r="CB468">
            <v>0</v>
          </cell>
        </row>
        <row r="469">
          <cell r="AC469" t="str">
            <v>Plant &amp; Machinery</v>
          </cell>
          <cell r="CB469">
            <v>0</v>
          </cell>
        </row>
        <row r="470">
          <cell r="AC470" t="str">
            <v>Plant &amp; Machinery</v>
          </cell>
          <cell r="CB470">
            <v>0</v>
          </cell>
        </row>
        <row r="471">
          <cell r="AC471" t="str">
            <v>Plant &amp; Machinery</v>
          </cell>
          <cell r="CB471">
            <v>0</v>
          </cell>
        </row>
        <row r="472">
          <cell r="AC472" t="str">
            <v>Plant &amp; Machinery</v>
          </cell>
          <cell r="CB472">
            <v>0</v>
          </cell>
        </row>
        <row r="473">
          <cell r="AC473" t="str">
            <v>Plant &amp; Machinery</v>
          </cell>
          <cell r="CB473">
            <v>0</v>
          </cell>
        </row>
        <row r="474">
          <cell r="AC474" t="str">
            <v>Plant &amp; Machinery</v>
          </cell>
          <cell r="CB474">
            <v>6000</v>
          </cell>
        </row>
        <row r="475">
          <cell r="AC475" t="str">
            <v>Plant &amp; Machinery</v>
          </cell>
          <cell r="CB475">
            <v>0</v>
          </cell>
        </row>
        <row r="476">
          <cell r="AC476" t="str">
            <v>Plant &amp; Machinery</v>
          </cell>
          <cell r="CB476">
            <v>0</v>
          </cell>
        </row>
        <row r="477">
          <cell r="AC477" t="str">
            <v>Plant &amp; Machinery</v>
          </cell>
          <cell r="CB477">
            <v>0</v>
          </cell>
        </row>
        <row r="478">
          <cell r="AC478" t="str">
            <v>Plant &amp; Machinery</v>
          </cell>
          <cell r="CB478">
            <v>0</v>
          </cell>
        </row>
        <row r="479">
          <cell r="AC479" t="str">
            <v>Plant &amp; Machinery</v>
          </cell>
          <cell r="CB479">
            <v>0</v>
          </cell>
        </row>
        <row r="480">
          <cell r="AC480" t="str">
            <v>Plant &amp; Machinery</v>
          </cell>
          <cell r="CB480">
            <v>0</v>
          </cell>
        </row>
        <row r="481">
          <cell r="AC481" t="str">
            <v>Plant &amp; Machinery</v>
          </cell>
          <cell r="CB481">
            <v>0</v>
          </cell>
        </row>
        <row r="482">
          <cell r="AC482" t="str">
            <v>Plant &amp; Machinery</v>
          </cell>
          <cell r="CB482">
            <v>0</v>
          </cell>
        </row>
        <row r="483">
          <cell r="AC483" t="str">
            <v>Plant &amp; Machinery</v>
          </cell>
          <cell r="CB483">
            <v>0</v>
          </cell>
        </row>
        <row r="484">
          <cell r="AC484" t="str">
            <v>Plant &amp; Machinery</v>
          </cell>
          <cell r="CB484">
            <v>0</v>
          </cell>
        </row>
        <row r="485">
          <cell r="AC485" t="str">
            <v>Plant &amp; Machinery</v>
          </cell>
          <cell r="CB485">
            <v>0</v>
          </cell>
        </row>
        <row r="486">
          <cell r="AC486" t="str">
            <v>Plant &amp; Machinery</v>
          </cell>
          <cell r="CB486">
            <v>0</v>
          </cell>
        </row>
        <row r="487">
          <cell r="AC487" t="str">
            <v>Plant &amp; Machinery</v>
          </cell>
          <cell r="CB487">
            <v>0</v>
          </cell>
        </row>
        <row r="488">
          <cell r="AC488" t="str">
            <v>Plant &amp; Machinery</v>
          </cell>
          <cell r="CB488">
            <v>0</v>
          </cell>
        </row>
        <row r="489">
          <cell r="AC489" t="str">
            <v>Plant &amp; Machinery</v>
          </cell>
          <cell r="CB489">
            <v>0</v>
          </cell>
        </row>
        <row r="490">
          <cell r="AC490" t="str">
            <v>Plant &amp; Machinery</v>
          </cell>
          <cell r="CB490">
            <v>0</v>
          </cell>
        </row>
        <row r="491">
          <cell r="AC491" t="str">
            <v>Plant &amp; Machinery</v>
          </cell>
          <cell r="CB491">
            <v>0</v>
          </cell>
        </row>
        <row r="492">
          <cell r="AC492" t="str">
            <v>Plant &amp; Machinery</v>
          </cell>
          <cell r="CB492">
            <v>0</v>
          </cell>
        </row>
        <row r="493">
          <cell r="AC493" t="str">
            <v>Plant &amp; Machinery</v>
          </cell>
          <cell r="CB493">
            <v>0</v>
          </cell>
        </row>
        <row r="494">
          <cell r="AC494" t="str">
            <v>Plant &amp; Machinery</v>
          </cell>
          <cell r="CB494">
            <v>0</v>
          </cell>
        </row>
        <row r="495">
          <cell r="AC495" t="str">
            <v>Plant &amp; Machinery</v>
          </cell>
          <cell r="CB495">
            <v>0</v>
          </cell>
        </row>
        <row r="496">
          <cell r="AC496" t="str">
            <v>Plant &amp; Machinery</v>
          </cell>
          <cell r="CB496">
            <v>0</v>
          </cell>
        </row>
        <row r="497">
          <cell r="AC497" t="str">
            <v>Plant &amp; Machinery</v>
          </cell>
          <cell r="CB497">
            <v>0</v>
          </cell>
        </row>
        <row r="498">
          <cell r="AC498" t="str">
            <v>Plant &amp; Machinery</v>
          </cell>
          <cell r="CB498">
            <v>0</v>
          </cell>
        </row>
        <row r="499">
          <cell r="AC499" t="str">
            <v>Plant &amp; Machinery</v>
          </cell>
          <cell r="CB499">
            <v>0</v>
          </cell>
        </row>
        <row r="500">
          <cell r="AC500" t="str">
            <v>Plant &amp; Machinery</v>
          </cell>
          <cell r="CB500">
            <v>0</v>
          </cell>
        </row>
        <row r="501">
          <cell r="AC501" t="str">
            <v>Plant &amp; Machinery</v>
          </cell>
          <cell r="CB501">
            <v>0</v>
          </cell>
        </row>
        <row r="502">
          <cell r="AC502" t="str">
            <v>Plant &amp; Machinery</v>
          </cell>
          <cell r="CB502">
            <v>0</v>
          </cell>
        </row>
        <row r="503">
          <cell r="AC503" t="str">
            <v>Plant &amp; Machinery</v>
          </cell>
          <cell r="CB503">
            <v>0</v>
          </cell>
        </row>
        <row r="504">
          <cell r="AC504" t="str">
            <v>Plant &amp; Machinery</v>
          </cell>
          <cell r="CB504">
            <v>0</v>
          </cell>
        </row>
        <row r="505">
          <cell r="AC505" t="str">
            <v>Plant &amp; Machinery</v>
          </cell>
          <cell r="CB505">
            <v>0</v>
          </cell>
        </row>
        <row r="506">
          <cell r="AC506" t="str">
            <v>Plant &amp; Machinery</v>
          </cell>
          <cell r="CB506">
            <v>0</v>
          </cell>
        </row>
        <row r="507">
          <cell r="AC507" t="str">
            <v>Plant &amp; Machinery</v>
          </cell>
          <cell r="CB507">
            <v>0</v>
          </cell>
        </row>
        <row r="508">
          <cell r="AC508" t="str">
            <v>Plant &amp; Machinery</v>
          </cell>
          <cell r="CB508">
            <v>0</v>
          </cell>
        </row>
        <row r="509">
          <cell r="AC509" t="str">
            <v>Plant &amp; Machinery</v>
          </cell>
          <cell r="CB509">
            <v>0</v>
          </cell>
        </row>
        <row r="510">
          <cell r="AC510" t="str">
            <v>Plant &amp; Machinery</v>
          </cell>
          <cell r="CB510">
            <v>0</v>
          </cell>
        </row>
        <row r="511">
          <cell r="AC511" t="str">
            <v>Plant &amp; Machinery</v>
          </cell>
          <cell r="CB511">
            <v>0</v>
          </cell>
        </row>
        <row r="512">
          <cell r="AC512" t="str">
            <v>Plant &amp; Machinery</v>
          </cell>
          <cell r="CB512">
            <v>0</v>
          </cell>
        </row>
        <row r="513">
          <cell r="AC513" t="str">
            <v>Plant &amp; Machinery</v>
          </cell>
          <cell r="CB513">
            <v>0</v>
          </cell>
        </row>
        <row r="514">
          <cell r="AC514" t="str">
            <v>Plant &amp; Machinery</v>
          </cell>
          <cell r="CB514">
            <v>0</v>
          </cell>
        </row>
        <row r="515">
          <cell r="AC515" t="str">
            <v>Plant &amp; Machinery</v>
          </cell>
          <cell r="CB515">
            <v>0</v>
          </cell>
        </row>
        <row r="516">
          <cell r="AC516" t="str">
            <v>Plant &amp; Machinery</v>
          </cell>
          <cell r="CB516">
            <v>0</v>
          </cell>
        </row>
        <row r="517">
          <cell r="AC517" t="str">
            <v>Plant &amp; Machinery</v>
          </cell>
          <cell r="CB517">
            <v>0</v>
          </cell>
        </row>
        <row r="518">
          <cell r="AC518" t="str">
            <v>Plant &amp; Machinery</v>
          </cell>
          <cell r="CB518">
            <v>0</v>
          </cell>
        </row>
        <row r="519">
          <cell r="AC519" t="str">
            <v>Plant &amp; Machinery</v>
          </cell>
          <cell r="CB519">
            <v>0</v>
          </cell>
        </row>
        <row r="520">
          <cell r="AC520" t="str">
            <v>Plant &amp; Machinery</v>
          </cell>
          <cell r="CB520">
            <v>0</v>
          </cell>
        </row>
        <row r="521">
          <cell r="AC521" t="str">
            <v>Plant &amp; Machinery</v>
          </cell>
          <cell r="CB521">
            <v>0</v>
          </cell>
        </row>
        <row r="522">
          <cell r="AC522" t="str">
            <v>Plant &amp; Machinery</v>
          </cell>
          <cell r="CB522">
            <v>0</v>
          </cell>
        </row>
        <row r="523">
          <cell r="AC523" t="str">
            <v>Plant &amp; Machinery</v>
          </cell>
          <cell r="CB523">
            <v>0</v>
          </cell>
        </row>
        <row r="524">
          <cell r="AC524" t="str">
            <v>Plant &amp; Machinery</v>
          </cell>
          <cell r="CB524">
            <v>0</v>
          </cell>
        </row>
        <row r="525">
          <cell r="AC525" t="str">
            <v>Plant &amp; Machinery</v>
          </cell>
          <cell r="CB525">
            <v>0</v>
          </cell>
        </row>
        <row r="526">
          <cell r="AC526" t="str">
            <v>Plant &amp; Machinery</v>
          </cell>
          <cell r="CB526">
            <v>0</v>
          </cell>
        </row>
        <row r="527">
          <cell r="AC527" t="str">
            <v>Plant &amp; Machinery</v>
          </cell>
          <cell r="CB527">
            <v>0</v>
          </cell>
        </row>
        <row r="528">
          <cell r="AC528" t="str">
            <v>Plant &amp; Machinery</v>
          </cell>
          <cell r="CB528">
            <v>0</v>
          </cell>
        </row>
        <row r="529">
          <cell r="AC529" t="str">
            <v>Plant &amp; Machinery</v>
          </cell>
          <cell r="CB529">
            <v>0</v>
          </cell>
        </row>
        <row r="530">
          <cell r="AC530" t="str">
            <v>Plant &amp; Machinery</v>
          </cell>
          <cell r="CB530">
            <v>0</v>
          </cell>
        </row>
        <row r="531">
          <cell r="AC531" t="str">
            <v>Plant &amp; Machinery</v>
          </cell>
          <cell r="CB531">
            <v>0</v>
          </cell>
        </row>
        <row r="532">
          <cell r="AC532" t="str">
            <v>Plant &amp; Machinery</v>
          </cell>
          <cell r="CB532">
            <v>0</v>
          </cell>
        </row>
        <row r="533">
          <cell r="AC533" t="str">
            <v>Plant &amp; Machinery</v>
          </cell>
          <cell r="CB533">
            <v>0</v>
          </cell>
        </row>
        <row r="534">
          <cell r="AC534" t="str">
            <v>Plant &amp; Machinery</v>
          </cell>
          <cell r="CB534">
            <v>0</v>
          </cell>
        </row>
        <row r="535">
          <cell r="AC535" t="str">
            <v>Plant &amp; Machinery</v>
          </cell>
          <cell r="CB535">
            <v>0</v>
          </cell>
        </row>
        <row r="536">
          <cell r="AC536" t="str">
            <v>Plant &amp; Machinery</v>
          </cell>
          <cell r="CB536">
            <v>0</v>
          </cell>
        </row>
        <row r="537">
          <cell r="AC537" t="str">
            <v>Plant &amp; Machinery</v>
          </cell>
          <cell r="CB537">
            <v>0</v>
          </cell>
        </row>
        <row r="538">
          <cell r="AC538" t="str">
            <v>Plant &amp; Machinery</v>
          </cell>
          <cell r="CB538">
            <v>0</v>
          </cell>
        </row>
        <row r="539">
          <cell r="AC539" t="str">
            <v>Plant &amp; Machinery</v>
          </cell>
          <cell r="CB539">
            <v>0</v>
          </cell>
        </row>
        <row r="540">
          <cell r="AC540" t="str">
            <v>Plant &amp; Machinery</v>
          </cell>
          <cell r="CB540">
            <v>0</v>
          </cell>
        </row>
        <row r="541">
          <cell r="AC541" t="str">
            <v>Plant &amp; Machinery</v>
          </cell>
          <cell r="CB541">
            <v>0</v>
          </cell>
        </row>
        <row r="542">
          <cell r="AC542" t="str">
            <v>Plant &amp; Machinery</v>
          </cell>
          <cell r="CB542">
            <v>0</v>
          </cell>
        </row>
        <row r="543">
          <cell r="AC543" t="str">
            <v>Plant &amp; Machinery</v>
          </cell>
          <cell r="CB543">
            <v>0</v>
          </cell>
        </row>
        <row r="544">
          <cell r="AC544" t="str">
            <v>Plant &amp; Machinery</v>
          </cell>
          <cell r="CB544">
            <v>0</v>
          </cell>
        </row>
        <row r="545">
          <cell r="AC545" t="str">
            <v>Plant &amp; Machinery</v>
          </cell>
          <cell r="CB545">
            <v>0</v>
          </cell>
        </row>
        <row r="546">
          <cell r="AC546" t="str">
            <v>Plant &amp; Machinery</v>
          </cell>
          <cell r="CB546">
            <v>0</v>
          </cell>
        </row>
        <row r="547">
          <cell r="AC547" t="str">
            <v>Plant &amp; Machinery</v>
          </cell>
          <cell r="CB547">
            <v>0</v>
          </cell>
        </row>
        <row r="548">
          <cell r="AC548" t="str">
            <v>Plant &amp; Machinery</v>
          </cell>
          <cell r="CB548">
            <v>0</v>
          </cell>
        </row>
        <row r="549">
          <cell r="AC549" t="str">
            <v>Plant &amp; Machinery</v>
          </cell>
          <cell r="CB549">
            <v>0</v>
          </cell>
        </row>
        <row r="550">
          <cell r="AC550" t="str">
            <v>Plant &amp; Machinery</v>
          </cell>
          <cell r="CB550">
            <v>0</v>
          </cell>
        </row>
        <row r="551">
          <cell r="AC551" t="str">
            <v>Plant &amp; Machinery</v>
          </cell>
          <cell r="CB551">
            <v>95382.441907222717</v>
          </cell>
        </row>
        <row r="552">
          <cell r="AC552" t="str">
            <v>Plant &amp; Machinery</v>
          </cell>
          <cell r="CB552">
            <v>0</v>
          </cell>
        </row>
        <row r="553">
          <cell r="AC553" t="str">
            <v>Plant &amp; Machinery</v>
          </cell>
          <cell r="CB553">
            <v>0</v>
          </cell>
        </row>
        <row r="554">
          <cell r="AC554" t="str">
            <v>Plant &amp; Machinery</v>
          </cell>
          <cell r="CB554">
            <v>0</v>
          </cell>
        </row>
        <row r="555">
          <cell r="AC555" t="str">
            <v>Plant &amp; Machinery</v>
          </cell>
          <cell r="CB555">
            <v>0</v>
          </cell>
        </row>
        <row r="556">
          <cell r="AC556" t="str">
            <v>Plant &amp; Machinery</v>
          </cell>
          <cell r="CB556">
            <v>4186.9159084886223</v>
          </cell>
        </row>
        <row r="557">
          <cell r="AC557" t="str">
            <v>Plant &amp; Machinery</v>
          </cell>
          <cell r="CB557">
            <v>0</v>
          </cell>
        </row>
        <row r="558">
          <cell r="AC558" t="str">
            <v>Plant &amp; Machinery</v>
          </cell>
          <cell r="CB558">
            <v>0</v>
          </cell>
        </row>
        <row r="559">
          <cell r="AC559" t="str">
            <v>Plant &amp; Machinery</v>
          </cell>
          <cell r="CB559">
            <v>0</v>
          </cell>
        </row>
        <row r="560">
          <cell r="AC560" t="str">
            <v>Plant &amp; Machinery</v>
          </cell>
          <cell r="CB560">
            <v>0</v>
          </cell>
        </row>
        <row r="561">
          <cell r="AC561" t="str">
            <v>Plant &amp; Machinery</v>
          </cell>
          <cell r="CB561">
            <v>0</v>
          </cell>
        </row>
        <row r="562">
          <cell r="AC562" t="str">
            <v>Plant &amp; Machinery</v>
          </cell>
          <cell r="CB562">
            <v>0</v>
          </cell>
        </row>
        <row r="563">
          <cell r="AC563" t="str">
            <v>Plant &amp; Machinery</v>
          </cell>
          <cell r="CB563">
            <v>0</v>
          </cell>
        </row>
        <row r="564">
          <cell r="AC564" t="str">
            <v>Plant &amp; Machinery</v>
          </cell>
          <cell r="CB564">
            <v>87500</v>
          </cell>
        </row>
        <row r="565">
          <cell r="AC565" t="str">
            <v>Plant &amp; Machinery</v>
          </cell>
          <cell r="CB565">
            <v>0</v>
          </cell>
        </row>
        <row r="566">
          <cell r="AC566" t="str">
            <v>Plant &amp; Machinery</v>
          </cell>
          <cell r="CB566">
            <v>0</v>
          </cell>
        </row>
        <row r="567">
          <cell r="AC567" t="str">
            <v>Plant &amp; Machinery</v>
          </cell>
          <cell r="CB567">
            <v>192193.73226329495</v>
          </cell>
        </row>
        <row r="568">
          <cell r="AC568" t="str">
            <v>Plant &amp; Machinery</v>
          </cell>
          <cell r="CB568">
            <v>0</v>
          </cell>
        </row>
        <row r="569">
          <cell r="AC569" t="str">
            <v>Plant &amp; Machinery</v>
          </cell>
          <cell r="CB569">
            <v>0</v>
          </cell>
        </row>
        <row r="570">
          <cell r="AC570" t="str">
            <v>Plant &amp; Machinery</v>
          </cell>
          <cell r="CB570">
            <v>0</v>
          </cell>
        </row>
        <row r="571">
          <cell r="AC571" t="str">
            <v>Plant &amp; Machinery</v>
          </cell>
          <cell r="CB571">
            <v>0</v>
          </cell>
        </row>
        <row r="572">
          <cell r="AC572" t="str">
            <v>Plant &amp; Machinery</v>
          </cell>
          <cell r="CB572">
            <v>0</v>
          </cell>
        </row>
        <row r="573">
          <cell r="AC573" t="str">
            <v>Plant &amp; Machinery</v>
          </cell>
          <cell r="CB573">
            <v>0</v>
          </cell>
        </row>
        <row r="574">
          <cell r="AC574" t="str">
            <v>Plant &amp; Machinery</v>
          </cell>
          <cell r="CB574">
            <v>0</v>
          </cell>
        </row>
        <row r="575">
          <cell r="AC575" t="str">
            <v>Plant &amp; Machinery</v>
          </cell>
          <cell r="CB575">
            <v>0</v>
          </cell>
        </row>
        <row r="576">
          <cell r="AC576" t="str">
            <v>Plant &amp; Machinery</v>
          </cell>
          <cell r="CB576">
            <v>0</v>
          </cell>
        </row>
        <row r="577">
          <cell r="AC577" t="str">
            <v>Plant &amp; Machinery</v>
          </cell>
          <cell r="CB577">
            <v>0</v>
          </cell>
        </row>
        <row r="578">
          <cell r="AC578" t="str">
            <v>Plant &amp; Machinery</v>
          </cell>
          <cell r="CB578">
            <v>0</v>
          </cell>
        </row>
        <row r="579">
          <cell r="AC579" t="str">
            <v>Plant &amp; Machinery</v>
          </cell>
          <cell r="CB579">
            <v>19000</v>
          </cell>
        </row>
        <row r="580">
          <cell r="AC580" t="str">
            <v>Plant &amp; Machinery</v>
          </cell>
          <cell r="CB580">
            <v>0</v>
          </cell>
        </row>
        <row r="581">
          <cell r="AC581" t="str">
            <v>Plant &amp; Machinery</v>
          </cell>
          <cell r="CB581">
            <v>0</v>
          </cell>
        </row>
        <row r="582">
          <cell r="AC582" t="str">
            <v>Plant &amp; Machinery</v>
          </cell>
          <cell r="CB582">
            <v>0</v>
          </cell>
        </row>
        <row r="583">
          <cell r="AC583" t="str">
            <v>Plant &amp; Machinery</v>
          </cell>
          <cell r="CB583">
            <v>0</v>
          </cell>
        </row>
        <row r="584">
          <cell r="AC584" t="str">
            <v>Plant &amp; Machinery</v>
          </cell>
          <cell r="CB584">
            <v>54918.717086101344</v>
          </cell>
        </row>
        <row r="585">
          <cell r="AC585" t="str">
            <v>Plant &amp; Machinery</v>
          </cell>
          <cell r="CB585">
            <v>8355.6044349454914</v>
          </cell>
        </row>
        <row r="586">
          <cell r="AC586" t="str">
            <v>Plant &amp; Machinery</v>
          </cell>
          <cell r="CB586">
            <v>74398.077227202215</v>
          </cell>
        </row>
        <row r="587">
          <cell r="AC587" t="str">
            <v>Plant &amp; Machinery</v>
          </cell>
          <cell r="CB587">
            <v>0</v>
          </cell>
        </row>
        <row r="588">
          <cell r="AC588" t="str">
            <v>Plant &amp; Machinery</v>
          </cell>
          <cell r="CB588">
            <v>0</v>
          </cell>
        </row>
        <row r="589">
          <cell r="AC589" t="str">
            <v>Plant &amp; Machinery</v>
          </cell>
          <cell r="CB589">
            <v>14000</v>
          </cell>
        </row>
        <row r="590">
          <cell r="AC590" t="str">
            <v>Plant &amp; Machinery</v>
          </cell>
          <cell r="CB590">
            <v>19500</v>
          </cell>
        </row>
        <row r="591">
          <cell r="AC591" t="str">
            <v>Plant &amp; Machinery</v>
          </cell>
          <cell r="CB591">
            <v>9750</v>
          </cell>
        </row>
        <row r="592">
          <cell r="AC592" t="str">
            <v>Plant &amp; Machinery</v>
          </cell>
          <cell r="CB592">
            <v>160000</v>
          </cell>
        </row>
        <row r="593">
          <cell r="AC593" t="str">
            <v>Plant &amp; Machinery</v>
          </cell>
          <cell r="CB593">
            <v>0</v>
          </cell>
        </row>
        <row r="594">
          <cell r="AC594" t="str">
            <v>Plant &amp; Machinery</v>
          </cell>
          <cell r="CB594">
            <v>190000</v>
          </cell>
        </row>
        <row r="595">
          <cell r="AC595" t="str">
            <v>Plant &amp; Machinery</v>
          </cell>
          <cell r="CB595">
            <v>7750</v>
          </cell>
        </row>
        <row r="596">
          <cell r="AC596" t="str">
            <v>Plant &amp; Machinery</v>
          </cell>
          <cell r="CB596">
            <v>0</v>
          </cell>
        </row>
        <row r="597">
          <cell r="AC597" t="str">
            <v>Plant &amp; Machinery</v>
          </cell>
          <cell r="CB597">
            <v>3600</v>
          </cell>
        </row>
        <row r="598">
          <cell r="AC598" t="str">
            <v>Plant &amp; Machinery</v>
          </cell>
          <cell r="CB598">
            <v>2600</v>
          </cell>
        </row>
        <row r="599">
          <cell r="AC599" t="str">
            <v>Plant &amp; Machinery</v>
          </cell>
          <cell r="CB599">
            <v>25000</v>
          </cell>
        </row>
        <row r="600">
          <cell r="AC600" t="str">
            <v>Plant &amp; Machinery</v>
          </cell>
          <cell r="CB600">
            <v>8250</v>
          </cell>
        </row>
        <row r="601">
          <cell r="AC601" t="str">
            <v>Plant &amp; Machinery</v>
          </cell>
          <cell r="CB601">
            <v>11000</v>
          </cell>
        </row>
        <row r="602">
          <cell r="AC602" t="str">
            <v>Plant &amp; Machinery</v>
          </cell>
          <cell r="CB602">
            <v>8250</v>
          </cell>
        </row>
        <row r="603">
          <cell r="AC603" t="str">
            <v>Plant &amp; Machinery</v>
          </cell>
          <cell r="CB603">
            <v>115000</v>
          </cell>
        </row>
        <row r="604">
          <cell r="AC604" t="str">
            <v>Plant &amp; Machinery</v>
          </cell>
          <cell r="CB604">
            <v>35000</v>
          </cell>
        </row>
        <row r="605">
          <cell r="AC605" t="str">
            <v>Plant &amp; Machinery</v>
          </cell>
          <cell r="CB605">
            <v>1000</v>
          </cell>
        </row>
        <row r="606">
          <cell r="AC606" t="str">
            <v>Plant &amp; Machinery</v>
          </cell>
          <cell r="CB606">
            <v>44000</v>
          </cell>
        </row>
        <row r="607">
          <cell r="AC607" t="str">
            <v>Plant &amp; Machinery</v>
          </cell>
          <cell r="CB607">
            <v>150000</v>
          </cell>
        </row>
        <row r="608">
          <cell r="AC608" t="str">
            <v>Plant &amp; Machinery</v>
          </cell>
          <cell r="CB608">
            <v>60000</v>
          </cell>
        </row>
        <row r="609">
          <cell r="AC609" t="str">
            <v>Plant &amp; Machinery</v>
          </cell>
          <cell r="CB609">
            <v>110000</v>
          </cell>
        </row>
        <row r="610">
          <cell r="AC610" t="str">
            <v>Plant &amp; Machinery</v>
          </cell>
          <cell r="CB610">
            <v>42000</v>
          </cell>
        </row>
        <row r="611">
          <cell r="AC611" t="str">
            <v>Plant &amp; Machinery</v>
          </cell>
          <cell r="CB611">
            <v>115000</v>
          </cell>
        </row>
        <row r="612">
          <cell r="AC612" t="str">
            <v>Plant &amp; Machinery</v>
          </cell>
          <cell r="CB612">
            <v>65000</v>
          </cell>
        </row>
        <row r="613">
          <cell r="AC613" t="str">
            <v>Plant &amp; Machinery</v>
          </cell>
          <cell r="CB613">
            <v>300</v>
          </cell>
        </row>
        <row r="614">
          <cell r="AC614" t="str">
            <v>Plant &amp; Machinery</v>
          </cell>
          <cell r="CB614">
            <v>17500</v>
          </cell>
        </row>
        <row r="615">
          <cell r="AC615" t="str">
            <v>Plant &amp; Machinery</v>
          </cell>
          <cell r="CB615">
            <v>145000</v>
          </cell>
        </row>
        <row r="616">
          <cell r="AC616" t="str">
            <v>Plant &amp; Machinery</v>
          </cell>
          <cell r="CB616">
            <v>240000</v>
          </cell>
        </row>
        <row r="617">
          <cell r="AC617" t="str">
            <v>Plant &amp; Machinery</v>
          </cell>
          <cell r="CB617">
            <v>670000</v>
          </cell>
        </row>
        <row r="618">
          <cell r="AC618" t="str">
            <v>Plant &amp; Machinery</v>
          </cell>
          <cell r="CB618">
            <v>29000</v>
          </cell>
        </row>
        <row r="619">
          <cell r="AC619" t="str">
            <v>Plant &amp; Machinery</v>
          </cell>
          <cell r="CB619">
            <v>33000</v>
          </cell>
        </row>
        <row r="620">
          <cell r="AC620" t="str">
            <v>Plant &amp; Machinery</v>
          </cell>
          <cell r="CB620">
            <v>10500</v>
          </cell>
        </row>
        <row r="621">
          <cell r="AC621" t="str">
            <v>Plant &amp; Machinery</v>
          </cell>
          <cell r="CB621">
            <v>17500</v>
          </cell>
        </row>
        <row r="622">
          <cell r="AC622" t="str">
            <v>Plant &amp; Machinery</v>
          </cell>
          <cell r="CB622">
            <v>8250</v>
          </cell>
        </row>
        <row r="623">
          <cell r="AC623" t="str">
            <v>Plant &amp; Machinery</v>
          </cell>
          <cell r="CB623">
            <v>92500</v>
          </cell>
        </row>
        <row r="624">
          <cell r="AC624" t="str">
            <v>Plant &amp; Machinery</v>
          </cell>
          <cell r="CB624">
            <v>110000</v>
          </cell>
        </row>
        <row r="625">
          <cell r="AC625" t="str">
            <v>Plant &amp; Machinery</v>
          </cell>
          <cell r="CB625">
            <v>290000</v>
          </cell>
        </row>
        <row r="626">
          <cell r="AC626" t="str">
            <v>Plant &amp; Machinery</v>
          </cell>
          <cell r="CB626">
            <v>850000</v>
          </cell>
        </row>
        <row r="627">
          <cell r="AC627" t="str">
            <v>Plant &amp; Machinery</v>
          </cell>
          <cell r="CB627">
            <v>820000</v>
          </cell>
        </row>
        <row r="628">
          <cell r="AC628" t="str">
            <v>Plant &amp; Machinery</v>
          </cell>
          <cell r="CB628">
            <v>1100000</v>
          </cell>
        </row>
        <row r="629">
          <cell r="AC629" t="str">
            <v>Plant &amp; Machinery</v>
          </cell>
          <cell r="CB629">
            <v>950000</v>
          </cell>
        </row>
        <row r="630">
          <cell r="AC630" t="str">
            <v>Plant &amp; Machinery</v>
          </cell>
          <cell r="CB630">
            <v>1175000</v>
          </cell>
        </row>
        <row r="631">
          <cell r="AC631" t="str">
            <v>Plant &amp; Machinery</v>
          </cell>
          <cell r="CB631">
            <v>340000</v>
          </cell>
        </row>
        <row r="632">
          <cell r="AC632" t="str">
            <v>Plant &amp; Machinery</v>
          </cell>
          <cell r="CB632">
            <v>0</v>
          </cell>
        </row>
        <row r="633">
          <cell r="AC633" t="str">
            <v>Plant &amp; Machinery</v>
          </cell>
          <cell r="CB633">
            <v>44000</v>
          </cell>
        </row>
        <row r="634">
          <cell r="AC634" t="str">
            <v>Plant &amp; Machinery</v>
          </cell>
          <cell r="CB634">
            <v>6500</v>
          </cell>
        </row>
        <row r="635">
          <cell r="AC635" t="str">
            <v>Plant &amp; Machinery</v>
          </cell>
          <cell r="CB635">
            <v>1075000</v>
          </cell>
        </row>
        <row r="636">
          <cell r="AC636" t="str">
            <v>Plant &amp; Machinery</v>
          </cell>
          <cell r="CB636">
            <v>0</v>
          </cell>
        </row>
        <row r="637">
          <cell r="AC637" t="str">
            <v>Plant &amp; Machinery</v>
          </cell>
          <cell r="CB637">
            <v>0</v>
          </cell>
        </row>
        <row r="638">
          <cell r="AC638" t="str">
            <v>Plant &amp; Machinery</v>
          </cell>
          <cell r="CB638">
            <v>0</v>
          </cell>
        </row>
        <row r="639">
          <cell r="AC639" t="str">
            <v>Plant &amp; Machinery</v>
          </cell>
          <cell r="CB639">
            <v>28000</v>
          </cell>
        </row>
        <row r="640">
          <cell r="AC640" t="str">
            <v>Plant &amp; Machinery</v>
          </cell>
          <cell r="CB640">
            <v>52500</v>
          </cell>
        </row>
        <row r="641">
          <cell r="AC641" t="str">
            <v>Plant &amp; Machinery</v>
          </cell>
          <cell r="CB641">
            <v>100000</v>
          </cell>
        </row>
        <row r="642">
          <cell r="AC642" t="str">
            <v>Plant &amp; Machinery</v>
          </cell>
          <cell r="CB642">
            <v>330000</v>
          </cell>
        </row>
        <row r="643">
          <cell r="AC643" t="str">
            <v>Plant &amp; Machinery</v>
          </cell>
          <cell r="CB643">
            <v>330000</v>
          </cell>
        </row>
        <row r="644">
          <cell r="AC644" t="str">
            <v>Plant &amp; Machinery</v>
          </cell>
          <cell r="CB644">
            <v>125000</v>
          </cell>
        </row>
        <row r="645">
          <cell r="AC645" t="str">
            <v>Plant &amp; Machinery</v>
          </cell>
          <cell r="CB645">
            <v>46000</v>
          </cell>
        </row>
        <row r="646">
          <cell r="AC646" t="str">
            <v>Plant &amp; Machinery</v>
          </cell>
          <cell r="CB646">
            <v>120000</v>
          </cell>
        </row>
        <row r="647">
          <cell r="AC647" t="str">
            <v>Plant &amp; Machinery</v>
          </cell>
          <cell r="CB647">
            <v>57500</v>
          </cell>
        </row>
        <row r="648">
          <cell r="AC648" t="str">
            <v>Plant &amp; Machinery</v>
          </cell>
          <cell r="CB648">
            <v>22000</v>
          </cell>
        </row>
        <row r="649">
          <cell r="AC649" t="str">
            <v>Plant &amp; Machinery</v>
          </cell>
          <cell r="CB649">
            <v>17000</v>
          </cell>
        </row>
        <row r="650">
          <cell r="AC650" t="str">
            <v>Plant &amp; Machinery</v>
          </cell>
          <cell r="CB650">
            <v>3600</v>
          </cell>
        </row>
        <row r="651">
          <cell r="AC651" t="str">
            <v>Plant &amp; Machinery</v>
          </cell>
          <cell r="CB651">
            <v>5500</v>
          </cell>
        </row>
        <row r="652">
          <cell r="AC652" t="str">
            <v>Plant &amp; Machinery</v>
          </cell>
          <cell r="CB652">
            <v>5500</v>
          </cell>
        </row>
        <row r="653">
          <cell r="AC653" t="str">
            <v>Plant &amp; Machinery</v>
          </cell>
          <cell r="CB653">
            <v>5500</v>
          </cell>
        </row>
        <row r="654">
          <cell r="AC654" t="str">
            <v>Plant &amp; Machinery</v>
          </cell>
          <cell r="CB654">
            <v>6250</v>
          </cell>
        </row>
        <row r="655">
          <cell r="AC655" t="str">
            <v>Plant &amp; Machinery</v>
          </cell>
          <cell r="CB655">
            <v>6250</v>
          </cell>
        </row>
        <row r="656">
          <cell r="AC656" t="str">
            <v>Plant &amp; Machinery</v>
          </cell>
          <cell r="CB656">
            <v>6250</v>
          </cell>
        </row>
        <row r="657">
          <cell r="AC657" t="str">
            <v>Plant &amp; Machinery</v>
          </cell>
          <cell r="CB657">
            <v>24000</v>
          </cell>
        </row>
        <row r="658">
          <cell r="AC658" t="str">
            <v>Plant &amp; Machinery</v>
          </cell>
          <cell r="CB658">
            <v>24000</v>
          </cell>
        </row>
        <row r="659">
          <cell r="AC659" t="str">
            <v>Plant &amp; Machinery</v>
          </cell>
          <cell r="CB659">
            <v>24000</v>
          </cell>
        </row>
        <row r="660">
          <cell r="AC660" t="str">
            <v>Plant &amp; Machinery</v>
          </cell>
          <cell r="CB660">
            <v>24000</v>
          </cell>
        </row>
        <row r="661">
          <cell r="AC661" t="str">
            <v>Plant &amp; Machinery</v>
          </cell>
          <cell r="CB661">
            <v>24000</v>
          </cell>
        </row>
        <row r="662">
          <cell r="AC662" t="str">
            <v>Plant &amp; Machinery</v>
          </cell>
          <cell r="CB662">
            <v>24000</v>
          </cell>
        </row>
        <row r="663">
          <cell r="AC663" t="str">
            <v>Plant &amp; Machinery</v>
          </cell>
          <cell r="CB663">
            <v>24000</v>
          </cell>
        </row>
        <row r="664">
          <cell r="AC664" t="str">
            <v>Plant &amp; Machinery</v>
          </cell>
          <cell r="CB664">
            <v>24000</v>
          </cell>
        </row>
        <row r="665">
          <cell r="AC665" t="str">
            <v>Plant &amp; Machinery</v>
          </cell>
          <cell r="CB665">
            <v>52500</v>
          </cell>
        </row>
        <row r="666">
          <cell r="AC666" t="str">
            <v>Plant &amp; Machinery</v>
          </cell>
          <cell r="CB666">
            <v>52500</v>
          </cell>
        </row>
        <row r="667">
          <cell r="AC667" t="str">
            <v>Plant &amp; Machinery</v>
          </cell>
          <cell r="CB667">
            <v>55000</v>
          </cell>
        </row>
        <row r="668">
          <cell r="AC668" t="str">
            <v>Plant &amp; Machinery</v>
          </cell>
          <cell r="CB668">
            <v>55000</v>
          </cell>
        </row>
        <row r="669">
          <cell r="AC669" t="str">
            <v>Plant &amp; Machinery</v>
          </cell>
          <cell r="CB669">
            <v>55000</v>
          </cell>
        </row>
        <row r="670">
          <cell r="AC670" t="str">
            <v>Plant &amp; Machinery</v>
          </cell>
          <cell r="CB670">
            <v>235000</v>
          </cell>
        </row>
        <row r="671">
          <cell r="AC671" t="str">
            <v>Plant &amp; Machinery</v>
          </cell>
          <cell r="CB671">
            <v>125000</v>
          </cell>
        </row>
        <row r="672">
          <cell r="AC672" t="str">
            <v>Plant &amp; Machinery</v>
          </cell>
          <cell r="CB672">
            <v>890000</v>
          </cell>
        </row>
        <row r="673">
          <cell r="AC673" t="str">
            <v>Plant &amp; Machinery</v>
          </cell>
          <cell r="CB673">
            <v>77500</v>
          </cell>
        </row>
        <row r="674">
          <cell r="AC674" t="str">
            <v>Plant &amp; Machinery</v>
          </cell>
          <cell r="CB674">
            <v>77500</v>
          </cell>
        </row>
        <row r="675">
          <cell r="AC675" t="str">
            <v>Plant &amp; Machinery</v>
          </cell>
          <cell r="CB675">
            <v>77500</v>
          </cell>
        </row>
        <row r="676">
          <cell r="AC676" t="str">
            <v>Plant &amp; Machinery</v>
          </cell>
          <cell r="CB676">
            <v>77500</v>
          </cell>
        </row>
        <row r="677">
          <cell r="AC677" t="str">
            <v>Plant &amp; Machinery</v>
          </cell>
          <cell r="CB677">
            <v>77500</v>
          </cell>
        </row>
        <row r="678">
          <cell r="AC678" t="str">
            <v>Plant &amp; Machinery</v>
          </cell>
          <cell r="CB678">
            <v>77500</v>
          </cell>
        </row>
        <row r="679">
          <cell r="AC679" t="str">
            <v>Plant &amp; Machinery</v>
          </cell>
          <cell r="CB679">
            <v>77500</v>
          </cell>
        </row>
        <row r="680">
          <cell r="AC680" t="str">
            <v>Plant &amp; Machinery</v>
          </cell>
          <cell r="CB680">
            <v>77500</v>
          </cell>
        </row>
        <row r="681">
          <cell r="AC681" t="str">
            <v>Plant &amp; Machinery</v>
          </cell>
          <cell r="CB681">
            <v>77500</v>
          </cell>
        </row>
        <row r="682">
          <cell r="AC682" t="str">
            <v>Plant &amp; Machinery</v>
          </cell>
          <cell r="CB682">
            <v>72500</v>
          </cell>
        </row>
        <row r="683">
          <cell r="AC683" t="str">
            <v>Plant &amp; Machinery</v>
          </cell>
          <cell r="CB683">
            <v>72500</v>
          </cell>
        </row>
        <row r="684">
          <cell r="AC684" t="str">
            <v>Plant &amp; Machinery</v>
          </cell>
          <cell r="CB684">
            <v>72500</v>
          </cell>
        </row>
        <row r="685">
          <cell r="AC685" t="str">
            <v>Plant &amp; Machinery</v>
          </cell>
          <cell r="CB685">
            <v>72500</v>
          </cell>
        </row>
        <row r="686">
          <cell r="AC686" t="str">
            <v>Plant &amp; Machinery</v>
          </cell>
          <cell r="CB686">
            <v>72500</v>
          </cell>
        </row>
        <row r="687">
          <cell r="AC687" t="str">
            <v>Plant &amp; Machinery</v>
          </cell>
          <cell r="CB687">
            <v>190000</v>
          </cell>
        </row>
        <row r="688">
          <cell r="AC688" t="str">
            <v>Plant &amp; Machinery</v>
          </cell>
          <cell r="CB688">
            <v>3400</v>
          </cell>
        </row>
        <row r="689">
          <cell r="AC689" t="str">
            <v>Plant &amp; Machinery</v>
          </cell>
          <cell r="CB689">
            <v>320000</v>
          </cell>
        </row>
        <row r="690">
          <cell r="AC690" t="str">
            <v>Plant &amp; Machinery</v>
          </cell>
          <cell r="CB690">
            <v>450000</v>
          </cell>
        </row>
        <row r="691">
          <cell r="AC691" t="str">
            <v>Plant &amp; Machinery</v>
          </cell>
          <cell r="CB691">
            <v>350000</v>
          </cell>
        </row>
        <row r="692">
          <cell r="AC692" t="str">
            <v>Plant &amp; Machinery</v>
          </cell>
          <cell r="CB692">
            <v>410000</v>
          </cell>
        </row>
        <row r="693">
          <cell r="AC693" t="str">
            <v>Plant &amp; Machinery</v>
          </cell>
          <cell r="CB693">
            <v>680000</v>
          </cell>
        </row>
        <row r="694">
          <cell r="AC694" t="str">
            <v>Plant &amp; Machinery</v>
          </cell>
          <cell r="CB694">
            <v>135000</v>
          </cell>
        </row>
        <row r="695">
          <cell r="AC695" t="str">
            <v>Plant &amp; Machinery</v>
          </cell>
          <cell r="CB695">
            <v>410000</v>
          </cell>
        </row>
        <row r="696">
          <cell r="AC696" t="str">
            <v>Plant &amp; Machinery</v>
          </cell>
          <cell r="CB696">
            <v>580000</v>
          </cell>
        </row>
        <row r="697">
          <cell r="AC697" t="str">
            <v>Plant &amp; Machinery</v>
          </cell>
          <cell r="CB697">
            <v>47000</v>
          </cell>
        </row>
        <row r="698">
          <cell r="AC698" t="str">
            <v>Plant &amp; Machinery</v>
          </cell>
          <cell r="CB698">
            <v>390000</v>
          </cell>
        </row>
        <row r="699">
          <cell r="AC699" t="str">
            <v>Plant &amp; Machinery</v>
          </cell>
          <cell r="CB699">
            <v>270000</v>
          </cell>
        </row>
        <row r="700">
          <cell r="AC700" t="str">
            <v>Plant &amp; Machinery</v>
          </cell>
          <cell r="CB700">
            <v>43000</v>
          </cell>
        </row>
        <row r="701">
          <cell r="AC701" t="str">
            <v>Plant &amp; Machinery</v>
          </cell>
          <cell r="CB701">
            <v>630000</v>
          </cell>
        </row>
        <row r="702">
          <cell r="AC702" t="str">
            <v>Plant &amp; Machinery</v>
          </cell>
          <cell r="CB702">
            <v>75000</v>
          </cell>
        </row>
        <row r="703">
          <cell r="AC703" t="str">
            <v>Plant &amp; Machinery</v>
          </cell>
          <cell r="CB703">
            <v>160000</v>
          </cell>
        </row>
        <row r="704">
          <cell r="AC704" t="str">
            <v>Plant &amp; Machinery</v>
          </cell>
          <cell r="CB704">
            <v>120000</v>
          </cell>
        </row>
        <row r="705">
          <cell r="AC705" t="str">
            <v>Plant &amp; Machinery</v>
          </cell>
          <cell r="CB705">
            <v>3900000</v>
          </cell>
        </row>
        <row r="706">
          <cell r="AC706" t="str">
            <v>Plant &amp; Machinery</v>
          </cell>
          <cell r="CB706">
            <v>300000</v>
          </cell>
        </row>
        <row r="707">
          <cell r="AC707" t="str">
            <v>Plant &amp; Machinery</v>
          </cell>
          <cell r="CB707">
            <v>610000</v>
          </cell>
        </row>
        <row r="708">
          <cell r="AC708" t="str">
            <v>Plant &amp; Machinery</v>
          </cell>
          <cell r="CB708">
            <v>185000</v>
          </cell>
        </row>
        <row r="709">
          <cell r="AC709" t="str">
            <v>Plant &amp; Machinery</v>
          </cell>
          <cell r="CB709">
            <v>195000</v>
          </cell>
        </row>
        <row r="710">
          <cell r="AC710" t="str">
            <v>Plant &amp; Machinery</v>
          </cell>
          <cell r="CB710">
            <v>225000</v>
          </cell>
        </row>
        <row r="711">
          <cell r="AC711" t="str">
            <v>Plant &amp; Machinery</v>
          </cell>
          <cell r="CB711">
            <v>340000</v>
          </cell>
        </row>
        <row r="712">
          <cell r="AC712" t="str">
            <v>Plant &amp; Machinery</v>
          </cell>
          <cell r="CB712">
            <v>160000</v>
          </cell>
        </row>
        <row r="713">
          <cell r="AC713" t="str">
            <v>Plant &amp; Machinery</v>
          </cell>
          <cell r="CB713">
            <v>570000</v>
          </cell>
        </row>
        <row r="714">
          <cell r="AC714" t="str">
            <v>Plant &amp; Machinery</v>
          </cell>
          <cell r="CB714">
            <v>590000</v>
          </cell>
        </row>
        <row r="715">
          <cell r="AC715" t="str">
            <v>Plant &amp; Machinery</v>
          </cell>
          <cell r="CB715">
            <v>0</v>
          </cell>
        </row>
        <row r="716">
          <cell r="AC716" t="str">
            <v>Plant &amp; Machinery</v>
          </cell>
          <cell r="CB716">
            <v>33230</v>
          </cell>
        </row>
        <row r="717">
          <cell r="AC717" t="str">
            <v>Air Condtioner</v>
          </cell>
          <cell r="CB717">
            <v>87500</v>
          </cell>
        </row>
        <row r="718">
          <cell r="AC718" t="str">
            <v>Air Condtioner</v>
          </cell>
          <cell r="CB718">
            <v>9500</v>
          </cell>
        </row>
        <row r="719">
          <cell r="AC719" t="str">
            <v>Air Condtioner</v>
          </cell>
          <cell r="CB719">
            <v>16500</v>
          </cell>
        </row>
        <row r="720">
          <cell r="AC720" t="str">
            <v>Air Condtioner</v>
          </cell>
          <cell r="CB720">
            <v>95000</v>
          </cell>
        </row>
        <row r="721">
          <cell r="AC721" t="str">
            <v>Air Condtioner</v>
          </cell>
          <cell r="CB721">
            <v>33000</v>
          </cell>
        </row>
        <row r="722">
          <cell r="AC722" t="str">
            <v>Air Condtioner</v>
          </cell>
          <cell r="CB722">
            <v>17500</v>
          </cell>
        </row>
        <row r="723">
          <cell r="AC723" t="str">
            <v>Air Condtioner</v>
          </cell>
          <cell r="CB723">
            <v>32000</v>
          </cell>
        </row>
        <row r="724">
          <cell r="AC724" t="str">
            <v>Air Condtioner</v>
          </cell>
          <cell r="CB724">
            <v>32000</v>
          </cell>
        </row>
        <row r="725">
          <cell r="AC725" t="str">
            <v>Air Condtioner</v>
          </cell>
          <cell r="CB725">
            <v>24000</v>
          </cell>
        </row>
        <row r="726">
          <cell r="AC726" t="str">
            <v>Air Condtioner</v>
          </cell>
          <cell r="CB726">
            <v>20000</v>
          </cell>
        </row>
        <row r="727">
          <cell r="AC727" t="str">
            <v>Air Condtioner</v>
          </cell>
          <cell r="CB727">
            <v>33000</v>
          </cell>
        </row>
        <row r="728">
          <cell r="AC728" t="str">
            <v>Air Condtioner</v>
          </cell>
          <cell r="CB728">
            <v>29000</v>
          </cell>
        </row>
        <row r="729">
          <cell r="AC729" t="str">
            <v>Air Condtioner</v>
          </cell>
          <cell r="CB729">
            <v>105000</v>
          </cell>
        </row>
        <row r="730">
          <cell r="AC730" t="str">
            <v>Air Condtioner</v>
          </cell>
          <cell r="CB730">
            <v>29000</v>
          </cell>
        </row>
        <row r="731">
          <cell r="AC731" t="str">
            <v>Air Condtioner</v>
          </cell>
          <cell r="CB731">
            <v>43000</v>
          </cell>
        </row>
        <row r="732">
          <cell r="AC732" t="str">
            <v>Chilling Plant</v>
          </cell>
          <cell r="CB732">
            <v>0</v>
          </cell>
        </row>
        <row r="733">
          <cell r="AC733" t="str">
            <v>Chilling Plant</v>
          </cell>
          <cell r="CB733">
            <v>75000</v>
          </cell>
        </row>
        <row r="734">
          <cell r="AC734" t="str">
            <v>Chilling Plant</v>
          </cell>
          <cell r="CB734">
            <v>16500</v>
          </cell>
        </row>
        <row r="735">
          <cell r="AC735" t="str">
            <v>Chilling Plant</v>
          </cell>
          <cell r="CB735">
            <v>19000</v>
          </cell>
        </row>
        <row r="736">
          <cell r="AC736" t="str">
            <v>Chilling Plant</v>
          </cell>
          <cell r="CB736">
            <v>170000</v>
          </cell>
        </row>
        <row r="737">
          <cell r="AC737" t="str">
            <v>Chilling Plant</v>
          </cell>
          <cell r="CB737">
            <v>175000</v>
          </cell>
        </row>
        <row r="738">
          <cell r="AC738" t="str">
            <v>Mould &amp; Dei</v>
          </cell>
          <cell r="CB738">
            <v>0</v>
          </cell>
        </row>
        <row r="739">
          <cell r="AC739" t="str">
            <v>Mould &amp; Dei</v>
          </cell>
          <cell r="CB739">
            <v>11500</v>
          </cell>
        </row>
        <row r="740">
          <cell r="AC740" t="str">
            <v>Mould &amp; Dei</v>
          </cell>
          <cell r="CB740">
            <v>140000</v>
          </cell>
        </row>
        <row r="741">
          <cell r="AC741" t="str">
            <v>Mould &amp; Dei</v>
          </cell>
          <cell r="CB741">
            <v>8500</v>
          </cell>
        </row>
        <row r="742">
          <cell r="AC742" t="str">
            <v>Mould &amp; Dei</v>
          </cell>
          <cell r="CB742">
            <v>7500</v>
          </cell>
        </row>
        <row r="743">
          <cell r="AC743" t="str">
            <v>Mould &amp; Dei</v>
          </cell>
          <cell r="CB743">
            <v>11500</v>
          </cell>
        </row>
        <row r="744">
          <cell r="AC744" t="str">
            <v>Mould &amp; Dei</v>
          </cell>
          <cell r="CB744">
            <v>4600</v>
          </cell>
        </row>
        <row r="745">
          <cell r="AC745" t="str">
            <v>Mould &amp; Dei</v>
          </cell>
          <cell r="CB745">
            <v>9500</v>
          </cell>
        </row>
        <row r="746">
          <cell r="AC746" t="str">
            <v>Mould &amp; Dei</v>
          </cell>
          <cell r="CB746">
            <v>6750</v>
          </cell>
        </row>
        <row r="747">
          <cell r="AC747" t="str">
            <v>Mould &amp; Dei</v>
          </cell>
          <cell r="CB747">
            <v>10000</v>
          </cell>
        </row>
        <row r="748">
          <cell r="AC748" t="str">
            <v>Mould &amp; Dei</v>
          </cell>
          <cell r="CB748">
            <v>5000</v>
          </cell>
        </row>
        <row r="749">
          <cell r="AC749" t="str">
            <v>Mould &amp; Dei</v>
          </cell>
          <cell r="CB749">
            <v>8500</v>
          </cell>
        </row>
        <row r="750">
          <cell r="AC750" t="str">
            <v>Mould &amp; Dei</v>
          </cell>
          <cell r="CB750">
            <v>7750</v>
          </cell>
        </row>
        <row r="751">
          <cell r="AC751" t="str">
            <v>Mould &amp; Dei</v>
          </cell>
          <cell r="CB751">
            <v>7250</v>
          </cell>
        </row>
        <row r="752">
          <cell r="AC752" t="str">
            <v>Mould &amp; Dei</v>
          </cell>
          <cell r="CB752">
            <v>7000</v>
          </cell>
        </row>
        <row r="753">
          <cell r="AC753" t="str">
            <v>Mould &amp; Dei</v>
          </cell>
          <cell r="CB753">
            <v>6500</v>
          </cell>
        </row>
        <row r="754">
          <cell r="AC754" t="str">
            <v>Mould &amp; Dei</v>
          </cell>
          <cell r="CB754">
            <v>8000</v>
          </cell>
        </row>
        <row r="755">
          <cell r="AC755" t="str">
            <v>Mould &amp; Dei</v>
          </cell>
          <cell r="CB755">
            <v>6750</v>
          </cell>
        </row>
        <row r="756">
          <cell r="AC756" t="str">
            <v>Mould &amp; Dei</v>
          </cell>
          <cell r="CB756">
            <v>8000</v>
          </cell>
        </row>
        <row r="757">
          <cell r="AC757" t="str">
            <v>Mould &amp; Dei</v>
          </cell>
          <cell r="CB757">
            <v>10000</v>
          </cell>
        </row>
        <row r="758">
          <cell r="AC758" t="str">
            <v>Mould &amp; Dei</v>
          </cell>
          <cell r="CB758">
            <v>13500</v>
          </cell>
        </row>
        <row r="759">
          <cell r="AC759" t="str">
            <v>Mould &amp; Dei</v>
          </cell>
          <cell r="CB759">
            <v>9750</v>
          </cell>
        </row>
        <row r="760">
          <cell r="AC760" t="str">
            <v>Mould &amp; Dei</v>
          </cell>
          <cell r="CB760">
            <v>10000</v>
          </cell>
        </row>
        <row r="761">
          <cell r="AC761" t="str">
            <v>Mould &amp; Dei</v>
          </cell>
          <cell r="CB761">
            <v>11500</v>
          </cell>
        </row>
        <row r="762">
          <cell r="AC762" t="str">
            <v>Mould &amp; Dei</v>
          </cell>
          <cell r="CB762">
            <v>5000</v>
          </cell>
        </row>
        <row r="763">
          <cell r="AC763" t="str">
            <v>Mould &amp; Dei</v>
          </cell>
          <cell r="CB763">
            <v>67.484173764844471</v>
          </cell>
        </row>
        <row r="764">
          <cell r="AC764" t="str">
            <v>Mould &amp; Dei</v>
          </cell>
          <cell r="CB764">
            <v>10000</v>
          </cell>
        </row>
        <row r="765">
          <cell r="AC765" t="str">
            <v>Mould &amp; Dei</v>
          </cell>
          <cell r="CB765">
            <v>9500</v>
          </cell>
        </row>
        <row r="766">
          <cell r="AC766" t="str">
            <v>Mould &amp; Dei</v>
          </cell>
          <cell r="CB766">
            <v>4800</v>
          </cell>
        </row>
        <row r="767">
          <cell r="AC767" t="str">
            <v>Mould &amp; Dei</v>
          </cell>
          <cell r="CB767">
            <v>4800</v>
          </cell>
        </row>
        <row r="768">
          <cell r="AC768" t="str">
            <v>Mould &amp; Dei</v>
          </cell>
          <cell r="CB768">
            <v>58.486145902020326</v>
          </cell>
        </row>
        <row r="769">
          <cell r="AC769" t="str">
            <v>Mould &amp; Dei</v>
          </cell>
          <cell r="CB769">
            <v>3600</v>
          </cell>
        </row>
        <row r="770">
          <cell r="AC770" t="str">
            <v>Mould &amp; Dei</v>
          </cell>
          <cell r="CB770">
            <v>450.151348702831</v>
          </cell>
        </row>
        <row r="771">
          <cell r="AC771" t="str">
            <v>Mould &amp; Dei</v>
          </cell>
          <cell r="CB771">
            <v>11500</v>
          </cell>
        </row>
        <row r="772">
          <cell r="AC772" t="str">
            <v>Mould &amp; Dei</v>
          </cell>
          <cell r="CB772">
            <v>18000</v>
          </cell>
        </row>
        <row r="773">
          <cell r="AC773" t="str">
            <v>Mould &amp; Dei</v>
          </cell>
          <cell r="CB773">
            <v>9250</v>
          </cell>
        </row>
        <row r="774">
          <cell r="AC774" t="str">
            <v>Mould &amp; Dei</v>
          </cell>
          <cell r="CB774">
            <v>2200</v>
          </cell>
        </row>
        <row r="775">
          <cell r="AC775" t="str">
            <v>Mould &amp; Dei</v>
          </cell>
          <cell r="CB775">
            <v>115.58948498234015</v>
          </cell>
        </row>
        <row r="776">
          <cell r="AC776" t="str">
            <v>Mould &amp; Dei</v>
          </cell>
          <cell r="CB776">
            <v>9500</v>
          </cell>
        </row>
        <row r="777">
          <cell r="AC777" t="str">
            <v>Mould &amp; Dei</v>
          </cell>
          <cell r="CB777">
            <v>15.263416267275513</v>
          </cell>
        </row>
        <row r="778">
          <cell r="AC778" t="str">
            <v>Mould &amp; Dei</v>
          </cell>
          <cell r="CB778">
            <v>2756.1226796947076</v>
          </cell>
        </row>
        <row r="779">
          <cell r="AC779" t="str">
            <v>Mould &amp; Dei</v>
          </cell>
          <cell r="CB779">
            <v>1030.8590647145907</v>
          </cell>
        </row>
        <row r="780">
          <cell r="AC780" t="str">
            <v>Mould &amp; Dei</v>
          </cell>
          <cell r="CB780">
            <v>57500</v>
          </cell>
        </row>
        <row r="781">
          <cell r="AC781" t="str">
            <v>Mould &amp; Dei</v>
          </cell>
          <cell r="CB781">
            <v>276.15311175754977</v>
          </cell>
        </row>
        <row r="782">
          <cell r="AC782" t="str">
            <v>Mould &amp; Dei</v>
          </cell>
          <cell r="CB782">
            <v>947.67665425090877</v>
          </cell>
        </row>
        <row r="783">
          <cell r="AC783" t="str">
            <v>Mould &amp; Dei</v>
          </cell>
          <cell r="CB783">
            <v>4714.6000015937489</v>
          </cell>
        </row>
        <row r="784">
          <cell r="AC784" t="str">
            <v>Mould &amp; Dei</v>
          </cell>
          <cell r="CB784">
            <v>27000</v>
          </cell>
        </row>
        <row r="785">
          <cell r="AC785" t="str">
            <v>Mould &amp; Dei</v>
          </cell>
          <cell r="CB785">
            <v>29000</v>
          </cell>
        </row>
        <row r="786">
          <cell r="AC786" t="str">
            <v>Mould &amp; Dei</v>
          </cell>
          <cell r="CB786">
            <v>38000</v>
          </cell>
        </row>
        <row r="787">
          <cell r="AC787" t="str">
            <v>Mould &amp; Dei</v>
          </cell>
          <cell r="CB787">
            <v>6500</v>
          </cell>
        </row>
        <row r="788">
          <cell r="AC788" t="str">
            <v>Mould &amp; Dei</v>
          </cell>
          <cell r="CB788">
            <v>8250</v>
          </cell>
        </row>
        <row r="789">
          <cell r="AC789" t="str">
            <v>Mould &amp; Dei</v>
          </cell>
          <cell r="CB789">
            <v>21000</v>
          </cell>
        </row>
        <row r="790">
          <cell r="AC790" t="str">
            <v>Mould &amp; Dei</v>
          </cell>
          <cell r="CB790">
            <v>13000</v>
          </cell>
        </row>
        <row r="791">
          <cell r="AC791" t="str">
            <v>Mould &amp; Dei</v>
          </cell>
          <cell r="CB791">
            <v>7750</v>
          </cell>
        </row>
        <row r="792">
          <cell r="AC792" t="str">
            <v>Mould &amp; Dei</v>
          </cell>
          <cell r="CB792">
            <v>5500</v>
          </cell>
        </row>
        <row r="793">
          <cell r="AC793" t="str">
            <v>Mould &amp; Dei</v>
          </cell>
          <cell r="CB793">
            <v>9750</v>
          </cell>
        </row>
        <row r="794">
          <cell r="AC794" t="str">
            <v>Mould &amp; Dei</v>
          </cell>
          <cell r="CB794">
            <v>9750</v>
          </cell>
        </row>
        <row r="795">
          <cell r="AC795" t="str">
            <v>Mould &amp; Dei</v>
          </cell>
          <cell r="CB795">
            <v>5000</v>
          </cell>
        </row>
        <row r="796">
          <cell r="AC796" t="str">
            <v>Mould &amp; Dei</v>
          </cell>
          <cell r="CB796">
            <v>6500</v>
          </cell>
        </row>
        <row r="797">
          <cell r="AC797" t="str">
            <v>Mould &amp; Dei</v>
          </cell>
          <cell r="CB797">
            <v>6750</v>
          </cell>
        </row>
        <row r="798">
          <cell r="AC798" t="str">
            <v>Mould &amp; Dei</v>
          </cell>
          <cell r="CB798">
            <v>7750</v>
          </cell>
        </row>
        <row r="799">
          <cell r="AC799" t="str">
            <v>Mould &amp; Dei</v>
          </cell>
          <cell r="CB799">
            <v>5000</v>
          </cell>
        </row>
        <row r="800">
          <cell r="AC800" t="str">
            <v>Mould &amp; Dei</v>
          </cell>
          <cell r="CB800">
            <v>6500</v>
          </cell>
        </row>
        <row r="801">
          <cell r="AC801" t="str">
            <v>Mould &amp; Dei</v>
          </cell>
          <cell r="CB801">
            <v>6750</v>
          </cell>
        </row>
        <row r="802">
          <cell r="AC802" t="str">
            <v>Mould &amp; Dei</v>
          </cell>
          <cell r="CB802">
            <v>4000</v>
          </cell>
        </row>
        <row r="803">
          <cell r="AC803" t="str">
            <v>Mould &amp; Dei</v>
          </cell>
          <cell r="CB803">
            <v>6500</v>
          </cell>
        </row>
        <row r="804">
          <cell r="AC804" t="str">
            <v>Mould &amp; Dei</v>
          </cell>
          <cell r="CB804">
            <v>3600</v>
          </cell>
        </row>
        <row r="805">
          <cell r="AC805" t="str">
            <v>Mould &amp; Dei</v>
          </cell>
          <cell r="CB805">
            <v>10000</v>
          </cell>
        </row>
        <row r="806">
          <cell r="AC806" t="str">
            <v>Mould &amp; Dei</v>
          </cell>
          <cell r="CB806">
            <v>4800</v>
          </cell>
        </row>
        <row r="807">
          <cell r="AC807" t="str">
            <v>Mould &amp; Dei</v>
          </cell>
          <cell r="CB807">
            <v>7000</v>
          </cell>
        </row>
        <row r="808">
          <cell r="AC808" t="str">
            <v>Mould &amp; Dei</v>
          </cell>
          <cell r="CB808">
            <v>4800</v>
          </cell>
        </row>
        <row r="809">
          <cell r="AC809" t="str">
            <v>Mould &amp; Dei</v>
          </cell>
          <cell r="CB809">
            <v>7000</v>
          </cell>
        </row>
        <row r="810">
          <cell r="AC810" t="str">
            <v>Mould &amp; Dei</v>
          </cell>
          <cell r="CB810">
            <v>3600</v>
          </cell>
        </row>
        <row r="811">
          <cell r="AC811" t="str">
            <v>Mould &amp; Dei</v>
          </cell>
          <cell r="CB811">
            <v>7250</v>
          </cell>
        </row>
        <row r="812">
          <cell r="AC812" t="str">
            <v>Mould &amp; Dei</v>
          </cell>
          <cell r="CB812">
            <v>5000</v>
          </cell>
        </row>
        <row r="813">
          <cell r="AC813" t="str">
            <v>Mould &amp; Dei</v>
          </cell>
          <cell r="CB813">
            <v>4800</v>
          </cell>
        </row>
        <row r="814">
          <cell r="AC814" t="str">
            <v>Mould &amp; Dei</v>
          </cell>
          <cell r="CB814">
            <v>10500</v>
          </cell>
        </row>
        <row r="815">
          <cell r="AC815" t="str">
            <v>Mould &amp; Dei</v>
          </cell>
          <cell r="CB815">
            <v>8750</v>
          </cell>
        </row>
        <row r="816">
          <cell r="AC816" t="str">
            <v>Mould &amp; Dei</v>
          </cell>
          <cell r="CB816">
            <v>6750</v>
          </cell>
        </row>
        <row r="817">
          <cell r="AC817" t="str">
            <v>Mould &amp; Dei</v>
          </cell>
          <cell r="CB817">
            <v>5500</v>
          </cell>
        </row>
        <row r="818">
          <cell r="AC818" t="str">
            <v>Mould &amp; Dei</v>
          </cell>
          <cell r="CB818">
            <v>5000</v>
          </cell>
        </row>
        <row r="819">
          <cell r="AC819" t="str">
            <v>Mould &amp; Dei</v>
          </cell>
          <cell r="CB819">
            <v>6500</v>
          </cell>
        </row>
        <row r="820">
          <cell r="AC820" t="str">
            <v>Mould &amp; Dei</v>
          </cell>
          <cell r="CB820">
            <v>9500</v>
          </cell>
        </row>
        <row r="821">
          <cell r="AC821" t="str">
            <v>Mould &amp; Dei</v>
          </cell>
          <cell r="CB821">
            <v>9500</v>
          </cell>
        </row>
        <row r="822">
          <cell r="AC822" t="str">
            <v>Mould &amp; Dei</v>
          </cell>
          <cell r="CB822">
            <v>7500</v>
          </cell>
        </row>
        <row r="823">
          <cell r="AC823" t="str">
            <v>Mould &amp; Dei</v>
          </cell>
          <cell r="CB823">
            <v>8000</v>
          </cell>
        </row>
        <row r="824">
          <cell r="AC824" t="str">
            <v>Mould &amp; Dei</v>
          </cell>
          <cell r="CB824">
            <v>3200</v>
          </cell>
        </row>
        <row r="825">
          <cell r="AC825" t="str">
            <v>Mould &amp; Dei</v>
          </cell>
          <cell r="CB825">
            <v>5000</v>
          </cell>
        </row>
        <row r="826">
          <cell r="AC826" t="str">
            <v>Mould &amp; Dei</v>
          </cell>
          <cell r="CB826">
            <v>5500</v>
          </cell>
        </row>
        <row r="827">
          <cell r="AC827" t="str">
            <v>Mould &amp; Dei</v>
          </cell>
          <cell r="CB827">
            <v>5250</v>
          </cell>
        </row>
        <row r="828">
          <cell r="AC828" t="str">
            <v>Mould &amp; Dei</v>
          </cell>
          <cell r="CB828">
            <v>6750</v>
          </cell>
        </row>
        <row r="829">
          <cell r="AC829" t="str">
            <v>Mould &amp; Dei</v>
          </cell>
          <cell r="CB829">
            <v>5000</v>
          </cell>
        </row>
        <row r="830">
          <cell r="AC830" t="str">
            <v>Mould &amp; Dei</v>
          </cell>
          <cell r="CB830">
            <v>5250</v>
          </cell>
        </row>
        <row r="831">
          <cell r="AC831" t="str">
            <v>Mould &amp; Dei</v>
          </cell>
          <cell r="CB831">
            <v>9250</v>
          </cell>
        </row>
        <row r="832">
          <cell r="AC832" t="str">
            <v>Mould &amp; Dei</v>
          </cell>
          <cell r="CB832">
            <v>8500</v>
          </cell>
        </row>
        <row r="833">
          <cell r="AC833" t="str">
            <v>Mould &amp; Dei</v>
          </cell>
          <cell r="CB833">
            <v>6750</v>
          </cell>
        </row>
        <row r="834">
          <cell r="AC834" t="str">
            <v>Mould &amp; Dei</v>
          </cell>
          <cell r="CB834">
            <v>5000</v>
          </cell>
        </row>
        <row r="835">
          <cell r="AC835" t="str">
            <v>Mould &amp; Dei</v>
          </cell>
          <cell r="CB835">
            <v>6500</v>
          </cell>
        </row>
        <row r="836">
          <cell r="AC836" t="str">
            <v>Mould &amp; Dei</v>
          </cell>
          <cell r="CB836">
            <v>4800</v>
          </cell>
        </row>
        <row r="837">
          <cell r="AC837" t="str">
            <v>Mould &amp; Dei</v>
          </cell>
          <cell r="CB837">
            <v>6250</v>
          </cell>
        </row>
        <row r="838">
          <cell r="AC838" t="str">
            <v>Mould &amp; Dei</v>
          </cell>
          <cell r="CB838">
            <v>8750</v>
          </cell>
        </row>
        <row r="839">
          <cell r="AC839" t="str">
            <v>Mould &amp; Dei</v>
          </cell>
          <cell r="CB839">
            <v>12500</v>
          </cell>
        </row>
        <row r="840">
          <cell r="AC840" t="str">
            <v>Mould &amp; Dei</v>
          </cell>
          <cell r="CB840">
            <v>11500</v>
          </cell>
        </row>
        <row r="841">
          <cell r="AC841" t="str">
            <v>Mould &amp; Dei</v>
          </cell>
          <cell r="CB841">
            <v>450</v>
          </cell>
        </row>
        <row r="842">
          <cell r="AC842" t="str">
            <v>Mould &amp; Dei</v>
          </cell>
          <cell r="CB842">
            <v>9250</v>
          </cell>
        </row>
        <row r="843">
          <cell r="AC843" t="str">
            <v>Mould &amp; Dei</v>
          </cell>
          <cell r="CB843">
            <v>6500</v>
          </cell>
        </row>
        <row r="844">
          <cell r="AC844" t="str">
            <v>Mould &amp; Dei</v>
          </cell>
          <cell r="CB844">
            <v>6500</v>
          </cell>
        </row>
        <row r="845">
          <cell r="AC845" t="str">
            <v>Mould &amp; Dei</v>
          </cell>
          <cell r="CB845">
            <v>8500</v>
          </cell>
        </row>
        <row r="846">
          <cell r="AC846" t="str">
            <v>Mould &amp; Dei</v>
          </cell>
          <cell r="CB846">
            <v>6000</v>
          </cell>
        </row>
        <row r="847">
          <cell r="AC847" t="str">
            <v>Mould &amp; Dei</v>
          </cell>
          <cell r="CB847">
            <v>8250</v>
          </cell>
        </row>
        <row r="848">
          <cell r="AC848" t="str">
            <v>Mould &amp; Dei</v>
          </cell>
          <cell r="CB848">
            <v>14500</v>
          </cell>
        </row>
        <row r="849">
          <cell r="AC849" t="str">
            <v>Mould &amp; Dei</v>
          </cell>
          <cell r="CB849">
            <v>12500</v>
          </cell>
        </row>
        <row r="850">
          <cell r="AC850" t="str">
            <v>Mould &amp; Dei</v>
          </cell>
          <cell r="CB850">
            <v>219.14648500317125</v>
          </cell>
        </row>
        <row r="851">
          <cell r="AC851" t="str">
            <v>Mould &amp; Dei</v>
          </cell>
          <cell r="CB851">
            <v>1400</v>
          </cell>
        </row>
        <row r="852">
          <cell r="AC852" t="str">
            <v>Mould &amp; Dei</v>
          </cell>
          <cell r="CB852">
            <v>280.50750080405919</v>
          </cell>
        </row>
        <row r="853">
          <cell r="AC853" t="str">
            <v>Mould &amp; Dei</v>
          </cell>
          <cell r="CB853">
            <v>219.14648500317125</v>
          </cell>
        </row>
        <row r="854">
          <cell r="AC854" t="str">
            <v>Mould &amp; Dei</v>
          </cell>
          <cell r="CB854">
            <v>4800</v>
          </cell>
        </row>
        <row r="855">
          <cell r="AC855" t="str">
            <v>Mould &amp; Dei</v>
          </cell>
          <cell r="CB855">
            <v>4200</v>
          </cell>
        </row>
        <row r="856">
          <cell r="AC856" t="str">
            <v>Mould &amp; Dei</v>
          </cell>
          <cell r="CB856">
            <v>11000</v>
          </cell>
        </row>
        <row r="857">
          <cell r="AC857" t="str">
            <v>Mould &amp; Dei</v>
          </cell>
          <cell r="CB857">
            <v>250</v>
          </cell>
        </row>
        <row r="858">
          <cell r="AC858" t="str">
            <v>Mould &amp; Dei</v>
          </cell>
          <cell r="CB858">
            <v>14500</v>
          </cell>
        </row>
        <row r="859">
          <cell r="AC859" t="str">
            <v>Mould &amp; Dei</v>
          </cell>
          <cell r="CB859">
            <v>7500</v>
          </cell>
        </row>
        <row r="860">
          <cell r="AC860" t="str">
            <v>Mould &amp; Dei</v>
          </cell>
          <cell r="CB860">
            <v>18500</v>
          </cell>
        </row>
        <row r="861">
          <cell r="AC861" t="str">
            <v>Mould &amp; Dei</v>
          </cell>
          <cell r="CB861">
            <v>9250</v>
          </cell>
        </row>
        <row r="862">
          <cell r="AC862" t="str">
            <v>Mould &amp; Dei</v>
          </cell>
          <cell r="CB862">
            <v>4.3742098118153745</v>
          </cell>
        </row>
        <row r="863">
          <cell r="AC863" t="str">
            <v>Mould &amp; Dei</v>
          </cell>
          <cell r="CB863">
            <v>9000</v>
          </cell>
        </row>
        <row r="864">
          <cell r="AC864" t="str">
            <v>Mould &amp; Dei</v>
          </cell>
          <cell r="CB864">
            <v>4800</v>
          </cell>
        </row>
        <row r="865">
          <cell r="AC865" t="str">
            <v>Mould &amp; Dei</v>
          </cell>
          <cell r="CB865">
            <v>2800</v>
          </cell>
        </row>
        <row r="866">
          <cell r="AC866" t="str">
            <v>Mould &amp; Dei</v>
          </cell>
          <cell r="CB866">
            <v>15.471817628106413</v>
          </cell>
        </row>
        <row r="867">
          <cell r="AC867" t="str">
            <v>Mould &amp; Dei</v>
          </cell>
          <cell r="CB867">
            <v>13000</v>
          </cell>
        </row>
        <row r="868">
          <cell r="AC868" t="str">
            <v>Mould &amp; Dei</v>
          </cell>
          <cell r="CB868">
            <v>16500</v>
          </cell>
        </row>
        <row r="869">
          <cell r="AC869" t="str">
            <v>Mould &amp; Dei</v>
          </cell>
          <cell r="CB869">
            <v>0</v>
          </cell>
        </row>
        <row r="870">
          <cell r="AC870" t="str">
            <v>Mould &amp; Dei</v>
          </cell>
          <cell r="CB870">
            <v>0</v>
          </cell>
        </row>
        <row r="871">
          <cell r="AC871" t="str">
            <v>Mould &amp; Dei</v>
          </cell>
          <cell r="CB871">
            <v>0</v>
          </cell>
        </row>
        <row r="872">
          <cell r="AC872" t="str">
            <v>Mould &amp; Dei</v>
          </cell>
          <cell r="CB872">
            <v>9250</v>
          </cell>
        </row>
        <row r="873">
          <cell r="AC873" t="str">
            <v>Mould &amp; Dei</v>
          </cell>
          <cell r="CB873">
            <v>4200</v>
          </cell>
        </row>
        <row r="874">
          <cell r="AC874" t="str">
            <v>Mould &amp; Dei</v>
          </cell>
          <cell r="CB874">
            <v>250</v>
          </cell>
        </row>
        <row r="875">
          <cell r="AC875" t="str">
            <v>Mould &amp; Dei</v>
          </cell>
          <cell r="CB875">
            <v>250</v>
          </cell>
        </row>
        <row r="876">
          <cell r="AC876" t="str">
            <v>Mould &amp; Dei</v>
          </cell>
          <cell r="CB876">
            <v>1600</v>
          </cell>
        </row>
        <row r="877">
          <cell r="AC877" t="str">
            <v>Mould &amp; Dei</v>
          </cell>
          <cell r="CB877">
            <v>850</v>
          </cell>
        </row>
        <row r="878">
          <cell r="AC878" t="str">
            <v>Mould &amp; Dei</v>
          </cell>
          <cell r="CB878">
            <v>250</v>
          </cell>
        </row>
        <row r="879">
          <cell r="AC879" t="str">
            <v>Mould &amp; Dei</v>
          </cell>
          <cell r="CB879">
            <v>900</v>
          </cell>
        </row>
        <row r="880">
          <cell r="AC880" t="str">
            <v>Mould &amp; Dei</v>
          </cell>
          <cell r="CB880">
            <v>200</v>
          </cell>
        </row>
        <row r="881">
          <cell r="AC881" t="str">
            <v>Mould &amp; Dei</v>
          </cell>
          <cell r="CB881">
            <v>1200</v>
          </cell>
        </row>
        <row r="882">
          <cell r="AC882" t="str">
            <v>Mould &amp; Dei</v>
          </cell>
          <cell r="CB882">
            <v>0</v>
          </cell>
        </row>
        <row r="883">
          <cell r="AC883" t="str">
            <v>Mould &amp; Dei</v>
          </cell>
          <cell r="CB883">
            <v>3000</v>
          </cell>
        </row>
        <row r="884">
          <cell r="AC884" t="str">
            <v>Mould &amp; Dei</v>
          </cell>
          <cell r="CB884">
            <v>1885.6772521190273</v>
          </cell>
        </row>
        <row r="885">
          <cell r="AC885" t="str">
            <v>Mould &amp; Dei</v>
          </cell>
          <cell r="CB885">
            <v>2.889376822957892</v>
          </cell>
        </row>
        <row r="886">
          <cell r="AC886" t="str">
            <v>Mould &amp; Dei</v>
          </cell>
          <cell r="CB886">
            <v>11000</v>
          </cell>
        </row>
        <row r="887">
          <cell r="AC887" t="str">
            <v>Mould &amp; Dei</v>
          </cell>
          <cell r="CB887">
            <v>3800</v>
          </cell>
        </row>
        <row r="888">
          <cell r="AC888" t="str">
            <v>Mould &amp; Dei</v>
          </cell>
          <cell r="CB888">
            <v>0</v>
          </cell>
        </row>
        <row r="889">
          <cell r="AC889" t="str">
            <v>Mould &amp; Dei</v>
          </cell>
          <cell r="CB889">
            <v>5.5109763299861569</v>
          </cell>
        </row>
        <row r="890">
          <cell r="AC890" t="str">
            <v>Mould &amp; Dei</v>
          </cell>
          <cell r="CB890">
            <v>2.2068931779785577</v>
          </cell>
        </row>
        <row r="891">
          <cell r="AC891" t="str">
            <v>Mould &amp; Dei</v>
          </cell>
          <cell r="CB891">
            <v>4.1105478481155142</v>
          </cell>
        </row>
        <row r="892">
          <cell r="AC892" t="str">
            <v>Mould &amp; Dei</v>
          </cell>
          <cell r="CB892">
            <v>5250</v>
          </cell>
        </row>
        <row r="893">
          <cell r="AC893" t="str">
            <v>Mould &amp; Dei</v>
          </cell>
          <cell r="CB893">
            <v>8000</v>
          </cell>
        </row>
        <row r="894">
          <cell r="AC894" t="str">
            <v>Mould &amp; Dei</v>
          </cell>
          <cell r="CB894">
            <v>8000</v>
          </cell>
        </row>
        <row r="895">
          <cell r="AC895" t="str">
            <v>Mould &amp; Dei</v>
          </cell>
          <cell r="CB895">
            <v>8750</v>
          </cell>
        </row>
        <row r="896">
          <cell r="AC896" t="str">
            <v>Mould &amp; Dei</v>
          </cell>
          <cell r="CB896">
            <v>12500</v>
          </cell>
        </row>
        <row r="897">
          <cell r="AC897" t="str">
            <v>Mould &amp; Dei</v>
          </cell>
          <cell r="CB897">
            <v>10500</v>
          </cell>
        </row>
        <row r="898">
          <cell r="AC898" t="str">
            <v>Mould &amp; Dei</v>
          </cell>
          <cell r="CB898">
            <v>0</v>
          </cell>
        </row>
        <row r="899">
          <cell r="AC899" t="str">
            <v>Mould &amp; Dei</v>
          </cell>
          <cell r="CB899">
            <v>0.71287878789810522</v>
          </cell>
        </row>
        <row r="900">
          <cell r="AC900" t="str">
            <v>Mould &amp; Dei</v>
          </cell>
          <cell r="CB900">
            <v>0.44869808989833393</v>
          </cell>
        </row>
        <row r="901">
          <cell r="AC901" t="str">
            <v>Mould &amp; Dei</v>
          </cell>
          <cell r="CB901">
            <v>2800</v>
          </cell>
        </row>
        <row r="902">
          <cell r="AC902" t="str">
            <v>Mould &amp; Dei</v>
          </cell>
          <cell r="CB902">
            <v>21.878783054836994</v>
          </cell>
        </row>
        <row r="903">
          <cell r="AC903" t="str">
            <v>Mould &amp; Dei</v>
          </cell>
          <cell r="CB903">
            <v>0</v>
          </cell>
        </row>
        <row r="904">
          <cell r="AC904" t="str">
            <v>Mould &amp; Dei</v>
          </cell>
          <cell r="CB904">
            <v>0</v>
          </cell>
        </row>
        <row r="905">
          <cell r="AC905" t="str">
            <v>Mould &amp; Dei</v>
          </cell>
          <cell r="CB905">
            <v>0</v>
          </cell>
        </row>
        <row r="906">
          <cell r="AC906" t="str">
            <v>Mould &amp; Dei</v>
          </cell>
          <cell r="CB906">
            <v>0</v>
          </cell>
        </row>
        <row r="907">
          <cell r="AC907" t="str">
            <v>Mould &amp; Dei</v>
          </cell>
          <cell r="CB907">
            <v>2600</v>
          </cell>
        </row>
        <row r="908">
          <cell r="AC908" t="str">
            <v>Mould &amp; Dei</v>
          </cell>
          <cell r="CB908">
            <v>0.52347373044612111</v>
          </cell>
        </row>
        <row r="909">
          <cell r="AC909" t="str">
            <v>Mould &amp; Dei</v>
          </cell>
          <cell r="CB909">
            <v>0</v>
          </cell>
        </row>
        <row r="910">
          <cell r="AC910" t="str">
            <v>Mould &amp; Dei</v>
          </cell>
          <cell r="CB910">
            <v>13500</v>
          </cell>
        </row>
        <row r="911">
          <cell r="AC911" t="str">
            <v>Mould &amp; Dei</v>
          </cell>
          <cell r="CB911">
            <v>3800</v>
          </cell>
        </row>
        <row r="912">
          <cell r="AC912" t="str">
            <v>Mould &amp; Dei</v>
          </cell>
          <cell r="CB912">
            <v>3800</v>
          </cell>
        </row>
        <row r="913">
          <cell r="AC913" t="str">
            <v>Mould &amp; Dei</v>
          </cell>
          <cell r="CB913">
            <v>2100</v>
          </cell>
        </row>
        <row r="914">
          <cell r="AC914" t="str">
            <v>Mould &amp; Dei</v>
          </cell>
          <cell r="CB914">
            <v>1200</v>
          </cell>
        </row>
        <row r="915">
          <cell r="AC915" t="str">
            <v>Mould &amp; Dei</v>
          </cell>
          <cell r="CB915">
            <v>500</v>
          </cell>
        </row>
        <row r="916">
          <cell r="AC916" t="str">
            <v>Mould &amp; Dei</v>
          </cell>
          <cell r="CB916">
            <v>1.0858450244135351</v>
          </cell>
        </row>
        <row r="917">
          <cell r="AC917" t="str">
            <v>Mould &amp; Dei</v>
          </cell>
          <cell r="CB917">
            <v>1.6051727481489049</v>
          </cell>
        </row>
        <row r="918">
          <cell r="AC918" t="str">
            <v>Mould &amp; Dei</v>
          </cell>
          <cell r="CB918">
            <v>0</v>
          </cell>
        </row>
        <row r="919">
          <cell r="AC919" t="str">
            <v>Mould &amp; Dei</v>
          </cell>
          <cell r="CB919">
            <v>4600</v>
          </cell>
        </row>
        <row r="920">
          <cell r="AC920" t="str">
            <v>Mould &amp; Dei</v>
          </cell>
          <cell r="CB920">
            <v>0.79379505843709985</v>
          </cell>
        </row>
        <row r="921">
          <cell r="AC921" t="str">
            <v>Mould &amp; Dei</v>
          </cell>
          <cell r="CB921">
            <v>0</v>
          </cell>
        </row>
        <row r="922">
          <cell r="AC922" t="str">
            <v>Mould &amp; Dei</v>
          </cell>
          <cell r="CB922">
            <v>0</v>
          </cell>
        </row>
        <row r="923">
          <cell r="AC923" t="str">
            <v>Mould &amp; Dei</v>
          </cell>
          <cell r="CB923">
            <v>18000</v>
          </cell>
        </row>
        <row r="924">
          <cell r="AC924" t="str">
            <v>Mould &amp; Dei</v>
          </cell>
          <cell r="CB924">
            <v>7000</v>
          </cell>
        </row>
        <row r="925">
          <cell r="AC925" t="str">
            <v>Mould &amp; Dei</v>
          </cell>
          <cell r="CB925">
            <v>6500</v>
          </cell>
        </row>
        <row r="926">
          <cell r="AC926" t="str">
            <v>Mould &amp; Dei</v>
          </cell>
          <cell r="CB926">
            <v>10500</v>
          </cell>
        </row>
        <row r="927">
          <cell r="AC927" t="str">
            <v>Mould &amp; Dei</v>
          </cell>
          <cell r="CB927">
            <v>12500</v>
          </cell>
        </row>
        <row r="928">
          <cell r="AC928" t="str">
            <v>Mould &amp; Dei</v>
          </cell>
          <cell r="CB928">
            <v>0</v>
          </cell>
        </row>
        <row r="929">
          <cell r="AC929" t="str">
            <v>Mould &amp; Dei</v>
          </cell>
          <cell r="CB929">
            <v>3000</v>
          </cell>
        </row>
        <row r="930">
          <cell r="AC930" t="str">
            <v>Mould &amp; Dei</v>
          </cell>
          <cell r="CB930">
            <v>24000</v>
          </cell>
        </row>
        <row r="931">
          <cell r="AC931" t="str">
            <v>Mould &amp; Dei</v>
          </cell>
          <cell r="CB931">
            <v>0</v>
          </cell>
        </row>
        <row r="932">
          <cell r="AC932" t="str">
            <v>Mould &amp; Dei</v>
          </cell>
          <cell r="CB932">
            <v>0</v>
          </cell>
        </row>
        <row r="933">
          <cell r="AC933" t="str">
            <v>Mould &amp; Dei</v>
          </cell>
          <cell r="CB933">
            <v>0</v>
          </cell>
        </row>
        <row r="934">
          <cell r="AC934" t="str">
            <v>Mould &amp; Dei</v>
          </cell>
          <cell r="CB934">
            <v>0</v>
          </cell>
        </row>
        <row r="935">
          <cell r="AC935" t="str">
            <v>Mould &amp; Dei</v>
          </cell>
          <cell r="CB935">
            <v>0</v>
          </cell>
        </row>
        <row r="936">
          <cell r="AC936" t="str">
            <v>Mould &amp; Dei</v>
          </cell>
          <cell r="CB936">
            <v>0</v>
          </cell>
        </row>
        <row r="937">
          <cell r="AC937" t="str">
            <v>Mould &amp; Dei</v>
          </cell>
          <cell r="CB937">
            <v>13000</v>
          </cell>
        </row>
        <row r="938">
          <cell r="AC938" t="str">
            <v>Mould &amp; Dei</v>
          </cell>
          <cell r="CB938">
            <v>4000</v>
          </cell>
        </row>
        <row r="939">
          <cell r="AC939" t="str">
            <v>Mould &amp; Dei</v>
          </cell>
          <cell r="CB939">
            <v>1400</v>
          </cell>
        </row>
        <row r="940">
          <cell r="AC940" t="str">
            <v>Mould &amp; Dei</v>
          </cell>
          <cell r="CB940">
            <v>3000</v>
          </cell>
        </row>
        <row r="941">
          <cell r="AC941" t="str">
            <v>Mould &amp; Dei</v>
          </cell>
          <cell r="CB941">
            <v>155000</v>
          </cell>
        </row>
        <row r="942">
          <cell r="AC942" t="str">
            <v>Mould &amp; Dei</v>
          </cell>
          <cell r="CB942">
            <v>7500</v>
          </cell>
        </row>
        <row r="943">
          <cell r="AC943" t="str">
            <v>Mould &amp; Dei</v>
          </cell>
          <cell r="CB943">
            <v>67500</v>
          </cell>
        </row>
        <row r="944">
          <cell r="AC944" t="str">
            <v>Mould &amp; Dei</v>
          </cell>
          <cell r="CB944">
            <v>135000</v>
          </cell>
        </row>
        <row r="945">
          <cell r="AC945" t="str">
            <v>Mould &amp; Dei</v>
          </cell>
          <cell r="CB945">
            <v>3200</v>
          </cell>
        </row>
        <row r="946">
          <cell r="AC946" t="str">
            <v>Mould &amp; Dei</v>
          </cell>
          <cell r="CB946">
            <v>72500</v>
          </cell>
        </row>
        <row r="947">
          <cell r="AC947" t="str">
            <v>Mould &amp; Dei</v>
          </cell>
          <cell r="CB947">
            <v>7000</v>
          </cell>
        </row>
        <row r="948">
          <cell r="AC948" t="str">
            <v>Mould &amp; Dei</v>
          </cell>
          <cell r="CB948">
            <v>82500</v>
          </cell>
        </row>
        <row r="949">
          <cell r="AC949" t="str">
            <v>Mould &amp; Dei</v>
          </cell>
          <cell r="CB949">
            <v>510000</v>
          </cell>
        </row>
        <row r="950">
          <cell r="AC950" t="str">
            <v>Mould &amp; Dei</v>
          </cell>
          <cell r="CB950">
            <v>2800</v>
          </cell>
        </row>
        <row r="951">
          <cell r="AC951" t="str">
            <v>Mould &amp; Dei</v>
          </cell>
          <cell r="CB951">
            <v>320000</v>
          </cell>
        </row>
        <row r="952">
          <cell r="AC952" t="str">
            <v>Mould &amp; Dei</v>
          </cell>
          <cell r="CB952">
            <v>24000</v>
          </cell>
        </row>
        <row r="953">
          <cell r="AC953" t="str">
            <v>Mould &amp; Dei</v>
          </cell>
          <cell r="CB953">
            <v>24000</v>
          </cell>
        </row>
        <row r="954">
          <cell r="AC954" t="str">
            <v>Mould &amp; Dei</v>
          </cell>
          <cell r="CB954">
            <v>34000</v>
          </cell>
        </row>
        <row r="955">
          <cell r="AC955" t="str">
            <v>Mould &amp; Dei</v>
          </cell>
          <cell r="CB955">
            <v>9500</v>
          </cell>
        </row>
        <row r="956">
          <cell r="AC956" t="str">
            <v>Mould &amp; Dei</v>
          </cell>
          <cell r="CB956">
            <v>13500</v>
          </cell>
        </row>
        <row r="957">
          <cell r="AC957" t="str">
            <v>Mould &amp; Dei</v>
          </cell>
          <cell r="CB957">
            <v>13500</v>
          </cell>
        </row>
        <row r="958">
          <cell r="AC958" t="str">
            <v>Mould &amp; Dei</v>
          </cell>
          <cell r="CB958">
            <v>17500</v>
          </cell>
        </row>
        <row r="959">
          <cell r="AC959" t="str">
            <v>Mould &amp; Dei</v>
          </cell>
          <cell r="CB959">
            <v>17500</v>
          </cell>
        </row>
        <row r="960">
          <cell r="AC960" t="str">
            <v>Mould &amp; Dei</v>
          </cell>
          <cell r="CB960">
            <v>21000</v>
          </cell>
        </row>
        <row r="961">
          <cell r="AC961" t="str">
            <v>Mould &amp; Dei</v>
          </cell>
          <cell r="CB961">
            <v>24000</v>
          </cell>
        </row>
        <row r="962">
          <cell r="AC962" t="str">
            <v>Mould &amp; Dei</v>
          </cell>
          <cell r="CB962">
            <v>950000</v>
          </cell>
        </row>
        <row r="963">
          <cell r="AC963" t="str">
            <v>Mould &amp; Dei</v>
          </cell>
          <cell r="CB963">
            <v>25000</v>
          </cell>
        </row>
        <row r="964">
          <cell r="AC964" t="str">
            <v>Mould &amp; Dei</v>
          </cell>
          <cell r="CB964">
            <v>25000</v>
          </cell>
        </row>
        <row r="965">
          <cell r="AC965" t="str">
            <v>Mould &amp; Dei</v>
          </cell>
          <cell r="CB965">
            <v>400000</v>
          </cell>
        </row>
        <row r="966">
          <cell r="AC966" t="str">
            <v>Mould &amp; Dei</v>
          </cell>
          <cell r="CB966">
            <v>550000</v>
          </cell>
        </row>
        <row r="967">
          <cell r="AC967" t="str">
            <v>Mould &amp; Dei</v>
          </cell>
          <cell r="CB967">
            <v>400000</v>
          </cell>
        </row>
        <row r="968">
          <cell r="AC968" t="str">
            <v>Mould &amp; Dei</v>
          </cell>
          <cell r="CB968">
            <v>450000</v>
          </cell>
        </row>
        <row r="969">
          <cell r="AC969" t="str">
            <v>Mould &amp; Dei</v>
          </cell>
          <cell r="CB969">
            <v>27000</v>
          </cell>
        </row>
        <row r="970">
          <cell r="AC970" t="str">
            <v>Mould &amp; Dei</v>
          </cell>
          <cell r="CB970">
            <v>27000</v>
          </cell>
        </row>
        <row r="971">
          <cell r="AC971" t="str">
            <v>Mould &amp; Dei</v>
          </cell>
          <cell r="CB971">
            <v>35000</v>
          </cell>
        </row>
        <row r="972">
          <cell r="AC972" t="str">
            <v>Mould &amp; Dei</v>
          </cell>
          <cell r="CB972">
            <v>35000</v>
          </cell>
        </row>
        <row r="973">
          <cell r="AC973" t="str">
            <v>Mould &amp; Dei</v>
          </cell>
          <cell r="CB973">
            <v>850</v>
          </cell>
        </row>
        <row r="974">
          <cell r="AC974" t="str">
            <v>Mould &amp; Dei</v>
          </cell>
          <cell r="CB974">
            <v>550000</v>
          </cell>
        </row>
        <row r="975">
          <cell r="AC975" t="str">
            <v>Mould &amp; Dei</v>
          </cell>
          <cell r="CB975">
            <v>80000</v>
          </cell>
        </row>
        <row r="976">
          <cell r="AC976" t="str">
            <v>Mould &amp; Dei</v>
          </cell>
          <cell r="CB976">
            <v>80000</v>
          </cell>
        </row>
        <row r="977">
          <cell r="AC977" t="str">
            <v>Mould &amp; Dei</v>
          </cell>
          <cell r="CB977">
            <v>115000</v>
          </cell>
        </row>
        <row r="978">
          <cell r="AC978" t="str">
            <v>Mould &amp; Dei</v>
          </cell>
          <cell r="CB978">
            <v>2000000</v>
          </cell>
        </row>
        <row r="979">
          <cell r="AC979" t="str">
            <v>Mould &amp; Dei</v>
          </cell>
          <cell r="CB979">
            <v>1200000</v>
          </cell>
        </row>
        <row r="980">
          <cell r="AC980" t="str">
            <v>Mould &amp; Dei</v>
          </cell>
          <cell r="CB980">
            <v>760000</v>
          </cell>
        </row>
        <row r="981">
          <cell r="AC981" t="str">
            <v>Mould &amp; Dei</v>
          </cell>
          <cell r="CB981">
            <v>760000</v>
          </cell>
        </row>
        <row r="982">
          <cell r="AC982" t="str">
            <v>Mould &amp; Dei</v>
          </cell>
          <cell r="CB982">
            <v>640000</v>
          </cell>
        </row>
        <row r="983">
          <cell r="AC983" t="str">
            <v>Mould &amp; Dei</v>
          </cell>
          <cell r="CB983">
            <v>640000</v>
          </cell>
        </row>
        <row r="984">
          <cell r="AC984" t="str">
            <v>Mould &amp; Dei</v>
          </cell>
          <cell r="CB984">
            <v>640000</v>
          </cell>
        </row>
        <row r="985">
          <cell r="AC985" t="str">
            <v>Mould &amp; Dei</v>
          </cell>
          <cell r="CB985">
            <v>2850000</v>
          </cell>
        </row>
        <row r="986">
          <cell r="AC986" t="str">
            <v>Mould &amp; Dei</v>
          </cell>
          <cell r="CB986">
            <v>62500</v>
          </cell>
        </row>
        <row r="987">
          <cell r="AC987" t="str">
            <v>Mould &amp; Dei</v>
          </cell>
          <cell r="CB987">
            <v>62500</v>
          </cell>
        </row>
        <row r="988">
          <cell r="AC988" t="str">
            <v>Mould &amp; Dei</v>
          </cell>
          <cell r="CB988">
            <v>60000</v>
          </cell>
        </row>
        <row r="989">
          <cell r="AC989" t="str">
            <v>Mould &amp; Dei</v>
          </cell>
          <cell r="CB989">
            <v>60000</v>
          </cell>
        </row>
        <row r="990">
          <cell r="AC990" t="str">
            <v>Mould &amp; Dei</v>
          </cell>
          <cell r="CB990">
            <v>57500</v>
          </cell>
        </row>
        <row r="991">
          <cell r="AC991" t="str">
            <v>Mould &amp; Dei</v>
          </cell>
          <cell r="CB991">
            <v>57500</v>
          </cell>
        </row>
        <row r="992">
          <cell r="AC992" t="str">
            <v>Mould &amp; Dei</v>
          </cell>
          <cell r="CB992">
            <v>2875000</v>
          </cell>
        </row>
        <row r="993">
          <cell r="AC993" t="str">
            <v>Mould &amp; Dei</v>
          </cell>
          <cell r="CB993">
            <v>580000</v>
          </cell>
        </row>
        <row r="994">
          <cell r="AC994" t="str">
            <v>Mould &amp; Dei</v>
          </cell>
          <cell r="CB994">
            <v>77500</v>
          </cell>
        </row>
        <row r="995">
          <cell r="AC995" t="str">
            <v>Mould &amp; Dei</v>
          </cell>
          <cell r="CB995">
            <v>77500</v>
          </cell>
        </row>
        <row r="996">
          <cell r="AC996" t="str">
            <v>Mould &amp; Dei</v>
          </cell>
          <cell r="CB996">
            <v>2575000</v>
          </cell>
        </row>
        <row r="997">
          <cell r="AC997" t="str">
            <v>Mould &amp; Dei</v>
          </cell>
          <cell r="CB997">
            <v>810000</v>
          </cell>
        </row>
        <row r="998">
          <cell r="AC998" t="str">
            <v>Mould &amp; Dei</v>
          </cell>
          <cell r="CB998">
            <v>850000</v>
          </cell>
        </row>
        <row r="999">
          <cell r="AC999" t="str">
            <v>Mould &amp; Dei</v>
          </cell>
          <cell r="CB999">
            <v>790000</v>
          </cell>
        </row>
        <row r="1000">
          <cell r="AC1000" t="str">
            <v>Mould &amp; Dei</v>
          </cell>
          <cell r="CB1000">
            <v>3438356</v>
          </cell>
        </row>
        <row r="1001">
          <cell r="AC1001" t="str">
            <v>Building -Factory</v>
          </cell>
          <cell r="CB1001">
            <v>0</v>
          </cell>
        </row>
        <row r="1002">
          <cell r="AC1002" t="str">
            <v>Office Equipments</v>
          </cell>
          <cell r="CB1002">
            <v>0</v>
          </cell>
        </row>
        <row r="1003">
          <cell r="AC1003" t="str">
            <v>Computer</v>
          </cell>
          <cell r="CB1003">
            <v>0</v>
          </cell>
        </row>
        <row r="1004">
          <cell r="AC1004" t="str">
            <v>Computer</v>
          </cell>
          <cell r="CB1004">
            <v>0</v>
          </cell>
        </row>
        <row r="1005">
          <cell r="AC1005" t="str">
            <v>Furniture &amp; Fixture</v>
          </cell>
          <cell r="CB1005">
            <v>0</v>
          </cell>
        </row>
        <row r="1006">
          <cell r="AC1006" t="str">
            <v>Furniture &amp; Fixture</v>
          </cell>
          <cell r="CB1006">
            <v>0</v>
          </cell>
        </row>
        <row r="1007">
          <cell r="AC1007" t="str">
            <v>Furniture &amp; Fixture</v>
          </cell>
          <cell r="CB1007">
            <v>0</v>
          </cell>
        </row>
        <row r="1008">
          <cell r="AC1008" t="str">
            <v>Vehicle Car</v>
          </cell>
          <cell r="CB1008">
            <v>0</v>
          </cell>
        </row>
        <row r="1009">
          <cell r="AC1009" t="str">
            <v>Plant &amp; Machinery</v>
          </cell>
          <cell r="CB1009">
            <v>0</v>
          </cell>
        </row>
        <row r="1010">
          <cell r="AC1010" t="str">
            <v>Plant &amp; Machinery</v>
          </cell>
          <cell r="CB1010">
            <v>0</v>
          </cell>
        </row>
        <row r="1011">
          <cell r="AC1011" t="str">
            <v>Plant &amp; Machinery</v>
          </cell>
          <cell r="CB1011">
            <v>0</v>
          </cell>
        </row>
        <row r="1012">
          <cell r="AC1012" t="str">
            <v>Plant &amp; Machinery</v>
          </cell>
          <cell r="CB1012">
            <v>0</v>
          </cell>
        </row>
        <row r="1013">
          <cell r="AC1013" t="str">
            <v>Plant &amp; Machinery</v>
          </cell>
          <cell r="CB1013">
            <v>0</v>
          </cell>
        </row>
        <row r="1014">
          <cell r="AC1014" t="str">
            <v>Computer</v>
          </cell>
          <cell r="CB1014">
            <v>0</v>
          </cell>
        </row>
        <row r="1015">
          <cell r="AC1015" t="str">
            <v>Computer</v>
          </cell>
          <cell r="CB1015">
            <v>0</v>
          </cell>
        </row>
        <row r="1016">
          <cell r="AC1016" t="str">
            <v>Computer</v>
          </cell>
          <cell r="CB1016">
            <v>0</v>
          </cell>
        </row>
        <row r="1017">
          <cell r="AC1017" t="str">
            <v>Computer</v>
          </cell>
          <cell r="CB1017">
            <v>0</v>
          </cell>
        </row>
        <row r="1018">
          <cell r="AC1018" t="str">
            <v>Mould &amp; Dei</v>
          </cell>
          <cell r="CB1018">
            <v>0</v>
          </cell>
        </row>
        <row r="1019">
          <cell r="AC1019" t="str">
            <v>Vehicle Car</v>
          </cell>
          <cell r="CB1019">
            <v>0</v>
          </cell>
        </row>
        <row r="1020">
          <cell r="CB1020">
            <v>0</v>
          </cell>
        </row>
        <row r="1021">
          <cell r="AC1021" t="str">
            <v>Generator</v>
          </cell>
          <cell r="CB1021">
            <v>190000</v>
          </cell>
        </row>
        <row r="1022">
          <cell r="AC1022" t="str">
            <v>Generator</v>
          </cell>
          <cell r="CB1022">
            <v>240000</v>
          </cell>
        </row>
        <row r="1023">
          <cell r="AC1023" t="str">
            <v>Generator</v>
          </cell>
          <cell r="CB1023">
            <v>80000</v>
          </cell>
        </row>
        <row r="1024">
          <cell r="AC1024" t="str">
            <v>Generator</v>
          </cell>
          <cell r="CB1024">
            <v>245000</v>
          </cell>
        </row>
        <row r="1025">
          <cell r="AC1025" t="str">
            <v>Generator</v>
          </cell>
          <cell r="CB1025">
            <v>360000</v>
          </cell>
        </row>
        <row r="1026">
          <cell r="AC1026" t="str">
            <v>Generator</v>
          </cell>
          <cell r="CB1026">
            <v>340000</v>
          </cell>
        </row>
        <row r="1027">
          <cell r="AC1027" t="str">
            <v>Generator</v>
          </cell>
          <cell r="CB1027">
            <v>115000</v>
          </cell>
        </row>
        <row r="1028">
          <cell r="AC1028" t="str">
            <v>Generator</v>
          </cell>
          <cell r="CB1028">
            <v>290000</v>
          </cell>
        </row>
        <row r="1029">
          <cell r="AC1029" t="str">
            <v>Generator</v>
          </cell>
          <cell r="CB1029">
            <v>470000</v>
          </cell>
        </row>
        <row r="1030">
          <cell r="AC1030" t="str">
            <v>Generator</v>
          </cell>
          <cell r="CB1030">
            <v>410000</v>
          </cell>
        </row>
        <row r="1031">
          <cell r="AC1031" t="str">
            <v>Generator</v>
          </cell>
          <cell r="CB1031">
            <v>135000</v>
          </cell>
        </row>
        <row r="1032">
          <cell r="AC1032" t="str">
            <v>Generator</v>
          </cell>
          <cell r="CB1032">
            <v>320000</v>
          </cell>
        </row>
        <row r="1033">
          <cell r="AC1033" t="str">
            <v>Generator</v>
          </cell>
          <cell r="CB1033">
            <v>9125000</v>
          </cell>
        </row>
        <row r="1034">
          <cell r="AC1034" t="str">
            <v>Generator</v>
          </cell>
          <cell r="CB1034">
            <v>1950000</v>
          </cell>
        </row>
        <row r="1035">
          <cell r="AC1035" t="str">
            <v>Generator</v>
          </cell>
          <cell r="CB1035">
            <v>260000</v>
          </cell>
        </row>
        <row r="1036">
          <cell r="AC1036" t="str">
            <v>Generator</v>
          </cell>
          <cell r="CB1036">
            <v>390000</v>
          </cell>
        </row>
        <row r="1037">
          <cell r="AC1037" t="str">
            <v>Generator</v>
          </cell>
          <cell r="CB1037">
            <v>390000</v>
          </cell>
        </row>
        <row r="1038">
          <cell r="AC1038" t="str">
            <v>Generator</v>
          </cell>
          <cell r="CB1038">
            <v>390000</v>
          </cell>
        </row>
        <row r="1039">
          <cell r="AC1039" t="str">
            <v>Generator</v>
          </cell>
          <cell r="CB1039">
            <v>520000</v>
          </cell>
        </row>
        <row r="1040">
          <cell r="AC1040" t="str">
            <v>Generator</v>
          </cell>
          <cell r="CB1040">
            <v>1125000</v>
          </cell>
        </row>
        <row r="1041">
          <cell r="AC1041" t="str">
            <v>Generator</v>
          </cell>
          <cell r="CB1041">
            <v>850000</v>
          </cell>
        </row>
        <row r="1042">
          <cell r="AC1042" t="str">
            <v>Generator</v>
          </cell>
          <cell r="CB1042">
            <v>280000</v>
          </cell>
        </row>
        <row r="1043">
          <cell r="AC1043" t="str">
            <v>Generator</v>
          </cell>
          <cell r="CB1043">
            <v>570000</v>
          </cell>
        </row>
        <row r="1044">
          <cell r="AC1044" t="str">
            <v>Plant &amp; Machinery</v>
          </cell>
          <cell r="CB1044">
            <v>500000</v>
          </cell>
        </row>
        <row r="1045">
          <cell r="AC1045" t="str">
            <v>Plant &amp; Machinery</v>
          </cell>
          <cell r="CB1045">
            <v>1025000</v>
          </cell>
        </row>
        <row r="1046">
          <cell r="AC1046" t="str">
            <v>Plant &amp; Machinery</v>
          </cell>
          <cell r="CB1046">
            <v>5750000</v>
          </cell>
        </row>
        <row r="1047">
          <cell r="AC1047" t="str">
            <v>Plant &amp; Machinery</v>
          </cell>
          <cell r="CB1047">
            <v>15000</v>
          </cell>
        </row>
        <row r="1048">
          <cell r="AC1048" t="str">
            <v>Plant &amp; Machinery</v>
          </cell>
          <cell r="CB1048">
            <v>18000</v>
          </cell>
        </row>
        <row r="1049">
          <cell r="AC1049" t="str">
            <v>Plant &amp; Machinery</v>
          </cell>
          <cell r="CB1049">
            <v>4800</v>
          </cell>
        </row>
        <row r="1050">
          <cell r="AC1050" t="str">
            <v>Plant &amp; Machinery</v>
          </cell>
          <cell r="CB1050">
            <v>6000</v>
          </cell>
        </row>
        <row r="1051">
          <cell r="AC1051" t="str">
            <v>Plant &amp; Machinery</v>
          </cell>
          <cell r="CB1051">
            <v>18000</v>
          </cell>
        </row>
        <row r="1052">
          <cell r="AC1052" t="str">
            <v>Plant &amp; Machinery</v>
          </cell>
          <cell r="CB1052">
            <v>18000</v>
          </cell>
        </row>
        <row r="1053">
          <cell r="AC1053" t="str">
            <v>Plant &amp; Machinery</v>
          </cell>
          <cell r="CB1053">
            <v>15000</v>
          </cell>
        </row>
        <row r="1054">
          <cell r="AC1054" t="str">
            <v>Plant &amp; Machinery</v>
          </cell>
          <cell r="CB1054">
            <v>4400</v>
          </cell>
        </row>
        <row r="1055">
          <cell r="AC1055" t="str">
            <v>Plant &amp; Machinery</v>
          </cell>
          <cell r="CB1055">
            <v>6000</v>
          </cell>
        </row>
        <row r="1056">
          <cell r="AC1056" t="str">
            <v>Plant &amp; Machinery</v>
          </cell>
          <cell r="CB1056">
            <v>18000</v>
          </cell>
        </row>
        <row r="1057">
          <cell r="AC1057" t="str">
            <v>Plant &amp; Machinery</v>
          </cell>
          <cell r="CB1057">
            <v>15000</v>
          </cell>
        </row>
        <row r="1058">
          <cell r="AC1058" t="str">
            <v>Plant &amp; Machinery</v>
          </cell>
          <cell r="CB1058">
            <v>18000</v>
          </cell>
        </row>
        <row r="1059">
          <cell r="AC1059" t="str">
            <v>Plant &amp; Machinery</v>
          </cell>
          <cell r="CB1059">
            <v>4400</v>
          </cell>
        </row>
        <row r="1060">
          <cell r="AC1060" t="str">
            <v>Plant &amp; Machinery</v>
          </cell>
          <cell r="CB1060">
            <v>6000</v>
          </cell>
        </row>
        <row r="1061">
          <cell r="AC1061" t="str">
            <v>Plant &amp; Machinery</v>
          </cell>
          <cell r="CB1061">
            <v>18000</v>
          </cell>
        </row>
        <row r="1062">
          <cell r="AC1062" t="str">
            <v>Plant &amp; Machinery</v>
          </cell>
          <cell r="CB1062">
            <v>15000</v>
          </cell>
        </row>
        <row r="1063">
          <cell r="AC1063" t="str">
            <v>Plant &amp; Machinery</v>
          </cell>
          <cell r="CB1063">
            <v>18000</v>
          </cell>
        </row>
        <row r="1064">
          <cell r="AC1064" t="str">
            <v>Plant &amp; Machinery</v>
          </cell>
          <cell r="CB1064">
            <v>4600</v>
          </cell>
        </row>
        <row r="1065">
          <cell r="AC1065" t="str">
            <v>Plant &amp; Machinery</v>
          </cell>
          <cell r="CB1065">
            <v>6000</v>
          </cell>
        </row>
        <row r="1066">
          <cell r="AC1066" t="str">
            <v>Plant &amp; Machinery</v>
          </cell>
          <cell r="CB1066">
            <v>18000</v>
          </cell>
        </row>
        <row r="1067">
          <cell r="AC1067" t="str">
            <v>Plant &amp; Machinery</v>
          </cell>
          <cell r="CB1067">
            <v>15000</v>
          </cell>
        </row>
        <row r="1068">
          <cell r="AC1068" t="str">
            <v>Plant &amp; Machinery</v>
          </cell>
          <cell r="CB1068">
            <v>18000</v>
          </cell>
        </row>
        <row r="1069">
          <cell r="AC1069" t="str">
            <v>Plant &amp; Machinery</v>
          </cell>
          <cell r="CB1069">
            <v>4400</v>
          </cell>
        </row>
        <row r="1070">
          <cell r="AC1070" t="str">
            <v>Plant &amp; Machinery</v>
          </cell>
          <cell r="CB1070">
            <v>6000</v>
          </cell>
        </row>
        <row r="1071">
          <cell r="AC1071" t="str">
            <v>Plant &amp; Machinery</v>
          </cell>
          <cell r="CB1071">
            <v>18000</v>
          </cell>
        </row>
        <row r="1072">
          <cell r="AC1072" t="str">
            <v>Plant &amp; Machinery</v>
          </cell>
          <cell r="CB1072">
            <v>15000</v>
          </cell>
        </row>
        <row r="1073">
          <cell r="AC1073" t="str">
            <v>Plant &amp; Machinery</v>
          </cell>
          <cell r="CB1073">
            <v>18000</v>
          </cell>
        </row>
        <row r="1074">
          <cell r="AC1074" t="str">
            <v>Plant &amp; Machinery</v>
          </cell>
          <cell r="CB1074">
            <v>4800</v>
          </cell>
        </row>
        <row r="1075">
          <cell r="AC1075" t="str">
            <v>Plant &amp; Machinery</v>
          </cell>
          <cell r="CB1075">
            <v>6000</v>
          </cell>
        </row>
        <row r="1076">
          <cell r="AC1076" t="str">
            <v>Plant &amp; Machinery</v>
          </cell>
          <cell r="CB1076">
            <v>18000</v>
          </cell>
        </row>
        <row r="1077">
          <cell r="AC1077" t="str">
            <v>Plant &amp; Machinery</v>
          </cell>
          <cell r="CB1077">
            <v>45000</v>
          </cell>
        </row>
        <row r="1078">
          <cell r="AC1078" t="str">
            <v>Plant &amp; Machinery</v>
          </cell>
          <cell r="CB1078">
            <v>18000</v>
          </cell>
        </row>
        <row r="1079">
          <cell r="AC1079" t="str">
            <v>Plant &amp; Machinery</v>
          </cell>
          <cell r="CB1079">
            <v>10000</v>
          </cell>
        </row>
        <row r="1080">
          <cell r="AC1080" t="str">
            <v>Plant &amp; Machinery</v>
          </cell>
          <cell r="CB1080">
            <v>6000</v>
          </cell>
        </row>
        <row r="1081">
          <cell r="AC1081" t="str">
            <v>Plant &amp; Machinery</v>
          </cell>
          <cell r="CB1081">
            <v>57500</v>
          </cell>
        </row>
        <row r="1082">
          <cell r="AC1082" t="str">
            <v>Plant &amp; Machinery</v>
          </cell>
          <cell r="CB1082">
            <v>41000</v>
          </cell>
        </row>
        <row r="1083">
          <cell r="AC1083" t="str">
            <v>Plant &amp; Machinery</v>
          </cell>
          <cell r="CB1083">
            <v>18000</v>
          </cell>
        </row>
        <row r="1084">
          <cell r="AC1084" t="str">
            <v>Plant &amp; Machinery</v>
          </cell>
          <cell r="CB1084">
            <v>10000</v>
          </cell>
        </row>
        <row r="1085">
          <cell r="AC1085" t="str">
            <v>Plant &amp; Machinery</v>
          </cell>
          <cell r="CB1085">
            <v>6000</v>
          </cell>
        </row>
        <row r="1086">
          <cell r="AC1086" t="str">
            <v>Plant &amp; Machinery</v>
          </cell>
          <cell r="CB1086">
            <v>55000</v>
          </cell>
        </row>
        <row r="1087">
          <cell r="AC1087" t="str">
            <v>Plant &amp; Machinery</v>
          </cell>
          <cell r="CB1087">
            <v>15000</v>
          </cell>
        </row>
        <row r="1088">
          <cell r="AC1088" t="str">
            <v>Plant &amp; Machinery</v>
          </cell>
          <cell r="CB1088">
            <v>18000</v>
          </cell>
        </row>
        <row r="1089">
          <cell r="AC1089" t="str">
            <v>Plant &amp; Machinery</v>
          </cell>
          <cell r="CB1089">
            <v>4400</v>
          </cell>
        </row>
        <row r="1090">
          <cell r="AC1090" t="str">
            <v>Plant &amp; Machinery</v>
          </cell>
          <cell r="CB1090">
            <v>6000</v>
          </cell>
        </row>
        <row r="1091">
          <cell r="AC1091" t="str">
            <v>Plant &amp; Machinery</v>
          </cell>
          <cell r="CB1091">
            <v>18000</v>
          </cell>
        </row>
        <row r="1092">
          <cell r="AC1092" t="str">
            <v>Plant &amp; Machinery</v>
          </cell>
          <cell r="CB1092">
            <v>477.9072756273589</v>
          </cell>
        </row>
        <row r="1093">
          <cell r="AC1093" t="str">
            <v>Plant &amp; Machinery</v>
          </cell>
          <cell r="CB1093">
            <v>573.48873075283063</v>
          </cell>
        </row>
        <row r="1094">
          <cell r="AC1094" t="str">
            <v>Plant &amp; Machinery</v>
          </cell>
          <cell r="CB1094">
            <v>382.32582050188716</v>
          </cell>
        </row>
        <row r="1095">
          <cell r="AC1095" t="str">
            <v>Plant &amp; Machinery</v>
          </cell>
          <cell r="CB1095">
            <v>191.16291025094358</v>
          </cell>
        </row>
        <row r="1096">
          <cell r="AC1096" t="str">
            <v>Plant &amp; Machinery</v>
          </cell>
          <cell r="CB1096">
            <v>286.74436537641532</v>
          </cell>
        </row>
        <row r="1097">
          <cell r="AC1097" t="str">
            <v>Plant &amp; Machinery</v>
          </cell>
          <cell r="CB1097">
            <v>80000</v>
          </cell>
        </row>
        <row r="1098">
          <cell r="AC1098" t="str">
            <v>Plant &amp; Machinery</v>
          </cell>
          <cell r="CB1098">
            <v>18000</v>
          </cell>
        </row>
        <row r="1099">
          <cell r="AC1099" t="str">
            <v>Plant &amp; Machinery</v>
          </cell>
          <cell r="CB1099">
            <v>11500</v>
          </cell>
        </row>
        <row r="1100">
          <cell r="AC1100" t="str">
            <v>Plant &amp; Machinery</v>
          </cell>
          <cell r="CB1100">
            <v>6000</v>
          </cell>
        </row>
        <row r="1101">
          <cell r="AC1101" t="str">
            <v>Plant &amp; Machinery</v>
          </cell>
          <cell r="CB1101">
            <v>75000</v>
          </cell>
        </row>
        <row r="1102">
          <cell r="AC1102" t="str">
            <v>Plant &amp; Machinery</v>
          </cell>
          <cell r="CB1102">
            <v>95000</v>
          </cell>
        </row>
        <row r="1103">
          <cell r="AC1103" t="str">
            <v>Plant &amp; Machinery</v>
          </cell>
          <cell r="CB1103">
            <v>18500</v>
          </cell>
        </row>
        <row r="1104">
          <cell r="AC1104" t="str">
            <v>Plant &amp; Machinery</v>
          </cell>
          <cell r="CB1104">
            <v>12500</v>
          </cell>
        </row>
        <row r="1105">
          <cell r="AC1105" t="str">
            <v>Plant &amp; Machinery</v>
          </cell>
          <cell r="CB1105">
            <v>10000</v>
          </cell>
        </row>
        <row r="1106">
          <cell r="AC1106" t="str">
            <v>Plant &amp; Machinery</v>
          </cell>
          <cell r="CB1106">
            <v>80000</v>
          </cell>
        </row>
        <row r="1107">
          <cell r="AC1107" t="str">
            <v>Plant &amp; Machinery</v>
          </cell>
          <cell r="CB1107">
            <v>26000</v>
          </cell>
        </row>
        <row r="1108">
          <cell r="AC1108" t="str">
            <v>Plant &amp; Machinery</v>
          </cell>
          <cell r="CB1108">
            <v>32000</v>
          </cell>
        </row>
        <row r="1109">
          <cell r="AC1109" t="str">
            <v>Plant &amp; Machinery</v>
          </cell>
          <cell r="CB1109">
            <v>12000</v>
          </cell>
        </row>
        <row r="1110">
          <cell r="AC1110" t="str">
            <v>Plant &amp; Machinery</v>
          </cell>
          <cell r="CB1110">
            <v>10500</v>
          </cell>
        </row>
        <row r="1111">
          <cell r="AC1111" t="str">
            <v>Plant &amp; Machinery</v>
          </cell>
          <cell r="CB1111">
            <v>32000</v>
          </cell>
        </row>
        <row r="1112">
          <cell r="AC1112" t="str">
            <v>Plant &amp; Machinery</v>
          </cell>
          <cell r="CB1112">
            <v>26000</v>
          </cell>
        </row>
        <row r="1113">
          <cell r="AC1113" t="str">
            <v>Plant &amp; Machinery</v>
          </cell>
          <cell r="CB1113">
            <v>26000</v>
          </cell>
        </row>
        <row r="1114">
          <cell r="AC1114" t="str">
            <v>Plant &amp; Machinery</v>
          </cell>
          <cell r="CB1114">
            <v>14500</v>
          </cell>
        </row>
        <row r="1115">
          <cell r="AC1115" t="str">
            <v>Plant &amp; Machinery</v>
          </cell>
          <cell r="CB1115">
            <v>10500</v>
          </cell>
        </row>
        <row r="1116">
          <cell r="AC1116" t="str">
            <v>Plant &amp; Machinery</v>
          </cell>
          <cell r="CB1116">
            <v>185000</v>
          </cell>
        </row>
        <row r="1117">
          <cell r="AC1117" t="str">
            <v>Plant &amp; Machinery</v>
          </cell>
          <cell r="CB1117">
            <v>14000</v>
          </cell>
        </row>
        <row r="1118">
          <cell r="AC1118" t="str">
            <v>Plant &amp; Machinery</v>
          </cell>
          <cell r="CB1118">
            <v>14000</v>
          </cell>
        </row>
        <row r="1119">
          <cell r="AC1119" t="str">
            <v>Plant &amp; Machinery</v>
          </cell>
          <cell r="CB1119">
            <v>7750</v>
          </cell>
        </row>
        <row r="1120">
          <cell r="AC1120" t="str">
            <v>Plant &amp; Machinery</v>
          </cell>
          <cell r="CB1120">
            <v>5500</v>
          </cell>
        </row>
        <row r="1121">
          <cell r="AC1121" t="str">
            <v>Plant &amp; Machinery</v>
          </cell>
          <cell r="CB1121">
            <v>97500</v>
          </cell>
        </row>
        <row r="1122">
          <cell r="AC1122" t="str">
            <v>Plant &amp; Machinery</v>
          </cell>
          <cell r="CB1122">
            <v>26000</v>
          </cell>
        </row>
        <row r="1123">
          <cell r="AC1123" t="str">
            <v>Plant &amp; Machinery</v>
          </cell>
          <cell r="CB1123">
            <v>32000</v>
          </cell>
        </row>
        <row r="1124">
          <cell r="AC1124" t="str">
            <v>Plant &amp; Machinery</v>
          </cell>
          <cell r="CB1124">
            <v>15500</v>
          </cell>
        </row>
        <row r="1125">
          <cell r="AC1125" t="str">
            <v>Plant &amp; Machinery</v>
          </cell>
          <cell r="CB1125">
            <v>10500</v>
          </cell>
        </row>
        <row r="1126">
          <cell r="AC1126" t="str">
            <v>Plant &amp; Machinery</v>
          </cell>
          <cell r="CB1126">
            <v>65000</v>
          </cell>
        </row>
        <row r="1127">
          <cell r="AC1127" t="str">
            <v>Plant &amp; Machinery</v>
          </cell>
          <cell r="CB1127">
            <v>14000</v>
          </cell>
        </row>
        <row r="1128">
          <cell r="AC1128" t="str">
            <v>Plant &amp; Machinery</v>
          </cell>
          <cell r="CB1128">
            <v>16500</v>
          </cell>
        </row>
        <row r="1129">
          <cell r="AC1129" t="str">
            <v>Plant &amp; Machinery</v>
          </cell>
          <cell r="CB1129">
            <v>8000</v>
          </cell>
        </row>
        <row r="1130">
          <cell r="AC1130" t="str">
            <v>Plant &amp; Machinery</v>
          </cell>
          <cell r="CB1130">
            <v>5500</v>
          </cell>
        </row>
        <row r="1131">
          <cell r="AC1131" t="str">
            <v>Plant &amp; Machinery</v>
          </cell>
          <cell r="CB1131">
            <v>35000</v>
          </cell>
        </row>
        <row r="1132">
          <cell r="AC1132" t="str">
            <v>Plant &amp; Machinery</v>
          </cell>
          <cell r="CB1132">
            <v>14000</v>
          </cell>
        </row>
        <row r="1133">
          <cell r="AC1133" t="str">
            <v>Plant &amp; Machinery</v>
          </cell>
          <cell r="CB1133">
            <v>16500</v>
          </cell>
        </row>
        <row r="1134">
          <cell r="AC1134" t="str">
            <v>Plant &amp; Machinery</v>
          </cell>
          <cell r="CB1134">
            <v>8250</v>
          </cell>
        </row>
        <row r="1135">
          <cell r="AC1135" t="str">
            <v>Plant &amp; Machinery</v>
          </cell>
          <cell r="CB1135">
            <v>5500</v>
          </cell>
        </row>
        <row r="1136">
          <cell r="AC1136" t="str">
            <v>Plant &amp; Machinery</v>
          </cell>
          <cell r="CB1136">
            <v>36000</v>
          </cell>
        </row>
        <row r="1137">
          <cell r="AC1137" t="str">
            <v>Plant &amp; Machinery</v>
          </cell>
          <cell r="CB1137">
            <v>14000</v>
          </cell>
        </row>
        <row r="1138">
          <cell r="AC1138" t="str">
            <v>Plant &amp; Machinery</v>
          </cell>
          <cell r="CB1138">
            <v>16500</v>
          </cell>
        </row>
        <row r="1139">
          <cell r="AC1139" t="str">
            <v>Plant &amp; Machinery</v>
          </cell>
          <cell r="CB1139">
            <v>8250</v>
          </cell>
        </row>
        <row r="1140">
          <cell r="AC1140" t="str">
            <v>Plant &amp; Machinery</v>
          </cell>
          <cell r="CB1140">
            <v>5500</v>
          </cell>
        </row>
        <row r="1141">
          <cell r="AC1141" t="str">
            <v>Plant &amp; Machinery</v>
          </cell>
          <cell r="CB1141">
            <v>36000</v>
          </cell>
        </row>
        <row r="1142">
          <cell r="AC1142" t="str">
            <v>Plant &amp; Machinery</v>
          </cell>
          <cell r="CB1142">
            <v>24000</v>
          </cell>
        </row>
        <row r="1143">
          <cell r="AC1143" t="str">
            <v>Plant &amp; Machinery</v>
          </cell>
          <cell r="CB1143">
            <v>11000</v>
          </cell>
        </row>
        <row r="1144">
          <cell r="AC1144" t="str">
            <v>Plant &amp; Machinery</v>
          </cell>
          <cell r="CB1144">
            <v>6500</v>
          </cell>
        </row>
        <row r="1145">
          <cell r="AC1145" t="str">
            <v>Plant &amp; Machinery</v>
          </cell>
          <cell r="CB1145">
            <v>5500</v>
          </cell>
        </row>
        <row r="1146">
          <cell r="AC1146" t="str">
            <v>Plant &amp; Machinery</v>
          </cell>
          <cell r="CB1146">
            <v>45000</v>
          </cell>
        </row>
        <row r="1147">
          <cell r="AC1147" t="str">
            <v>Plant &amp; Machinery</v>
          </cell>
          <cell r="CB1147">
            <v>45000</v>
          </cell>
        </row>
        <row r="1148">
          <cell r="AC1148" t="str">
            <v>Plant &amp; Machinery</v>
          </cell>
          <cell r="CB1148">
            <v>41000</v>
          </cell>
        </row>
        <row r="1149">
          <cell r="AC1149" t="str">
            <v>Plant &amp; Machinery</v>
          </cell>
          <cell r="CB1149">
            <v>16500</v>
          </cell>
        </row>
        <row r="1150">
          <cell r="AC1150" t="str">
            <v>Plant &amp; Machinery</v>
          </cell>
          <cell r="CB1150">
            <v>9250</v>
          </cell>
        </row>
        <row r="1151">
          <cell r="AC1151" t="str">
            <v>Plant &amp; Machinery</v>
          </cell>
          <cell r="CB1151">
            <v>5500</v>
          </cell>
        </row>
        <row r="1152">
          <cell r="AC1152" t="str">
            <v>Plant &amp; Machinery</v>
          </cell>
          <cell r="CB1152">
            <v>52500</v>
          </cell>
        </row>
        <row r="1153">
          <cell r="AC1153" t="str">
            <v>Plant &amp; Machinery</v>
          </cell>
          <cell r="CB1153">
            <v>41000</v>
          </cell>
        </row>
        <row r="1154">
          <cell r="AC1154" t="str">
            <v>Plant &amp; Machinery</v>
          </cell>
          <cell r="CB1154">
            <v>16500</v>
          </cell>
        </row>
        <row r="1155">
          <cell r="AC1155" t="str">
            <v>Plant &amp; Machinery</v>
          </cell>
          <cell r="CB1155">
            <v>9250</v>
          </cell>
        </row>
        <row r="1156">
          <cell r="AC1156" t="str">
            <v>Plant &amp; Machinery</v>
          </cell>
          <cell r="CB1156">
            <v>5500</v>
          </cell>
        </row>
        <row r="1157">
          <cell r="AC1157" t="str">
            <v>Plant &amp; Machinery</v>
          </cell>
          <cell r="CB1157">
            <v>52500</v>
          </cell>
        </row>
        <row r="1158">
          <cell r="AC1158" t="str">
            <v>Plant &amp; Machinery</v>
          </cell>
          <cell r="CB1158">
            <v>65000</v>
          </cell>
        </row>
        <row r="1159">
          <cell r="AC1159" t="str">
            <v>Plant &amp; Machinery</v>
          </cell>
          <cell r="CB1159">
            <v>18000</v>
          </cell>
        </row>
        <row r="1160">
          <cell r="AC1160" t="str">
            <v>Plant &amp; Machinery</v>
          </cell>
          <cell r="CB1160">
            <v>0</v>
          </cell>
        </row>
        <row r="1161">
          <cell r="AC1161" t="str">
            <v>Plant &amp; Machinery</v>
          </cell>
          <cell r="CB1161">
            <v>6000</v>
          </cell>
        </row>
        <row r="1162">
          <cell r="AC1162" t="str">
            <v>Plant &amp; Machinery</v>
          </cell>
          <cell r="CB1162">
            <v>18000</v>
          </cell>
        </row>
        <row r="1163">
          <cell r="AC1163" t="str">
            <v>Plant &amp; Machinery</v>
          </cell>
          <cell r="CB1163">
            <v>195000</v>
          </cell>
        </row>
        <row r="1164">
          <cell r="AC1164" t="str">
            <v>Plant &amp; Machinery</v>
          </cell>
          <cell r="CB1164">
            <v>36000</v>
          </cell>
        </row>
        <row r="1165">
          <cell r="AC1165" t="str">
            <v>Plant &amp; Machinery</v>
          </cell>
          <cell r="CB1165">
            <v>24000</v>
          </cell>
        </row>
        <row r="1166">
          <cell r="AC1166" t="str">
            <v>Plant &amp; Machinery</v>
          </cell>
          <cell r="CB1166">
            <v>35000</v>
          </cell>
        </row>
        <row r="1167">
          <cell r="AC1167" t="str">
            <v>Plant &amp; Machinery</v>
          </cell>
          <cell r="CB1167">
            <v>160000</v>
          </cell>
        </row>
        <row r="1168">
          <cell r="AC1168" t="str">
            <v>Plant &amp; Machinery</v>
          </cell>
          <cell r="CB1168">
            <v>880000</v>
          </cell>
        </row>
        <row r="1169">
          <cell r="AC1169" t="str">
            <v>Plant &amp; Machinery</v>
          </cell>
          <cell r="CB1169">
            <v>240000</v>
          </cell>
        </row>
        <row r="1170">
          <cell r="AC1170" t="str">
            <v>Plant &amp; Machinery</v>
          </cell>
          <cell r="CB1170">
            <v>710000</v>
          </cell>
        </row>
        <row r="1171">
          <cell r="AC1171" t="str">
            <v>Plant &amp; Machinery</v>
          </cell>
          <cell r="CB1171">
            <v>480000</v>
          </cell>
        </row>
        <row r="1172">
          <cell r="AC1172" t="str">
            <v>Plant &amp; Machinery</v>
          </cell>
          <cell r="CB1172">
            <v>290000</v>
          </cell>
        </row>
        <row r="1173">
          <cell r="AC1173" t="str">
            <v>Plant &amp; Machinery</v>
          </cell>
          <cell r="CB1173">
            <v>880000</v>
          </cell>
        </row>
        <row r="1174">
          <cell r="AC1174" t="str">
            <v>Plant &amp; Machinery</v>
          </cell>
          <cell r="CB1174">
            <v>780000</v>
          </cell>
        </row>
        <row r="1175">
          <cell r="AC1175" t="str">
            <v>Plant &amp; Machinery</v>
          </cell>
          <cell r="CB1175">
            <v>390000</v>
          </cell>
        </row>
        <row r="1176">
          <cell r="AC1176" t="str">
            <v>Plant &amp; Machinery</v>
          </cell>
          <cell r="CB1176">
            <v>110000</v>
          </cell>
        </row>
        <row r="1177">
          <cell r="AC1177" t="str">
            <v>Plant &amp; Machinery</v>
          </cell>
          <cell r="CB1177">
            <v>260000</v>
          </cell>
        </row>
        <row r="1178">
          <cell r="AC1178" t="str">
            <v>Plant &amp; Machinery</v>
          </cell>
          <cell r="CB1178">
            <v>18500</v>
          </cell>
        </row>
        <row r="1179">
          <cell r="AC1179" t="str">
            <v>Plant &amp; Machinery</v>
          </cell>
          <cell r="CB1179">
            <v>3800</v>
          </cell>
        </row>
        <row r="1180">
          <cell r="AC1180" t="str">
            <v>Plant &amp; Machinery</v>
          </cell>
          <cell r="CB1180">
            <v>30000</v>
          </cell>
        </row>
        <row r="1181">
          <cell r="AC1181" t="str">
            <v>Plant &amp; Machinery</v>
          </cell>
          <cell r="CB1181">
            <v>20000</v>
          </cell>
        </row>
        <row r="1182">
          <cell r="AC1182" t="str">
            <v>Plant &amp; Machinery</v>
          </cell>
          <cell r="CB1182">
            <v>20000</v>
          </cell>
        </row>
        <row r="1183">
          <cell r="AC1183" t="str">
            <v>Plant &amp; Machinery</v>
          </cell>
          <cell r="CB1183">
            <v>500000</v>
          </cell>
        </row>
        <row r="1184">
          <cell r="AC1184" t="str">
            <v>Plant &amp; Machinery</v>
          </cell>
          <cell r="CB1184">
            <v>36000</v>
          </cell>
        </row>
        <row r="1185">
          <cell r="AC1185" t="str">
            <v>Plant &amp; Machinery</v>
          </cell>
          <cell r="CB1185">
            <v>110000</v>
          </cell>
        </row>
        <row r="1186">
          <cell r="AC1186" t="str">
            <v>Plant &amp; Machinery</v>
          </cell>
          <cell r="CB1186">
            <v>72500</v>
          </cell>
        </row>
        <row r="1187">
          <cell r="AC1187" t="str">
            <v>Plant &amp; Machinery</v>
          </cell>
          <cell r="CB1187">
            <v>170000</v>
          </cell>
        </row>
        <row r="1188">
          <cell r="AC1188" t="str">
            <v>Plant &amp; Machinery</v>
          </cell>
          <cell r="CB1188">
            <v>12000</v>
          </cell>
        </row>
        <row r="1189">
          <cell r="AC1189" t="str">
            <v>Plant &amp; Machinery</v>
          </cell>
          <cell r="CB1189">
            <v>2500</v>
          </cell>
        </row>
        <row r="1190">
          <cell r="AC1190" t="str">
            <v>Plant &amp; Machinery</v>
          </cell>
          <cell r="CB1190">
            <v>18000</v>
          </cell>
        </row>
        <row r="1191">
          <cell r="AC1191" t="str">
            <v>Plant &amp; Machinery</v>
          </cell>
          <cell r="CB1191">
            <v>12000</v>
          </cell>
        </row>
        <row r="1192">
          <cell r="AC1192" t="str">
            <v>Plant &amp; Machinery</v>
          </cell>
          <cell r="CB1192">
            <v>12000</v>
          </cell>
        </row>
        <row r="1193">
          <cell r="AC1193" t="str">
            <v>Plant &amp; Machinery</v>
          </cell>
          <cell r="CB1193">
            <v>185000</v>
          </cell>
        </row>
        <row r="1194">
          <cell r="AC1194" t="str">
            <v>Plant &amp; Machinery</v>
          </cell>
          <cell r="CB1194">
            <v>46000</v>
          </cell>
        </row>
        <row r="1195">
          <cell r="AC1195" t="str">
            <v>Plant &amp; Machinery</v>
          </cell>
          <cell r="CB1195">
            <v>155000</v>
          </cell>
        </row>
        <row r="1196">
          <cell r="AC1196" t="str">
            <v>Plant &amp; Machinery</v>
          </cell>
          <cell r="CB1196">
            <v>7500</v>
          </cell>
        </row>
        <row r="1197">
          <cell r="AC1197" t="str">
            <v>Plant &amp; Machinery</v>
          </cell>
          <cell r="CB1197">
            <v>100000</v>
          </cell>
        </row>
        <row r="1198">
          <cell r="AC1198" t="str">
            <v>Plant &amp; Machinery</v>
          </cell>
          <cell r="CB1198">
            <v>195000</v>
          </cell>
        </row>
        <row r="1199">
          <cell r="AC1199" t="str">
            <v>Plant &amp; Machinery</v>
          </cell>
          <cell r="CB1199">
            <v>46000</v>
          </cell>
        </row>
        <row r="1200">
          <cell r="AC1200" t="str">
            <v>Plant &amp; Machinery</v>
          </cell>
          <cell r="CB1200">
            <v>160000</v>
          </cell>
        </row>
        <row r="1201">
          <cell r="AC1201" t="str">
            <v>Plant &amp; Machinery</v>
          </cell>
          <cell r="CB1201">
            <v>7500</v>
          </cell>
        </row>
        <row r="1202">
          <cell r="AC1202" t="str">
            <v>Plant &amp; Machinery</v>
          </cell>
          <cell r="CB1202">
            <v>105000</v>
          </cell>
        </row>
        <row r="1203">
          <cell r="AC1203" t="str">
            <v>Plant &amp; Machinery</v>
          </cell>
          <cell r="CB1203">
            <v>390000</v>
          </cell>
        </row>
        <row r="1204">
          <cell r="AC1204" t="str">
            <v>Plant &amp; Machinery</v>
          </cell>
          <cell r="CB1204">
            <v>60000</v>
          </cell>
        </row>
        <row r="1205">
          <cell r="AC1205" t="str">
            <v>Plant &amp; Machinery</v>
          </cell>
          <cell r="CB1205">
            <v>225000</v>
          </cell>
        </row>
        <row r="1206">
          <cell r="AC1206" t="str">
            <v>Plant &amp; Machinery</v>
          </cell>
          <cell r="CB1206">
            <v>8500</v>
          </cell>
        </row>
        <row r="1207">
          <cell r="AC1207" t="str">
            <v>Plant &amp; Machinery</v>
          </cell>
          <cell r="CB1207">
            <v>150000</v>
          </cell>
        </row>
        <row r="1208">
          <cell r="AC1208" t="str">
            <v>Plant &amp; Machinery</v>
          </cell>
          <cell r="CB1208">
            <v>390000</v>
          </cell>
        </row>
        <row r="1209">
          <cell r="AC1209" t="str">
            <v>Plant &amp; Machinery</v>
          </cell>
          <cell r="CB1209">
            <v>60000</v>
          </cell>
        </row>
        <row r="1210">
          <cell r="AC1210" t="str">
            <v>Plant &amp; Machinery</v>
          </cell>
          <cell r="CB1210">
            <v>225000</v>
          </cell>
        </row>
        <row r="1211">
          <cell r="AC1211" t="str">
            <v>Plant &amp; Machinery</v>
          </cell>
          <cell r="CB1211">
            <v>8500</v>
          </cell>
        </row>
        <row r="1212">
          <cell r="AC1212" t="str">
            <v>Plant &amp; Machinery</v>
          </cell>
          <cell r="CB1212">
            <v>150000</v>
          </cell>
        </row>
        <row r="1213">
          <cell r="AC1213" t="str">
            <v>Plant &amp; Machinery</v>
          </cell>
          <cell r="CB1213">
            <v>2325000</v>
          </cell>
        </row>
        <row r="1214">
          <cell r="AC1214" t="str">
            <v>Plant &amp; Machinery</v>
          </cell>
          <cell r="CB1214">
            <v>310000</v>
          </cell>
        </row>
        <row r="1215">
          <cell r="AC1215" t="str">
            <v>Plant &amp; Machinery</v>
          </cell>
          <cell r="CB1215">
            <v>470000</v>
          </cell>
        </row>
        <row r="1216">
          <cell r="AC1216" t="str">
            <v>Plant &amp; Machinery</v>
          </cell>
          <cell r="CB1216">
            <v>780000</v>
          </cell>
        </row>
        <row r="1217">
          <cell r="AC1217" t="str">
            <v>Plant &amp; Machinery</v>
          </cell>
          <cell r="CB1217">
            <v>620000</v>
          </cell>
        </row>
        <row r="1218">
          <cell r="AC1218" t="str">
            <v>Plant &amp; Machinery</v>
          </cell>
          <cell r="CB1218">
            <v>930000</v>
          </cell>
        </row>
        <row r="1219">
          <cell r="AC1219" t="str">
            <v>Plant &amp; Machinery</v>
          </cell>
          <cell r="CB1219">
            <v>530000</v>
          </cell>
        </row>
        <row r="1220">
          <cell r="AC1220" t="str">
            <v>Plant &amp; Machinery</v>
          </cell>
          <cell r="CB1220">
            <v>210000</v>
          </cell>
        </row>
        <row r="1221">
          <cell r="AC1221" t="str">
            <v>Plant &amp; Machinery</v>
          </cell>
          <cell r="CB1221">
            <v>270000</v>
          </cell>
        </row>
        <row r="1222">
          <cell r="AC1222" t="str">
            <v>Plant &amp; Machinery</v>
          </cell>
          <cell r="CB1222">
            <v>30000</v>
          </cell>
        </row>
        <row r="1223">
          <cell r="AC1223" t="str">
            <v>Plant &amp; Machinery</v>
          </cell>
          <cell r="CB1223">
            <v>180000</v>
          </cell>
        </row>
        <row r="1224">
          <cell r="AC1224" t="str">
            <v>Plant &amp; Machinery</v>
          </cell>
          <cell r="CB1224">
            <v>530000</v>
          </cell>
        </row>
        <row r="1225">
          <cell r="AC1225" t="str">
            <v>Plant &amp; Machinery</v>
          </cell>
          <cell r="CB1225">
            <v>210000</v>
          </cell>
        </row>
        <row r="1226">
          <cell r="AC1226" t="str">
            <v>Plant &amp; Machinery</v>
          </cell>
          <cell r="CB1226">
            <v>270000</v>
          </cell>
        </row>
        <row r="1227">
          <cell r="AC1227" t="str">
            <v>Plant &amp; Machinery</v>
          </cell>
          <cell r="CB1227">
            <v>30000</v>
          </cell>
        </row>
        <row r="1228">
          <cell r="AC1228" t="str">
            <v>Plant &amp; Machinery</v>
          </cell>
          <cell r="CB1228">
            <v>180000</v>
          </cell>
        </row>
        <row r="1229">
          <cell r="AC1229" t="str">
            <v>Plant &amp; Machinery</v>
          </cell>
          <cell r="CB1229">
            <v>2850000</v>
          </cell>
        </row>
        <row r="1230">
          <cell r="AC1230" t="str">
            <v>Plant &amp; Machinery</v>
          </cell>
          <cell r="CB1230">
            <v>780000</v>
          </cell>
        </row>
        <row r="1231">
          <cell r="AC1231" t="str">
            <v>Plant &amp; Machinery</v>
          </cell>
          <cell r="CB1231">
            <v>580000</v>
          </cell>
        </row>
        <row r="1232">
          <cell r="AC1232" t="str">
            <v>Plant &amp; Machinery</v>
          </cell>
          <cell r="CB1232">
            <v>1950000</v>
          </cell>
        </row>
        <row r="1233">
          <cell r="AC1233" t="str">
            <v>Plant &amp; Machinery</v>
          </cell>
          <cell r="CB1233">
            <v>1550000</v>
          </cell>
        </row>
        <row r="1234">
          <cell r="AC1234" t="str">
            <v>Plant &amp; Machinery</v>
          </cell>
          <cell r="CB1234">
            <v>1175000</v>
          </cell>
        </row>
        <row r="1235">
          <cell r="AC1235" t="str">
            <v>Plant &amp; Machinery</v>
          </cell>
          <cell r="CB1235">
            <v>3550000</v>
          </cell>
        </row>
        <row r="1236">
          <cell r="AC1236" t="str">
            <v>Plant &amp; Machinery</v>
          </cell>
          <cell r="CB1236">
            <v>1175000</v>
          </cell>
        </row>
        <row r="1237">
          <cell r="AC1237" t="str">
            <v>Plant &amp; Machinery</v>
          </cell>
          <cell r="CB1237">
            <v>680000</v>
          </cell>
        </row>
        <row r="1238">
          <cell r="AC1238" t="str">
            <v>Plant &amp; Machinery</v>
          </cell>
          <cell r="CB1238">
            <v>2950000</v>
          </cell>
        </row>
        <row r="1239">
          <cell r="AC1239" t="str">
            <v>Plant &amp; Machinery</v>
          </cell>
          <cell r="CB1239">
            <v>2350000</v>
          </cell>
        </row>
        <row r="1240">
          <cell r="AC1240" t="str">
            <v>Plant &amp; Machinery</v>
          </cell>
          <cell r="CB1240">
            <v>1375000</v>
          </cell>
        </row>
        <row r="1241">
          <cell r="AC1241" t="str">
            <v>Plant &amp; Machinery</v>
          </cell>
          <cell r="CB1241">
            <v>2850000</v>
          </cell>
        </row>
        <row r="1242">
          <cell r="AC1242" t="str">
            <v>Plant &amp; Machinery</v>
          </cell>
          <cell r="CB1242">
            <v>870000</v>
          </cell>
        </row>
        <row r="1243">
          <cell r="AC1243" t="str">
            <v>Plant &amp; Machinery</v>
          </cell>
          <cell r="CB1243">
            <v>600000</v>
          </cell>
        </row>
        <row r="1244">
          <cell r="AC1244" t="str">
            <v>Plant &amp; Machinery</v>
          </cell>
          <cell r="CB1244">
            <v>2175000</v>
          </cell>
        </row>
        <row r="1245">
          <cell r="AC1245" t="str">
            <v>Plant &amp; Machinery</v>
          </cell>
          <cell r="CB1245">
            <v>1725000</v>
          </cell>
        </row>
        <row r="1246">
          <cell r="AC1246" t="str">
            <v>Plant &amp; Machinery</v>
          </cell>
          <cell r="CB1246">
            <v>1200000</v>
          </cell>
        </row>
        <row r="1247">
          <cell r="AC1247" t="str">
            <v>Plant &amp; Machinery</v>
          </cell>
          <cell r="CB1247">
            <v>3650000</v>
          </cell>
        </row>
        <row r="1248">
          <cell r="AC1248" t="str">
            <v>Plant &amp; Machinery</v>
          </cell>
          <cell r="CB1248">
            <v>1025000</v>
          </cell>
        </row>
        <row r="1249">
          <cell r="AC1249" t="str">
            <v>Plant &amp; Machinery</v>
          </cell>
          <cell r="CB1249">
            <v>640000</v>
          </cell>
        </row>
        <row r="1250">
          <cell r="AC1250" t="str">
            <v>Plant &amp; Machinery</v>
          </cell>
          <cell r="CB1250">
            <v>2550000</v>
          </cell>
        </row>
        <row r="1251">
          <cell r="AC1251" t="str">
            <v>Plant &amp; Machinery</v>
          </cell>
          <cell r="CB1251">
            <v>2050000</v>
          </cell>
        </row>
        <row r="1252">
          <cell r="AC1252" t="str">
            <v>Plant &amp; Machinery</v>
          </cell>
          <cell r="CB1252">
            <v>1275000</v>
          </cell>
        </row>
        <row r="1253">
          <cell r="AC1253" t="str">
            <v>Plant &amp; Machinery</v>
          </cell>
          <cell r="CB1253">
            <v>4075000</v>
          </cell>
        </row>
        <row r="1254">
          <cell r="AC1254" t="str">
            <v>Plant &amp; Machinery</v>
          </cell>
          <cell r="CB1254">
            <v>1250000</v>
          </cell>
        </row>
        <row r="1255">
          <cell r="AC1255" t="str">
            <v>Plant &amp; Machinery</v>
          </cell>
          <cell r="CB1255">
            <v>700000</v>
          </cell>
        </row>
        <row r="1256">
          <cell r="AC1256" t="str">
            <v>Plant &amp; Machinery</v>
          </cell>
          <cell r="CB1256">
            <v>3100000</v>
          </cell>
        </row>
        <row r="1257">
          <cell r="AC1257" t="str">
            <v>Plant &amp; Machinery</v>
          </cell>
          <cell r="CB1257">
            <v>2475000</v>
          </cell>
        </row>
        <row r="1258">
          <cell r="AC1258" t="str">
            <v>Plant &amp; Machinery</v>
          </cell>
          <cell r="CB1258">
            <v>1400000</v>
          </cell>
        </row>
        <row r="1259">
          <cell r="AC1259" t="str">
            <v>Plant &amp; Machinery</v>
          </cell>
          <cell r="CB1259">
            <v>4175000</v>
          </cell>
        </row>
        <row r="1260">
          <cell r="AC1260" t="str">
            <v>Plant &amp; Machinery</v>
          </cell>
          <cell r="CB1260">
            <v>1300000</v>
          </cell>
        </row>
        <row r="1261">
          <cell r="AC1261" t="str">
            <v>Plant &amp; Machinery</v>
          </cell>
          <cell r="CB1261">
            <v>710000</v>
          </cell>
        </row>
        <row r="1262">
          <cell r="AC1262" t="str">
            <v>Plant &amp; Machinery</v>
          </cell>
          <cell r="CB1262">
            <v>3250000</v>
          </cell>
        </row>
        <row r="1263">
          <cell r="AC1263" t="str">
            <v>Plant &amp; Machinery</v>
          </cell>
          <cell r="CB1263">
            <v>2600000</v>
          </cell>
        </row>
        <row r="1264">
          <cell r="AC1264" t="str">
            <v>Plant &amp; Machinery</v>
          </cell>
          <cell r="CB1264">
            <v>1425000</v>
          </cell>
        </row>
        <row r="1265">
          <cell r="AC1265" t="str">
            <v>Plant &amp; Machinery</v>
          </cell>
          <cell r="CB1265">
            <v>4525000</v>
          </cell>
        </row>
        <row r="1266">
          <cell r="AC1266" t="str">
            <v>Plant &amp; Machinery</v>
          </cell>
          <cell r="CB1266">
            <v>1475000</v>
          </cell>
        </row>
        <row r="1267">
          <cell r="AC1267" t="str">
            <v>Plant &amp; Machinery</v>
          </cell>
          <cell r="CB1267">
            <v>750000</v>
          </cell>
        </row>
        <row r="1268">
          <cell r="AC1268" t="str">
            <v>Plant &amp; Machinery</v>
          </cell>
          <cell r="CB1268">
            <v>3700000</v>
          </cell>
        </row>
        <row r="1269">
          <cell r="AC1269" t="str">
            <v>Plant &amp; Machinery</v>
          </cell>
          <cell r="CB1269">
            <v>2975000</v>
          </cell>
        </row>
        <row r="1270">
          <cell r="AC1270" t="str">
            <v>Plant &amp; Machinery</v>
          </cell>
          <cell r="CB1270">
            <v>1500000</v>
          </cell>
        </row>
        <row r="1271">
          <cell r="AC1271" t="str">
            <v>Plant &amp; Machinery</v>
          </cell>
          <cell r="CB1271">
            <v>2025000</v>
          </cell>
        </row>
        <row r="1272">
          <cell r="AC1272" t="str">
            <v>Plant &amp; Machinery</v>
          </cell>
          <cell r="CB1272">
            <v>2250000</v>
          </cell>
        </row>
        <row r="1273">
          <cell r="AC1273" t="str">
            <v>Plant &amp; Machinery</v>
          </cell>
          <cell r="CB1273">
            <v>1075000</v>
          </cell>
        </row>
        <row r="1274">
          <cell r="AC1274" t="str">
            <v>Plant &amp; Machinery</v>
          </cell>
          <cell r="CB1274">
            <v>320000</v>
          </cell>
        </row>
        <row r="1275">
          <cell r="AC1275" t="str">
            <v>Plant &amp; Machinery</v>
          </cell>
          <cell r="CB1275">
            <v>720000</v>
          </cell>
        </row>
        <row r="1276">
          <cell r="AC1276" t="str">
            <v>Plant &amp; Machinery</v>
          </cell>
          <cell r="CB1276">
            <v>2450000</v>
          </cell>
        </row>
        <row r="1277">
          <cell r="AC1277" t="str">
            <v>Plant &amp; Machinery</v>
          </cell>
          <cell r="CB1277">
            <v>2250000</v>
          </cell>
        </row>
        <row r="1278">
          <cell r="AC1278" t="str">
            <v>Plant &amp; Machinery</v>
          </cell>
          <cell r="CB1278">
            <v>1075000</v>
          </cell>
        </row>
        <row r="1279">
          <cell r="AC1279" t="str">
            <v>Plant &amp; Machinery</v>
          </cell>
          <cell r="CB1279">
            <v>320000</v>
          </cell>
        </row>
        <row r="1280">
          <cell r="AC1280" t="str">
            <v>Plant &amp; Machinery</v>
          </cell>
          <cell r="CB1280">
            <v>720000</v>
          </cell>
        </row>
        <row r="1281">
          <cell r="AC1281" t="str">
            <v>Plant &amp; Machinery</v>
          </cell>
          <cell r="CB1281">
            <v>4575000</v>
          </cell>
        </row>
        <row r="1282">
          <cell r="AC1282" t="str">
            <v>Plant &amp; Machinery</v>
          </cell>
          <cell r="CB1282">
            <v>1500000</v>
          </cell>
        </row>
        <row r="1283">
          <cell r="AC1283" t="str">
            <v>Plant &amp; Machinery</v>
          </cell>
          <cell r="CB1283">
            <v>760000</v>
          </cell>
        </row>
        <row r="1284">
          <cell r="AC1284" t="str">
            <v>Plant &amp; Machinery</v>
          </cell>
          <cell r="CB1284">
            <v>3775000</v>
          </cell>
        </row>
        <row r="1285">
          <cell r="AC1285" t="str">
            <v>Plant &amp; Machinery</v>
          </cell>
          <cell r="CB1285">
            <v>3025000</v>
          </cell>
        </row>
        <row r="1286">
          <cell r="AC1286" t="str">
            <v>Plant &amp; Machinery</v>
          </cell>
          <cell r="CB1286">
            <v>1525000</v>
          </cell>
        </row>
        <row r="1287">
          <cell r="AC1287" t="str">
            <v>Plant &amp; Machinery</v>
          </cell>
          <cell r="CB1287">
            <v>4575000</v>
          </cell>
        </row>
        <row r="1288">
          <cell r="AC1288" t="str">
            <v>Plant &amp; Machinery</v>
          </cell>
          <cell r="CB1288">
            <v>1500000</v>
          </cell>
        </row>
        <row r="1289">
          <cell r="AC1289" t="str">
            <v>Plant &amp; Machinery</v>
          </cell>
          <cell r="CB1289">
            <v>760000</v>
          </cell>
        </row>
        <row r="1290">
          <cell r="AC1290" t="str">
            <v>Plant &amp; Machinery</v>
          </cell>
          <cell r="CB1290">
            <v>3775000</v>
          </cell>
        </row>
        <row r="1291">
          <cell r="AC1291" t="str">
            <v>Plant &amp; Machinery</v>
          </cell>
          <cell r="CB1291">
            <v>3025000</v>
          </cell>
        </row>
        <row r="1292">
          <cell r="AC1292" t="str">
            <v>Plant &amp; Machinery</v>
          </cell>
          <cell r="CB1292">
            <v>1525000</v>
          </cell>
        </row>
        <row r="1293">
          <cell r="AC1293" t="str">
            <v>Plant &amp; Machinery</v>
          </cell>
          <cell r="CB1293">
            <v>250000</v>
          </cell>
        </row>
        <row r="1294">
          <cell r="AC1294" t="str">
            <v>Plant &amp; Machinery</v>
          </cell>
          <cell r="CB1294">
            <v>2550000</v>
          </cell>
        </row>
        <row r="1295">
          <cell r="AC1295" t="str">
            <v>Plant &amp; Machinery</v>
          </cell>
          <cell r="CB1295">
            <v>2050000</v>
          </cell>
        </row>
        <row r="1296">
          <cell r="AC1296" t="str">
            <v>Plant &amp; Machinery</v>
          </cell>
          <cell r="CB1296">
            <v>330000</v>
          </cell>
        </row>
        <row r="1297">
          <cell r="AC1297" t="str">
            <v>Plant &amp; Machinery</v>
          </cell>
          <cell r="CB1297">
            <v>3275000</v>
          </cell>
        </row>
        <row r="1298">
          <cell r="AC1298" t="str">
            <v>Plant &amp; Machinery</v>
          </cell>
          <cell r="CB1298">
            <v>2300000</v>
          </cell>
        </row>
        <row r="1299">
          <cell r="AC1299" t="str">
            <v>Plant &amp; Machinery</v>
          </cell>
          <cell r="CB1299">
            <v>270000</v>
          </cell>
        </row>
        <row r="1300">
          <cell r="AC1300" t="str">
            <v>Plant &amp; Machinery</v>
          </cell>
          <cell r="CB1300">
            <v>2750000</v>
          </cell>
        </row>
        <row r="1301">
          <cell r="AC1301" t="str">
            <v>Plant &amp; Machinery</v>
          </cell>
          <cell r="CB1301">
            <v>2425000</v>
          </cell>
        </row>
        <row r="1302">
          <cell r="AC1302" t="str">
            <v>Plant &amp; Machinery</v>
          </cell>
          <cell r="CB1302">
            <v>270000</v>
          </cell>
        </row>
        <row r="1303">
          <cell r="AC1303" t="str">
            <v>Plant &amp; Machinery</v>
          </cell>
          <cell r="CB1303">
            <v>2750000</v>
          </cell>
        </row>
        <row r="1304">
          <cell r="AC1304" t="str">
            <v>Plant &amp; Machinery</v>
          </cell>
          <cell r="CB1304">
            <v>2425000</v>
          </cell>
        </row>
        <row r="1305">
          <cell r="AC1305" t="str">
            <v>Plant &amp; Machinery</v>
          </cell>
          <cell r="CB1305">
            <v>270000</v>
          </cell>
        </row>
        <row r="1306">
          <cell r="AC1306" t="str">
            <v>Plant &amp; Machinery</v>
          </cell>
          <cell r="CB1306">
            <v>2750000</v>
          </cell>
        </row>
        <row r="1307">
          <cell r="AC1307" t="str">
            <v>Plant &amp; Machinery</v>
          </cell>
          <cell r="CB1307">
            <v>2425000</v>
          </cell>
        </row>
        <row r="1308">
          <cell r="AC1308" t="str">
            <v>Plant &amp; Machinery</v>
          </cell>
          <cell r="CB1308">
            <v>270000</v>
          </cell>
        </row>
        <row r="1309">
          <cell r="AC1309" t="str">
            <v>Plant &amp; Machinery</v>
          </cell>
          <cell r="CB1309">
            <v>2750000</v>
          </cell>
        </row>
        <row r="1310">
          <cell r="AC1310" t="str">
            <v>Plant &amp; Machinery</v>
          </cell>
          <cell r="CB1310">
            <v>2425000</v>
          </cell>
        </row>
        <row r="1311">
          <cell r="AC1311" t="str">
            <v>Plant &amp; Machinery</v>
          </cell>
          <cell r="CB1311">
            <v>270000</v>
          </cell>
        </row>
        <row r="1312">
          <cell r="AC1312" t="str">
            <v>Plant &amp; Machinery</v>
          </cell>
          <cell r="CB1312">
            <v>2750000</v>
          </cell>
        </row>
        <row r="1313">
          <cell r="AC1313" t="str">
            <v>Plant &amp; Machinery</v>
          </cell>
          <cell r="CB1313">
            <v>2425000</v>
          </cell>
        </row>
        <row r="1314">
          <cell r="AC1314" t="str">
            <v>Plant &amp; Machinery</v>
          </cell>
          <cell r="CB1314">
            <v>270000</v>
          </cell>
        </row>
        <row r="1315">
          <cell r="AC1315" t="str">
            <v>Plant &amp; Machinery</v>
          </cell>
          <cell r="CB1315">
            <v>2750000</v>
          </cell>
        </row>
        <row r="1316">
          <cell r="AC1316" t="str">
            <v>Plant &amp; Machinery</v>
          </cell>
          <cell r="CB1316">
            <v>2425000</v>
          </cell>
        </row>
        <row r="1317">
          <cell r="AC1317" t="str">
            <v>Plant &amp; Machinery</v>
          </cell>
          <cell r="CB1317">
            <v>300000</v>
          </cell>
        </row>
        <row r="1318">
          <cell r="AC1318" t="str">
            <v>Plant &amp; Machinery</v>
          </cell>
          <cell r="CB1318">
            <v>300000</v>
          </cell>
        </row>
        <row r="1319">
          <cell r="AC1319" t="str">
            <v>Plant &amp; Machinery</v>
          </cell>
          <cell r="CB1319">
            <v>105000</v>
          </cell>
        </row>
        <row r="1320">
          <cell r="AC1320" t="str">
            <v>Plant &amp; Machinery</v>
          </cell>
          <cell r="CB1320">
            <v>0</v>
          </cell>
        </row>
        <row r="1321">
          <cell r="AC1321" t="str">
            <v>Plant &amp; Machinery</v>
          </cell>
          <cell r="CB1321">
            <v>0</v>
          </cell>
        </row>
        <row r="1322">
          <cell r="AC1322" t="str">
            <v>Plant &amp; Machinery</v>
          </cell>
          <cell r="CB1322">
            <v>0</v>
          </cell>
        </row>
        <row r="1323">
          <cell r="AC1323" t="str">
            <v>Plant &amp; Machinery</v>
          </cell>
          <cell r="CB1323">
            <v>0</v>
          </cell>
        </row>
        <row r="1324">
          <cell r="AC1324" t="str">
            <v>Plant &amp; Machinery</v>
          </cell>
          <cell r="CB1324">
            <v>0</v>
          </cell>
        </row>
        <row r="1325">
          <cell r="AC1325" t="str">
            <v>Plant &amp; Machinery</v>
          </cell>
          <cell r="CB1325">
            <v>0</v>
          </cell>
        </row>
        <row r="1326">
          <cell r="AC1326" t="str">
            <v>Plant &amp; Machinery</v>
          </cell>
          <cell r="CB1326">
            <v>0</v>
          </cell>
        </row>
        <row r="1327">
          <cell r="AC1327" t="str">
            <v>Plant &amp; Machinery</v>
          </cell>
          <cell r="CB1327">
            <v>0</v>
          </cell>
        </row>
        <row r="1328">
          <cell r="AC1328" t="str">
            <v>Plant &amp; Machinery</v>
          </cell>
          <cell r="CB1328">
            <v>0</v>
          </cell>
        </row>
        <row r="1329">
          <cell r="AC1329" t="str">
            <v>Plant &amp; Machinery</v>
          </cell>
          <cell r="CB1329">
            <v>0</v>
          </cell>
        </row>
        <row r="1330">
          <cell r="AC1330" t="str">
            <v>Plant &amp; Machinery</v>
          </cell>
          <cell r="CB1330">
            <v>0</v>
          </cell>
        </row>
        <row r="1331">
          <cell r="AC1331" t="str">
            <v>Plant &amp; Machinery</v>
          </cell>
          <cell r="CB1331">
            <v>0</v>
          </cell>
        </row>
        <row r="1332">
          <cell r="AC1332" t="str">
            <v>Plant &amp; Machinery</v>
          </cell>
          <cell r="CB1332">
            <v>1125000</v>
          </cell>
        </row>
        <row r="1333">
          <cell r="AC1333" t="str">
            <v>Plant &amp; Machinery</v>
          </cell>
          <cell r="CB1333">
            <v>2900000</v>
          </cell>
        </row>
        <row r="1334">
          <cell r="AC1334" t="str">
            <v>Plant &amp; Machinery</v>
          </cell>
          <cell r="CB1334">
            <v>240000</v>
          </cell>
        </row>
        <row r="1335">
          <cell r="AC1335" t="str">
            <v>Plant &amp; Machinery</v>
          </cell>
          <cell r="CB1335">
            <v>1125000</v>
          </cell>
        </row>
        <row r="1336">
          <cell r="AC1336" t="str">
            <v>Plant &amp; Machinery</v>
          </cell>
          <cell r="CB1336">
            <v>810000</v>
          </cell>
        </row>
        <row r="1337">
          <cell r="AC1337" t="str">
            <v>Plant &amp; Machinery</v>
          </cell>
          <cell r="CB1337">
            <v>180000</v>
          </cell>
        </row>
        <row r="1338">
          <cell r="AC1338" t="str">
            <v>Plant &amp; Machinery</v>
          </cell>
          <cell r="CB1338">
            <v>3600000</v>
          </cell>
        </row>
        <row r="1339">
          <cell r="AC1339" t="str">
            <v>Plant &amp; Machinery</v>
          </cell>
          <cell r="CB1339">
            <v>2000</v>
          </cell>
        </row>
        <row r="1340">
          <cell r="AC1340" t="str">
            <v>Plant &amp; Machinery</v>
          </cell>
          <cell r="CB1340">
            <v>36000</v>
          </cell>
        </row>
        <row r="1341">
          <cell r="AC1341" t="str">
            <v>Plant &amp; Machinery</v>
          </cell>
          <cell r="CB1341">
            <v>55000</v>
          </cell>
        </row>
        <row r="1342">
          <cell r="AC1342" t="str">
            <v>Plant &amp; Machinery</v>
          </cell>
          <cell r="CB1342">
            <v>100000</v>
          </cell>
        </row>
        <row r="1343">
          <cell r="AC1343" t="str">
            <v>Plant &amp; Machinery</v>
          </cell>
          <cell r="CB1343">
            <v>3000</v>
          </cell>
        </row>
        <row r="1344">
          <cell r="AC1344" t="str">
            <v>Plant &amp; Machinery</v>
          </cell>
          <cell r="CB1344">
            <v>4200</v>
          </cell>
        </row>
        <row r="1345">
          <cell r="AC1345" t="str">
            <v>Plant &amp; Machinery</v>
          </cell>
          <cell r="CB1345">
            <v>4600</v>
          </cell>
        </row>
        <row r="1346">
          <cell r="AC1346" t="str">
            <v>Plant &amp; Machinery</v>
          </cell>
          <cell r="CB1346">
            <v>2800</v>
          </cell>
        </row>
        <row r="1347">
          <cell r="AC1347" t="str">
            <v>Plant &amp; Machinery</v>
          </cell>
          <cell r="CB1347">
            <v>75000</v>
          </cell>
        </row>
        <row r="1348">
          <cell r="AC1348" t="str">
            <v>Plant &amp; Machinery</v>
          </cell>
          <cell r="CB1348">
            <v>310000</v>
          </cell>
        </row>
        <row r="1349">
          <cell r="AC1349" t="str">
            <v>Plant &amp; Machinery</v>
          </cell>
          <cell r="CB1349">
            <v>77500</v>
          </cell>
        </row>
        <row r="1350">
          <cell r="AC1350" t="str">
            <v>Plant &amp; Machinery</v>
          </cell>
          <cell r="CB1350">
            <v>110000</v>
          </cell>
        </row>
        <row r="1351">
          <cell r="AC1351" t="str">
            <v>Plant &amp; Machinery</v>
          </cell>
          <cell r="CB1351">
            <v>55000</v>
          </cell>
        </row>
        <row r="1352">
          <cell r="AC1352" t="str">
            <v>Plant &amp; Machinery</v>
          </cell>
          <cell r="CB1352">
            <v>77500</v>
          </cell>
        </row>
        <row r="1353">
          <cell r="AC1353" t="str">
            <v>Plant &amp; Machinery</v>
          </cell>
          <cell r="CB1353">
            <v>410000</v>
          </cell>
        </row>
        <row r="1354">
          <cell r="AC1354" t="str">
            <v>Plant &amp; Machinery</v>
          </cell>
          <cell r="CB1354">
            <v>90000</v>
          </cell>
        </row>
        <row r="1355">
          <cell r="AC1355" t="str">
            <v>Plant &amp; Machinery</v>
          </cell>
          <cell r="CB1355">
            <v>155000</v>
          </cell>
        </row>
        <row r="1356">
          <cell r="AC1356" t="str">
            <v>Plant &amp; Machinery</v>
          </cell>
          <cell r="CB1356">
            <v>77500</v>
          </cell>
        </row>
        <row r="1357">
          <cell r="AC1357" t="str">
            <v>Plant &amp; Machinery</v>
          </cell>
          <cell r="CB1357">
            <v>90000</v>
          </cell>
        </row>
        <row r="1358">
          <cell r="AC1358" t="str">
            <v>Plant &amp; Machinery</v>
          </cell>
          <cell r="CB1358">
            <v>550000</v>
          </cell>
        </row>
        <row r="1359">
          <cell r="AC1359" t="str">
            <v>Plant &amp; Machinery</v>
          </cell>
          <cell r="CB1359">
            <v>115000</v>
          </cell>
        </row>
        <row r="1360">
          <cell r="AC1360" t="str">
            <v>Plant &amp; Machinery</v>
          </cell>
          <cell r="CB1360">
            <v>215000</v>
          </cell>
        </row>
        <row r="1361">
          <cell r="AC1361" t="str">
            <v>Plant &amp; Machinery</v>
          </cell>
          <cell r="CB1361">
            <v>105000</v>
          </cell>
        </row>
        <row r="1362">
          <cell r="AC1362" t="str">
            <v>Plant &amp; Machinery</v>
          </cell>
          <cell r="CB1362">
            <v>115000</v>
          </cell>
        </row>
        <row r="1363">
          <cell r="AC1363" t="str">
            <v>Plant &amp; Machinery</v>
          </cell>
          <cell r="CB1363">
            <v>590000</v>
          </cell>
        </row>
        <row r="1364">
          <cell r="AC1364" t="str">
            <v>Plant &amp; Machinery</v>
          </cell>
          <cell r="CB1364">
            <v>120000</v>
          </cell>
        </row>
        <row r="1365">
          <cell r="AC1365" t="str">
            <v>Plant &amp; Machinery</v>
          </cell>
          <cell r="CB1365">
            <v>235000</v>
          </cell>
        </row>
        <row r="1366">
          <cell r="AC1366" t="str">
            <v>Plant &amp; Machinery</v>
          </cell>
          <cell r="CB1366">
            <v>115000</v>
          </cell>
        </row>
        <row r="1367">
          <cell r="AC1367" t="str">
            <v>Plant &amp; Machinery</v>
          </cell>
          <cell r="CB1367">
            <v>120000</v>
          </cell>
        </row>
        <row r="1368">
          <cell r="CB1368">
            <v>0</v>
          </cell>
        </row>
        <row r="1369">
          <cell r="AC1369" t="str">
            <v>Building -Factory</v>
          </cell>
          <cell r="CB1369">
            <v>5125000</v>
          </cell>
        </row>
        <row r="1370">
          <cell r="AC1370" t="str">
            <v>Building -Factory</v>
          </cell>
          <cell r="CB1370">
            <v>18525000</v>
          </cell>
        </row>
        <row r="1371">
          <cell r="AC1371" t="str">
            <v>Building -Factory</v>
          </cell>
          <cell r="CB1371">
            <v>50000</v>
          </cell>
        </row>
        <row r="1372">
          <cell r="AC1372" t="str">
            <v>Building -Factory</v>
          </cell>
          <cell r="CB1372">
            <v>5000000</v>
          </cell>
        </row>
        <row r="1373">
          <cell r="AC1373" t="str">
            <v>Building -Factory</v>
          </cell>
          <cell r="CB1373">
            <v>8525000</v>
          </cell>
        </row>
        <row r="1374">
          <cell r="AC1374" t="str">
            <v>Building -Factory</v>
          </cell>
          <cell r="CB1374">
            <v>160000</v>
          </cell>
        </row>
        <row r="1375">
          <cell r="AC1375" t="str">
            <v>Building -Factory</v>
          </cell>
          <cell r="CB1375">
            <v>22425000</v>
          </cell>
        </row>
        <row r="1376">
          <cell r="AC1376" t="str">
            <v>Building -Factory</v>
          </cell>
          <cell r="CB1376">
            <v>620000</v>
          </cell>
        </row>
        <row r="1377">
          <cell r="AC1377" t="str">
            <v>Building -Factory</v>
          </cell>
          <cell r="CB1377">
            <v>650000</v>
          </cell>
        </row>
        <row r="1378">
          <cell r="AC1378" t="str">
            <v>Building -Factory</v>
          </cell>
          <cell r="CB1378">
            <v>29000</v>
          </cell>
        </row>
        <row r="1379">
          <cell r="AC1379" t="str">
            <v>Building -Factory</v>
          </cell>
          <cell r="CB1379">
            <v>18500</v>
          </cell>
        </row>
        <row r="1380">
          <cell r="AC1380" t="str">
            <v>Building -Factory</v>
          </cell>
          <cell r="CB1380">
            <v>42000</v>
          </cell>
        </row>
        <row r="1381">
          <cell r="AC1381" t="str">
            <v>Building -Factory</v>
          </cell>
          <cell r="CB1381">
            <v>195000</v>
          </cell>
        </row>
        <row r="1382">
          <cell r="AC1382" t="str">
            <v>Building -Factory</v>
          </cell>
          <cell r="CB1382">
            <v>52500</v>
          </cell>
        </row>
        <row r="1383">
          <cell r="AC1383" t="str">
            <v>Building-Admin</v>
          </cell>
          <cell r="CB1383">
            <v>5600000</v>
          </cell>
        </row>
        <row r="1384">
          <cell r="AC1384" t="str">
            <v>Building -Factory</v>
          </cell>
          <cell r="CB1384">
            <v>1075000</v>
          </cell>
        </row>
        <row r="1385">
          <cell r="AC1385" t="str">
            <v>Building -Factory</v>
          </cell>
          <cell r="CB1385">
            <v>2625000</v>
          </cell>
        </row>
        <row r="1386">
          <cell r="AC1386" t="str">
            <v>Building -Factory</v>
          </cell>
          <cell r="CB1386">
            <v>50000</v>
          </cell>
        </row>
        <row r="1387">
          <cell r="AC1387" t="str">
            <v>Building -Factory</v>
          </cell>
          <cell r="CB1387">
            <v>1700</v>
          </cell>
        </row>
        <row r="1388">
          <cell r="AC1388" t="str">
            <v>Building -Factory</v>
          </cell>
          <cell r="CB1388">
            <v>5500</v>
          </cell>
        </row>
        <row r="1389">
          <cell r="AC1389" t="str">
            <v>Building -Factory</v>
          </cell>
          <cell r="CB1389">
            <v>67500</v>
          </cell>
        </row>
        <row r="1390">
          <cell r="AC1390" t="str">
            <v>Building -Factory</v>
          </cell>
          <cell r="CB1390">
            <v>6250</v>
          </cell>
        </row>
        <row r="1391">
          <cell r="AC1391" t="str">
            <v>Building -Factory</v>
          </cell>
          <cell r="CB1391">
            <v>19000</v>
          </cell>
        </row>
        <row r="1392">
          <cell r="AC1392" t="str">
            <v>Building -Factory</v>
          </cell>
          <cell r="CB1392">
            <v>110000</v>
          </cell>
        </row>
        <row r="1393">
          <cell r="AC1393" t="str">
            <v>Building -Factory</v>
          </cell>
          <cell r="CB1393">
            <v>15000</v>
          </cell>
        </row>
        <row r="1394">
          <cell r="AC1394" t="str">
            <v>Building -Factory</v>
          </cell>
          <cell r="CB1394">
            <v>840000</v>
          </cell>
        </row>
        <row r="1395">
          <cell r="AC1395" t="str">
            <v>Building -Factory</v>
          </cell>
          <cell r="CB1395">
            <v>340000</v>
          </cell>
        </row>
        <row r="1396">
          <cell r="CB1396">
            <v>0</v>
          </cell>
        </row>
        <row r="1397">
          <cell r="CB1397">
            <v>0</v>
          </cell>
        </row>
        <row r="1398">
          <cell r="CB1398">
            <v>459577162.43470466</v>
          </cell>
        </row>
        <row r="1402">
          <cell r="CB1402">
            <v>0</v>
          </cell>
        </row>
        <row r="1405">
          <cell r="CB1405">
            <v>0</v>
          </cell>
        </row>
        <row r="1406">
          <cell r="CB1406">
            <v>0</v>
          </cell>
        </row>
        <row r="1407">
          <cell r="CB1407">
            <v>0</v>
          </cell>
        </row>
        <row r="1408">
          <cell r="CB1408">
            <v>0</v>
          </cell>
        </row>
        <row r="1409">
          <cell r="CB1409">
            <v>0</v>
          </cell>
        </row>
        <row r="1410">
          <cell r="CB1410">
            <v>0</v>
          </cell>
        </row>
        <row r="1411">
          <cell r="CB1411">
            <v>0</v>
          </cell>
        </row>
        <row r="1412">
          <cell r="CB1412">
            <v>0</v>
          </cell>
        </row>
        <row r="1413">
          <cell r="CB1413">
            <v>0</v>
          </cell>
        </row>
        <row r="1414">
          <cell r="CB1414">
            <v>0</v>
          </cell>
        </row>
        <row r="1415">
          <cell r="CB1415">
            <v>0</v>
          </cell>
        </row>
        <row r="1416">
          <cell r="CB1416">
            <v>0</v>
          </cell>
        </row>
        <row r="1417">
          <cell r="CB1417">
            <v>0</v>
          </cell>
        </row>
        <row r="1418">
          <cell r="CB1418">
            <v>0</v>
          </cell>
        </row>
        <row r="1419">
          <cell r="CB1419">
            <v>0</v>
          </cell>
        </row>
        <row r="1420">
          <cell r="CB1420">
            <v>0</v>
          </cell>
        </row>
        <row r="1421">
          <cell r="CB1421">
            <v>0</v>
          </cell>
        </row>
        <row r="1422">
          <cell r="CB1422">
            <v>0</v>
          </cell>
        </row>
        <row r="1423">
          <cell r="CB1423">
            <v>0</v>
          </cell>
        </row>
        <row r="1424">
          <cell r="CB1424">
            <v>0</v>
          </cell>
        </row>
        <row r="1425">
          <cell r="CB1425">
            <v>0</v>
          </cell>
        </row>
        <row r="1426">
          <cell r="CB1426">
            <v>0</v>
          </cell>
        </row>
        <row r="1427">
          <cell r="CB1427">
            <v>0</v>
          </cell>
        </row>
        <row r="1428">
          <cell r="CB1428">
            <v>0</v>
          </cell>
        </row>
        <row r="1429">
          <cell r="CB1429">
            <v>0</v>
          </cell>
        </row>
        <row r="1430">
          <cell r="CB1430">
            <v>0</v>
          </cell>
        </row>
        <row r="1431">
          <cell r="CB1431">
            <v>0</v>
          </cell>
        </row>
        <row r="1432">
          <cell r="CB1432">
            <v>0</v>
          </cell>
        </row>
        <row r="1433">
          <cell r="CB1433">
            <v>0</v>
          </cell>
        </row>
        <row r="1434">
          <cell r="CB1434">
            <v>0</v>
          </cell>
        </row>
        <row r="1435">
          <cell r="CB1435">
            <v>0</v>
          </cell>
        </row>
        <row r="1436">
          <cell r="CB1436">
            <v>0</v>
          </cell>
        </row>
        <row r="1437">
          <cell r="CB1437">
            <v>0</v>
          </cell>
        </row>
        <row r="1438">
          <cell r="CB1438">
            <v>0</v>
          </cell>
        </row>
        <row r="1439">
          <cell r="CB1439">
            <v>0</v>
          </cell>
        </row>
        <row r="1440">
          <cell r="CB1440">
            <v>0</v>
          </cell>
        </row>
        <row r="1441">
          <cell r="CB1441">
            <v>0</v>
          </cell>
        </row>
        <row r="1442">
          <cell r="CB1442">
            <v>0</v>
          </cell>
        </row>
        <row r="1443">
          <cell r="CB1443">
            <v>0</v>
          </cell>
        </row>
        <row r="1444">
          <cell r="CB1444">
            <v>0</v>
          </cell>
        </row>
        <row r="1445">
          <cell r="CB1445">
            <v>0</v>
          </cell>
        </row>
        <row r="1446">
          <cell r="CB1446">
            <v>0</v>
          </cell>
        </row>
        <row r="1447">
          <cell r="CB1447">
            <v>0</v>
          </cell>
        </row>
        <row r="1448">
          <cell r="CB1448">
            <v>0</v>
          </cell>
        </row>
        <row r="1449">
          <cell r="CB1449">
            <v>0</v>
          </cell>
        </row>
        <row r="1450">
          <cell r="CB1450">
            <v>0</v>
          </cell>
        </row>
        <row r="1451">
          <cell r="CB1451">
            <v>0</v>
          </cell>
        </row>
        <row r="1452">
          <cell r="CB1452">
            <v>0</v>
          </cell>
        </row>
        <row r="1453">
          <cell r="CB1453">
            <v>0</v>
          </cell>
        </row>
        <row r="1454">
          <cell r="CB1454">
            <v>0</v>
          </cell>
        </row>
        <row r="1455">
          <cell r="CB1455">
            <v>0</v>
          </cell>
        </row>
        <row r="1456">
          <cell r="CB1456">
            <v>0</v>
          </cell>
        </row>
        <row r="1457">
          <cell r="CB1457">
            <v>0</v>
          </cell>
        </row>
        <row r="1458">
          <cell r="CB1458">
            <v>0</v>
          </cell>
        </row>
        <row r="1459">
          <cell r="CB1459">
            <v>0</v>
          </cell>
        </row>
        <row r="1460">
          <cell r="CB1460">
            <v>0</v>
          </cell>
        </row>
        <row r="1461">
          <cell r="CB1461">
            <v>0</v>
          </cell>
        </row>
        <row r="1462">
          <cell r="CB1462">
            <v>0</v>
          </cell>
        </row>
        <row r="1463">
          <cell r="CB1463">
            <v>0</v>
          </cell>
        </row>
        <row r="1464">
          <cell r="CB1464">
            <v>0</v>
          </cell>
        </row>
        <row r="1465">
          <cell r="CB1465">
            <v>0</v>
          </cell>
        </row>
        <row r="1466">
          <cell r="CB1466">
            <v>0</v>
          </cell>
        </row>
        <row r="1467">
          <cell r="CB1467">
            <v>0</v>
          </cell>
        </row>
        <row r="1468">
          <cell r="CB1468">
            <v>0</v>
          </cell>
        </row>
        <row r="1469">
          <cell r="CB1469">
            <v>0</v>
          </cell>
        </row>
        <row r="1470">
          <cell r="CB1470">
            <v>0</v>
          </cell>
        </row>
        <row r="1471">
          <cell r="CB1471">
            <v>0</v>
          </cell>
        </row>
        <row r="1472">
          <cell r="CB1472">
            <v>0</v>
          </cell>
        </row>
        <row r="1473">
          <cell r="CB1473">
            <v>0</v>
          </cell>
        </row>
        <row r="1474">
          <cell r="CB1474">
            <v>0</v>
          </cell>
        </row>
        <row r="1475">
          <cell r="CB1475">
            <v>0</v>
          </cell>
        </row>
        <row r="1476">
          <cell r="CB1476">
            <v>0</v>
          </cell>
        </row>
        <row r="1477">
          <cell r="CB1477">
            <v>0</v>
          </cell>
        </row>
        <row r="1478">
          <cell r="CB1478">
            <v>0</v>
          </cell>
        </row>
        <row r="1479">
          <cell r="CB1479">
            <v>0</v>
          </cell>
        </row>
        <row r="1480">
          <cell r="CB1480">
            <v>0</v>
          </cell>
        </row>
        <row r="1481">
          <cell r="CB1481">
            <v>0</v>
          </cell>
        </row>
        <row r="1482">
          <cell r="CB1482">
            <v>0</v>
          </cell>
        </row>
        <row r="1483">
          <cell r="CB1483">
            <v>0</v>
          </cell>
        </row>
        <row r="1484">
          <cell r="CB1484">
            <v>0</v>
          </cell>
        </row>
        <row r="1485">
          <cell r="CB1485">
            <v>0</v>
          </cell>
        </row>
        <row r="1486">
          <cell r="CB1486">
            <v>0</v>
          </cell>
        </row>
        <row r="1487">
          <cell r="CB1487">
            <v>0</v>
          </cell>
        </row>
        <row r="1488">
          <cell r="CB1488">
            <v>0</v>
          </cell>
        </row>
        <row r="1489">
          <cell r="CB1489">
            <v>0</v>
          </cell>
        </row>
        <row r="1490">
          <cell r="CB1490">
            <v>0</v>
          </cell>
        </row>
        <row r="1491">
          <cell r="CB1491">
            <v>0</v>
          </cell>
        </row>
        <row r="1492">
          <cell r="CB1492">
            <v>0</v>
          </cell>
        </row>
        <row r="1493">
          <cell r="CB1493">
            <v>0</v>
          </cell>
        </row>
        <row r="1494">
          <cell r="CB1494">
            <v>0</v>
          </cell>
        </row>
        <row r="1495">
          <cell r="CB1495">
            <v>0</v>
          </cell>
        </row>
        <row r="1496">
          <cell r="CB1496">
            <v>0</v>
          </cell>
        </row>
        <row r="1497">
          <cell r="CB1497">
            <v>0</v>
          </cell>
        </row>
        <row r="1498">
          <cell r="CB1498">
            <v>0</v>
          </cell>
        </row>
        <row r="1499">
          <cell r="CB1499">
            <v>0</v>
          </cell>
        </row>
        <row r="1500">
          <cell r="CB1500">
            <v>0</v>
          </cell>
        </row>
        <row r="1501">
          <cell r="CB1501">
            <v>0</v>
          </cell>
        </row>
        <row r="1502">
          <cell r="CB1502">
            <v>0</v>
          </cell>
        </row>
        <row r="1503">
          <cell r="CB1503">
            <v>0</v>
          </cell>
        </row>
        <row r="1504">
          <cell r="CB1504">
            <v>0</v>
          </cell>
        </row>
        <row r="1505">
          <cell r="CB1505">
            <v>0</v>
          </cell>
        </row>
        <row r="1506">
          <cell r="CB1506">
            <v>0</v>
          </cell>
        </row>
        <row r="1507">
          <cell r="CB1507">
            <v>0</v>
          </cell>
        </row>
        <row r="1508">
          <cell r="CB1508">
            <v>0</v>
          </cell>
        </row>
        <row r="1509">
          <cell r="CB1509">
            <v>0</v>
          </cell>
        </row>
        <row r="1510">
          <cell r="CB1510">
            <v>0</v>
          </cell>
        </row>
        <row r="1511">
          <cell r="CB1511">
            <v>0</v>
          </cell>
        </row>
        <row r="1512">
          <cell r="CB1512">
            <v>0</v>
          </cell>
        </row>
        <row r="1513">
          <cell r="CB1513">
            <v>0</v>
          </cell>
        </row>
        <row r="1514">
          <cell r="CB1514">
            <v>0</v>
          </cell>
        </row>
        <row r="1515">
          <cell r="CB1515">
            <v>0</v>
          </cell>
        </row>
        <row r="1516">
          <cell r="CB1516">
            <v>0</v>
          </cell>
        </row>
        <row r="1517">
          <cell r="CB1517">
            <v>0</v>
          </cell>
        </row>
        <row r="1518">
          <cell r="CB1518">
            <v>0</v>
          </cell>
        </row>
        <row r="1519">
          <cell r="CB1519">
            <v>0</v>
          </cell>
        </row>
        <row r="1520">
          <cell r="CB1520">
            <v>0</v>
          </cell>
        </row>
        <row r="1521">
          <cell r="CB1521">
            <v>0</v>
          </cell>
        </row>
        <row r="1522">
          <cell r="CB1522">
            <v>0</v>
          </cell>
        </row>
        <row r="1523">
          <cell r="CB1523">
            <v>0</v>
          </cell>
        </row>
        <row r="1524">
          <cell r="CB1524">
            <v>0</v>
          </cell>
        </row>
        <row r="1525">
          <cell r="CB1525">
            <v>0</v>
          </cell>
        </row>
        <row r="1526">
          <cell r="CB1526">
            <v>0</v>
          </cell>
        </row>
        <row r="1527">
          <cell r="CB1527">
            <v>0</v>
          </cell>
        </row>
        <row r="1528">
          <cell r="CB1528">
            <v>0</v>
          </cell>
        </row>
        <row r="1529">
          <cell r="CB1529">
            <v>0</v>
          </cell>
        </row>
        <row r="1530">
          <cell r="CB1530">
            <v>0</v>
          </cell>
        </row>
        <row r="1531">
          <cell r="CB1531">
            <v>0</v>
          </cell>
        </row>
        <row r="1532">
          <cell r="CB1532">
            <v>0</v>
          </cell>
        </row>
        <row r="1533">
          <cell r="CB1533">
            <v>0</v>
          </cell>
        </row>
        <row r="1534">
          <cell r="CB1534">
            <v>0</v>
          </cell>
        </row>
        <row r="1535">
          <cell r="CB1535">
            <v>0</v>
          </cell>
        </row>
        <row r="1536">
          <cell r="CB1536">
            <v>0</v>
          </cell>
        </row>
        <row r="1537">
          <cell r="CB1537">
            <v>0</v>
          </cell>
        </row>
        <row r="1538">
          <cell r="CB1538">
            <v>0</v>
          </cell>
        </row>
        <row r="1539">
          <cell r="CB1539">
            <v>0</v>
          </cell>
        </row>
        <row r="1540">
          <cell r="CB1540">
            <v>0</v>
          </cell>
        </row>
        <row r="1541">
          <cell r="CB1541">
            <v>0</v>
          </cell>
        </row>
        <row r="1542">
          <cell r="CB1542">
            <v>0</v>
          </cell>
        </row>
        <row r="1543">
          <cell r="CB1543">
            <v>0</v>
          </cell>
        </row>
        <row r="1544">
          <cell r="CB1544">
            <v>0</v>
          </cell>
        </row>
        <row r="1545">
          <cell r="CB1545">
            <v>0</v>
          </cell>
        </row>
        <row r="1546">
          <cell r="CB1546">
            <v>0</v>
          </cell>
        </row>
        <row r="1547">
          <cell r="CB1547">
            <v>0</v>
          </cell>
        </row>
        <row r="1548">
          <cell r="CB1548">
            <v>0</v>
          </cell>
        </row>
        <row r="1549">
          <cell r="CB1549">
            <v>0</v>
          </cell>
        </row>
        <row r="1550">
          <cell r="CB1550">
            <v>0</v>
          </cell>
        </row>
        <row r="1551">
          <cell r="CB1551">
            <v>0</v>
          </cell>
        </row>
        <row r="1552">
          <cell r="CB1552">
            <v>0</v>
          </cell>
        </row>
        <row r="1553">
          <cell r="CB1553">
            <v>0</v>
          </cell>
        </row>
        <row r="1554">
          <cell r="CB1554">
            <v>0</v>
          </cell>
        </row>
        <row r="1555">
          <cell r="CB1555">
            <v>0</v>
          </cell>
        </row>
        <row r="1556">
          <cell r="CB1556">
            <v>0</v>
          </cell>
        </row>
        <row r="1557">
          <cell r="CB1557">
            <v>0</v>
          </cell>
        </row>
        <row r="1558">
          <cell r="CB1558">
            <v>0</v>
          </cell>
        </row>
        <row r="1559">
          <cell r="CB1559">
            <v>0</v>
          </cell>
        </row>
        <row r="1560">
          <cell r="CB1560">
            <v>0</v>
          </cell>
        </row>
        <row r="1561">
          <cell r="CB1561">
            <v>0</v>
          </cell>
        </row>
        <row r="1562">
          <cell r="CB1562">
            <v>0</v>
          </cell>
        </row>
        <row r="1563">
          <cell r="CB1563">
            <v>0</v>
          </cell>
        </row>
        <row r="1564">
          <cell r="CB1564">
            <v>0</v>
          </cell>
        </row>
        <row r="1565">
          <cell r="CB1565">
            <v>0</v>
          </cell>
        </row>
        <row r="1566">
          <cell r="CB1566">
            <v>0</v>
          </cell>
        </row>
        <row r="1567">
          <cell r="CB1567">
            <v>0</v>
          </cell>
        </row>
        <row r="1568">
          <cell r="CB1568">
            <v>0</v>
          </cell>
        </row>
        <row r="1569">
          <cell r="CB1569">
            <v>0</v>
          </cell>
        </row>
        <row r="1570">
          <cell r="CB1570">
            <v>0</v>
          </cell>
        </row>
        <row r="1571">
          <cell r="CB1571">
            <v>0</v>
          </cell>
        </row>
        <row r="1572">
          <cell r="CB1572">
            <v>0</v>
          </cell>
        </row>
        <row r="1573">
          <cell r="CB1573">
            <v>0</v>
          </cell>
        </row>
        <row r="1574">
          <cell r="CB1574">
            <v>0</v>
          </cell>
        </row>
        <row r="1575">
          <cell r="CB1575">
            <v>0</v>
          </cell>
        </row>
        <row r="1576">
          <cell r="CB1576">
            <v>0</v>
          </cell>
        </row>
        <row r="1577">
          <cell r="CB1577">
            <v>0</v>
          </cell>
        </row>
        <row r="1578">
          <cell r="CB1578">
            <v>0</v>
          </cell>
        </row>
        <row r="1579">
          <cell r="CB1579">
            <v>0</v>
          </cell>
        </row>
        <row r="1580">
          <cell r="CB1580">
            <v>0</v>
          </cell>
        </row>
        <row r="1581">
          <cell r="CB1581">
            <v>0</v>
          </cell>
        </row>
        <row r="1582">
          <cell r="CB1582">
            <v>0</v>
          </cell>
        </row>
        <row r="1583">
          <cell r="CB1583">
            <v>0</v>
          </cell>
        </row>
        <row r="1584">
          <cell r="CB1584">
            <v>0</v>
          </cell>
        </row>
        <row r="1585">
          <cell r="CB1585">
            <v>0</v>
          </cell>
        </row>
        <row r="1586">
          <cell r="CB1586">
            <v>0</v>
          </cell>
        </row>
        <row r="1587">
          <cell r="CB1587">
            <v>0</v>
          </cell>
        </row>
        <row r="1588">
          <cell r="CB1588">
            <v>0</v>
          </cell>
        </row>
        <row r="1589">
          <cell r="CB1589">
            <v>0</v>
          </cell>
        </row>
        <row r="1590">
          <cell r="CB1590">
            <v>0</v>
          </cell>
        </row>
        <row r="1591">
          <cell r="CB1591">
            <v>0</v>
          </cell>
        </row>
        <row r="1592">
          <cell r="CB1592">
            <v>0</v>
          </cell>
        </row>
        <row r="1593">
          <cell r="CB1593">
            <v>0</v>
          </cell>
        </row>
        <row r="1594">
          <cell r="CB1594">
            <v>0</v>
          </cell>
        </row>
        <row r="1595">
          <cell r="CB1595">
            <v>0</v>
          </cell>
        </row>
        <row r="1596">
          <cell r="CB1596">
            <v>0</v>
          </cell>
        </row>
        <row r="1597">
          <cell r="CB1597">
            <v>0</v>
          </cell>
        </row>
        <row r="1598">
          <cell r="CB1598">
            <v>0</v>
          </cell>
        </row>
        <row r="1599">
          <cell r="CB1599">
            <v>0</v>
          </cell>
        </row>
        <row r="1600">
          <cell r="CB1600">
            <v>0</v>
          </cell>
        </row>
        <row r="1601">
          <cell r="CB1601">
            <v>0</v>
          </cell>
        </row>
        <row r="1602">
          <cell r="CB1602">
            <v>0</v>
          </cell>
        </row>
        <row r="1603">
          <cell r="CB1603">
            <v>0</v>
          </cell>
        </row>
        <row r="1604">
          <cell r="CB1604">
            <v>0</v>
          </cell>
        </row>
        <row r="1605">
          <cell r="CB1605">
            <v>0</v>
          </cell>
        </row>
        <row r="1606">
          <cell r="CB1606">
            <v>0</v>
          </cell>
        </row>
        <row r="1607">
          <cell r="CB1607">
            <v>0</v>
          </cell>
        </row>
        <row r="1608">
          <cell r="CB1608">
            <v>0</v>
          </cell>
        </row>
        <row r="1609">
          <cell r="CB1609">
            <v>0</v>
          </cell>
        </row>
        <row r="1610">
          <cell r="CB1610">
            <v>0</v>
          </cell>
        </row>
        <row r="1611">
          <cell r="CB1611">
            <v>0</v>
          </cell>
        </row>
        <row r="1612">
          <cell r="CB1612">
            <v>0</v>
          </cell>
        </row>
        <row r="1613">
          <cell r="CB1613">
            <v>0</v>
          </cell>
        </row>
        <row r="1614">
          <cell r="CB1614">
            <v>0</v>
          </cell>
        </row>
        <row r="1615">
          <cell r="CB1615">
            <v>0</v>
          </cell>
        </row>
        <row r="1616">
          <cell r="CB1616">
            <v>0</v>
          </cell>
        </row>
        <row r="1617">
          <cell r="CB1617">
            <v>0</v>
          </cell>
        </row>
        <row r="1618">
          <cell r="CB1618">
            <v>0</v>
          </cell>
        </row>
        <row r="1619">
          <cell r="CB1619">
            <v>0</v>
          </cell>
        </row>
        <row r="1620">
          <cell r="CB1620">
            <v>0</v>
          </cell>
        </row>
        <row r="1621">
          <cell r="CB1621">
            <v>0</v>
          </cell>
        </row>
        <row r="1622">
          <cell r="CB1622">
            <v>0</v>
          </cell>
        </row>
        <row r="1623">
          <cell r="CB1623">
            <v>0</v>
          </cell>
        </row>
        <row r="1624">
          <cell r="CB1624">
            <v>0</v>
          </cell>
        </row>
        <row r="1625">
          <cell r="CB1625">
            <v>0</v>
          </cell>
        </row>
        <row r="1626">
          <cell r="CB1626">
            <v>0</v>
          </cell>
        </row>
        <row r="1627">
          <cell r="CB1627">
            <v>0</v>
          </cell>
        </row>
        <row r="1628">
          <cell r="CB1628">
            <v>0</v>
          </cell>
        </row>
        <row r="1629">
          <cell r="CB1629">
            <v>0</v>
          </cell>
        </row>
        <row r="1630">
          <cell r="CB1630">
            <v>0</v>
          </cell>
        </row>
        <row r="1631">
          <cell r="CB1631">
            <v>0</v>
          </cell>
        </row>
        <row r="1632">
          <cell r="CB1632">
            <v>0</v>
          </cell>
        </row>
        <row r="1633">
          <cell r="CB1633">
            <v>0</v>
          </cell>
        </row>
        <row r="1634">
          <cell r="CB1634">
            <v>0</v>
          </cell>
        </row>
        <row r="1635">
          <cell r="CB1635">
            <v>0</v>
          </cell>
        </row>
        <row r="1636">
          <cell r="CB1636">
            <v>0</v>
          </cell>
        </row>
        <row r="1637">
          <cell r="CB1637">
            <v>0</v>
          </cell>
        </row>
        <row r="1638">
          <cell r="CB1638">
            <v>0</v>
          </cell>
        </row>
        <row r="1639">
          <cell r="CB1639">
            <v>0</v>
          </cell>
        </row>
        <row r="1640">
          <cell r="CB1640">
            <v>0</v>
          </cell>
        </row>
        <row r="1641">
          <cell r="CB1641">
            <v>0</v>
          </cell>
        </row>
        <row r="1642">
          <cell r="CB1642">
            <v>0</v>
          </cell>
        </row>
        <row r="1643">
          <cell r="CB1643">
            <v>0</v>
          </cell>
        </row>
        <row r="1644">
          <cell r="CB1644">
            <v>0</v>
          </cell>
        </row>
        <row r="1645">
          <cell r="CB1645">
            <v>0</v>
          </cell>
        </row>
        <row r="1646">
          <cell r="CB1646">
            <v>0</v>
          </cell>
        </row>
        <row r="1647">
          <cell r="CB1647">
            <v>0</v>
          </cell>
        </row>
        <row r="1648">
          <cell r="CB1648">
            <v>0</v>
          </cell>
        </row>
        <row r="1649">
          <cell r="CB1649">
            <v>0</v>
          </cell>
        </row>
        <row r="1650">
          <cell r="CB1650">
            <v>0</v>
          </cell>
        </row>
        <row r="1651">
          <cell r="CB1651">
            <v>0</v>
          </cell>
        </row>
        <row r="1652">
          <cell r="CB1652">
            <v>0</v>
          </cell>
        </row>
        <row r="1653">
          <cell r="CB1653">
            <v>0</v>
          </cell>
        </row>
        <row r="1654">
          <cell r="CB1654">
            <v>0</v>
          </cell>
        </row>
        <row r="1655">
          <cell r="CB1655">
            <v>0</v>
          </cell>
        </row>
        <row r="1656">
          <cell r="CB1656">
            <v>0</v>
          </cell>
        </row>
        <row r="1657">
          <cell r="CB1657">
            <v>0</v>
          </cell>
        </row>
        <row r="1658">
          <cell r="CB1658">
            <v>0</v>
          </cell>
        </row>
        <row r="1659">
          <cell r="CB1659">
            <v>0</v>
          </cell>
        </row>
        <row r="1660">
          <cell r="CB1660">
            <v>0</v>
          </cell>
        </row>
        <row r="1661">
          <cell r="CB1661">
            <v>0</v>
          </cell>
        </row>
        <row r="1662">
          <cell r="CB1662">
            <v>0</v>
          </cell>
        </row>
        <row r="1663">
          <cell r="CB1663">
            <v>0</v>
          </cell>
        </row>
        <row r="1664">
          <cell r="CB1664">
            <v>0</v>
          </cell>
        </row>
        <row r="1665">
          <cell r="CB1665">
            <v>0</v>
          </cell>
        </row>
        <row r="1666">
          <cell r="CB1666">
            <v>0</v>
          </cell>
        </row>
        <row r="1667">
          <cell r="CB1667">
            <v>0</v>
          </cell>
        </row>
        <row r="1668">
          <cell r="CB1668">
            <v>0</v>
          </cell>
        </row>
        <row r="1669">
          <cell r="CB1669">
            <v>0</v>
          </cell>
        </row>
        <row r="1670">
          <cell r="CB1670">
            <v>0</v>
          </cell>
        </row>
        <row r="1671">
          <cell r="CB1671">
            <v>0</v>
          </cell>
        </row>
        <row r="1672">
          <cell r="CB1672">
            <v>0</v>
          </cell>
        </row>
        <row r="1673">
          <cell r="CB1673">
            <v>0</v>
          </cell>
        </row>
        <row r="1674">
          <cell r="CB1674">
            <v>0</v>
          </cell>
        </row>
        <row r="1675">
          <cell r="CB1675">
            <v>0</v>
          </cell>
        </row>
        <row r="1676">
          <cell r="CB1676">
            <v>0</v>
          </cell>
        </row>
        <row r="1677">
          <cell r="CB1677">
            <v>0</v>
          </cell>
        </row>
        <row r="1678">
          <cell r="CB1678">
            <v>0</v>
          </cell>
        </row>
        <row r="1679">
          <cell r="CB1679">
            <v>0</v>
          </cell>
        </row>
        <row r="1680">
          <cell r="CB1680">
            <v>0</v>
          </cell>
        </row>
        <row r="1681">
          <cell r="CB1681">
            <v>0</v>
          </cell>
        </row>
        <row r="1682">
          <cell r="CB1682">
            <v>0</v>
          </cell>
        </row>
        <row r="1683">
          <cell r="CB1683">
            <v>0</v>
          </cell>
        </row>
        <row r="1684">
          <cell r="CB1684">
            <v>0</v>
          </cell>
        </row>
        <row r="1685">
          <cell r="CB1685">
            <v>0</v>
          </cell>
        </row>
        <row r="1686">
          <cell r="CB1686">
            <v>0</v>
          </cell>
        </row>
        <row r="1687">
          <cell r="CB1687">
            <v>0</v>
          </cell>
        </row>
        <row r="1688">
          <cell r="CB1688">
            <v>0</v>
          </cell>
        </row>
        <row r="1689">
          <cell r="CB1689">
            <v>0</v>
          </cell>
        </row>
        <row r="1690">
          <cell r="CB1690">
            <v>0</v>
          </cell>
        </row>
        <row r="1691">
          <cell r="CB1691">
            <v>0</v>
          </cell>
        </row>
        <row r="1692">
          <cell r="CB1692">
            <v>0</v>
          </cell>
        </row>
        <row r="1693">
          <cell r="CB1693">
            <v>0</v>
          </cell>
        </row>
        <row r="1694">
          <cell r="CB1694">
            <v>0</v>
          </cell>
        </row>
        <row r="1695">
          <cell r="CB1695">
            <v>0</v>
          </cell>
        </row>
        <row r="1696">
          <cell r="CB1696">
            <v>0</v>
          </cell>
        </row>
        <row r="1697">
          <cell r="CB1697">
            <v>0</v>
          </cell>
        </row>
        <row r="1698">
          <cell r="CB1698">
            <v>0</v>
          </cell>
        </row>
        <row r="1699">
          <cell r="CB1699">
            <v>0</v>
          </cell>
        </row>
        <row r="1700">
          <cell r="CB1700">
            <v>0</v>
          </cell>
        </row>
        <row r="1701">
          <cell r="CB1701">
            <v>0</v>
          </cell>
        </row>
        <row r="1702">
          <cell r="CB1702">
            <v>0</v>
          </cell>
        </row>
        <row r="1703">
          <cell r="CB1703">
            <v>0</v>
          </cell>
        </row>
        <row r="1704">
          <cell r="CB1704">
            <v>0</v>
          </cell>
        </row>
        <row r="1705">
          <cell r="CB1705">
            <v>0</v>
          </cell>
        </row>
        <row r="1706">
          <cell r="CB1706">
            <v>0</v>
          </cell>
        </row>
        <row r="1707">
          <cell r="CB1707">
            <v>0</v>
          </cell>
        </row>
        <row r="1708">
          <cell r="CB1708">
            <v>0</v>
          </cell>
        </row>
        <row r="1709">
          <cell r="CB1709">
            <v>0</v>
          </cell>
        </row>
        <row r="1710">
          <cell r="CB1710">
            <v>0</v>
          </cell>
        </row>
        <row r="1711">
          <cell r="CB1711">
            <v>0</v>
          </cell>
        </row>
        <row r="1712">
          <cell r="CB1712">
            <v>0</v>
          </cell>
        </row>
        <row r="1713">
          <cell r="CB1713">
            <v>0</v>
          </cell>
        </row>
      </sheetData>
      <sheetData sheetId="14">
        <row r="1">
          <cell r="A1" t="str">
            <v>Work Paper Schedule I.C</v>
          </cell>
        </row>
      </sheetData>
      <sheetData sheetId="15"/>
      <sheetData sheetId="16">
        <row r="8">
          <cell r="A8">
            <v>15</v>
          </cell>
        </row>
      </sheetData>
      <sheetData sheetId="17" refreshError="1"/>
      <sheetData sheetId="18">
        <row r="7">
          <cell r="A7" t="str">
            <v>AA Trend Code &gt;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9">
          <cell r="E9">
            <v>-100000000</v>
          </cell>
        </row>
      </sheetData>
      <sheetData sheetId="28">
        <row r="11">
          <cell r="A11">
            <v>0</v>
          </cell>
        </row>
      </sheetData>
      <sheetData sheetId="29" refreshError="1"/>
      <sheetData sheetId="30" refreshError="1"/>
      <sheetData sheetId="3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Nov.2004"/>
      <sheetName val="Nov.04"/>
      <sheetName val="Daily_Flash"/>
      <sheetName val="Key_Flash-Nov_2004"/>
      <sheetName val="Nov_04"/>
      <sheetName val="Assumptions US-Rev"/>
      <sheetName val="Tabelle1"/>
      <sheetName val="Master"/>
      <sheetName val="SalaryData"/>
      <sheetName val="BS"/>
      <sheetName val="NEARunoff"/>
      <sheetName val="MAIN BS &amp; P&amp;L"/>
      <sheetName val="sum"/>
      <sheetName val="classes"/>
      <sheetName val="IT Block"/>
      <sheetName val="Location CODE"/>
      <sheetName val="Location TYPE"/>
      <sheetName val="sub class"/>
      <sheetName val=" sub Loc "/>
      <sheetName val="Schedules"/>
      <sheetName val="Tracker"/>
      <sheetName val="MAI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Gap Analysis "/>
      <sheetName val="REFERENCES"/>
      <sheetName val="variables"/>
      <sheetName val="FINAL"/>
      <sheetName val="Mappings 2015-16"/>
      <sheetName val="B"/>
      <sheetName val="PBCLIST"/>
      <sheetName val="Sheet1"/>
      <sheetName val="Page1"/>
      <sheetName val="sch_5"/>
      <sheetName val="_BS-sch_1-4"/>
      <sheetName val="BS-sch_6_&amp;_7"/>
      <sheetName val="BS-sch_8_&amp;_9"/>
      <sheetName val="PL-sch_10,_11_&amp;_12"/>
      <sheetName val="PL-sch_13,_14_&amp;_15"/>
      <sheetName val="GP_Margin"/>
      <sheetName val="TRIAL_BALANCE"/>
      <sheetName val="Clause_12_(b)"/>
      <sheetName val="Validation"/>
      <sheetName val="working"/>
      <sheetName val="#REF"/>
      <sheetName val="TB WORLI"/>
      <sheetName val="TB APJ"/>
      <sheetName val="Mappings"/>
      <sheetName val="Mapping"/>
      <sheetName val="BOQ (2)"/>
      <sheetName val="PL"/>
      <sheetName val="FA"/>
      <sheetName val="TBEAM"/>
      <sheetName val="B98-99"/>
      <sheetName val="Other notes"/>
      <sheetName val=""/>
      <sheetName val="Measurement-Rate"/>
      <sheetName val="Names"/>
      <sheetName val="ABRL_Monthly P&amp;L"/>
      <sheetName val="Master"/>
      <sheetName val="PO Push MLS02 Mike Schneck"/>
      <sheetName val="Sheet2"/>
      <sheetName val="TB"/>
      <sheetName val="FUNDFLOW"/>
      <sheetName val="Challan"/>
      <sheetName val="Cost Assp"/>
      <sheetName val="EXPENSES"/>
      <sheetName val="Main Block Track"/>
      <sheetName val="Labor abs-NMR"/>
      <sheetName val="PCK_STA"/>
      <sheetName val="OPR"/>
      <sheetName val="PRD_FG"/>
      <sheetName val="Title Page"/>
      <sheetName val="SPL"/>
      <sheetName val="TB -13-14"/>
      <sheetName val="Prior period Item"/>
      <sheetName val="IT Depn"/>
      <sheetName val="Groups BS"/>
      <sheetName val="Nov 02 &amp; Dec 02 sal"/>
      <sheetName val="130-UNIDADES"/>
      <sheetName val="SPT vs PHI"/>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인사현황(부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14"/>
      <sheetName val="3"/>
      <sheetName val="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Earnings model"/>
      <sheetName val="Share Prices"/>
      <sheetName val="Proforma"/>
      <sheetName val="Instructions"/>
      <sheetName val="Exh B-2"/>
      <sheetName val="Exh B-8"/>
      <sheetName val="Exh B-5"/>
      <sheetName val="Dep"/>
      <sheetName val="Fin_Inputs"/>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 val="Share_Prices"/>
      <sheetName val="Earning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W Final Accounts - 99"/>
      <sheetName val="RM-Summary"/>
      <sheetName val="P&amp;L"/>
      <sheetName val="calcul"/>
      <sheetName val="cashflow"/>
      <sheetName val="Sch BS"/>
      <sheetName val="Groupings BS"/>
      <sheetName val="Customize Your Purchase Order"/>
      <sheetName val="Forecast Sales Model"/>
      <sheetName val="BS-203"/>
      <sheetName val="Reference Table"/>
      <sheetName val="Schedules"/>
      <sheetName val="BL Staff"/>
      <sheetName val="SUMMARY"/>
      <sheetName val="dealer list"/>
      <sheetName val="Payroll_Statement"/>
      <sheetName val="grp "/>
      <sheetName val="Break up Sheet"/>
      <sheetName val="Meas.-Hotel Part"/>
      <sheetName val="EXPENSES"/>
      <sheetName val="CBM-proj"/>
      <sheetName val="lbo-sum"/>
      <sheetName val="STPI"/>
      <sheetName val="Bs_dft"/>
      <sheetName val="P&amp;l_dft"/>
      <sheetName val="Sch_dft"/>
      <sheetName val="Seats Planning"/>
      <sheetName val="EAW_Final_Accounts_-_99"/>
      <sheetName val="Customize_Your_Purchase_Order"/>
      <sheetName val="Forecast_Sales_Model"/>
      <sheetName val="BL_Staff"/>
      <sheetName val="Break_up_Sheet"/>
      <sheetName val="dealer_list"/>
      <sheetName val="Sch_BS"/>
      <sheetName val="Groupings_BS"/>
      <sheetName val="Seats_Planning"/>
      <sheetName val="Plant &amp; Mach"/>
      <sheetName val="Sheet1"/>
      <sheetName val="Sheet3 (2)"/>
      <sheetName val="accounts"/>
      <sheetName val="exp-m"/>
      <sheetName val="Introduction"/>
      <sheetName val="Profit and Loss"/>
      <sheetName val="Earnings model"/>
      <sheetName val="Alloc CORP Summary"/>
      <sheetName val="grp_"/>
      <sheetName val="Meas_-Hotel_Part"/>
      <sheetName val="Reference_Table"/>
      <sheetName val="MOB-MAN1"/>
      <sheetName val="Deduction Details"/>
      <sheetName val="Collection"/>
      <sheetName val="R.1.5_GL Dump"/>
      <sheetName val="FRINGE_BENEFIT_INFO"/>
      <sheetName val="General Parameters"/>
      <sheetName val="EAWFINAL"/>
      <sheetName val="Lookup Table Fixed Costs"/>
      <sheetName val="trial"/>
      <sheetName val="Factor_sheet"/>
      <sheetName val="Cons"/>
      <sheetName val="Severity"/>
      <sheetName val="Cntmrs-Recruit"/>
      <sheetName val="Firmabil"/>
      <sheetName val="Pensionsoversigt"/>
      <sheetName val="Personale stamdata"/>
      <sheetName val="SPI"/>
      <sheetName val="Cover"/>
      <sheetName val="Data Sheet"/>
      <sheetName val="TAX INCOME"/>
      <sheetName val="Tables"/>
      <sheetName val="Currency"/>
      <sheetName val="start"/>
      <sheetName val="DATA-INPUT"/>
      <sheetName val="SALE&amp;COST"/>
      <sheetName val="Balance Sheet"/>
      <sheetName val="concrete"/>
      <sheetName val="SOCIPC"/>
      <sheetName val="SOO"/>
      <sheetName val="3BPA00132-5-3 W plan HVPNL"/>
      <sheetName val="VAR STORE_CONS"/>
      <sheetName val="EXCH"/>
      <sheetName val="Flexi"/>
      <sheetName val="NN"/>
      <sheetName val="15"/>
      <sheetName val="B12"/>
      <sheetName val="B13"/>
      <sheetName val="B4"/>
      <sheetName val="Assumptions"/>
      <sheetName val="Main"/>
      <sheetName val="Fleet Numbers"/>
      <sheetName val="Detailed"/>
      <sheetName val="유통망계획"/>
      <sheetName val="beam-reinft-IIInd floor"/>
      <sheetName val="Funds Requirement"/>
      <sheetName val="Form"/>
      <sheetName val="Challan"/>
      <sheetName val="Tariff"/>
      <sheetName val="O&amp;M Exp"/>
      <sheetName val="Hoja2"/>
      <sheetName val="drop"/>
      <sheetName val="Apr04"/>
      <sheetName val="Aug04"/>
      <sheetName val="Jan04"/>
      <sheetName val="Feb04"/>
      <sheetName val="Jul04"/>
      <sheetName val="Jun04"/>
      <sheetName val="Mar04"/>
      <sheetName val="May04"/>
      <sheetName val="Oct04"/>
      <sheetName val="Sales &amp; Material Cost 00-01"/>
      <sheetName val="Standalone Rs Mn"/>
      <sheetName val="Set"/>
      <sheetName val="EXIS-COMBINED"/>
      <sheetName val="Branch"/>
      <sheetName val="IPO"/>
      <sheetName val="All Components Report"/>
      <sheetName val="Proforma"/>
      <sheetName val="Stammdaten"/>
      <sheetName val="SALARIES"/>
      <sheetName val="Bal_Gr"/>
      <sheetName val="Roll-up"/>
      <sheetName val="EAW_Final_Accounts_-_991"/>
      <sheetName val="Customize_Your_Purchase_Order1"/>
      <sheetName val="Forecast_Sales_Model1"/>
      <sheetName val="BL_Staff1"/>
      <sheetName val="dealer_list1"/>
      <sheetName val="Break_up_Sheet1"/>
      <sheetName val="grp_1"/>
      <sheetName val="Sch_BS1"/>
      <sheetName val="Groupings_BS1"/>
      <sheetName val="Reference_Table1"/>
      <sheetName val="Meas_-Hotel_Part1"/>
      <sheetName val="Seats_Planning1"/>
      <sheetName val="Plant_&amp;_Mach"/>
      <sheetName val="Sheet3_(2)"/>
      <sheetName val="Profit_and_Loss"/>
      <sheetName val="General_Parameters"/>
      <sheetName val="Lookup_Table_Fixed_Costs"/>
      <sheetName val="R_1_5_GL_Dump"/>
      <sheetName val="Personale_stamdata"/>
      <sheetName val="3BPA00132-5-3_W_plan_HVPNL"/>
      <sheetName val="Deduction_Details"/>
      <sheetName val="Data_Sheet"/>
      <sheetName val="GROUPING"/>
      <sheetName val="S&amp;M(3)"/>
      <sheetName val="B Sheetbajaj"/>
      <sheetName val="Directors"/>
      <sheetName val="Comp"/>
      <sheetName val="Orig SG&amp;A Corp"/>
      <sheetName val="2C"/>
      <sheetName val="Entities"/>
      <sheetName val="Call Stratgy-RMC"/>
      <sheetName val="Forecast"/>
      <sheetName val="SCH4"/>
      <sheetName val="EAW_Final_Accounts_-_992"/>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Lead"/>
      <sheetName val="CREH SUD "/>
      <sheetName val="CON"/>
      <sheetName val="Price List - Raw"/>
      <sheetName val="LSR"/>
      <sheetName val="DSM checkbook"/>
      <sheetName val="all client IDs"/>
      <sheetName val="Base"/>
      <sheetName val="Data"/>
      <sheetName val="NAVREC"/>
      <sheetName val="P1 Variables"/>
      <sheetName val="EXPL.AGUA"/>
      <sheetName val="2005 Q4"/>
      <sheetName val="JA-FC"/>
      <sheetName val="JA-GC"/>
      <sheetName val="JA-ROCE"/>
      <sheetName val="monthly-var"/>
      <sheetName val="Monthly Report"/>
      <sheetName val="Gross Salary Forecast"/>
      <sheetName val="Validation"/>
      <sheetName val="capex"/>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Lead Sheet"/>
      <sheetName val="Adj Memo - SHB lease"/>
      <sheetName val="revenues - geographies"/>
      <sheetName val="Rentals Real 1"/>
      <sheetName val="BGTCODES"/>
      <sheetName val="Input"/>
      <sheetName val="b"/>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EAW_Final_Accounts_-_993"/>
      <sheetName val="EAW_Final_Accounts_-_994"/>
      <sheetName val="EAW_Final_Accounts_-_995"/>
      <sheetName val="EAW_Final_Accounts_-_996"/>
      <sheetName val="BOQ"/>
      <sheetName val="LIST OF MAKES"/>
      <sheetName val="#ref"/>
      <sheetName val="Top_Sheet"/>
      <sheetName val="ReworkLabour"/>
      <sheetName val="XL4Poppy"/>
      <sheetName val="Sheet2"/>
      <sheetName val="TRIAL BALANCE"/>
      <sheetName val="BS, PL, Sch 5 to 9"/>
      <sheetName val="February"/>
      <sheetName val="January"/>
      <sheetName val="March"/>
      <sheetName val="PIMS"/>
      <sheetName val="Accrued exp - taxes"/>
      <sheetName val="RSU Tax Deduction Forecast"/>
      <sheetName val="TemplateReports"/>
      <sheetName val="FORM01"/>
      <sheetName val="FORM02"/>
      <sheetName val="FORM03"/>
      <sheetName val="BS"/>
      <sheetName val="Support Processes(R)"/>
      <sheetName val="Company Consol.(R)"/>
      <sheetName val="Hrly-Billed"/>
      <sheetName val="URVE Trend"/>
      <sheetName val="D"/>
      <sheetName val="Add  02-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FS"/>
      <sheetName val="120RECV"/>
      <sheetName val="NSM"/>
      <sheetName val="5-NSM"/>
      <sheetName val="11-INV"/>
      <sheetName val="8-OH"/>
      <sheetName val="4-PVA2"/>
      <sheetName val="3-P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IS"/>
      <sheetName val="THREE VARIABLES"/>
      <sheetName val="TargIS"/>
      <sheetName val="TargBSCF"/>
      <sheetName val="Set-up"/>
      <sheetName val="option II"/>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ductwise_Data"/>
      <sheetName val="Cover Page"/>
      <sheetName val="Sheet2"/>
      <sheetName val="Lookups"/>
      <sheetName val="GENERAL2"/>
      <sheetName val="COSTMAR"/>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Financial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 val="Instructions"/>
      <sheetName val="THREE_VARIABLES"/>
      <sheetName val="Index"/>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K-PIS"/>
      <sheetName val="Original policy"/>
      <sheetName val="Details"/>
      <sheetName val="Existing"/>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Master"/>
      <sheetName val="Sheet6"/>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gen ledger data"/>
      <sheetName val="YTD"/>
      <sheetName val="GPIN-KEY"/>
      <sheetName val="92期"/>
      <sheetName val="ocean voyage"/>
      <sheetName val="NEW-PANEL"/>
      <sheetName val="Target Grid"/>
      <sheetName val="COAT&amp;WRAP-QIOT-#3"/>
      <sheetName val="PNT-QUOT-#3"/>
      <sheetName val="DGP-2002"/>
      <sheetName val="Other notes"/>
      <sheetName val="Shivaji"/>
      <sheetName val="H"/>
      <sheetName val="FORM-16"/>
      <sheetName val="RO Graf"/>
      <sheetName val="XLR_NoRangeSheet"/>
      <sheetName val="Data"/>
      <sheetName val="CMA"/>
      <sheetName val="Bal Sheet"/>
      <sheetName val="defaults"/>
      <sheetName val="header"/>
      <sheetName val="Report"/>
      <sheetName val="beam-reinft"/>
      <sheetName val="電気設備表"/>
      <sheetName val="SAR.05"/>
      <sheetName val="PI"/>
      <sheetName val="Sheet2"/>
      <sheetName val="data 3A|6A"/>
      <sheetName val="EAW Final Accounts - 99"/>
      <sheetName val="BS"/>
      <sheetName val="Sch 14 to 20"/>
      <sheetName val="BUDGET"/>
      <sheetName val="Schedules 1-15 (BIW)"/>
      <sheetName val="Schedules 16-22 (BIW)"/>
      <sheetName val="Trial Balance for Schedules"/>
      <sheetName val="MCIPL, Gurgaon"/>
      <sheetName val="Attribute Worksheet"/>
      <sheetName val="Eq. Mobilization"/>
      <sheetName val="TB"/>
      <sheetName val="Gr Data"/>
      <sheetName val="PL"/>
      <sheetName val="BalSht"/>
      <sheetName val="Tables"/>
      <sheetName val="KDS"/>
      <sheetName val="income-tax"/>
      <sheetName val="P&amp;L"/>
      <sheetName val="Rate Analysis"/>
      <sheetName val="Intro."/>
      <sheetName val="1"/>
      <sheetName val="PRELIM5"/>
      <sheetName val="SPT vs PHI"/>
      <sheetName val="FMT 14 -VOLUME BY BRANDS"/>
      <sheetName val="FMT 13-VOLUME BY MARKET"/>
      <sheetName val="cap01"/>
      <sheetName val="Input"/>
      <sheetName val="segment_topsheet"/>
      <sheetName val="Param"/>
      <sheetName val="Summary KPI"/>
      <sheetName val="S80-MP"/>
      <sheetName val="Annexure 5"/>
      <sheetName val="標準単価ﾏｽﾀ"/>
      <sheetName val="Project Cost"/>
      <sheetName val="Op_Costs"/>
      <sheetName val="Contents"/>
      <sheetName val="Product Cost"/>
      <sheetName val="Amortization Table"/>
      <sheetName val="SUM14ZC1"/>
      <sheetName val="ASSUM"/>
      <sheetName val="Form"/>
      <sheetName val="Challan"/>
      <sheetName val="共振周波数"/>
      <sheetName val="Controls"/>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row r="4">
          <cell r="A4" t="str">
            <v>SOURCES OF FUNDS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 to HO"/>
      <sheetName val="rmc"/>
      <sheetName val="Invy "/>
      <sheetName val="Sheet2"/>
      <sheetName val="Sheet1"/>
      <sheetName val="INP"/>
      <sheetName val="S &amp; A"/>
      <sheetName val="GPIN-KEY (2)"/>
      <sheetName val="K-PIS"/>
      <sheetName val="92期"/>
      <sheetName val="ocean voyage"/>
      <sheetName val="FORM-16"/>
      <sheetName val="A"/>
      <sheetName val="sent_to_HO"/>
      <sheetName val="Invy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ADDN03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Rates Basic"/>
      <sheetName val="Data"/>
      <sheetName val="Calendar"/>
      <sheetName val="5 - CITICORP"/>
      <sheetName val="Boiler&amp;TG"/>
      <sheetName val="Expenditure plan"/>
      <sheetName val="ANAL"/>
      <sheetName val="Trial Bal"/>
      <sheetName val="Fill this out first..."/>
      <sheetName val="Sump_cal"/>
      <sheetName val="DSLP"/>
      <sheetName val="SOR"/>
      <sheetName val="Access to GQ"/>
      <sheetName val="Rates_PVC"/>
      <sheetName val="SB - reinf"/>
      <sheetName val="Headings"/>
      <sheetName val="std.wt."/>
      <sheetName val="girder"/>
      <sheetName val="Final Bill of Material"/>
      <sheetName val="2.9. Payment Balance"/>
      <sheetName val="D"/>
      <sheetName val="loadcal"/>
      <sheetName val="Mp-team 1"/>
      <sheetName val="BOQ Distribution"/>
      <sheetName val="doq"/>
      <sheetName val="Assmpns"/>
      <sheetName val="RCC,Ret. Wall"/>
      <sheetName val="GR.slab-reinft"/>
      <sheetName val="Break up Sheet"/>
      <sheetName val="Dayworks Bill"/>
      <sheetName val="Bills of Quantities"/>
      <sheetName val="ETC Plant Cost"/>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Input Sheet"/>
      <sheetName val="_TM_WACC"/>
      <sheetName val="_TM_Coco Data"/>
      <sheetName val="Coco SP"/>
      <sheetName val="Output_Market Cap"/>
      <sheetName val="Output_Beta"/>
    </sheetNames>
    <sheetDataSet>
      <sheetData sheetId="0" refreshError="1"/>
      <sheetData sheetId="1" refreshError="1"/>
      <sheetData sheetId="2" refreshError="1"/>
      <sheetData sheetId="3" refreshError="1"/>
      <sheetData sheetId="4">
        <row r="1917">
          <cell r="H1917">
            <v>42185</v>
          </cell>
          <cell r="S1917">
            <v>42185</v>
          </cell>
          <cell r="AD1917">
            <v>42185</v>
          </cell>
          <cell r="AO1917">
            <v>42185</v>
          </cell>
          <cell r="AZ1917">
            <v>42185</v>
          </cell>
          <cell r="BK1917">
            <v>42185</v>
          </cell>
          <cell r="BV1917">
            <v>42185</v>
          </cell>
          <cell r="CG1917">
            <v>42185</v>
          </cell>
          <cell r="CR1917">
            <v>42185</v>
          </cell>
          <cell r="DC1917">
            <v>42185</v>
          </cell>
          <cell r="DN1917">
            <v>42185</v>
          </cell>
        </row>
        <row r="1918">
          <cell r="H1918">
            <v>42184</v>
          </cell>
          <cell r="S1918">
            <v>42184</v>
          </cell>
          <cell r="AD1918">
            <v>42184</v>
          </cell>
          <cell r="AO1918">
            <v>42184</v>
          </cell>
          <cell r="AZ1918">
            <v>42184</v>
          </cell>
          <cell r="BK1918">
            <v>42184</v>
          </cell>
          <cell r="BV1918">
            <v>42184</v>
          </cell>
          <cell r="CG1918">
            <v>42184</v>
          </cell>
          <cell r="CR1918">
            <v>42184</v>
          </cell>
          <cell r="DC1918">
            <v>42184</v>
          </cell>
          <cell r="DN1918">
            <v>42184</v>
          </cell>
        </row>
        <row r="1919">
          <cell r="H1919">
            <v>42181</v>
          </cell>
          <cell r="S1919">
            <v>42181</v>
          </cell>
          <cell r="AD1919">
            <v>42181</v>
          </cell>
          <cell r="AO1919">
            <v>42181</v>
          </cell>
          <cell r="AZ1919">
            <v>42181</v>
          </cell>
          <cell r="BK1919">
            <v>42181</v>
          </cell>
          <cell r="BV1919">
            <v>42181</v>
          </cell>
          <cell r="CG1919">
            <v>42181</v>
          </cell>
          <cell r="CR1919">
            <v>42181</v>
          </cell>
          <cell r="DC1919">
            <v>42181</v>
          </cell>
          <cell r="DN1919">
            <v>42181</v>
          </cell>
        </row>
        <row r="1920">
          <cell r="H1920">
            <v>42180</v>
          </cell>
          <cell r="S1920">
            <v>42180</v>
          </cell>
          <cell r="AD1920">
            <v>42180</v>
          </cell>
          <cell r="AO1920">
            <v>42180</v>
          </cell>
          <cell r="AZ1920">
            <v>42180</v>
          </cell>
          <cell r="BK1920">
            <v>42180</v>
          </cell>
          <cell r="BV1920">
            <v>42180</v>
          </cell>
          <cell r="CG1920">
            <v>42180</v>
          </cell>
          <cell r="CR1920">
            <v>42180</v>
          </cell>
          <cell r="DC1920">
            <v>42180</v>
          </cell>
          <cell r="DN1920">
            <v>42180</v>
          </cell>
        </row>
        <row r="1921">
          <cell r="H1921">
            <v>42179</v>
          </cell>
          <cell r="S1921">
            <v>42179</v>
          </cell>
          <cell r="AD1921">
            <v>42179</v>
          </cell>
          <cell r="AO1921">
            <v>42179</v>
          </cell>
          <cell r="AZ1921">
            <v>42179</v>
          </cell>
          <cell r="BK1921">
            <v>42179</v>
          </cell>
          <cell r="BV1921">
            <v>42179</v>
          </cell>
          <cell r="CG1921">
            <v>42179</v>
          </cell>
          <cell r="CR1921">
            <v>42179</v>
          </cell>
          <cell r="DC1921">
            <v>42179</v>
          </cell>
          <cell r="DN1921">
            <v>42179</v>
          </cell>
        </row>
        <row r="1922">
          <cell r="H1922">
            <v>42178</v>
          </cell>
          <cell r="S1922">
            <v>42178</v>
          </cell>
          <cell r="AD1922">
            <v>42178</v>
          </cell>
          <cell r="AO1922">
            <v>42178</v>
          </cell>
          <cell r="AZ1922">
            <v>42178</v>
          </cell>
          <cell r="BK1922">
            <v>42178</v>
          </cell>
          <cell r="BV1922">
            <v>42178</v>
          </cell>
          <cell r="CG1922">
            <v>42178</v>
          </cell>
          <cell r="CR1922">
            <v>42178</v>
          </cell>
          <cell r="DC1922">
            <v>42178</v>
          </cell>
          <cell r="DN1922">
            <v>42178</v>
          </cell>
        </row>
        <row r="1923">
          <cell r="H1923">
            <v>42177</v>
          </cell>
          <cell r="S1923">
            <v>42177</v>
          </cell>
          <cell r="AD1923">
            <v>42177</v>
          </cell>
          <cell r="AO1923">
            <v>42177</v>
          </cell>
          <cell r="AZ1923">
            <v>42177</v>
          </cell>
          <cell r="BK1923">
            <v>42177</v>
          </cell>
          <cell r="BV1923">
            <v>42177</v>
          </cell>
          <cell r="CG1923">
            <v>42177</v>
          </cell>
          <cell r="CR1923">
            <v>42177</v>
          </cell>
          <cell r="DC1923">
            <v>42177</v>
          </cell>
          <cell r="DN1923">
            <v>42177</v>
          </cell>
        </row>
        <row r="1924">
          <cell r="H1924">
            <v>42174</v>
          </cell>
          <cell r="S1924">
            <v>42174</v>
          </cell>
          <cell r="AD1924">
            <v>42174</v>
          </cell>
          <cell r="AO1924">
            <v>42174</v>
          </cell>
          <cell r="AZ1924">
            <v>42174</v>
          </cell>
          <cell r="BK1924">
            <v>42174</v>
          </cell>
          <cell r="BV1924">
            <v>42174</v>
          </cell>
          <cell r="CG1924">
            <v>42174</v>
          </cell>
          <cell r="CR1924">
            <v>42174</v>
          </cell>
          <cell r="DC1924">
            <v>42174</v>
          </cell>
          <cell r="DN1924">
            <v>42174</v>
          </cell>
        </row>
        <row r="1925">
          <cell r="H1925">
            <v>42173</v>
          </cell>
          <cell r="S1925">
            <v>42173</v>
          </cell>
          <cell r="AD1925">
            <v>42173</v>
          </cell>
          <cell r="AO1925">
            <v>42173</v>
          </cell>
          <cell r="AZ1925">
            <v>42173</v>
          </cell>
          <cell r="BK1925">
            <v>42173</v>
          </cell>
          <cell r="BV1925">
            <v>42173</v>
          </cell>
          <cell r="CG1925">
            <v>42173</v>
          </cell>
          <cell r="CR1925">
            <v>42173</v>
          </cell>
          <cell r="DC1925">
            <v>42173</v>
          </cell>
          <cell r="DN1925">
            <v>42173</v>
          </cell>
        </row>
        <row r="1926">
          <cell r="H1926">
            <v>42172</v>
          </cell>
          <cell r="S1926">
            <v>42172</v>
          </cell>
          <cell r="AD1926">
            <v>42172</v>
          </cell>
          <cell r="AO1926">
            <v>42172</v>
          </cell>
          <cell r="AZ1926">
            <v>42172</v>
          </cell>
          <cell r="BK1926">
            <v>42172</v>
          </cell>
          <cell r="BV1926">
            <v>42172</v>
          </cell>
          <cell r="CG1926">
            <v>42172</v>
          </cell>
          <cell r="CR1926">
            <v>42172</v>
          </cell>
          <cell r="DC1926">
            <v>42172</v>
          </cell>
          <cell r="DN1926">
            <v>42172</v>
          </cell>
        </row>
        <row r="1927">
          <cell r="H1927">
            <v>42171</v>
          </cell>
          <cell r="S1927">
            <v>42171</v>
          </cell>
          <cell r="AD1927">
            <v>42171</v>
          </cell>
          <cell r="AO1927">
            <v>42171</v>
          </cell>
          <cell r="AZ1927">
            <v>42171</v>
          </cell>
          <cell r="BK1927">
            <v>42171</v>
          </cell>
          <cell r="BV1927">
            <v>42171</v>
          </cell>
          <cell r="CG1927">
            <v>42171</v>
          </cell>
          <cell r="CR1927">
            <v>42171</v>
          </cell>
          <cell r="DC1927">
            <v>42171</v>
          </cell>
          <cell r="DN1927">
            <v>42171</v>
          </cell>
        </row>
        <row r="1928">
          <cell r="H1928">
            <v>42170</v>
          </cell>
          <cell r="S1928">
            <v>42170</v>
          </cell>
          <cell r="AD1928">
            <v>42170</v>
          </cell>
          <cell r="AO1928">
            <v>42170</v>
          </cell>
          <cell r="AZ1928">
            <v>42170</v>
          </cell>
          <cell r="BK1928">
            <v>42170</v>
          </cell>
          <cell r="BV1928">
            <v>42170</v>
          </cell>
          <cell r="CG1928">
            <v>42170</v>
          </cell>
          <cell r="CR1928">
            <v>42170</v>
          </cell>
          <cell r="DC1928">
            <v>42170</v>
          </cell>
          <cell r="DN1928">
            <v>42170</v>
          </cell>
        </row>
        <row r="1929">
          <cell r="H1929">
            <v>42167</v>
          </cell>
          <cell r="S1929">
            <v>42167</v>
          </cell>
          <cell r="AD1929">
            <v>42167</v>
          </cell>
          <cell r="AO1929">
            <v>42167</v>
          </cell>
          <cell r="AZ1929">
            <v>42167</v>
          </cell>
          <cell r="BK1929">
            <v>42167</v>
          </cell>
          <cell r="BV1929">
            <v>42167</v>
          </cell>
          <cell r="CG1929">
            <v>42167</v>
          </cell>
          <cell r="CR1929">
            <v>42167</v>
          </cell>
          <cell r="DC1929">
            <v>42167</v>
          </cell>
          <cell r="DN1929">
            <v>42167</v>
          </cell>
        </row>
        <row r="1930">
          <cell r="H1930">
            <v>42166</v>
          </cell>
          <cell r="S1930">
            <v>42166</v>
          </cell>
          <cell r="AD1930">
            <v>42166</v>
          </cell>
          <cell r="AO1930">
            <v>42166</v>
          </cell>
          <cell r="AZ1930">
            <v>42166</v>
          </cell>
          <cell r="BK1930">
            <v>42166</v>
          </cell>
          <cell r="BV1930">
            <v>42166</v>
          </cell>
          <cell r="CG1930">
            <v>42166</v>
          </cell>
          <cell r="CR1930">
            <v>42166</v>
          </cell>
          <cell r="DC1930">
            <v>42166</v>
          </cell>
          <cell r="DN1930">
            <v>42166</v>
          </cell>
        </row>
        <row r="1931">
          <cell r="H1931">
            <v>42165</v>
          </cell>
          <cell r="S1931">
            <v>42165</v>
          </cell>
          <cell r="AD1931">
            <v>42165</v>
          </cell>
          <cell r="AO1931">
            <v>42165</v>
          </cell>
          <cell r="AZ1931">
            <v>42165</v>
          </cell>
          <cell r="BK1931">
            <v>42165</v>
          </cell>
          <cell r="BV1931">
            <v>42165</v>
          </cell>
          <cell r="CG1931">
            <v>42165</v>
          </cell>
          <cell r="CR1931">
            <v>42165</v>
          </cell>
          <cell r="DC1931">
            <v>42165</v>
          </cell>
          <cell r="DN1931">
            <v>42165</v>
          </cell>
        </row>
        <row r="1932">
          <cell r="H1932">
            <v>42164</v>
          </cell>
          <cell r="S1932">
            <v>42164</v>
          </cell>
          <cell r="AD1932">
            <v>42164</v>
          </cell>
          <cell r="AO1932">
            <v>42164</v>
          </cell>
          <cell r="AZ1932">
            <v>42164</v>
          </cell>
          <cell r="BK1932">
            <v>42164</v>
          </cell>
          <cell r="BV1932">
            <v>42164</v>
          </cell>
          <cell r="CG1932">
            <v>42164</v>
          </cell>
          <cell r="CR1932">
            <v>42164</v>
          </cell>
          <cell r="DC1932">
            <v>42164</v>
          </cell>
          <cell r="DN1932">
            <v>42164</v>
          </cell>
        </row>
        <row r="1933">
          <cell r="H1933">
            <v>42163</v>
          </cell>
          <cell r="S1933">
            <v>42163</v>
          </cell>
          <cell r="AD1933">
            <v>42163</v>
          </cell>
          <cell r="AO1933">
            <v>42163</v>
          </cell>
          <cell r="AZ1933">
            <v>42163</v>
          </cell>
          <cell r="BK1933">
            <v>42163</v>
          </cell>
          <cell r="BV1933">
            <v>42163</v>
          </cell>
          <cell r="CG1933">
            <v>42163</v>
          </cell>
          <cell r="CR1933">
            <v>42163</v>
          </cell>
          <cell r="DC1933">
            <v>42163</v>
          </cell>
          <cell r="DN1933">
            <v>42163</v>
          </cell>
        </row>
        <row r="1934">
          <cell r="H1934">
            <v>42160</v>
          </cell>
          <cell r="S1934">
            <v>42160</v>
          </cell>
          <cell r="AD1934">
            <v>42160</v>
          </cell>
          <cell r="AO1934">
            <v>42160</v>
          </cell>
          <cell r="AZ1934">
            <v>42160</v>
          </cell>
          <cell r="BK1934">
            <v>42160</v>
          </cell>
          <cell r="BV1934">
            <v>42160</v>
          </cell>
          <cell r="CG1934">
            <v>42160</v>
          </cell>
          <cell r="CR1934">
            <v>42160</v>
          </cell>
          <cell r="DC1934">
            <v>42160</v>
          </cell>
          <cell r="DN1934">
            <v>42160</v>
          </cell>
        </row>
        <row r="1935">
          <cell r="H1935">
            <v>42159</v>
          </cell>
          <cell r="S1935">
            <v>42159</v>
          </cell>
          <cell r="AD1935">
            <v>42159</v>
          </cell>
          <cell r="AO1935">
            <v>42159</v>
          </cell>
          <cell r="AZ1935">
            <v>42159</v>
          </cell>
          <cell r="BK1935">
            <v>42159</v>
          </cell>
          <cell r="BV1935">
            <v>42159</v>
          </cell>
          <cell r="CG1935">
            <v>42159</v>
          </cell>
          <cell r="CR1935">
            <v>42159</v>
          </cell>
          <cell r="DC1935">
            <v>42159</v>
          </cell>
          <cell r="DN1935">
            <v>42159</v>
          </cell>
        </row>
        <row r="1936">
          <cell r="H1936">
            <v>42158</v>
          </cell>
          <cell r="S1936">
            <v>42158</v>
          </cell>
          <cell r="AD1936">
            <v>42158</v>
          </cell>
          <cell r="AO1936">
            <v>42158</v>
          </cell>
          <cell r="AZ1936">
            <v>42158</v>
          </cell>
          <cell r="BK1936">
            <v>42158</v>
          </cell>
          <cell r="BV1936">
            <v>42158</v>
          </cell>
          <cell r="CG1936">
            <v>42158</v>
          </cell>
          <cell r="CR1936">
            <v>42158</v>
          </cell>
          <cell r="DC1936">
            <v>42158</v>
          </cell>
          <cell r="DN1936">
            <v>42158</v>
          </cell>
        </row>
        <row r="1937">
          <cell r="H1937">
            <v>42157</v>
          </cell>
          <cell r="S1937">
            <v>42157</v>
          </cell>
          <cell r="AD1937">
            <v>42157</v>
          </cell>
          <cell r="AO1937">
            <v>42157</v>
          </cell>
          <cell r="AZ1937">
            <v>42157</v>
          </cell>
          <cell r="BK1937">
            <v>42157</v>
          </cell>
          <cell r="BV1937">
            <v>42157</v>
          </cell>
          <cell r="CG1937">
            <v>42157</v>
          </cell>
          <cell r="CR1937">
            <v>42157</v>
          </cell>
          <cell r="DC1937">
            <v>42157</v>
          </cell>
          <cell r="DN1937">
            <v>42157</v>
          </cell>
        </row>
        <row r="1938">
          <cell r="H1938">
            <v>42156</v>
          </cell>
          <cell r="S1938">
            <v>42156</v>
          </cell>
          <cell r="AD1938">
            <v>42156</v>
          </cell>
          <cell r="AO1938">
            <v>42156</v>
          </cell>
          <cell r="AZ1938">
            <v>42156</v>
          </cell>
          <cell r="BK1938">
            <v>42156</v>
          </cell>
          <cell r="BV1938">
            <v>42156</v>
          </cell>
          <cell r="CG1938">
            <v>42156</v>
          </cell>
          <cell r="CR1938">
            <v>42156</v>
          </cell>
          <cell r="DC1938">
            <v>42156</v>
          </cell>
          <cell r="DN1938">
            <v>42156</v>
          </cell>
        </row>
        <row r="1939">
          <cell r="H1939">
            <v>42153</v>
          </cell>
          <cell r="S1939">
            <v>42153</v>
          </cell>
          <cell r="AD1939">
            <v>42153</v>
          </cell>
          <cell r="AO1939">
            <v>42153</v>
          </cell>
          <cell r="AZ1939">
            <v>42153</v>
          </cell>
          <cell r="BK1939">
            <v>42153</v>
          </cell>
          <cell r="BV1939">
            <v>42153</v>
          </cell>
          <cell r="CG1939">
            <v>42153</v>
          </cell>
          <cell r="CR1939">
            <v>42153</v>
          </cell>
          <cell r="DC1939">
            <v>42153</v>
          </cell>
          <cell r="DN1939">
            <v>42153</v>
          </cell>
        </row>
        <row r="1940">
          <cell r="H1940">
            <v>42152</v>
          </cell>
          <cell r="S1940">
            <v>42152</v>
          </cell>
          <cell r="AD1940">
            <v>42152</v>
          </cell>
          <cell r="AO1940">
            <v>42152</v>
          </cell>
          <cell r="AZ1940">
            <v>42152</v>
          </cell>
          <cell r="BK1940">
            <v>42152</v>
          </cell>
          <cell r="BV1940">
            <v>42152</v>
          </cell>
          <cell r="CG1940">
            <v>42152</v>
          </cell>
          <cell r="CR1940">
            <v>42152</v>
          </cell>
          <cell r="DC1940">
            <v>42152</v>
          </cell>
          <cell r="DN1940">
            <v>42152</v>
          </cell>
        </row>
        <row r="1941">
          <cell r="H1941">
            <v>42151</v>
          </cell>
          <cell r="S1941">
            <v>42151</v>
          </cell>
          <cell r="AD1941">
            <v>42151</v>
          </cell>
          <cell r="AO1941">
            <v>42151</v>
          </cell>
          <cell r="AZ1941">
            <v>42151</v>
          </cell>
          <cell r="BK1941">
            <v>42151</v>
          </cell>
          <cell r="BV1941">
            <v>42151</v>
          </cell>
          <cell r="CG1941">
            <v>42151</v>
          </cell>
          <cell r="CR1941">
            <v>42151</v>
          </cell>
          <cell r="DC1941">
            <v>42151</v>
          </cell>
          <cell r="DN1941">
            <v>42151</v>
          </cell>
        </row>
        <row r="1942">
          <cell r="H1942">
            <v>42150</v>
          </cell>
          <cell r="S1942">
            <v>42150</v>
          </cell>
          <cell r="AD1942">
            <v>42150</v>
          </cell>
          <cell r="AO1942">
            <v>42150</v>
          </cell>
          <cell r="AZ1942">
            <v>42150</v>
          </cell>
          <cell r="BK1942">
            <v>42150</v>
          </cell>
          <cell r="BV1942">
            <v>42150</v>
          </cell>
          <cell r="CG1942">
            <v>42150</v>
          </cell>
          <cell r="CR1942">
            <v>42150</v>
          </cell>
          <cell r="DC1942">
            <v>42150</v>
          </cell>
          <cell r="DN1942">
            <v>42150</v>
          </cell>
        </row>
        <row r="1943">
          <cell r="H1943">
            <v>42149</v>
          </cell>
          <cell r="S1943">
            <v>42149</v>
          </cell>
          <cell r="AD1943">
            <v>42149</v>
          </cell>
          <cell r="AO1943">
            <v>42149</v>
          </cell>
          <cell r="AZ1943">
            <v>42149</v>
          </cell>
          <cell r="BK1943">
            <v>42149</v>
          </cell>
          <cell r="BV1943">
            <v>42149</v>
          </cell>
          <cell r="CG1943">
            <v>42149</v>
          </cell>
          <cell r="CR1943">
            <v>42149</v>
          </cell>
          <cell r="DC1943">
            <v>42149</v>
          </cell>
          <cell r="DN1943">
            <v>42146</v>
          </cell>
        </row>
        <row r="1944">
          <cell r="H1944">
            <v>42146</v>
          </cell>
          <cell r="S1944">
            <v>42146</v>
          </cell>
          <cell r="AD1944">
            <v>42146</v>
          </cell>
          <cell r="AO1944">
            <v>42146</v>
          </cell>
          <cell r="AZ1944">
            <v>42146</v>
          </cell>
          <cell r="BK1944">
            <v>42146</v>
          </cell>
          <cell r="BV1944">
            <v>42146</v>
          </cell>
          <cell r="CG1944">
            <v>42146</v>
          </cell>
          <cell r="CR1944">
            <v>42146</v>
          </cell>
          <cell r="DC1944">
            <v>42146</v>
          </cell>
          <cell r="DN1944">
            <v>42145</v>
          </cell>
        </row>
        <row r="1945">
          <cell r="H1945">
            <v>42145</v>
          </cell>
          <cell r="S1945">
            <v>42145</v>
          </cell>
          <cell r="AD1945">
            <v>42145</v>
          </cell>
          <cell r="AO1945">
            <v>42145</v>
          </cell>
          <cell r="AZ1945">
            <v>42145</v>
          </cell>
          <cell r="BK1945">
            <v>42145</v>
          </cell>
          <cell r="BV1945">
            <v>42145</v>
          </cell>
          <cell r="CG1945">
            <v>42145</v>
          </cell>
          <cell r="CR1945">
            <v>42145</v>
          </cell>
          <cell r="DC1945">
            <v>42145</v>
          </cell>
          <cell r="DN1945">
            <v>42144</v>
          </cell>
        </row>
        <row r="1946">
          <cell r="H1946">
            <v>42144</v>
          </cell>
          <cell r="S1946">
            <v>42144</v>
          </cell>
          <cell r="AD1946">
            <v>42144</v>
          </cell>
          <cell r="AO1946">
            <v>42144</v>
          </cell>
          <cell r="AZ1946">
            <v>42144</v>
          </cell>
          <cell r="BK1946">
            <v>42144</v>
          </cell>
          <cell r="BV1946">
            <v>42144</v>
          </cell>
          <cell r="CG1946">
            <v>42144</v>
          </cell>
          <cell r="CR1946">
            <v>42144</v>
          </cell>
          <cell r="DC1946">
            <v>42144</v>
          </cell>
          <cell r="DN1946">
            <v>42143</v>
          </cell>
        </row>
        <row r="1947">
          <cell r="H1947">
            <v>42143</v>
          </cell>
          <cell r="S1947">
            <v>42143</v>
          </cell>
          <cell r="AD1947">
            <v>42143</v>
          </cell>
          <cell r="AO1947">
            <v>42143</v>
          </cell>
          <cell r="AZ1947">
            <v>42143</v>
          </cell>
          <cell r="BK1947">
            <v>42143</v>
          </cell>
          <cell r="BV1947">
            <v>42143</v>
          </cell>
          <cell r="CG1947">
            <v>42143</v>
          </cell>
          <cell r="CR1947">
            <v>42143</v>
          </cell>
          <cell r="DC1947">
            <v>42143</v>
          </cell>
          <cell r="DN1947">
            <v>42142</v>
          </cell>
        </row>
        <row r="1948">
          <cell r="H1948">
            <v>42142</v>
          </cell>
          <cell r="S1948">
            <v>42142</v>
          </cell>
          <cell r="AD1948">
            <v>42142</v>
          </cell>
          <cell r="AO1948">
            <v>42142</v>
          </cell>
          <cell r="AZ1948">
            <v>42142</v>
          </cell>
          <cell r="BK1948">
            <v>42142</v>
          </cell>
          <cell r="BV1948">
            <v>42142</v>
          </cell>
          <cell r="CG1948">
            <v>42142</v>
          </cell>
          <cell r="CR1948">
            <v>42142</v>
          </cell>
          <cell r="DC1948">
            <v>42142</v>
          </cell>
          <cell r="DN1948">
            <v>42139</v>
          </cell>
        </row>
        <row r="1949">
          <cell r="H1949">
            <v>42139</v>
          </cell>
          <cell r="S1949">
            <v>42139</v>
          </cell>
          <cell r="AD1949">
            <v>42139</v>
          </cell>
          <cell r="AO1949">
            <v>42139</v>
          </cell>
          <cell r="AZ1949">
            <v>42139</v>
          </cell>
          <cell r="BK1949">
            <v>42139</v>
          </cell>
          <cell r="BV1949">
            <v>42139</v>
          </cell>
          <cell r="CG1949">
            <v>42139</v>
          </cell>
          <cell r="CR1949">
            <v>42139</v>
          </cell>
          <cell r="DC1949">
            <v>42139</v>
          </cell>
          <cell r="DN1949">
            <v>42138</v>
          </cell>
        </row>
        <row r="1950">
          <cell r="H1950">
            <v>42138</v>
          </cell>
          <cell r="S1950">
            <v>42138</v>
          </cell>
          <cell r="AD1950">
            <v>42138</v>
          </cell>
          <cell r="AO1950">
            <v>42138</v>
          </cell>
          <cell r="AZ1950">
            <v>42138</v>
          </cell>
          <cell r="BK1950">
            <v>42138</v>
          </cell>
          <cell r="BV1950">
            <v>42138</v>
          </cell>
          <cell r="CG1950">
            <v>42138</v>
          </cell>
          <cell r="CR1950">
            <v>42138</v>
          </cell>
          <cell r="DC1950">
            <v>42138</v>
          </cell>
          <cell r="DN1950">
            <v>42137</v>
          </cell>
        </row>
        <row r="1951">
          <cell r="H1951">
            <v>42137</v>
          </cell>
          <cell r="S1951">
            <v>42137</v>
          </cell>
          <cell r="AD1951">
            <v>42137</v>
          </cell>
          <cell r="AO1951">
            <v>42137</v>
          </cell>
          <cell r="AZ1951">
            <v>42137</v>
          </cell>
          <cell r="BK1951">
            <v>42137</v>
          </cell>
          <cell r="BV1951">
            <v>42137</v>
          </cell>
          <cell r="CG1951">
            <v>42137</v>
          </cell>
          <cell r="CR1951">
            <v>42137</v>
          </cell>
          <cell r="DC1951">
            <v>42137</v>
          </cell>
          <cell r="DN1951">
            <v>42136</v>
          </cell>
        </row>
        <row r="1952">
          <cell r="H1952">
            <v>42136</v>
          </cell>
          <cell r="S1952">
            <v>42136</v>
          </cell>
          <cell r="AD1952">
            <v>42136</v>
          </cell>
          <cell r="AO1952">
            <v>42136</v>
          </cell>
          <cell r="AZ1952">
            <v>42136</v>
          </cell>
          <cell r="BK1952">
            <v>42136</v>
          </cell>
          <cell r="BV1952">
            <v>42136</v>
          </cell>
          <cell r="CG1952">
            <v>42136</v>
          </cell>
          <cell r="CR1952">
            <v>42136</v>
          </cell>
          <cell r="DC1952">
            <v>42136</v>
          </cell>
          <cell r="DN1952">
            <v>42135</v>
          </cell>
        </row>
        <row r="1953">
          <cell r="H1953">
            <v>42135</v>
          </cell>
          <cell r="S1953">
            <v>42135</v>
          </cell>
          <cell r="AD1953">
            <v>42135</v>
          </cell>
          <cell r="AO1953">
            <v>42135</v>
          </cell>
          <cell r="AZ1953">
            <v>42135</v>
          </cell>
          <cell r="BK1953">
            <v>42135</v>
          </cell>
          <cell r="BV1953">
            <v>42135</v>
          </cell>
          <cell r="CG1953">
            <v>42135</v>
          </cell>
          <cell r="CR1953">
            <v>42135</v>
          </cell>
          <cell r="DC1953">
            <v>42135</v>
          </cell>
          <cell r="DN1953">
            <v>42132</v>
          </cell>
        </row>
        <row r="1954">
          <cell r="H1954">
            <v>42132</v>
          </cell>
          <cell r="S1954">
            <v>42132</v>
          </cell>
          <cell r="AD1954">
            <v>42132</v>
          </cell>
          <cell r="AO1954">
            <v>42132</v>
          </cell>
          <cell r="AZ1954">
            <v>42132</v>
          </cell>
          <cell r="BK1954">
            <v>42132</v>
          </cell>
          <cell r="BV1954">
            <v>42132</v>
          </cell>
          <cell r="CG1954">
            <v>42132</v>
          </cell>
          <cell r="CR1954">
            <v>42132</v>
          </cell>
          <cell r="DC1954">
            <v>42132</v>
          </cell>
          <cell r="DN1954">
            <v>42131</v>
          </cell>
        </row>
        <row r="1955">
          <cell r="H1955">
            <v>42131</v>
          </cell>
          <cell r="S1955">
            <v>42131</v>
          </cell>
          <cell r="AD1955">
            <v>42131</v>
          </cell>
          <cell r="AO1955">
            <v>42131</v>
          </cell>
          <cell r="AZ1955">
            <v>42131</v>
          </cell>
          <cell r="BK1955">
            <v>42131</v>
          </cell>
          <cell r="BV1955">
            <v>42131</v>
          </cell>
          <cell r="CG1955">
            <v>42131</v>
          </cell>
          <cell r="CR1955">
            <v>42131</v>
          </cell>
          <cell r="DC1955">
            <v>42131</v>
          </cell>
          <cell r="DN1955">
            <v>42130</v>
          </cell>
        </row>
        <row r="1956">
          <cell r="H1956">
            <v>42130</v>
          </cell>
          <cell r="S1956">
            <v>42130</v>
          </cell>
          <cell r="AD1956">
            <v>42130</v>
          </cell>
          <cell r="AO1956">
            <v>42130</v>
          </cell>
          <cell r="AZ1956">
            <v>42130</v>
          </cell>
          <cell r="BK1956">
            <v>42130</v>
          </cell>
          <cell r="BV1956">
            <v>42130</v>
          </cell>
          <cell r="CG1956">
            <v>42130</v>
          </cell>
          <cell r="CR1956">
            <v>42130</v>
          </cell>
          <cell r="DC1956">
            <v>42130</v>
          </cell>
          <cell r="DN1956">
            <v>42129</v>
          </cell>
        </row>
        <row r="1957">
          <cell r="H1957">
            <v>42129</v>
          </cell>
          <cell r="S1957">
            <v>42129</v>
          </cell>
          <cell r="AD1957">
            <v>42129</v>
          </cell>
          <cell r="AO1957">
            <v>42129</v>
          </cell>
          <cell r="AZ1957">
            <v>42129</v>
          </cell>
          <cell r="BK1957">
            <v>42129</v>
          </cell>
          <cell r="BV1957">
            <v>42129</v>
          </cell>
          <cell r="CG1957">
            <v>42129</v>
          </cell>
          <cell r="CR1957">
            <v>42129</v>
          </cell>
          <cell r="DC1957">
            <v>42129</v>
          </cell>
          <cell r="DN1957">
            <v>42128</v>
          </cell>
        </row>
        <row r="1958">
          <cell r="H1958">
            <v>42128</v>
          </cell>
          <cell r="S1958">
            <v>42128</v>
          </cell>
          <cell r="AD1958">
            <v>42128</v>
          </cell>
          <cell r="AO1958">
            <v>42128</v>
          </cell>
          <cell r="AZ1958">
            <v>42128</v>
          </cell>
          <cell r="BK1958">
            <v>42128</v>
          </cell>
          <cell r="BV1958">
            <v>42128</v>
          </cell>
          <cell r="CG1958">
            <v>42128</v>
          </cell>
          <cell r="CR1958">
            <v>42128</v>
          </cell>
          <cell r="DC1958">
            <v>42128</v>
          </cell>
          <cell r="DN1958">
            <v>42125</v>
          </cell>
        </row>
        <row r="1959">
          <cell r="H1959">
            <v>42124</v>
          </cell>
          <cell r="S1959">
            <v>42124</v>
          </cell>
          <cell r="AD1959">
            <v>42124</v>
          </cell>
          <cell r="AO1959">
            <v>42124</v>
          </cell>
          <cell r="AZ1959">
            <v>42124</v>
          </cell>
          <cell r="BK1959">
            <v>42124</v>
          </cell>
          <cell r="BV1959">
            <v>42124</v>
          </cell>
          <cell r="CG1959">
            <v>42124</v>
          </cell>
          <cell r="CR1959">
            <v>42124</v>
          </cell>
          <cell r="DC1959">
            <v>42124</v>
          </cell>
          <cell r="DN1959">
            <v>42124</v>
          </cell>
        </row>
        <row r="1960">
          <cell r="H1960">
            <v>42123</v>
          </cell>
          <cell r="S1960">
            <v>42123</v>
          </cell>
          <cell r="AD1960">
            <v>42123</v>
          </cell>
          <cell r="AO1960">
            <v>42123</v>
          </cell>
          <cell r="AZ1960">
            <v>42123</v>
          </cell>
          <cell r="BK1960">
            <v>42123</v>
          </cell>
          <cell r="BV1960">
            <v>42123</v>
          </cell>
          <cell r="CG1960">
            <v>42123</v>
          </cell>
          <cell r="CR1960">
            <v>42123</v>
          </cell>
          <cell r="DC1960">
            <v>42123</v>
          </cell>
          <cell r="DN1960">
            <v>42123</v>
          </cell>
        </row>
        <row r="1961">
          <cell r="H1961">
            <v>42122</v>
          </cell>
          <cell r="S1961">
            <v>42122</v>
          </cell>
          <cell r="AD1961">
            <v>42122</v>
          </cell>
          <cell r="AO1961">
            <v>42122</v>
          </cell>
          <cell r="AZ1961">
            <v>42122</v>
          </cell>
          <cell r="BK1961">
            <v>42122</v>
          </cell>
          <cell r="BV1961">
            <v>42122</v>
          </cell>
          <cell r="CG1961">
            <v>42122</v>
          </cell>
          <cell r="CR1961">
            <v>42122</v>
          </cell>
          <cell r="DC1961">
            <v>42122</v>
          </cell>
          <cell r="DN1961">
            <v>42122</v>
          </cell>
        </row>
        <row r="1962">
          <cell r="H1962">
            <v>42121</v>
          </cell>
          <cell r="S1962">
            <v>42121</v>
          </cell>
          <cell r="AD1962">
            <v>42121</v>
          </cell>
          <cell r="AO1962">
            <v>42121</v>
          </cell>
          <cell r="AZ1962">
            <v>42121</v>
          </cell>
          <cell r="BK1962">
            <v>42121</v>
          </cell>
          <cell r="BV1962">
            <v>42121</v>
          </cell>
          <cell r="CG1962">
            <v>42121</v>
          </cell>
          <cell r="CR1962">
            <v>42121</v>
          </cell>
          <cell r="DC1962">
            <v>42121</v>
          </cell>
          <cell r="DN1962">
            <v>42121</v>
          </cell>
        </row>
        <row r="1963">
          <cell r="H1963">
            <v>42118</v>
          </cell>
          <cell r="S1963">
            <v>42118</v>
          </cell>
          <cell r="AD1963">
            <v>42118</v>
          </cell>
          <cell r="AO1963">
            <v>42118</v>
          </cell>
          <cell r="AZ1963">
            <v>42118</v>
          </cell>
          <cell r="BK1963">
            <v>42118</v>
          </cell>
          <cell r="BV1963">
            <v>42118</v>
          </cell>
          <cell r="CG1963">
            <v>42118</v>
          </cell>
          <cell r="CR1963">
            <v>42118</v>
          </cell>
          <cell r="DC1963">
            <v>42118</v>
          </cell>
          <cell r="DN1963">
            <v>42118</v>
          </cell>
        </row>
        <row r="1964">
          <cell r="H1964">
            <v>42117</v>
          </cell>
          <cell r="S1964">
            <v>42117</v>
          </cell>
          <cell r="AD1964">
            <v>42117</v>
          </cell>
          <cell r="AO1964">
            <v>42117</v>
          </cell>
          <cell r="AZ1964">
            <v>42117</v>
          </cell>
          <cell r="BK1964">
            <v>42117</v>
          </cell>
          <cell r="BV1964">
            <v>42117</v>
          </cell>
          <cell r="CG1964">
            <v>42117</v>
          </cell>
          <cell r="CR1964">
            <v>42117</v>
          </cell>
          <cell r="DC1964">
            <v>42117</v>
          </cell>
          <cell r="DN1964">
            <v>42117</v>
          </cell>
        </row>
        <row r="1965">
          <cell r="H1965">
            <v>42116</v>
          </cell>
          <cell r="S1965">
            <v>42116</v>
          </cell>
          <cell r="AD1965">
            <v>42116</v>
          </cell>
          <cell r="AO1965">
            <v>42116</v>
          </cell>
          <cell r="AZ1965">
            <v>42116</v>
          </cell>
          <cell r="BK1965">
            <v>42116</v>
          </cell>
          <cell r="BV1965">
            <v>42116</v>
          </cell>
          <cell r="CG1965">
            <v>42116</v>
          </cell>
          <cell r="CR1965">
            <v>42116</v>
          </cell>
          <cell r="DC1965">
            <v>42116</v>
          </cell>
          <cell r="DN1965">
            <v>42116</v>
          </cell>
        </row>
        <row r="1966">
          <cell r="H1966">
            <v>42115</v>
          </cell>
          <cell r="S1966">
            <v>42115</v>
          </cell>
          <cell r="AD1966">
            <v>42115</v>
          </cell>
          <cell r="AO1966">
            <v>42115</v>
          </cell>
          <cell r="AZ1966">
            <v>42115</v>
          </cell>
          <cell r="BK1966">
            <v>42115</v>
          </cell>
          <cell r="BV1966">
            <v>42115</v>
          </cell>
          <cell r="CG1966">
            <v>42115</v>
          </cell>
          <cell r="CR1966">
            <v>42115</v>
          </cell>
          <cell r="DC1966">
            <v>42115</v>
          </cell>
          <cell r="DN1966">
            <v>42115</v>
          </cell>
        </row>
        <row r="1967">
          <cell r="H1967">
            <v>42114</v>
          </cell>
          <cell r="S1967">
            <v>42114</v>
          </cell>
          <cell r="AD1967">
            <v>42114</v>
          </cell>
          <cell r="AO1967">
            <v>42114</v>
          </cell>
          <cell r="AZ1967">
            <v>42114</v>
          </cell>
          <cell r="BK1967">
            <v>42114</v>
          </cell>
          <cell r="BV1967">
            <v>42114</v>
          </cell>
          <cell r="CG1967">
            <v>42114</v>
          </cell>
          <cell r="CR1967">
            <v>42114</v>
          </cell>
          <cell r="DC1967">
            <v>42114</v>
          </cell>
          <cell r="DN1967">
            <v>42114</v>
          </cell>
        </row>
        <row r="1968">
          <cell r="H1968">
            <v>42111</v>
          </cell>
          <cell r="S1968">
            <v>42111</v>
          </cell>
          <cell r="AD1968">
            <v>42111</v>
          </cell>
          <cell r="AO1968">
            <v>42111</v>
          </cell>
          <cell r="AZ1968">
            <v>42111</v>
          </cell>
          <cell r="BK1968">
            <v>42111</v>
          </cell>
          <cell r="BV1968">
            <v>42111</v>
          </cell>
          <cell r="CG1968">
            <v>42111</v>
          </cell>
          <cell r="CR1968">
            <v>42111</v>
          </cell>
          <cell r="DC1968">
            <v>42111</v>
          </cell>
          <cell r="DN1968">
            <v>42111</v>
          </cell>
        </row>
        <row r="1969">
          <cell r="H1969">
            <v>42110</v>
          </cell>
          <cell r="S1969">
            <v>42110</v>
          </cell>
          <cell r="AD1969">
            <v>42110</v>
          </cell>
          <cell r="AO1969">
            <v>42110</v>
          </cell>
          <cell r="AZ1969">
            <v>42110</v>
          </cell>
          <cell r="BK1969">
            <v>42110</v>
          </cell>
          <cell r="BV1969">
            <v>42110</v>
          </cell>
          <cell r="CG1969">
            <v>42110</v>
          </cell>
          <cell r="CR1969">
            <v>42110</v>
          </cell>
          <cell r="DC1969">
            <v>42110</v>
          </cell>
          <cell r="DN1969">
            <v>42110</v>
          </cell>
        </row>
        <row r="1970">
          <cell r="H1970">
            <v>42109</v>
          </cell>
          <cell r="S1970">
            <v>42109</v>
          </cell>
          <cell r="AD1970">
            <v>42109</v>
          </cell>
          <cell r="AO1970">
            <v>42109</v>
          </cell>
          <cell r="AZ1970">
            <v>42109</v>
          </cell>
          <cell r="BK1970">
            <v>42109</v>
          </cell>
          <cell r="BV1970">
            <v>42109</v>
          </cell>
          <cell r="CG1970">
            <v>42109</v>
          </cell>
          <cell r="CR1970">
            <v>42109</v>
          </cell>
          <cell r="DC1970">
            <v>42109</v>
          </cell>
          <cell r="DN1970">
            <v>42109</v>
          </cell>
        </row>
        <row r="1971">
          <cell r="H1971">
            <v>42107</v>
          </cell>
          <cell r="S1971">
            <v>42107</v>
          </cell>
          <cell r="AD1971">
            <v>42107</v>
          </cell>
          <cell r="AO1971">
            <v>42107</v>
          </cell>
          <cell r="AZ1971">
            <v>42107</v>
          </cell>
          <cell r="BK1971">
            <v>42107</v>
          </cell>
          <cell r="BV1971">
            <v>42107</v>
          </cell>
          <cell r="CG1971">
            <v>42107</v>
          </cell>
          <cell r="CR1971">
            <v>42107</v>
          </cell>
          <cell r="DC1971">
            <v>42107</v>
          </cell>
          <cell r="DN1971">
            <v>42108</v>
          </cell>
        </row>
        <row r="1972">
          <cell r="H1972">
            <v>42104</v>
          </cell>
          <cell r="S1972">
            <v>42104</v>
          </cell>
          <cell r="AD1972">
            <v>42104</v>
          </cell>
          <cell r="AO1972">
            <v>42104</v>
          </cell>
          <cell r="AZ1972">
            <v>42104</v>
          </cell>
          <cell r="BK1972">
            <v>42104</v>
          </cell>
          <cell r="BV1972">
            <v>42104</v>
          </cell>
          <cell r="CG1972">
            <v>42104</v>
          </cell>
          <cell r="CR1972">
            <v>42104</v>
          </cell>
          <cell r="DC1972">
            <v>42104</v>
          </cell>
          <cell r="DN1972">
            <v>42107</v>
          </cell>
        </row>
        <row r="1973">
          <cell r="H1973">
            <v>42103</v>
          </cell>
          <cell r="S1973">
            <v>42103</v>
          </cell>
          <cell r="AD1973">
            <v>42103</v>
          </cell>
          <cell r="AO1973">
            <v>42103</v>
          </cell>
          <cell r="AZ1973">
            <v>42103</v>
          </cell>
          <cell r="BK1973">
            <v>42103</v>
          </cell>
          <cell r="BV1973">
            <v>42103</v>
          </cell>
          <cell r="CG1973">
            <v>42103</v>
          </cell>
          <cell r="CR1973">
            <v>42103</v>
          </cell>
          <cell r="DC1973">
            <v>42103</v>
          </cell>
          <cell r="DN1973">
            <v>42104</v>
          </cell>
        </row>
        <row r="1974">
          <cell r="H1974">
            <v>42102</v>
          </cell>
          <cell r="S1974">
            <v>42102</v>
          </cell>
          <cell r="AD1974">
            <v>42102</v>
          </cell>
          <cell r="AO1974">
            <v>42102</v>
          </cell>
          <cell r="AZ1974">
            <v>42102</v>
          </cell>
          <cell r="BK1974">
            <v>42102</v>
          </cell>
          <cell r="BV1974">
            <v>42102</v>
          </cell>
          <cell r="CG1974">
            <v>42102</v>
          </cell>
          <cell r="CR1974">
            <v>42102</v>
          </cell>
          <cell r="DC1974">
            <v>42102</v>
          </cell>
          <cell r="DN1974">
            <v>42103</v>
          </cell>
        </row>
        <row r="1975">
          <cell r="H1975">
            <v>42101</v>
          </cell>
          <cell r="S1975">
            <v>42101</v>
          </cell>
          <cell r="AD1975">
            <v>42101</v>
          </cell>
          <cell r="AO1975">
            <v>42101</v>
          </cell>
          <cell r="AZ1975">
            <v>42101</v>
          </cell>
          <cell r="BK1975">
            <v>42101</v>
          </cell>
          <cell r="BV1975">
            <v>42101</v>
          </cell>
          <cell r="CG1975">
            <v>42101</v>
          </cell>
          <cell r="CR1975">
            <v>42101</v>
          </cell>
          <cell r="DC1975">
            <v>42101</v>
          </cell>
          <cell r="DN1975">
            <v>42102</v>
          </cell>
        </row>
        <row r="1976">
          <cell r="H1976">
            <v>42100</v>
          </cell>
          <cell r="S1976">
            <v>42100</v>
          </cell>
          <cell r="AD1976">
            <v>42100</v>
          </cell>
          <cell r="AO1976">
            <v>42100</v>
          </cell>
          <cell r="AZ1976">
            <v>42100</v>
          </cell>
          <cell r="BK1976">
            <v>42100</v>
          </cell>
          <cell r="BV1976">
            <v>42100</v>
          </cell>
          <cell r="CG1976">
            <v>42100</v>
          </cell>
          <cell r="CR1976">
            <v>42100</v>
          </cell>
          <cell r="DC1976">
            <v>42100</v>
          </cell>
          <cell r="DN1976">
            <v>42101</v>
          </cell>
        </row>
        <row r="1977">
          <cell r="H1977">
            <v>42095</v>
          </cell>
          <cell r="S1977">
            <v>42095</v>
          </cell>
          <cell r="AD1977">
            <v>42095</v>
          </cell>
          <cell r="AO1977">
            <v>42095</v>
          </cell>
          <cell r="AZ1977">
            <v>42095</v>
          </cell>
          <cell r="BK1977">
            <v>42095</v>
          </cell>
          <cell r="BV1977">
            <v>42095</v>
          </cell>
          <cell r="CG1977">
            <v>42095</v>
          </cell>
          <cell r="CR1977">
            <v>42095</v>
          </cell>
          <cell r="DC1977">
            <v>42095</v>
          </cell>
          <cell r="DN1977">
            <v>42100</v>
          </cell>
        </row>
        <row r="1978">
          <cell r="H1978">
            <v>42094</v>
          </cell>
          <cell r="S1978">
            <v>42094</v>
          </cell>
          <cell r="AD1978">
            <v>42094</v>
          </cell>
          <cell r="AO1978">
            <v>42094</v>
          </cell>
          <cell r="AZ1978">
            <v>42094</v>
          </cell>
          <cell r="BK1978">
            <v>42094</v>
          </cell>
          <cell r="BV1978">
            <v>42094</v>
          </cell>
          <cell r="CG1978">
            <v>42094</v>
          </cell>
          <cell r="CR1978">
            <v>42094</v>
          </cell>
          <cell r="DC1978">
            <v>42094</v>
          </cell>
          <cell r="DN1978">
            <v>42096</v>
          </cell>
        </row>
        <row r="1979">
          <cell r="H1979">
            <v>42093</v>
          </cell>
          <cell r="S1979">
            <v>42093</v>
          </cell>
          <cell r="AD1979">
            <v>42093</v>
          </cell>
          <cell r="AO1979">
            <v>42093</v>
          </cell>
          <cell r="AZ1979">
            <v>42093</v>
          </cell>
          <cell r="BK1979">
            <v>42093</v>
          </cell>
          <cell r="BV1979">
            <v>42093</v>
          </cell>
          <cell r="CG1979">
            <v>42093</v>
          </cell>
          <cell r="CR1979">
            <v>42093</v>
          </cell>
          <cell r="DC1979">
            <v>42093</v>
          </cell>
          <cell r="DN1979">
            <v>42095</v>
          </cell>
        </row>
        <row r="1980">
          <cell r="H1980">
            <v>42090</v>
          </cell>
          <cell r="S1980">
            <v>42090</v>
          </cell>
          <cell r="AD1980">
            <v>42090</v>
          </cell>
          <cell r="AO1980">
            <v>42090</v>
          </cell>
          <cell r="AZ1980">
            <v>42090</v>
          </cell>
          <cell r="BK1980">
            <v>42090</v>
          </cell>
          <cell r="BV1980">
            <v>42090</v>
          </cell>
          <cell r="CG1980">
            <v>42090</v>
          </cell>
          <cell r="CR1980">
            <v>42090</v>
          </cell>
          <cell r="DC1980">
            <v>42090</v>
          </cell>
          <cell r="DN1980">
            <v>42094</v>
          </cell>
        </row>
        <row r="1981">
          <cell r="H1981">
            <v>42089</v>
          </cell>
          <cell r="S1981">
            <v>42089</v>
          </cell>
          <cell r="AD1981">
            <v>42089</v>
          </cell>
          <cell r="AO1981">
            <v>42089</v>
          </cell>
          <cell r="AZ1981">
            <v>42089</v>
          </cell>
          <cell r="BK1981">
            <v>42089</v>
          </cell>
          <cell r="BV1981">
            <v>42089</v>
          </cell>
          <cell r="CG1981">
            <v>42089</v>
          </cell>
          <cell r="CR1981">
            <v>42089</v>
          </cell>
          <cell r="DC1981">
            <v>42089</v>
          </cell>
          <cell r="DN1981">
            <v>42093</v>
          </cell>
        </row>
        <row r="1982">
          <cell r="H1982">
            <v>42088</v>
          </cell>
          <cell r="S1982">
            <v>42088</v>
          </cell>
          <cell r="AD1982">
            <v>42088</v>
          </cell>
          <cell r="AO1982">
            <v>42088</v>
          </cell>
          <cell r="AZ1982">
            <v>42088</v>
          </cell>
          <cell r="BK1982">
            <v>42088</v>
          </cell>
          <cell r="BV1982">
            <v>42088</v>
          </cell>
          <cell r="CG1982">
            <v>42088</v>
          </cell>
          <cell r="CR1982">
            <v>42088</v>
          </cell>
          <cell r="DC1982">
            <v>42088</v>
          </cell>
          <cell r="DN1982">
            <v>42090</v>
          </cell>
        </row>
        <row r="1983">
          <cell r="H1983">
            <v>42087</v>
          </cell>
          <cell r="S1983">
            <v>42087</v>
          </cell>
          <cell r="AD1983">
            <v>42087</v>
          </cell>
          <cell r="AO1983">
            <v>42087</v>
          </cell>
          <cell r="AZ1983">
            <v>42087</v>
          </cell>
          <cell r="BK1983">
            <v>42087</v>
          </cell>
          <cell r="BV1983">
            <v>42087</v>
          </cell>
          <cell r="CG1983">
            <v>42087</v>
          </cell>
          <cell r="CR1983">
            <v>42087</v>
          </cell>
          <cell r="DC1983">
            <v>42087</v>
          </cell>
          <cell r="DN1983">
            <v>42089</v>
          </cell>
        </row>
        <row r="1984">
          <cell r="H1984">
            <v>42086</v>
          </cell>
          <cell r="S1984">
            <v>42086</v>
          </cell>
          <cell r="AD1984">
            <v>42086</v>
          </cell>
          <cell r="AO1984">
            <v>42086</v>
          </cell>
          <cell r="AZ1984">
            <v>42086</v>
          </cell>
          <cell r="BK1984">
            <v>42086</v>
          </cell>
          <cell r="BV1984">
            <v>42086</v>
          </cell>
          <cell r="CG1984">
            <v>42086</v>
          </cell>
          <cell r="CR1984">
            <v>42086</v>
          </cell>
          <cell r="DC1984">
            <v>42086</v>
          </cell>
          <cell r="DN1984">
            <v>42088</v>
          </cell>
        </row>
        <row r="1985">
          <cell r="H1985">
            <v>42083</v>
          </cell>
          <cell r="S1985">
            <v>42083</v>
          </cell>
          <cell r="AD1985">
            <v>42083</v>
          </cell>
          <cell r="AO1985">
            <v>42083</v>
          </cell>
          <cell r="AZ1985">
            <v>42083</v>
          </cell>
          <cell r="BK1985">
            <v>42083</v>
          </cell>
          <cell r="BV1985">
            <v>42083</v>
          </cell>
          <cell r="CG1985">
            <v>42083</v>
          </cell>
          <cell r="CR1985">
            <v>42083</v>
          </cell>
          <cell r="DC1985">
            <v>42083</v>
          </cell>
          <cell r="DN1985">
            <v>42087</v>
          </cell>
        </row>
        <row r="1986">
          <cell r="H1986">
            <v>42082</v>
          </cell>
          <cell r="S1986">
            <v>42082</v>
          </cell>
          <cell r="AD1986">
            <v>42082</v>
          </cell>
          <cell r="AO1986">
            <v>42082</v>
          </cell>
          <cell r="AZ1986">
            <v>42082</v>
          </cell>
          <cell r="BK1986">
            <v>42082</v>
          </cell>
          <cell r="BV1986">
            <v>42082</v>
          </cell>
          <cell r="CG1986">
            <v>42082</v>
          </cell>
          <cell r="CR1986">
            <v>42082</v>
          </cell>
          <cell r="DC1986">
            <v>42082</v>
          </cell>
          <cell r="DN1986">
            <v>42086</v>
          </cell>
        </row>
        <row r="1987">
          <cell r="H1987">
            <v>42081</v>
          </cell>
          <cell r="S1987">
            <v>42081</v>
          </cell>
          <cell r="AD1987">
            <v>42081</v>
          </cell>
          <cell r="AO1987">
            <v>42081</v>
          </cell>
          <cell r="AZ1987">
            <v>42081</v>
          </cell>
          <cell r="BK1987">
            <v>42081</v>
          </cell>
          <cell r="BV1987">
            <v>42081</v>
          </cell>
          <cell r="CG1987">
            <v>42081</v>
          </cell>
          <cell r="CR1987">
            <v>42081</v>
          </cell>
          <cell r="DC1987">
            <v>42081</v>
          </cell>
          <cell r="DN1987">
            <v>42083</v>
          </cell>
        </row>
        <row r="1988">
          <cell r="H1988">
            <v>42080</v>
          </cell>
          <cell r="S1988">
            <v>42080</v>
          </cell>
          <cell r="AD1988">
            <v>42080</v>
          </cell>
          <cell r="AO1988">
            <v>42080</v>
          </cell>
          <cell r="AZ1988">
            <v>42080</v>
          </cell>
          <cell r="BK1988">
            <v>42080</v>
          </cell>
          <cell r="BV1988">
            <v>42080</v>
          </cell>
          <cell r="CG1988">
            <v>42080</v>
          </cell>
          <cell r="CR1988">
            <v>42080</v>
          </cell>
          <cell r="DC1988">
            <v>42080</v>
          </cell>
          <cell r="DN1988">
            <v>42082</v>
          </cell>
        </row>
        <row r="1989">
          <cell r="H1989">
            <v>42079</v>
          </cell>
          <cell r="S1989">
            <v>42079</v>
          </cell>
          <cell r="AD1989">
            <v>42079</v>
          </cell>
          <cell r="AO1989">
            <v>42079</v>
          </cell>
          <cell r="AZ1989">
            <v>42079</v>
          </cell>
          <cell r="BK1989">
            <v>42079</v>
          </cell>
          <cell r="BV1989">
            <v>42079</v>
          </cell>
          <cell r="CG1989">
            <v>42079</v>
          </cell>
          <cell r="CR1989">
            <v>42079</v>
          </cell>
          <cell r="DC1989">
            <v>42079</v>
          </cell>
          <cell r="DN1989">
            <v>42081</v>
          </cell>
        </row>
        <row r="1990">
          <cell r="H1990">
            <v>42076</v>
          </cell>
          <cell r="S1990">
            <v>42076</v>
          </cell>
          <cell r="AD1990">
            <v>42076</v>
          </cell>
          <cell r="AO1990">
            <v>42076</v>
          </cell>
          <cell r="AZ1990">
            <v>42076</v>
          </cell>
          <cell r="BK1990">
            <v>42076</v>
          </cell>
          <cell r="BV1990">
            <v>42076</v>
          </cell>
          <cell r="CG1990">
            <v>42076</v>
          </cell>
          <cell r="CR1990">
            <v>42076</v>
          </cell>
          <cell r="DC1990">
            <v>42076</v>
          </cell>
          <cell r="DN1990">
            <v>42080</v>
          </cell>
        </row>
        <row r="1991">
          <cell r="H1991">
            <v>42075</v>
          </cell>
          <cell r="S1991">
            <v>42075</v>
          </cell>
          <cell r="AD1991">
            <v>42075</v>
          </cell>
          <cell r="AO1991">
            <v>42075</v>
          </cell>
          <cell r="AZ1991">
            <v>42075</v>
          </cell>
          <cell r="BK1991">
            <v>42075</v>
          </cell>
          <cell r="BV1991">
            <v>42075</v>
          </cell>
          <cell r="CG1991">
            <v>42075</v>
          </cell>
          <cell r="CR1991">
            <v>42075</v>
          </cell>
          <cell r="DC1991">
            <v>42075</v>
          </cell>
          <cell r="DN1991">
            <v>42079</v>
          </cell>
        </row>
        <row r="1992">
          <cell r="H1992">
            <v>42074</v>
          </cell>
          <cell r="S1992">
            <v>42074</v>
          </cell>
          <cell r="AD1992">
            <v>42074</v>
          </cell>
          <cell r="AO1992">
            <v>42074</v>
          </cell>
          <cell r="AZ1992">
            <v>42074</v>
          </cell>
          <cell r="BK1992">
            <v>42074</v>
          </cell>
          <cell r="BV1992">
            <v>42074</v>
          </cell>
          <cell r="CG1992">
            <v>42074</v>
          </cell>
          <cell r="CR1992">
            <v>42074</v>
          </cell>
          <cell r="DC1992">
            <v>42074</v>
          </cell>
          <cell r="DN1992">
            <v>42076</v>
          </cell>
        </row>
        <row r="1993">
          <cell r="H1993">
            <v>42073</v>
          </cell>
          <cell r="S1993">
            <v>42073</v>
          </cell>
          <cell r="AD1993">
            <v>42073</v>
          </cell>
          <cell r="AO1993">
            <v>42073</v>
          </cell>
          <cell r="AZ1993">
            <v>42073</v>
          </cell>
          <cell r="BK1993">
            <v>42073</v>
          </cell>
          <cell r="BV1993">
            <v>42073</v>
          </cell>
          <cell r="CG1993">
            <v>42073</v>
          </cell>
          <cell r="CR1993">
            <v>42073</v>
          </cell>
          <cell r="DC1993">
            <v>42073</v>
          </cell>
          <cell r="DN1993">
            <v>42075</v>
          </cell>
        </row>
        <row r="1994">
          <cell r="H1994">
            <v>42072</v>
          </cell>
          <cell r="S1994">
            <v>42072</v>
          </cell>
          <cell r="AD1994">
            <v>42072</v>
          </cell>
          <cell r="AO1994">
            <v>42072</v>
          </cell>
          <cell r="AZ1994">
            <v>42072</v>
          </cell>
          <cell r="BK1994">
            <v>42072</v>
          </cell>
          <cell r="BV1994">
            <v>42072</v>
          </cell>
          <cell r="CG1994">
            <v>42072</v>
          </cell>
          <cell r="CR1994">
            <v>42072</v>
          </cell>
          <cell r="DC1994">
            <v>42072</v>
          </cell>
          <cell r="DN1994">
            <v>42074</v>
          </cell>
        </row>
        <row r="1995">
          <cell r="H1995">
            <v>42068</v>
          </cell>
          <cell r="S1995">
            <v>42068</v>
          </cell>
          <cell r="AD1995">
            <v>42068</v>
          </cell>
          <cell r="AO1995">
            <v>42068</v>
          </cell>
          <cell r="AZ1995">
            <v>42068</v>
          </cell>
          <cell r="BK1995">
            <v>42068</v>
          </cell>
          <cell r="BV1995">
            <v>42068</v>
          </cell>
          <cell r="CG1995">
            <v>42068</v>
          </cell>
          <cell r="CR1995">
            <v>42068</v>
          </cell>
          <cell r="DC1995">
            <v>42068</v>
          </cell>
          <cell r="DN1995">
            <v>42073</v>
          </cell>
        </row>
        <row r="1996">
          <cell r="H1996">
            <v>42067</v>
          </cell>
          <cell r="S1996">
            <v>42067</v>
          </cell>
          <cell r="AD1996">
            <v>42067</v>
          </cell>
          <cell r="AO1996">
            <v>42067</v>
          </cell>
          <cell r="AZ1996">
            <v>42067</v>
          </cell>
          <cell r="BK1996">
            <v>42067</v>
          </cell>
          <cell r="BV1996">
            <v>42067</v>
          </cell>
          <cell r="CG1996">
            <v>42067</v>
          </cell>
          <cell r="CR1996">
            <v>42067</v>
          </cell>
          <cell r="DC1996">
            <v>42067</v>
          </cell>
          <cell r="DN1996">
            <v>42072</v>
          </cell>
        </row>
        <row r="1997">
          <cell r="H1997">
            <v>42066</v>
          </cell>
          <cell r="S1997">
            <v>42066</v>
          </cell>
          <cell r="AD1997">
            <v>42066</v>
          </cell>
          <cell r="AO1997">
            <v>42066</v>
          </cell>
          <cell r="AZ1997">
            <v>42066</v>
          </cell>
          <cell r="BK1997">
            <v>42066</v>
          </cell>
          <cell r="BV1997">
            <v>42066</v>
          </cell>
          <cell r="CG1997">
            <v>42066</v>
          </cell>
          <cell r="CR1997">
            <v>42066</v>
          </cell>
          <cell r="DC1997">
            <v>42066</v>
          </cell>
          <cell r="DN1997">
            <v>42069</v>
          </cell>
        </row>
        <row r="1998">
          <cell r="H1998">
            <v>42065</v>
          </cell>
          <cell r="S1998">
            <v>42065</v>
          </cell>
          <cell r="AD1998">
            <v>42065</v>
          </cell>
          <cell r="AO1998">
            <v>42065</v>
          </cell>
          <cell r="AZ1998">
            <v>42065</v>
          </cell>
          <cell r="BK1998">
            <v>42065</v>
          </cell>
          <cell r="BV1998">
            <v>42065</v>
          </cell>
          <cell r="CG1998">
            <v>42065</v>
          </cell>
          <cell r="CR1998">
            <v>42065</v>
          </cell>
          <cell r="DC1998">
            <v>42065</v>
          </cell>
          <cell r="DN1998">
            <v>42068</v>
          </cell>
        </row>
        <row r="1999">
          <cell r="H1999">
            <v>42062</v>
          </cell>
          <cell r="S1999">
            <v>42062</v>
          </cell>
          <cell r="AD1999">
            <v>42062</v>
          </cell>
          <cell r="AO1999">
            <v>42062</v>
          </cell>
          <cell r="AZ1999">
            <v>42062</v>
          </cell>
          <cell r="BK1999">
            <v>42062</v>
          </cell>
          <cell r="BV1999">
            <v>42062</v>
          </cell>
          <cell r="CG1999">
            <v>42062</v>
          </cell>
          <cell r="CR1999">
            <v>42062</v>
          </cell>
          <cell r="DC1999">
            <v>42062</v>
          </cell>
          <cell r="DN1999">
            <v>42067</v>
          </cell>
        </row>
        <row r="2000">
          <cell r="H2000">
            <v>42061</v>
          </cell>
          <cell r="S2000">
            <v>42061</v>
          </cell>
          <cell r="AD2000">
            <v>42061</v>
          </cell>
          <cell r="AO2000">
            <v>42061</v>
          </cell>
          <cell r="AZ2000">
            <v>42061</v>
          </cell>
          <cell r="BK2000">
            <v>42061</v>
          </cell>
          <cell r="BV2000">
            <v>42061</v>
          </cell>
          <cell r="CG2000">
            <v>42061</v>
          </cell>
          <cell r="CR2000">
            <v>42061</v>
          </cell>
          <cell r="DC2000">
            <v>42061</v>
          </cell>
          <cell r="DN2000">
            <v>42066</v>
          </cell>
        </row>
        <row r="2001">
          <cell r="H2001">
            <v>42060</v>
          </cell>
          <cell r="S2001">
            <v>42060</v>
          </cell>
          <cell r="AD2001">
            <v>42060</v>
          </cell>
          <cell r="AO2001">
            <v>42060</v>
          </cell>
          <cell r="AZ2001">
            <v>42060</v>
          </cell>
          <cell r="BK2001">
            <v>42060</v>
          </cell>
          <cell r="BV2001">
            <v>42060</v>
          </cell>
          <cell r="CG2001">
            <v>42060</v>
          </cell>
          <cell r="CR2001">
            <v>42060</v>
          </cell>
          <cell r="DC2001">
            <v>42060</v>
          </cell>
          <cell r="DN2001">
            <v>42065</v>
          </cell>
        </row>
        <row r="2002">
          <cell r="H2002">
            <v>42059</v>
          </cell>
          <cell r="S2002">
            <v>42059</v>
          </cell>
          <cell r="AD2002">
            <v>42059</v>
          </cell>
          <cell r="AO2002">
            <v>42059</v>
          </cell>
          <cell r="AZ2002">
            <v>42059</v>
          </cell>
          <cell r="BK2002">
            <v>42059</v>
          </cell>
          <cell r="BV2002">
            <v>42059</v>
          </cell>
          <cell r="CG2002">
            <v>42059</v>
          </cell>
          <cell r="CR2002">
            <v>42059</v>
          </cell>
          <cell r="DC2002">
            <v>42059</v>
          </cell>
          <cell r="DN2002">
            <v>42062</v>
          </cell>
        </row>
        <row r="2003">
          <cell r="H2003">
            <v>42058</v>
          </cell>
          <cell r="S2003">
            <v>42058</v>
          </cell>
          <cell r="AD2003">
            <v>42058</v>
          </cell>
          <cell r="AO2003">
            <v>42058</v>
          </cell>
          <cell r="AZ2003">
            <v>42058</v>
          </cell>
          <cell r="BK2003">
            <v>42058</v>
          </cell>
          <cell r="BV2003">
            <v>42058</v>
          </cell>
          <cell r="CG2003">
            <v>42058</v>
          </cell>
          <cell r="CR2003">
            <v>42058</v>
          </cell>
          <cell r="DC2003">
            <v>42058</v>
          </cell>
          <cell r="DN2003">
            <v>42061</v>
          </cell>
        </row>
        <row r="2004">
          <cell r="H2004">
            <v>42055</v>
          </cell>
          <cell r="S2004">
            <v>42055</v>
          </cell>
          <cell r="AD2004">
            <v>42055</v>
          </cell>
          <cell r="AO2004">
            <v>42055</v>
          </cell>
          <cell r="AZ2004">
            <v>42055</v>
          </cell>
          <cell r="BK2004">
            <v>42055</v>
          </cell>
          <cell r="BV2004">
            <v>42055</v>
          </cell>
          <cell r="CG2004">
            <v>42055</v>
          </cell>
          <cell r="CR2004">
            <v>42055</v>
          </cell>
          <cell r="DC2004">
            <v>42055</v>
          </cell>
          <cell r="DN2004">
            <v>42060</v>
          </cell>
        </row>
        <row r="2005">
          <cell r="H2005">
            <v>42054</v>
          </cell>
          <cell r="S2005">
            <v>42054</v>
          </cell>
          <cell r="AD2005">
            <v>42054</v>
          </cell>
          <cell r="AO2005">
            <v>42054</v>
          </cell>
          <cell r="AZ2005">
            <v>42054</v>
          </cell>
          <cell r="BK2005">
            <v>42054</v>
          </cell>
          <cell r="BV2005">
            <v>42054</v>
          </cell>
          <cell r="CG2005">
            <v>42054</v>
          </cell>
          <cell r="CR2005">
            <v>42054</v>
          </cell>
          <cell r="DC2005">
            <v>42054</v>
          </cell>
          <cell r="DN2005">
            <v>42059</v>
          </cell>
        </row>
        <row r="2006">
          <cell r="H2006">
            <v>42053</v>
          </cell>
          <cell r="S2006">
            <v>42053</v>
          </cell>
          <cell r="AD2006">
            <v>42053</v>
          </cell>
          <cell r="AO2006">
            <v>42053</v>
          </cell>
          <cell r="AZ2006">
            <v>42053</v>
          </cell>
          <cell r="BK2006">
            <v>42053</v>
          </cell>
          <cell r="BV2006">
            <v>42053</v>
          </cell>
          <cell r="CG2006">
            <v>42053</v>
          </cell>
          <cell r="CR2006">
            <v>42053</v>
          </cell>
          <cell r="DC2006">
            <v>42053</v>
          </cell>
          <cell r="DN2006">
            <v>42058</v>
          </cell>
        </row>
        <row r="2007">
          <cell r="H2007">
            <v>42051</v>
          </cell>
          <cell r="S2007">
            <v>42051</v>
          </cell>
          <cell r="AD2007">
            <v>42051</v>
          </cell>
          <cell r="AO2007">
            <v>42051</v>
          </cell>
          <cell r="AZ2007">
            <v>42051</v>
          </cell>
          <cell r="BK2007">
            <v>42051</v>
          </cell>
          <cell r="BV2007">
            <v>42051</v>
          </cell>
          <cell r="CG2007">
            <v>42051</v>
          </cell>
          <cell r="CR2007">
            <v>42051</v>
          </cell>
          <cell r="DC2007">
            <v>42051</v>
          </cell>
          <cell r="DN2007">
            <v>42055</v>
          </cell>
        </row>
        <row r="2008">
          <cell r="H2008">
            <v>42048</v>
          </cell>
          <cell r="S2008">
            <v>42048</v>
          </cell>
          <cell r="AD2008">
            <v>42048</v>
          </cell>
          <cell r="AO2008">
            <v>42048</v>
          </cell>
          <cell r="AZ2008">
            <v>42048</v>
          </cell>
          <cell r="BK2008">
            <v>42048</v>
          </cell>
          <cell r="BV2008">
            <v>42048</v>
          </cell>
          <cell r="CG2008">
            <v>42048</v>
          </cell>
          <cell r="CR2008">
            <v>42048</v>
          </cell>
          <cell r="DC2008">
            <v>42048</v>
          </cell>
          <cell r="DN2008">
            <v>42054</v>
          </cell>
        </row>
        <row r="2009">
          <cell r="H2009">
            <v>42047</v>
          </cell>
          <cell r="S2009">
            <v>42047</v>
          </cell>
          <cell r="AD2009">
            <v>42047</v>
          </cell>
          <cell r="AO2009">
            <v>42047</v>
          </cell>
          <cell r="AZ2009">
            <v>42047</v>
          </cell>
          <cell r="BK2009">
            <v>42047</v>
          </cell>
          <cell r="BV2009">
            <v>42047</v>
          </cell>
          <cell r="CG2009">
            <v>42047</v>
          </cell>
          <cell r="CR2009">
            <v>42047</v>
          </cell>
          <cell r="DC2009">
            <v>42047</v>
          </cell>
          <cell r="DN2009">
            <v>42053</v>
          </cell>
        </row>
        <row r="2010">
          <cell r="H2010">
            <v>42046</v>
          </cell>
          <cell r="S2010">
            <v>42046</v>
          </cell>
          <cell r="AD2010">
            <v>42046</v>
          </cell>
          <cell r="AO2010">
            <v>42046</v>
          </cell>
          <cell r="AZ2010">
            <v>42046</v>
          </cell>
          <cell r="BK2010">
            <v>42046</v>
          </cell>
          <cell r="BV2010">
            <v>42046</v>
          </cell>
          <cell r="CG2010">
            <v>42046</v>
          </cell>
          <cell r="CR2010">
            <v>42046</v>
          </cell>
          <cell r="DC2010">
            <v>42046</v>
          </cell>
          <cell r="DN2010">
            <v>42052</v>
          </cell>
        </row>
        <row r="2011">
          <cell r="H2011">
            <v>42045</v>
          </cell>
          <cell r="S2011">
            <v>42045</v>
          </cell>
          <cell r="AD2011">
            <v>42045</v>
          </cell>
          <cell r="AO2011">
            <v>42045</v>
          </cell>
          <cell r="AZ2011">
            <v>42045</v>
          </cell>
          <cell r="BK2011">
            <v>42045</v>
          </cell>
          <cell r="BV2011">
            <v>42045</v>
          </cell>
          <cell r="CG2011">
            <v>42045</v>
          </cell>
          <cell r="CR2011">
            <v>42045</v>
          </cell>
          <cell r="DC2011">
            <v>42045</v>
          </cell>
          <cell r="DN2011">
            <v>42048</v>
          </cell>
        </row>
        <row r="2012">
          <cell r="H2012">
            <v>42044</v>
          </cell>
          <cell r="S2012">
            <v>42044</v>
          </cell>
          <cell r="AD2012">
            <v>42044</v>
          </cell>
          <cell r="AO2012">
            <v>42044</v>
          </cell>
          <cell r="AZ2012">
            <v>42044</v>
          </cell>
          <cell r="BK2012">
            <v>42044</v>
          </cell>
          <cell r="BV2012">
            <v>42044</v>
          </cell>
          <cell r="CG2012">
            <v>42044</v>
          </cell>
          <cell r="CR2012">
            <v>42044</v>
          </cell>
          <cell r="DC2012">
            <v>42044</v>
          </cell>
          <cell r="DN2012">
            <v>42047</v>
          </cell>
        </row>
        <row r="2013">
          <cell r="H2013">
            <v>42041</v>
          </cell>
          <cell r="S2013">
            <v>42041</v>
          </cell>
          <cell r="AD2013">
            <v>42041</v>
          </cell>
          <cell r="AO2013">
            <v>42041</v>
          </cell>
          <cell r="AZ2013">
            <v>42041</v>
          </cell>
          <cell r="BK2013">
            <v>42041</v>
          </cell>
          <cell r="BV2013">
            <v>42041</v>
          </cell>
          <cell r="CG2013">
            <v>42041</v>
          </cell>
          <cell r="CR2013">
            <v>42041</v>
          </cell>
          <cell r="DC2013">
            <v>42041</v>
          </cell>
          <cell r="DN2013">
            <v>42046</v>
          </cell>
        </row>
        <row r="2014">
          <cell r="H2014">
            <v>42040</v>
          </cell>
          <cell r="S2014">
            <v>42040</v>
          </cell>
          <cell r="AD2014">
            <v>42040</v>
          </cell>
          <cell r="AO2014">
            <v>42040</v>
          </cell>
          <cell r="AZ2014">
            <v>42040</v>
          </cell>
          <cell r="BK2014">
            <v>42040</v>
          </cell>
          <cell r="BV2014">
            <v>42040</v>
          </cell>
          <cell r="CG2014">
            <v>42040</v>
          </cell>
          <cell r="CR2014">
            <v>42040</v>
          </cell>
          <cell r="DC2014">
            <v>42040</v>
          </cell>
          <cell r="DN2014">
            <v>42045</v>
          </cell>
        </row>
        <row r="2015">
          <cell r="H2015">
            <v>42039</v>
          </cell>
          <cell r="S2015">
            <v>42039</v>
          </cell>
          <cell r="AD2015">
            <v>42039</v>
          </cell>
          <cell r="AO2015">
            <v>42039</v>
          </cell>
          <cell r="AZ2015">
            <v>42039</v>
          </cell>
          <cell r="BK2015">
            <v>42039</v>
          </cell>
          <cell r="BV2015">
            <v>42039</v>
          </cell>
          <cell r="CG2015">
            <v>42039</v>
          </cell>
          <cell r="CR2015">
            <v>42039</v>
          </cell>
          <cell r="DC2015">
            <v>42039</v>
          </cell>
          <cell r="DN2015">
            <v>42044</v>
          </cell>
        </row>
        <row r="2016">
          <cell r="H2016">
            <v>42038</v>
          </cell>
          <cell r="S2016">
            <v>42038</v>
          </cell>
          <cell r="AD2016">
            <v>42038</v>
          </cell>
          <cell r="AO2016">
            <v>42038</v>
          </cell>
          <cell r="AZ2016">
            <v>42038</v>
          </cell>
          <cell r="BK2016">
            <v>42038</v>
          </cell>
          <cell r="BV2016">
            <v>42038</v>
          </cell>
          <cell r="CG2016">
            <v>42038</v>
          </cell>
          <cell r="CR2016">
            <v>42038</v>
          </cell>
          <cell r="DC2016">
            <v>42038</v>
          </cell>
          <cell r="DN2016">
            <v>42041</v>
          </cell>
        </row>
        <row r="2017">
          <cell r="H2017">
            <v>42037</v>
          </cell>
          <cell r="S2017">
            <v>42037</v>
          </cell>
          <cell r="AD2017">
            <v>42037</v>
          </cell>
          <cell r="AO2017">
            <v>42037</v>
          </cell>
          <cell r="AZ2017">
            <v>42037</v>
          </cell>
          <cell r="BK2017">
            <v>42037</v>
          </cell>
          <cell r="BV2017">
            <v>42037</v>
          </cell>
          <cell r="CG2017">
            <v>42037</v>
          </cell>
          <cell r="CR2017">
            <v>42037</v>
          </cell>
          <cell r="DC2017">
            <v>42037</v>
          </cell>
          <cell r="DN2017">
            <v>42040</v>
          </cell>
        </row>
        <row r="2018">
          <cell r="H2018">
            <v>42034</v>
          </cell>
          <cell r="S2018">
            <v>42034</v>
          </cell>
          <cell r="AD2018">
            <v>42034</v>
          </cell>
          <cell r="AO2018">
            <v>42034</v>
          </cell>
          <cell r="AZ2018">
            <v>42034</v>
          </cell>
          <cell r="BK2018">
            <v>42034</v>
          </cell>
          <cell r="BV2018">
            <v>42034</v>
          </cell>
          <cell r="CG2018">
            <v>42034</v>
          </cell>
          <cell r="CR2018">
            <v>42034</v>
          </cell>
          <cell r="DC2018">
            <v>42034</v>
          </cell>
          <cell r="DN2018">
            <v>42039</v>
          </cell>
        </row>
        <row r="2019">
          <cell r="H2019">
            <v>42033</v>
          </cell>
          <cell r="S2019">
            <v>42033</v>
          </cell>
          <cell r="AD2019">
            <v>42033</v>
          </cell>
          <cell r="AO2019">
            <v>42033</v>
          </cell>
          <cell r="AZ2019">
            <v>42033</v>
          </cell>
          <cell r="BK2019">
            <v>42033</v>
          </cell>
          <cell r="BV2019">
            <v>42033</v>
          </cell>
          <cell r="CG2019">
            <v>42033</v>
          </cell>
          <cell r="CR2019">
            <v>42033</v>
          </cell>
          <cell r="DC2019">
            <v>42033</v>
          </cell>
          <cell r="DN2019">
            <v>42038</v>
          </cell>
        </row>
        <row r="2020">
          <cell r="H2020">
            <v>42032</v>
          </cell>
          <cell r="S2020">
            <v>42032</v>
          </cell>
          <cell r="AD2020">
            <v>42032</v>
          </cell>
          <cell r="AO2020">
            <v>42032</v>
          </cell>
          <cell r="AZ2020">
            <v>42032</v>
          </cell>
          <cell r="BK2020">
            <v>42032</v>
          </cell>
          <cell r="BV2020">
            <v>42032</v>
          </cell>
          <cell r="CG2020">
            <v>42032</v>
          </cell>
          <cell r="CR2020">
            <v>42032</v>
          </cell>
          <cell r="DC2020">
            <v>42032</v>
          </cell>
          <cell r="DN2020">
            <v>42037</v>
          </cell>
        </row>
        <row r="2021">
          <cell r="H2021">
            <v>42031</v>
          </cell>
          <cell r="S2021">
            <v>42031</v>
          </cell>
          <cell r="AD2021">
            <v>42031</v>
          </cell>
          <cell r="AO2021">
            <v>42031</v>
          </cell>
          <cell r="AZ2021">
            <v>42031</v>
          </cell>
          <cell r="BK2021">
            <v>42031</v>
          </cell>
          <cell r="BV2021">
            <v>42031</v>
          </cell>
          <cell r="CG2021">
            <v>42031</v>
          </cell>
          <cell r="CR2021">
            <v>42031</v>
          </cell>
          <cell r="DC2021">
            <v>42031</v>
          </cell>
          <cell r="DN2021">
            <v>42034</v>
          </cell>
        </row>
        <row r="2022">
          <cell r="H2022">
            <v>42027</v>
          </cell>
          <cell r="S2022">
            <v>42027</v>
          </cell>
          <cell r="AD2022">
            <v>42027</v>
          </cell>
          <cell r="AO2022">
            <v>42027</v>
          </cell>
          <cell r="AZ2022">
            <v>42027</v>
          </cell>
          <cell r="BK2022">
            <v>42027</v>
          </cell>
          <cell r="BV2022">
            <v>42027</v>
          </cell>
          <cell r="CG2022">
            <v>42027</v>
          </cell>
          <cell r="CR2022">
            <v>42027</v>
          </cell>
          <cell r="DC2022">
            <v>42027</v>
          </cell>
          <cell r="DN2022">
            <v>42033</v>
          </cell>
        </row>
        <row r="2023">
          <cell r="H2023">
            <v>42026</v>
          </cell>
          <cell r="S2023">
            <v>42026</v>
          </cell>
          <cell r="AD2023">
            <v>42026</v>
          </cell>
          <cell r="AO2023">
            <v>42026</v>
          </cell>
          <cell r="AZ2023">
            <v>42026</v>
          </cell>
          <cell r="BK2023">
            <v>42026</v>
          </cell>
          <cell r="BV2023">
            <v>42026</v>
          </cell>
          <cell r="CG2023">
            <v>42026</v>
          </cell>
          <cell r="CR2023">
            <v>42026</v>
          </cell>
          <cell r="DC2023">
            <v>42026</v>
          </cell>
          <cell r="DN2023">
            <v>42032</v>
          </cell>
        </row>
        <row r="2024">
          <cell r="H2024">
            <v>42025</v>
          </cell>
          <cell r="S2024">
            <v>42025</v>
          </cell>
          <cell r="AD2024">
            <v>42025</v>
          </cell>
          <cell r="AO2024">
            <v>42025</v>
          </cell>
          <cell r="AZ2024">
            <v>42025</v>
          </cell>
          <cell r="BK2024">
            <v>42025</v>
          </cell>
          <cell r="BV2024">
            <v>42025</v>
          </cell>
          <cell r="CG2024">
            <v>42025</v>
          </cell>
          <cell r="CR2024">
            <v>42025</v>
          </cell>
          <cell r="DC2024">
            <v>42025</v>
          </cell>
          <cell r="DN2024">
            <v>42031</v>
          </cell>
        </row>
        <row r="2025">
          <cell r="H2025">
            <v>42024</v>
          </cell>
          <cell r="S2025">
            <v>42024</v>
          </cell>
          <cell r="AD2025">
            <v>42024</v>
          </cell>
          <cell r="AO2025">
            <v>42024</v>
          </cell>
          <cell r="AZ2025">
            <v>42024</v>
          </cell>
          <cell r="BK2025">
            <v>42024</v>
          </cell>
          <cell r="BV2025">
            <v>42024</v>
          </cell>
          <cell r="CG2025">
            <v>42024</v>
          </cell>
          <cell r="CR2025">
            <v>42024</v>
          </cell>
          <cell r="DC2025">
            <v>42024</v>
          </cell>
          <cell r="DN2025">
            <v>42030</v>
          </cell>
        </row>
        <row r="2026">
          <cell r="H2026">
            <v>42023</v>
          </cell>
          <cell r="S2026">
            <v>42023</v>
          </cell>
          <cell r="AD2026">
            <v>42023</v>
          </cell>
          <cell r="AO2026">
            <v>42023</v>
          </cell>
          <cell r="AZ2026">
            <v>42023</v>
          </cell>
          <cell r="BK2026">
            <v>42023</v>
          </cell>
          <cell r="BV2026">
            <v>42023</v>
          </cell>
          <cell r="CG2026">
            <v>42023</v>
          </cell>
          <cell r="CR2026">
            <v>42023</v>
          </cell>
          <cell r="DC2026">
            <v>42023</v>
          </cell>
          <cell r="DN2026">
            <v>42027</v>
          </cell>
        </row>
        <row r="2027">
          <cell r="H2027">
            <v>42020</v>
          </cell>
          <cell r="S2027">
            <v>42020</v>
          </cell>
          <cell r="AD2027">
            <v>42020</v>
          </cell>
          <cell r="AO2027">
            <v>42020</v>
          </cell>
          <cell r="AZ2027">
            <v>42020</v>
          </cell>
          <cell r="BK2027">
            <v>42020</v>
          </cell>
          <cell r="BV2027">
            <v>42020</v>
          </cell>
          <cell r="CG2027">
            <v>42020</v>
          </cell>
          <cell r="CR2027">
            <v>42020</v>
          </cell>
          <cell r="DC2027">
            <v>42020</v>
          </cell>
          <cell r="DN2027">
            <v>42026</v>
          </cell>
        </row>
        <row r="2028">
          <cell r="H2028">
            <v>42019</v>
          </cell>
          <cell r="S2028">
            <v>42019</v>
          </cell>
          <cell r="AD2028">
            <v>42019</v>
          </cell>
          <cell r="AO2028">
            <v>42019</v>
          </cell>
          <cell r="AZ2028">
            <v>42019</v>
          </cell>
          <cell r="BK2028">
            <v>42019</v>
          </cell>
          <cell r="BV2028">
            <v>42019</v>
          </cell>
          <cell r="CG2028">
            <v>42019</v>
          </cell>
          <cell r="CR2028">
            <v>42019</v>
          </cell>
          <cell r="DC2028">
            <v>42019</v>
          </cell>
          <cell r="DN2028">
            <v>42025</v>
          </cell>
        </row>
        <row r="2029">
          <cell r="H2029">
            <v>42018</v>
          </cell>
          <cell r="S2029">
            <v>42018</v>
          </cell>
          <cell r="AD2029">
            <v>42018</v>
          </cell>
          <cell r="AO2029">
            <v>42018</v>
          </cell>
          <cell r="AZ2029">
            <v>42018</v>
          </cell>
          <cell r="BK2029">
            <v>42018</v>
          </cell>
          <cell r="BV2029">
            <v>42018</v>
          </cell>
          <cell r="CG2029">
            <v>42018</v>
          </cell>
          <cell r="CR2029">
            <v>42018</v>
          </cell>
          <cell r="DC2029">
            <v>42018</v>
          </cell>
          <cell r="DN2029">
            <v>42024</v>
          </cell>
        </row>
        <row r="2030">
          <cell r="H2030">
            <v>42017</v>
          </cell>
          <cell r="S2030">
            <v>42017</v>
          </cell>
          <cell r="AD2030">
            <v>42017</v>
          </cell>
          <cell r="AO2030">
            <v>42017</v>
          </cell>
          <cell r="AZ2030">
            <v>42017</v>
          </cell>
          <cell r="BK2030">
            <v>42017</v>
          </cell>
          <cell r="BV2030">
            <v>42017</v>
          </cell>
          <cell r="CG2030">
            <v>42017</v>
          </cell>
          <cell r="CR2030">
            <v>42017</v>
          </cell>
          <cell r="DC2030">
            <v>42017</v>
          </cell>
          <cell r="DN2030">
            <v>42020</v>
          </cell>
        </row>
        <row r="2031">
          <cell r="H2031">
            <v>42016</v>
          </cell>
          <cell r="S2031">
            <v>42016</v>
          </cell>
          <cell r="AD2031">
            <v>42016</v>
          </cell>
          <cell r="AO2031">
            <v>42016</v>
          </cell>
          <cell r="AZ2031">
            <v>42016</v>
          </cell>
          <cell r="BK2031">
            <v>42016</v>
          </cell>
          <cell r="BV2031">
            <v>42016</v>
          </cell>
          <cell r="CG2031">
            <v>42016</v>
          </cell>
          <cell r="CR2031">
            <v>42016</v>
          </cell>
          <cell r="DC2031">
            <v>42016</v>
          </cell>
          <cell r="DN2031">
            <v>42019</v>
          </cell>
        </row>
        <row r="2032">
          <cell r="H2032">
            <v>42013</v>
          </cell>
          <cell r="S2032">
            <v>42013</v>
          </cell>
          <cell r="AD2032">
            <v>42013</v>
          </cell>
          <cell r="AO2032">
            <v>42013</v>
          </cell>
          <cell r="AZ2032">
            <v>42013</v>
          </cell>
          <cell r="BK2032">
            <v>42013</v>
          </cell>
          <cell r="BV2032">
            <v>42013</v>
          </cell>
          <cell r="CG2032">
            <v>42013</v>
          </cell>
          <cell r="CR2032">
            <v>42013</v>
          </cell>
          <cell r="DC2032">
            <v>42013</v>
          </cell>
          <cell r="DN2032">
            <v>42018</v>
          </cell>
        </row>
        <row r="2033">
          <cell r="H2033">
            <v>42012</v>
          </cell>
          <cell r="S2033">
            <v>42012</v>
          </cell>
          <cell r="AD2033">
            <v>42012</v>
          </cell>
          <cell r="AO2033">
            <v>42012</v>
          </cell>
          <cell r="AZ2033">
            <v>42012</v>
          </cell>
          <cell r="BK2033">
            <v>42012</v>
          </cell>
          <cell r="BV2033">
            <v>42012</v>
          </cell>
          <cell r="CG2033">
            <v>42012</v>
          </cell>
          <cell r="CR2033">
            <v>42012</v>
          </cell>
          <cell r="DC2033">
            <v>42012</v>
          </cell>
          <cell r="DN2033">
            <v>42017</v>
          </cell>
        </row>
        <row r="2034">
          <cell r="H2034">
            <v>42011</v>
          </cell>
          <cell r="S2034">
            <v>42011</v>
          </cell>
          <cell r="AD2034">
            <v>42011</v>
          </cell>
          <cell r="AO2034">
            <v>42011</v>
          </cell>
          <cell r="AZ2034">
            <v>42011</v>
          </cell>
          <cell r="BK2034">
            <v>42011</v>
          </cell>
          <cell r="BV2034">
            <v>42011</v>
          </cell>
          <cell r="CG2034">
            <v>42011</v>
          </cell>
          <cell r="CR2034">
            <v>42011</v>
          </cell>
          <cell r="DC2034">
            <v>42011</v>
          </cell>
          <cell r="DN2034">
            <v>42016</v>
          </cell>
        </row>
        <row r="2035">
          <cell r="H2035">
            <v>42010</v>
          </cell>
          <cell r="S2035">
            <v>42010</v>
          </cell>
          <cell r="AD2035">
            <v>42010</v>
          </cell>
          <cell r="AO2035">
            <v>42010</v>
          </cell>
          <cell r="AZ2035">
            <v>42010</v>
          </cell>
          <cell r="BK2035">
            <v>42010</v>
          </cell>
          <cell r="BV2035">
            <v>42010</v>
          </cell>
          <cell r="CG2035">
            <v>42010</v>
          </cell>
          <cell r="CR2035">
            <v>42010</v>
          </cell>
          <cell r="DC2035">
            <v>42010</v>
          </cell>
          <cell r="DN2035">
            <v>42013</v>
          </cell>
        </row>
        <row r="2036">
          <cell r="H2036">
            <v>42009</v>
          </cell>
          <cell r="S2036">
            <v>42009</v>
          </cell>
          <cell r="AD2036">
            <v>42009</v>
          </cell>
          <cell r="AO2036">
            <v>42009</v>
          </cell>
          <cell r="AZ2036">
            <v>42009</v>
          </cell>
          <cell r="BK2036">
            <v>42009</v>
          </cell>
          <cell r="BV2036">
            <v>42009</v>
          </cell>
          <cell r="CG2036">
            <v>42009</v>
          </cell>
          <cell r="CR2036">
            <v>42009</v>
          </cell>
          <cell r="DC2036">
            <v>42009</v>
          </cell>
          <cell r="DN2036">
            <v>42012</v>
          </cell>
        </row>
        <row r="2037">
          <cell r="H2037">
            <v>42006</v>
          </cell>
          <cell r="S2037">
            <v>42006</v>
          </cell>
          <cell r="AD2037">
            <v>42006</v>
          </cell>
          <cell r="AO2037">
            <v>42006</v>
          </cell>
          <cell r="AZ2037">
            <v>42006</v>
          </cell>
          <cell r="BK2037">
            <v>42006</v>
          </cell>
          <cell r="BV2037">
            <v>42006</v>
          </cell>
          <cell r="CG2037">
            <v>42006</v>
          </cell>
          <cell r="CR2037">
            <v>42006</v>
          </cell>
          <cell r="DC2037">
            <v>42006</v>
          </cell>
          <cell r="DN2037">
            <v>42011</v>
          </cell>
        </row>
        <row r="2038">
          <cell r="H2038">
            <v>42005</v>
          </cell>
          <cell r="S2038">
            <v>42005</v>
          </cell>
          <cell r="AD2038">
            <v>42005</v>
          </cell>
          <cell r="AO2038">
            <v>42005</v>
          </cell>
          <cell r="AZ2038">
            <v>42005</v>
          </cell>
          <cell r="BK2038">
            <v>42005</v>
          </cell>
          <cell r="BV2038">
            <v>42005</v>
          </cell>
          <cell r="CG2038">
            <v>42005</v>
          </cell>
          <cell r="CR2038">
            <v>42005</v>
          </cell>
          <cell r="DC2038">
            <v>42005</v>
          </cell>
          <cell r="DN2038">
            <v>42010</v>
          </cell>
        </row>
        <row r="2039">
          <cell r="H2039">
            <v>42004</v>
          </cell>
          <cell r="S2039">
            <v>42004</v>
          </cell>
          <cell r="AD2039">
            <v>42004</v>
          </cell>
          <cell r="AO2039">
            <v>42004</v>
          </cell>
          <cell r="AZ2039">
            <v>42004</v>
          </cell>
          <cell r="BK2039">
            <v>42004</v>
          </cell>
          <cell r="BV2039">
            <v>42004</v>
          </cell>
          <cell r="CG2039">
            <v>42004</v>
          </cell>
          <cell r="CR2039">
            <v>42004</v>
          </cell>
          <cell r="DC2039">
            <v>42004</v>
          </cell>
          <cell r="DN2039">
            <v>42009</v>
          </cell>
        </row>
        <row r="2040">
          <cell r="H2040">
            <v>42003</v>
          </cell>
          <cell r="S2040">
            <v>42003</v>
          </cell>
          <cell r="AD2040">
            <v>42003</v>
          </cell>
          <cell r="AO2040">
            <v>42003</v>
          </cell>
          <cell r="AZ2040">
            <v>42003</v>
          </cell>
          <cell r="BK2040">
            <v>42003</v>
          </cell>
          <cell r="BV2040">
            <v>42003</v>
          </cell>
          <cell r="CG2040">
            <v>42003</v>
          </cell>
          <cell r="CR2040">
            <v>42003</v>
          </cell>
          <cell r="DC2040">
            <v>42003</v>
          </cell>
          <cell r="DN2040">
            <v>42006</v>
          </cell>
        </row>
        <row r="2041">
          <cell r="H2041">
            <v>42002</v>
          </cell>
          <cell r="S2041">
            <v>42002</v>
          </cell>
          <cell r="AD2041">
            <v>42002</v>
          </cell>
          <cell r="AO2041">
            <v>42002</v>
          </cell>
          <cell r="AZ2041">
            <v>42002</v>
          </cell>
          <cell r="BK2041">
            <v>42002</v>
          </cell>
          <cell r="BV2041">
            <v>42002</v>
          </cell>
          <cell r="CG2041">
            <v>42002</v>
          </cell>
          <cell r="CR2041">
            <v>42002</v>
          </cell>
          <cell r="DC2041">
            <v>42002</v>
          </cell>
          <cell r="DN2041">
            <v>42004</v>
          </cell>
        </row>
        <row r="2042">
          <cell r="H2042">
            <v>41999</v>
          </cell>
          <cell r="S2042">
            <v>41999</v>
          </cell>
          <cell r="AD2042">
            <v>41999</v>
          </cell>
          <cell r="AO2042">
            <v>41999</v>
          </cell>
          <cell r="AZ2042">
            <v>41999</v>
          </cell>
          <cell r="BK2042">
            <v>41999</v>
          </cell>
          <cell r="BV2042">
            <v>41999</v>
          </cell>
          <cell r="CG2042">
            <v>41999</v>
          </cell>
          <cell r="CR2042">
            <v>41999</v>
          </cell>
          <cell r="DC2042">
            <v>41999</v>
          </cell>
          <cell r="DN2042">
            <v>42003</v>
          </cell>
        </row>
        <row r="2043">
          <cell r="H2043">
            <v>41997</v>
          </cell>
          <cell r="S2043">
            <v>41997</v>
          </cell>
          <cell r="AD2043">
            <v>41997</v>
          </cell>
          <cell r="AO2043">
            <v>41997</v>
          </cell>
          <cell r="AZ2043">
            <v>41997</v>
          </cell>
          <cell r="BK2043">
            <v>41997</v>
          </cell>
          <cell r="BV2043">
            <v>41997</v>
          </cell>
          <cell r="CG2043">
            <v>41997</v>
          </cell>
          <cell r="CR2043">
            <v>41997</v>
          </cell>
          <cell r="DC2043">
            <v>41997</v>
          </cell>
          <cell r="DN2043">
            <v>42002</v>
          </cell>
        </row>
        <row r="2044">
          <cell r="H2044">
            <v>41996</v>
          </cell>
          <cell r="S2044">
            <v>41996</v>
          </cell>
          <cell r="AD2044">
            <v>41996</v>
          </cell>
          <cell r="AO2044">
            <v>41996</v>
          </cell>
          <cell r="AZ2044">
            <v>41996</v>
          </cell>
          <cell r="BK2044">
            <v>41996</v>
          </cell>
          <cell r="BV2044">
            <v>41996</v>
          </cell>
          <cell r="CG2044">
            <v>41996</v>
          </cell>
          <cell r="CR2044">
            <v>41996</v>
          </cell>
          <cell r="DC2044">
            <v>41996</v>
          </cell>
          <cell r="DN2044">
            <v>41999</v>
          </cell>
        </row>
        <row r="2045">
          <cell r="H2045">
            <v>41995</v>
          </cell>
          <cell r="S2045">
            <v>41995</v>
          </cell>
          <cell r="AD2045">
            <v>41995</v>
          </cell>
          <cell r="AO2045">
            <v>41995</v>
          </cell>
          <cell r="AZ2045">
            <v>41995</v>
          </cell>
          <cell r="BK2045">
            <v>41995</v>
          </cell>
          <cell r="BV2045">
            <v>41995</v>
          </cell>
          <cell r="CG2045">
            <v>41995</v>
          </cell>
          <cell r="CR2045">
            <v>41995</v>
          </cell>
          <cell r="DC2045">
            <v>41995</v>
          </cell>
          <cell r="DN2045">
            <v>41997</v>
          </cell>
        </row>
        <row r="2046">
          <cell r="H2046">
            <v>41992</v>
          </cell>
          <cell r="S2046">
            <v>41992</v>
          </cell>
          <cell r="AD2046">
            <v>41992</v>
          </cell>
          <cell r="AO2046">
            <v>41992</v>
          </cell>
          <cell r="AZ2046">
            <v>41992</v>
          </cell>
          <cell r="BK2046">
            <v>41992</v>
          </cell>
          <cell r="BV2046">
            <v>41992</v>
          </cell>
          <cell r="CG2046">
            <v>41992</v>
          </cell>
          <cell r="CR2046">
            <v>41992</v>
          </cell>
          <cell r="DC2046">
            <v>41992</v>
          </cell>
          <cell r="DN2046">
            <v>41996</v>
          </cell>
        </row>
        <row r="2047">
          <cell r="H2047">
            <v>41991</v>
          </cell>
          <cell r="S2047">
            <v>41991</v>
          </cell>
          <cell r="AD2047">
            <v>41991</v>
          </cell>
          <cell r="AO2047">
            <v>41991</v>
          </cell>
          <cell r="AZ2047">
            <v>41991</v>
          </cell>
          <cell r="BK2047">
            <v>41991</v>
          </cell>
          <cell r="BV2047">
            <v>41991</v>
          </cell>
          <cell r="CG2047">
            <v>41991</v>
          </cell>
          <cell r="CR2047">
            <v>41991</v>
          </cell>
          <cell r="DC2047">
            <v>41991</v>
          </cell>
          <cell r="DN2047">
            <v>41995</v>
          </cell>
        </row>
        <row r="2048">
          <cell r="H2048">
            <v>41990</v>
          </cell>
          <cell r="S2048">
            <v>41990</v>
          </cell>
          <cell r="AD2048">
            <v>41990</v>
          </cell>
          <cell r="AO2048">
            <v>41990</v>
          </cell>
          <cell r="AZ2048">
            <v>41990</v>
          </cell>
          <cell r="BK2048">
            <v>41990</v>
          </cell>
          <cell r="BV2048">
            <v>41990</v>
          </cell>
          <cell r="CG2048">
            <v>41990</v>
          </cell>
          <cell r="CR2048">
            <v>41990</v>
          </cell>
          <cell r="DC2048">
            <v>41990</v>
          </cell>
          <cell r="DN2048">
            <v>41992</v>
          </cell>
        </row>
        <row r="2049">
          <cell r="H2049">
            <v>41989</v>
          </cell>
          <cell r="S2049">
            <v>41989</v>
          </cell>
          <cell r="AD2049">
            <v>41989</v>
          </cell>
          <cell r="AO2049">
            <v>41989</v>
          </cell>
          <cell r="AZ2049">
            <v>41989</v>
          </cell>
          <cell r="BK2049">
            <v>41989</v>
          </cell>
          <cell r="BV2049">
            <v>41989</v>
          </cell>
          <cell r="CG2049">
            <v>41989</v>
          </cell>
          <cell r="CR2049">
            <v>41989</v>
          </cell>
          <cell r="DC2049">
            <v>41989</v>
          </cell>
          <cell r="DN2049">
            <v>41991</v>
          </cell>
        </row>
        <row r="2050">
          <cell r="H2050">
            <v>41988</v>
          </cell>
          <cell r="S2050">
            <v>41988</v>
          </cell>
          <cell r="AD2050">
            <v>41988</v>
          </cell>
          <cell r="AO2050">
            <v>41988</v>
          </cell>
          <cell r="AZ2050">
            <v>41988</v>
          </cell>
          <cell r="BK2050">
            <v>41988</v>
          </cell>
          <cell r="BV2050">
            <v>41988</v>
          </cell>
          <cell r="CG2050">
            <v>41988</v>
          </cell>
          <cell r="CR2050">
            <v>41988</v>
          </cell>
          <cell r="DC2050">
            <v>41988</v>
          </cell>
          <cell r="DN2050">
            <v>41990</v>
          </cell>
        </row>
        <row r="2051">
          <cell r="H2051">
            <v>41985</v>
          </cell>
          <cell r="S2051">
            <v>41985</v>
          </cell>
          <cell r="AD2051">
            <v>41985</v>
          </cell>
          <cell r="AO2051">
            <v>41985</v>
          </cell>
          <cell r="AZ2051">
            <v>41985</v>
          </cell>
          <cell r="BK2051">
            <v>41985</v>
          </cell>
          <cell r="BV2051">
            <v>41985</v>
          </cell>
          <cell r="CG2051">
            <v>41985</v>
          </cell>
          <cell r="CR2051">
            <v>41985</v>
          </cell>
          <cell r="DC2051">
            <v>41985</v>
          </cell>
          <cell r="DN2051">
            <v>41989</v>
          </cell>
        </row>
        <row r="2052">
          <cell r="H2052">
            <v>41984</v>
          </cell>
          <cell r="S2052">
            <v>41984</v>
          </cell>
          <cell r="AD2052">
            <v>41984</v>
          </cell>
          <cell r="AO2052">
            <v>41984</v>
          </cell>
          <cell r="AZ2052">
            <v>41984</v>
          </cell>
          <cell r="BK2052">
            <v>41984</v>
          </cell>
          <cell r="BV2052">
            <v>41984</v>
          </cell>
          <cell r="CG2052">
            <v>41984</v>
          </cell>
          <cell r="CR2052">
            <v>41984</v>
          </cell>
          <cell r="DC2052">
            <v>41984</v>
          </cell>
          <cell r="DN2052">
            <v>41988</v>
          </cell>
        </row>
        <row r="2053">
          <cell r="H2053">
            <v>41983</v>
          </cell>
          <cell r="S2053">
            <v>41983</v>
          </cell>
          <cell r="AD2053">
            <v>41983</v>
          </cell>
          <cell r="AO2053">
            <v>41983</v>
          </cell>
          <cell r="AZ2053">
            <v>41983</v>
          </cell>
          <cell r="BK2053">
            <v>41983</v>
          </cell>
          <cell r="BV2053">
            <v>41983</v>
          </cell>
          <cell r="CG2053">
            <v>41983</v>
          </cell>
          <cell r="CR2053">
            <v>41983</v>
          </cell>
          <cell r="DC2053">
            <v>41983</v>
          </cell>
          <cell r="DN2053">
            <v>41985</v>
          </cell>
        </row>
        <row r="2054">
          <cell r="H2054">
            <v>41982</v>
          </cell>
          <cell r="S2054">
            <v>41982</v>
          </cell>
          <cell r="AD2054">
            <v>41982</v>
          </cell>
          <cell r="AO2054">
            <v>41982</v>
          </cell>
          <cell r="AZ2054">
            <v>41982</v>
          </cell>
          <cell r="BK2054">
            <v>41982</v>
          </cell>
          <cell r="BV2054">
            <v>41982</v>
          </cell>
          <cell r="CG2054">
            <v>41982</v>
          </cell>
          <cell r="CR2054">
            <v>41982</v>
          </cell>
          <cell r="DC2054">
            <v>41982</v>
          </cell>
          <cell r="DN2054">
            <v>41984</v>
          </cell>
        </row>
        <row r="2055">
          <cell r="H2055">
            <v>41981</v>
          </cell>
          <cell r="S2055">
            <v>41981</v>
          </cell>
          <cell r="AD2055">
            <v>41981</v>
          </cell>
          <cell r="AO2055">
            <v>41981</v>
          </cell>
          <cell r="AZ2055">
            <v>41981</v>
          </cell>
          <cell r="BK2055">
            <v>41981</v>
          </cell>
          <cell r="BV2055">
            <v>41981</v>
          </cell>
          <cell r="CG2055">
            <v>41981</v>
          </cell>
          <cell r="CR2055">
            <v>41981</v>
          </cell>
          <cell r="DC2055">
            <v>41981</v>
          </cell>
          <cell r="DN2055">
            <v>41983</v>
          </cell>
        </row>
        <row r="2056">
          <cell r="H2056">
            <v>41978</v>
          </cell>
          <cell r="S2056">
            <v>41978</v>
          </cell>
          <cell r="AD2056">
            <v>41978</v>
          </cell>
          <cell r="AO2056">
            <v>41978</v>
          </cell>
          <cell r="AZ2056">
            <v>41978</v>
          </cell>
          <cell r="BK2056">
            <v>41978</v>
          </cell>
          <cell r="BV2056">
            <v>41978</v>
          </cell>
          <cell r="CG2056">
            <v>41978</v>
          </cell>
          <cell r="CR2056">
            <v>41978</v>
          </cell>
          <cell r="DC2056">
            <v>41978</v>
          </cell>
          <cell r="DN2056">
            <v>41982</v>
          </cell>
        </row>
        <row r="2057">
          <cell r="H2057">
            <v>41977</v>
          </cell>
          <cell r="S2057">
            <v>41977</v>
          </cell>
          <cell r="AD2057">
            <v>41977</v>
          </cell>
          <cell r="AO2057">
            <v>41977</v>
          </cell>
          <cell r="AZ2057">
            <v>41977</v>
          </cell>
          <cell r="BK2057">
            <v>41977</v>
          </cell>
          <cell r="BV2057">
            <v>41977</v>
          </cell>
          <cell r="CG2057">
            <v>41977</v>
          </cell>
          <cell r="CR2057">
            <v>41977</v>
          </cell>
          <cell r="DC2057">
            <v>41977</v>
          </cell>
          <cell r="DN2057">
            <v>41981</v>
          </cell>
        </row>
        <row r="2058">
          <cell r="H2058">
            <v>41976</v>
          </cell>
          <cell r="S2058">
            <v>41976</v>
          </cell>
          <cell r="AD2058">
            <v>41976</v>
          </cell>
          <cell r="AO2058">
            <v>41976</v>
          </cell>
          <cell r="AZ2058">
            <v>41976</v>
          </cell>
          <cell r="BK2058">
            <v>41976</v>
          </cell>
          <cell r="BV2058">
            <v>41976</v>
          </cell>
          <cell r="CG2058">
            <v>41976</v>
          </cell>
          <cell r="CR2058">
            <v>41976</v>
          </cell>
          <cell r="DC2058">
            <v>41976</v>
          </cell>
          <cell r="DN2058">
            <v>41978</v>
          </cell>
        </row>
        <row r="2059">
          <cell r="H2059">
            <v>41975</v>
          </cell>
          <cell r="S2059">
            <v>41975</v>
          </cell>
          <cell r="AD2059">
            <v>41975</v>
          </cell>
          <cell r="AO2059">
            <v>41975</v>
          </cell>
          <cell r="AZ2059">
            <v>41975</v>
          </cell>
          <cell r="BK2059">
            <v>41975</v>
          </cell>
          <cell r="BV2059">
            <v>41975</v>
          </cell>
          <cell r="CG2059">
            <v>41975</v>
          </cell>
          <cell r="CR2059">
            <v>41975</v>
          </cell>
          <cell r="DC2059">
            <v>41975</v>
          </cell>
          <cell r="DN2059">
            <v>41977</v>
          </cell>
        </row>
        <row r="2060">
          <cell r="H2060">
            <v>41974</v>
          </cell>
          <cell r="S2060">
            <v>41974</v>
          </cell>
          <cell r="AD2060">
            <v>41974</v>
          </cell>
          <cell r="AO2060">
            <v>41974</v>
          </cell>
          <cell r="AZ2060">
            <v>41974</v>
          </cell>
          <cell r="BK2060">
            <v>41974</v>
          </cell>
          <cell r="BV2060">
            <v>41974</v>
          </cell>
          <cell r="CG2060">
            <v>41974</v>
          </cell>
          <cell r="CR2060">
            <v>41974</v>
          </cell>
          <cell r="DC2060">
            <v>41974</v>
          </cell>
          <cell r="DN2060">
            <v>41976</v>
          </cell>
        </row>
        <row r="2061">
          <cell r="H2061">
            <v>41971</v>
          </cell>
          <cell r="S2061">
            <v>41971</v>
          </cell>
          <cell r="AD2061">
            <v>41971</v>
          </cell>
          <cell r="AO2061">
            <v>41971</v>
          </cell>
          <cell r="AZ2061">
            <v>41971</v>
          </cell>
          <cell r="BK2061">
            <v>41971</v>
          </cell>
          <cell r="BV2061">
            <v>41971</v>
          </cell>
          <cell r="CG2061">
            <v>41971</v>
          </cell>
          <cell r="CR2061">
            <v>41971</v>
          </cell>
          <cell r="DC2061">
            <v>41971</v>
          </cell>
          <cell r="DN2061">
            <v>41975</v>
          </cell>
        </row>
        <row r="2062">
          <cell r="H2062">
            <v>41970</v>
          </cell>
          <cell r="S2062">
            <v>41970</v>
          </cell>
          <cell r="AD2062">
            <v>41970</v>
          </cell>
          <cell r="AO2062">
            <v>41970</v>
          </cell>
          <cell r="AZ2062">
            <v>41970</v>
          </cell>
          <cell r="BK2062">
            <v>41970</v>
          </cell>
          <cell r="BV2062">
            <v>41970</v>
          </cell>
          <cell r="CG2062">
            <v>41970</v>
          </cell>
          <cell r="CR2062">
            <v>41970</v>
          </cell>
          <cell r="DC2062">
            <v>41970</v>
          </cell>
          <cell r="DN2062">
            <v>41974</v>
          </cell>
        </row>
        <row r="2063">
          <cell r="H2063">
            <v>41969</v>
          </cell>
          <cell r="S2063">
            <v>41969</v>
          </cell>
          <cell r="AD2063">
            <v>41969</v>
          </cell>
          <cell r="AO2063">
            <v>41969</v>
          </cell>
          <cell r="AZ2063">
            <v>41969</v>
          </cell>
          <cell r="BK2063">
            <v>41969</v>
          </cell>
          <cell r="BV2063">
            <v>41969</v>
          </cell>
          <cell r="CG2063">
            <v>41969</v>
          </cell>
          <cell r="CR2063">
            <v>41969</v>
          </cell>
          <cell r="DC2063">
            <v>41969</v>
          </cell>
          <cell r="DN2063">
            <v>41971</v>
          </cell>
        </row>
        <row r="2064">
          <cell r="H2064">
            <v>41968</v>
          </cell>
          <cell r="S2064">
            <v>41968</v>
          </cell>
          <cell r="AD2064">
            <v>41968</v>
          </cell>
          <cell r="AO2064">
            <v>41968</v>
          </cell>
          <cell r="AZ2064">
            <v>41968</v>
          </cell>
          <cell r="BK2064">
            <v>41968</v>
          </cell>
          <cell r="BV2064">
            <v>41968</v>
          </cell>
          <cell r="CG2064">
            <v>41968</v>
          </cell>
          <cell r="CR2064">
            <v>41968</v>
          </cell>
          <cell r="DC2064">
            <v>41968</v>
          </cell>
          <cell r="DN2064">
            <v>41969</v>
          </cell>
        </row>
        <row r="2065">
          <cell r="H2065">
            <v>41967</v>
          </cell>
          <cell r="S2065">
            <v>41967</v>
          </cell>
          <cell r="AD2065">
            <v>41967</v>
          </cell>
          <cell r="AO2065">
            <v>41967</v>
          </cell>
          <cell r="AZ2065">
            <v>41967</v>
          </cell>
          <cell r="BK2065">
            <v>41967</v>
          </cell>
          <cell r="BV2065">
            <v>41967</v>
          </cell>
          <cell r="CG2065">
            <v>41967</v>
          </cell>
          <cell r="CR2065">
            <v>41967</v>
          </cell>
          <cell r="DC2065">
            <v>41967</v>
          </cell>
          <cell r="DN2065">
            <v>41968</v>
          </cell>
        </row>
        <row r="2066">
          <cell r="H2066">
            <v>41964</v>
          </cell>
          <cell r="S2066">
            <v>41964</v>
          </cell>
          <cell r="AD2066">
            <v>41964</v>
          </cell>
          <cell r="AO2066">
            <v>41964</v>
          </cell>
          <cell r="AZ2066">
            <v>41964</v>
          </cell>
          <cell r="BK2066">
            <v>41964</v>
          </cell>
          <cell r="BV2066">
            <v>41964</v>
          </cell>
          <cell r="CG2066">
            <v>41964</v>
          </cell>
          <cell r="CR2066">
            <v>41964</v>
          </cell>
          <cell r="DC2066">
            <v>41964</v>
          </cell>
          <cell r="DN2066">
            <v>41967</v>
          </cell>
        </row>
        <row r="2067">
          <cell r="H2067">
            <v>41963</v>
          </cell>
          <cell r="S2067">
            <v>41963</v>
          </cell>
          <cell r="AD2067">
            <v>41963</v>
          </cell>
          <cell r="AO2067">
            <v>41963</v>
          </cell>
          <cell r="AZ2067">
            <v>41963</v>
          </cell>
          <cell r="BK2067">
            <v>41963</v>
          </cell>
          <cell r="BV2067">
            <v>41963</v>
          </cell>
          <cell r="CG2067">
            <v>41963</v>
          </cell>
          <cell r="CR2067">
            <v>41963</v>
          </cell>
          <cell r="DC2067">
            <v>41963</v>
          </cell>
          <cell r="DN2067">
            <v>41964</v>
          </cell>
        </row>
        <row r="2068">
          <cell r="H2068">
            <v>41962</v>
          </cell>
          <cell r="S2068">
            <v>41962</v>
          </cell>
          <cell r="AD2068">
            <v>41962</v>
          </cell>
          <cell r="AO2068">
            <v>41962</v>
          </cell>
          <cell r="AZ2068">
            <v>41962</v>
          </cell>
          <cell r="BK2068">
            <v>41962</v>
          </cell>
          <cell r="BV2068">
            <v>41962</v>
          </cell>
          <cell r="CG2068">
            <v>41962</v>
          </cell>
          <cell r="CR2068">
            <v>41962</v>
          </cell>
          <cell r="DC2068">
            <v>41962</v>
          </cell>
          <cell r="DN2068">
            <v>41963</v>
          </cell>
        </row>
        <row r="2069">
          <cell r="H2069">
            <v>41961</v>
          </cell>
          <cell r="S2069">
            <v>41961</v>
          </cell>
          <cell r="AD2069">
            <v>41961</v>
          </cell>
          <cell r="AO2069">
            <v>41961</v>
          </cell>
          <cell r="AZ2069">
            <v>41961</v>
          </cell>
          <cell r="BK2069">
            <v>41961</v>
          </cell>
          <cell r="BV2069">
            <v>41961</v>
          </cell>
          <cell r="CG2069">
            <v>41961</v>
          </cell>
          <cell r="CR2069">
            <v>41961</v>
          </cell>
          <cell r="DC2069">
            <v>41961</v>
          </cell>
          <cell r="DN2069">
            <v>41962</v>
          </cell>
        </row>
        <row r="2070">
          <cell r="H2070">
            <v>41960</v>
          </cell>
          <cell r="S2070">
            <v>41960</v>
          </cell>
          <cell r="AD2070">
            <v>41960</v>
          </cell>
          <cell r="AO2070">
            <v>41960</v>
          </cell>
          <cell r="AZ2070">
            <v>41960</v>
          </cell>
          <cell r="BK2070">
            <v>41960</v>
          </cell>
          <cell r="BV2070">
            <v>41960</v>
          </cell>
          <cell r="CG2070">
            <v>41960</v>
          </cell>
          <cell r="CR2070">
            <v>41960</v>
          </cell>
          <cell r="DC2070">
            <v>41960</v>
          </cell>
          <cell r="DN2070">
            <v>41961</v>
          </cell>
        </row>
        <row r="2071">
          <cell r="H2071">
            <v>41957</v>
          </cell>
          <cell r="S2071">
            <v>41957</v>
          </cell>
          <cell r="AD2071">
            <v>41957</v>
          </cell>
          <cell r="AO2071">
            <v>41957</v>
          </cell>
          <cell r="AZ2071">
            <v>41957</v>
          </cell>
          <cell r="BK2071">
            <v>41957</v>
          </cell>
          <cell r="BV2071">
            <v>41957</v>
          </cell>
          <cell r="CG2071">
            <v>41957</v>
          </cell>
          <cell r="CR2071">
            <v>41957</v>
          </cell>
          <cell r="DC2071">
            <v>41957</v>
          </cell>
          <cell r="DN2071">
            <v>41960</v>
          </cell>
        </row>
        <row r="2072">
          <cell r="H2072">
            <v>41956</v>
          </cell>
          <cell r="S2072">
            <v>41956</v>
          </cell>
          <cell r="AD2072">
            <v>41956</v>
          </cell>
          <cell r="AO2072">
            <v>41956</v>
          </cell>
          <cell r="AZ2072">
            <v>41956</v>
          </cell>
          <cell r="BK2072">
            <v>41956</v>
          </cell>
          <cell r="BV2072">
            <v>41956</v>
          </cell>
          <cell r="CG2072">
            <v>41956</v>
          </cell>
          <cell r="CR2072">
            <v>41956</v>
          </cell>
          <cell r="DC2072">
            <v>41956</v>
          </cell>
          <cell r="DN2072">
            <v>41957</v>
          </cell>
        </row>
        <row r="2073">
          <cell r="H2073">
            <v>41955</v>
          </cell>
          <cell r="S2073">
            <v>41955</v>
          </cell>
          <cell r="AD2073">
            <v>41955</v>
          </cell>
          <cell r="AO2073">
            <v>41955</v>
          </cell>
          <cell r="AZ2073">
            <v>41955</v>
          </cell>
          <cell r="BK2073">
            <v>41955</v>
          </cell>
          <cell r="BV2073">
            <v>41955</v>
          </cell>
          <cell r="CG2073">
            <v>41955</v>
          </cell>
          <cell r="CR2073">
            <v>41955</v>
          </cell>
          <cell r="DC2073">
            <v>41955</v>
          </cell>
          <cell r="DN2073">
            <v>41956</v>
          </cell>
        </row>
        <row r="2074">
          <cell r="H2074">
            <v>41954</v>
          </cell>
          <cell r="S2074">
            <v>41954</v>
          </cell>
          <cell r="AD2074">
            <v>41954</v>
          </cell>
          <cell r="AO2074">
            <v>41954</v>
          </cell>
          <cell r="AZ2074">
            <v>41954</v>
          </cell>
          <cell r="BK2074">
            <v>41954</v>
          </cell>
          <cell r="BV2074">
            <v>41954</v>
          </cell>
          <cell r="CG2074">
            <v>41954</v>
          </cell>
          <cell r="CR2074">
            <v>41954</v>
          </cell>
          <cell r="DC2074">
            <v>41954</v>
          </cell>
          <cell r="DN2074">
            <v>41955</v>
          </cell>
        </row>
        <row r="2075">
          <cell r="H2075">
            <v>41953</v>
          </cell>
          <cell r="S2075">
            <v>41953</v>
          </cell>
          <cell r="AD2075">
            <v>41953</v>
          </cell>
          <cell r="AO2075">
            <v>41953</v>
          </cell>
          <cell r="AZ2075">
            <v>41953</v>
          </cell>
          <cell r="BK2075">
            <v>41953</v>
          </cell>
          <cell r="BV2075">
            <v>41953</v>
          </cell>
          <cell r="CG2075">
            <v>41953</v>
          </cell>
          <cell r="CR2075">
            <v>41953</v>
          </cell>
          <cell r="DC2075">
            <v>41953</v>
          </cell>
          <cell r="DN2075">
            <v>41954</v>
          </cell>
        </row>
        <row r="2076">
          <cell r="H2076">
            <v>41950</v>
          </cell>
          <cell r="S2076">
            <v>41950</v>
          </cell>
          <cell r="AD2076">
            <v>41950</v>
          </cell>
          <cell r="AO2076">
            <v>41950</v>
          </cell>
          <cell r="AZ2076">
            <v>41950</v>
          </cell>
          <cell r="BK2076">
            <v>41950</v>
          </cell>
          <cell r="BV2076">
            <v>41950</v>
          </cell>
          <cell r="CG2076">
            <v>41950</v>
          </cell>
          <cell r="CR2076">
            <v>41950</v>
          </cell>
          <cell r="DC2076">
            <v>41950</v>
          </cell>
          <cell r="DN2076">
            <v>41953</v>
          </cell>
        </row>
        <row r="2077">
          <cell r="H2077">
            <v>41948</v>
          </cell>
          <cell r="S2077">
            <v>41948</v>
          </cell>
          <cell r="AD2077">
            <v>41948</v>
          </cell>
          <cell r="AO2077">
            <v>41948</v>
          </cell>
          <cell r="AZ2077">
            <v>41948</v>
          </cell>
          <cell r="BK2077">
            <v>41948</v>
          </cell>
          <cell r="BV2077">
            <v>41948</v>
          </cell>
          <cell r="CG2077">
            <v>41948</v>
          </cell>
          <cell r="CR2077">
            <v>41948</v>
          </cell>
          <cell r="DC2077">
            <v>41948</v>
          </cell>
          <cell r="DN2077">
            <v>41950</v>
          </cell>
        </row>
        <row r="2078">
          <cell r="H2078">
            <v>41946</v>
          </cell>
          <cell r="S2078">
            <v>41946</v>
          </cell>
          <cell r="AD2078">
            <v>41946</v>
          </cell>
          <cell r="AO2078">
            <v>41946</v>
          </cell>
          <cell r="AZ2078">
            <v>41946</v>
          </cell>
          <cell r="BK2078">
            <v>41946</v>
          </cell>
          <cell r="BV2078">
            <v>41946</v>
          </cell>
          <cell r="CG2078">
            <v>41946</v>
          </cell>
          <cell r="CR2078">
            <v>41946</v>
          </cell>
          <cell r="DC2078">
            <v>41946</v>
          </cell>
          <cell r="DN2078">
            <v>41949</v>
          </cell>
        </row>
        <row r="2079">
          <cell r="H2079">
            <v>41943</v>
          </cell>
          <cell r="S2079">
            <v>41943</v>
          </cell>
          <cell r="AD2079">
            <v>41943</v>
          </cell>
          <cell r="AO2079">
            <v>41943</v>
          </cell>
          <cell r="AZ2079">
            <v>41943</v>
          </cell>
          <cell r="BK2079">
            <v>41943</v>
          </cell>
          <cell r="BV2079">
            <v>41943</v>
          </cell>
          <cell r="CG2079">
            <v>41943</v>
          </cell>
          <cell r="CR2079">
            <v>41943</v>
          </cell>
          <cell r="DC2079">
            <v>41943</v>
          </cell>
          <cell r="DN2079">
            <v>41948</v>
          </cell>
        </row>
        <row r="2080">
          <cell r="H2080">
            <v>41942</v>
          </cell>
          <cell r="S2080">
            <v>41942</v>
          </cell>
          <cell r="AD2080">
            <v>41942</v>
          </cell>
          <cell r="AO2080">
            <v>41942</v>
          </cell>
          <cell r="AZ2080">
            <v>41942</v>
          </cell>
          <cell r="BK2080">
            <v>41942</v>
          </cell>
          <cell r="BV2080">
            <v>41942</v>
          </cell>
          <cell r="CG2080">
            <v>41942</v>
          </cell>
          <cell r="CR2080">
            <v>41942</v>
          </cell>
          <cell r="DC2080">
            <v>41942</v>
          </cell>
          <cell r="DN2080">
            <v>41947</v>
          </cell>
        </row>
        <row r="2081">
          <cell r="H2081">
            <v>41941</v>
          </cell>
          <cell r="S2081">
            <v>41941</v>
          </cell>
          <cell r="AD2081">
            <v>41941</v>
          </cell>
          <cell r="AO2081">
            <v>41941</v>
          </cell>
          <cell r="AZ2081">
            <v>41941</v>
          </cell>
          <cell r="BK2081">
            <v>41941</v>
          </cell>
          <cell r="BV2081">
            <v>41941</v>
          </cell>
          <cell r="CG2081">
            <v>41941</v>
          </cell>
          <cell r="CR2081">
            <v>41941</v>
          </cell>
          <cell r="DC2081">
            <v>41941</v>
          </cell>
          <cell r="DN2081">
            <v>41946</v>
          </cell>
        </row>
        <row r="2082">
          <cell r="H2082">
            <v>41940</v>
          </cell>
          <cell r="S2082">
            <v>41940</v>
          </cell>
          <cell r="AD2082">
            <v>41940</v>
          </cell>
          <cell r="AO2082">
            <v>41940</v>
          </cell>
          <cell r="AZ2082">
            <v>41940</v>
          </cell>
          <cell r="BK2082">
            <v>41940</v>
          </cell>
          <cell r="BV2082">
            <v>41940</v>
          </cell>
          <cell r="CG2082">
            <v>41940</v>
          </cell>
          <cell r="CR2082">
            <v>41940</v>
          </cell>
          <cell r="DC2082">
            <v>41940</v>
          </cell>
          <cell r="DN2082">
            <v>41943</v>
          </cell>
        </row>
        <row r="2083">
          <cell r="H2083">
            <v>41939</v>
          </cell>
          <cell r="S2083">
            <v>41939</v>
          </cell>
          <cell r="AD2083">
            <v>41939</v>
          </cell>
          <cell r="AO2083">
            <v>41939</v>
          </cell>
          <cell r="AZ2083">
            <v>41939</v>
          </cell>
          <cell r="BK2083">
            <v>41939</v>
          </cell>
          <cell r="BV2083">
            <v>41939</v>
          </cell>
          <cell r="CG2083">
            <v>41939</v>
          </cell>
          <cell r="CR2083">
            <v>41939</v>
          </cell>
          <cell r="DC2083">
            <v>41939</v>
          </cell>
          <cell r="DN2083">
            <v>41942</v>
          </cell>
        </row>
        <row r="2084">
          <cell r="H2084">
            <v>41935</v>
          </cell>
          <cell r="S2084">
            <v>41935</v>
          </cell>
          <cell r="AD2084">
            <v>41935</v>
          </cell>
          <cell r="AO2084">
            <v>41935</v>
          </cell>
          <cell r="AZ2084">
            <v>41935</v>
          </cell>
          <cell r="BK2084">
            <v>41935</v>
          </cell>
          <cell r="BV2084">
            <v>41935</v>
          </cell>
          <cell r="CG2084">
            <v>41935</v>
          </cell>
          <cell r="CR2084">
            <v>41935</v>
          </cell>
          <cell r="DC2084">
            <v>41935</v>
          </cell>
          <cell r="DN2084">
            <v>41941</v>
          </cell>
        </row>
        <row r="2085">
          <cell r="H2085">
            <v>41934</v>
          </cell>
          <cell r="S2085">
            <v>41934</v>
          </cell>
          <cell r="AD2085">
            <v>41934</v>
          </cell>
          <cell r="AO2085">
            <v>41934</v>
          </cell>
          <cell r="AZ2085">
            <v>41934</v>
          </cell>
          <cell r="BK2085">
            <v>41934</v>
          </cell>
          <cell r="BV2085">
            <v>41934</v>
          </cell>
          <cell r="CG2085">
            <v>41934</v>
          </cell>
          <cell r="CR2085">
            <v>41934</v>
          </cell>
          <cell r="DC2085">
            <v>41934</v>
          </cell>
          <cell r="DN2085">
            <v>41940</v>
          </cell>
        </row>
        <row r="2086">
          <cell r="H2086">
            <v>41933</v>
          </cell>
          <cell r="S2086">
            <v>41933</v>
          </cell>
          <cell r="AD2086">
            <v>41933</v>
          </cell>
          <cell r="AO2086">
            <v>41933</v>
          </cell>
          <cell r="AZ2086">
            <v>41933</v>
          </cell>
          <cell r="BK2086">
            <v>41933</v>
          </cell>
          <cell r="BV2086">
            <v>41933</v>
          </cell>
          <cell r="CG2086">
            <v>41933</v>
          </cell>
          <cell r="CR2086">
            <v>41933</v>
          </cell>
          <cell r="DC2086">
            <v>41933</v>
          </cell>
          <cell r="DN2086">
            <v>41939</v>
          </cell>
        </row>
        <row r="2087">
          <cell r="H2087">
            <v>41932</v>
          </cell>
          <cell r="S2087">
            <v>41932</v>
          </cell>
          <cell r="AD2087">
            <v>41932</v>
          </cell>
          <cell r="AO2087">
            <v>41932</v>
          </cell>
          <cell r="AZ2087">
            <v>41932</v>
          </cell>
          <cell r="BK2087">
            <v>41932</v>
          </cell>
          <cell r="BV2087">
            <v>41932</v>
          </cell>
          <cell r="CG2087">
            <v>41932</v>
          </cell>
          <cell r="CR2087">
            <v>41932</v>
          </cell>
          <cell r="DC2087">
            <v>41932</v>
          </cell>
          <cell r="DN2087">
            <v>41936</v>
          </cell>
        </row>
        <row r="2088">
          <cell r="H2088">
            <v>41929</v>
          </cell>
          <cell r="S2088">
            <v>41929</v>
          </cell>
          <cell r="AD2088">
            <v>41929</v>
          </cell>
          <cell r="AO2088">
            <v>41929</v>
          </cell>
          <cell r="AZ2088">
            <v>41929</v>
          </cell>
          <cell r="BK2088">
            <v>41929</v>
          </cell>
          <cell r="BV2088">
            <v>41929</v>
          </cell>
          <cell r="CG2088">
            <v>41929</v>
          </cell>
          <cell r="CR2088">
            <v>41929</v>
          </cell>
          <cell r="DC2088">
            <v>41929</v>
          </cell>
          <cell r="DN2088">
            <v>41935</v>
          </cell>
        </row>
        <row r="2089">
          <cell r="H2089">
            <v>41928</v>
          </cell>
          <cell r="S2089">
            <v>41928</v>
          </cell>
          <cell r="AD2089">
            <v>41928</v>
          </cell>
          <cell r="AO2089">
            <v>41928</v>
          </cell>
          <cell r="AZ2089">
            <v>41928</v>
          </cell>
          <cell r="BK2089">
            <v>41928</v>
          </cell>
          <cell r="BV2089">
            <v>41928</v>
          </cell>
          <cell r="CG2089">
            <v>41928</v>
          </cell>
          <cell r="CR2089">
            <v>41928</v>
          </cell>
          <cell r="DC2089">
            <v>41928</v>
          </cell>
          <cell r="DN2089">
            <v>41934</v>
          </cell>
        </row>
        <row r="2090">
          <cell r="H2090">
            <v>41926</v>
          </cell>
          <cell r="S2090">
            <v>41926</v>
          </cell>
          <cell r="AD2090">
            <v>41926</v>
          </cell>
          <cell r="AO2090">
            <v>41926</v>
          </cell>
          <cell r="AZ2090">
            <v>41926</v>
          </cell>
          <cell r="BK2090">
            <v>41926</v>
          </cell>
          <cell r="BV2090">
            <v>41926</v>
          </cell>
          <cell r="CG2090">
            <v>41926</v>
          </cell>
          <cell r="CR2090">
            <v>41926</v>
          </cell>
          <cell r="DC2090">
            <v>41926</v>
          </cell>
          <cell r="DN2090">
            <v>41933</v>
          </cell>
        </row>
        <row r="2091">
          <cell r="H2091">
            <v>41925</v>
          </cell>
          <cell r="S2091">
            <v>41925</v>
          </cell>
          <cell r="AD2091">
            <v>41925</v>
          </cell>
          <cell r="AO2091">
            <v>41925</v>
          </cell>
          <cell r="AZ2091">
            <v>41925</v>
          </cell>
          <cell r="BK2091">
            <v>41925</v>
          </cell>
          <cell r="BV2091">
            <v>41925</v>
          </cell>
          <cell r="CG2091">
            <v>41925</v>
          </cell>
          <cell r="CR2091">
            <v>41925</v>
          </cell>
          <cell r="DC2091">
            <v>41925</v>
          </cell>
          <cell r="DN2091">
            <v>41932</v>
          </cell>
        </row>
        <row r="2092">
          <cell r="H2092">
            <v>41922</v>
          </cell>
          <cell r="S2092">
            <v>41922</v>
          </cell>
          <cell r="AD2092">
            <v>41922</v>
          </cell>
          <cell r="AO2092">
            <v>41922</v>
          </cell>
          <cell r="AZ2092">
            <v>41922</v>
          </cell>
          <cell r="BK2092">
            <v>41922</v>
          </cell>
          <cell r="BV2092">
            <v>41922</v>
          </cell>
          <cell r="CG2092">
            <v>41922</v>
          </cell>
          <cell r="CR2092">
            <v>41922</v>
          </cell>
          <cell r="DC2092">
            <v>41922</v>
          </cell>
          <cell r="DN2092">
            <v>41929</v>
          </cell>
        </row>
        <row r="2093">
          <cell r="H2093">
            <v>41921</v>
          </cell>
          <cell r="S2093">
            <v>41921</v>
          </cell>
          <cell r="AD2093">
            <v>41921</v>
          </cell>
          <cell r="AO2093">
            <v>41921</v>
          </cell>
          <cell r="AZ2093">
            <v>41921</v>
          </cell>
          <cell r="BK2093">
            <v>41921</v>
          </cell>
          <cell r="BV2093">
            <v>41921</v>
          </cell>
          <cell r="CG2093">
            <v>41921</v>
          </cell>
          <cell r="CR2093">
            <v>41921</v>
          </cell>
          <cell r="DC2093">
            <v>41921</v>
          </cell>
          <cell r="DN2093">
            <v>41928</v>
          </cell>
        </row>
        <row r="2094">
          <cell r="H2094">
            <v>41920</v>
          </cell>
          <cell r="S2094">
            <v>41920</v>
          </cell>
          <cell r="AD2094">
            <v>41920</v>
          </cell>
          <cell r="AO2094">
            <v>41920</v>
          </cell>
          <cell r="AZ2094">
            <v>41920</v>
          </cell>
          <cell r="BK2094">
            <v>41920</v>
          </cell>
          <cell r="BV2094">
            <v>41920</v>
          </cell>
          <cell r="CG2094">
            <v>41920</v>
          </cell>
          <cell r="CR2094">
            <v>41920</v>
          </cell>
          <cell r="DC2094">
            <v>41920</v>
          </cell>
          <cell r="DN2094">
            <v>41927</v>
          </cell>
        </row>
        <row r="2095">
          <cell r="H2095">
            <v>41919</v>
          </cell>
          <cell r="S2095">
            <v>41919</v>
          </cell>
          <cell r="AD2095">
            <v>41919</v>
          </cell>
          <cell r="AO2095">
            <v>41919</v>
          </cell>
          <cell r="AZ2095">
            <v>41919</v>
          </cell>
          <cell r="BK2095">
            <v>41919</v>
          </cell>
          <cell r="BV2095">
            <v>41919</v>
          </cell>
          <cell r="CG2095">
            <v>41919</v>
          </cell>
          <cell r="CR2095">
            <v>41919</v>
          </cell>
          <cell r="DC2095">
            <v>41919</v>
          </cell>
          <cell r="DN2095">
            <v>41926</v>
          </cell>
        </row>
        <row r="2096">
          <cell r="H2096">
            <v>41913</v>
          </cell>
          <cell r="S2096">
            <v>41913</v>
          </cell>
          <cell r="AD2096">
            <v>41913</v>
          </cell>
          <cell r="AO2096">
            <v>41913</v>
          </cell>
          <cell r="AZ2096">
            <v>41913</v>
          </cell>
          <cell r="BK2096">
            <v>41913</v>
          </cell>
          <cell r="BV2096">
            <v>41913</v>
          </cell>
          <cell r="CG2096">
            <v>41913</v>
          </cell>
          <cell r="CR2096">
            <v>41913</v>
          </cell>
          <cell r="DC2096">
            <v>41913</v>
          </cell>
          <cell r="DN2096">
            <v>41925</v>
          </cell>
        </row>
        <row r="2097">
          <cell r="H2097">
            <v>41912</v>
          </cell>
          <cell r="S2097">
            <v>41912</v>
          </cell>
          <cell r="AD2097">
            <v>41912</v>
          </cell>
          <cell r="AO2097">
            <v>41912</v>
          </cell>
          <cell r="AZ2097">
            <v>41912</v>
          </cell>
          <cell r="BK2097">
            <v>41912</v>
          </cell>
          <cell r="BV2097">
            <v>41912</v>
          </cell>
          <cell r="CG2097">
            <v>41912</v>
          </cell>
          <cell r="CR2097">
            <v>41912</v>
          </cell>
          <cell r="DC2097">
            <v>41912</v>
          </cell>
          <cell r="DN2097">
            <v>41922</v>
          </cell>
        </row>
        <row r="2098">
          <cell r="H2098">
            <v>41911</v>
          </cell>
          <cell r="S2098">
            <v>41911</v>
          </cell>
          <cell r="AD2098">
            <v>41911</v>
          </cell>
          <cell r="AO2098">
            <v>41911</v>
          </cell>
          <cell r="AZ2098">
            <v>41911</v>
          </cell>
          <cell r="BK2098">
            <v>41911</v>
          </cell>
          <cell r="BV2098">
            <v>41911</v>
          </cell>
          <cell r="CG2098">
            <v>41911</v>
          </cell>
          <cell r="CR2098">
            <v>41911</v>
          </cell>
          <cell r="DC2098">
            <v>41911</v>
          </cell>
          <cell r="DN2098">
            <v>41921</v>
          </cell>
        </row>
        <row r="2099">
          <cell r="H2099">
            <v>41908</v>
          </cell>
          <cell r="S2099">
            <v>41908</v>
          </cell>
          <cell r="AD2099">
            <v>41908</v>
          </cell>
          <cell r="AO2099">
            <v>41908</v>
          </cell>
          <cell r="AZ2099">
            <v>41908</v>
          </cell>
          <cell r="BK2099">
            <v>41908</v>
          </cell>
          <cell r="BV2099">
            <v>41908</v>
          </cell>
          <cell r="CG2099">
            <v>41908</v>
          </cell>
          <cell r="CR2099">
            <v>41908</v>
          </cell>
          <cell r="DC2099">
            <v>41908</v>
          </cell>
          <cell r="DN2099">
            <v>41920</v>
          </cell>
        </row>
        <row r="2100">
          <cell r="H2100">
            <v>41907</v>
          </cell>
          <cell r="S2100">
            <v>41907</v>
          </cell>
          <cell r="AD2100">
            <v>41907</v>
          </cell>
          <cell r="AO2100">
            <v>41907</v>
          </cell>
          <cell r="AZ2100">
            <v>41907</v>
          </cell>
          <cell r="BK2100">
            <v>41907</v>
          </cell>
          <cell r="BV2100">
            <v>41907</v>
          </cell>
          <cell r="CG2100">
            <v>41907</v>
          </cell>
          <cell r="CR2100">
            <v>41907</v>
          </cell>
          <cell r="DC2100">
            <v>41907</v>
          </cell>
          <cell r="DN2100">
            <v>41919</v>
          </cell>
        </row>
        <row r="2101">
          <cell r="H2101">
            <v>41906</v>
          </cell>
          <cell r="S2101">
            <v>41906</v>
          </cell>
          <cell r="AD2101">
            <v>41906</v>
          </cell>
          <cell r="AO2101">
            <v>41906</v>
          </cell>
          <cell r="AZ2101">
            <v>41906</v>
          </cell>
          <cell r="BK2101">
            <v>41906</v>
          </cell>
          <cell r="BV2101">
            <v>41906</v>
          </cell>
          <cell r="CG2101">
            <v>41906</v>
          </cell>
          <cell r="CR2101">
            <v>41906</v>
          </cell>
          <cell r="DC2101">
            <v>41906</v>
          </cell>
          <cell r="DN2101">
            <v>41918</v>
          </cell>
        </row>
        <row r="2102">
          <cell r="H2102">
            <v>41905</v>
          </cell>
          <cell r="S2102">
            <v>41905</v>
          </cell>
          <cell r="AD2102">
            <v>41905</v>
          </cell>
          <cell r="AO2102">
            <v>41905</v>
          </cell>
          <cell r="AZ2102">
            <v>41905</v>
          </cell>
          <cell r="BK2102">
            <v>41905</v>
          </cell>
          <cell r="BV2102">
            <v>41905</v>
          </cell>
          <cell r="CG2102">
            <v>41905</v>
          </cell>
          <cell r="CR2102">
            <v>41905</v>
          </cell>
          <cell r="DC2102">
            <v>41905</v>
          </cell>
          <cell r="DN2102">
            <v>41915</v>
          </cell>
        </row>
        <row r="2103">
          <cell r="H2103">
            <v>41904</v>
          </cell>
          <cell r="S2103">
            <v>41904</v>
          </cell>
          <cell r="AD2103">
            <v>41904</v>
          </cell>
          <cell r="AO2103">
            <v>41904</v>
          </cell>
          <cell r="AZ2103">
            <v>41904</v>
          </cell>
          <cell r="BK2103">
            <v>41904</v>
          </cell>
          <cell r="BV2103">
            <v>41904</v>
          </cell>
          <cell r="CG2103">
            <v>41904</v>
          </cell>
          <cell r="CR2103">
            <v>41904</v>
          </cell>
          <cell r="DC2103">
            <v>41904</v>
          </cell>
          <cell r="DN2103">
            <v>41914</v>
          </cell>
        </row>
        <row r="2104">
          <cell r="H2104">
            <v>41900</v>
          </cell>
          <cell r="S2104">
            <v>41900</v>
          </cell>
          <cell r="AD2104">
            <v>41900</v>
          </cell>
          <cell r="AO2104">
            <v>41900</v>
          </cell>
          <cell r="AZ2104">
            <v>41900</v>
          </cell>
          <cell r="BK2104">
            <v>41900</v>
          </cell>
          <cell r="BV2104">
            <v>41900</v>
          </cell>
          <cell r="CG2104">
            <v>41900</v>
          </cell>
          <cell r="CR2104">
            <v>41900</v>
          </cell>
          <cell r="DC2104">
            <v>41900</v>
          </cell>
          <cell r="DN2104">
            <v>41913</v>
          </cell>
        </row>
        <row r="2105">
          <cell r="H2105">
            <v>41899</v>
          </cell>
          <cell r="S2105">
            <v>41899</v>
          </cell>
          <cell r="AD2105">
            <v>41899</v>
          </cell>
          <cell r="AO2105">
            <v>41899</v>
          </cell>
          <cell r="AZ2105">
            <v>41899</v>
          </cell>
          <cell r="BK2105">
            <v>41899</v>
          </cell>
          <cell r="BV2105">
            <v>41899</v>
          </cell>
          <cell r="CG2105">
            <v>41899</v>
          </cell>
          <cell r="CR2105">
            <v>41899</v>
          </cell>
          <cell r="DC2105">
            <v>41899</v>
          </cell>
          <cell r="DN2105">
            <v>41912</v>
          </cell>
        </row>
        <row r="2106">
          <cell r="H2106">
            <v>41898</v>
          </cell>
          <cell r="S2106">
            <v>41898</v>
          </cell>
          <cell r="AD2106">
            <v>41898</v>
          </cell>
          <cell r="AO2106">
            <v>41898</v>
          </cell>
          <cell r="AZ2106">
            <v>41898</v>
          </cell>
          <cell r="BK2106">
            <v>41898</v>
          </cell>
          <cell r="BV2106">
            <v>41898</v>
          </cell>
          <cell r="CG2106">
            <v>41898</v>
          </cell>
          <cell r="CR2106">
            <v>41898</v>
          </cell>
          <cell r="DC2106">
            <v>41898</v>
          </cell>
          <cell r="DN2106">
            <v>41911</v>
          </cell>
        </row>
        <row r="2107">
          <cell r="H2107">
            <v>41897</v>
          </cell>
          <cell r="S2107">
            <v>41897</v>
          </cell>
          <cell r="AD2107">
            <v>41897</v>
          </cell>
          <cell r="AO2107">
            <v>41897</v>
          </cell>
          <cell r="AZ2107">
            <v>41897</v>
          </cell>
          <cell r="BK2107">
            <v>41897</v>
          </cell>
          <cell r="BV2107">
            <v>41897</v>
          </cell>
          <cell r="CG2107">
            <v>41897</v>
          </cell>
          <cell r="CR2107">
            <v>41897</v>
          </cell>
          <cell r="DC2107">
            <v>41897</v>
          </cell>
          <cell r="DN2107">
            <v>41908</v>
          </cell>
        </row>
        <row r="2108">
          <cell r="H2108">
            <v>41894</v>
          </cell>
          <cell r="S2108">
            <v>41894</v>
          </cell>
          <cell r="AD2108">
            <v>41894</v>
          </cell>
          <cell r="AO2108">
            <v>41894</v>
          </cell>
          <cell r="AZ2108">
            <v>41894</v>
          </cell>
          <cell r="BK2108">
            <v>41894</v>
          </cell>
          <cell r="BV2108">
            <v>41894</v>
          </cell>
          <cell r="CG2108">
            <v>41894</v>
          </cell>
          <cell r="CR2108">
            <v>41894</v>
          </cell>
          <cell r="DC2108">
            <v>41894</v>
          </cell>
          <cell r="DN2108">
            <v>41907</v>
          </cell>
        </row>
        <row r="2109">
          <cell r="H2109">
            <v>41893</v>
          </cell>
          <cell r="S2109">
            <v>41893</v>
          </cell>
          <cell r="AD2109">
            <v>41893</v>
          </cell>
          <cell r="AO2109">
            <v>41893</v>
          </cell>
          <cell r="AZ2109">
            <v>41893</v>
          </cell>
          <cell r="BK2109">
            <v>41893</v>
          </cell>
          <cell r="BV2109">
            <v>41893</v>
          </cell>
          <cell r="CG2109">
            <v>41893</v>
          </cell>
          <cell r="CR2109">
            <v>41893</v>
          </cell>
          <cell r="DC2109">
            <v>41893</v>
          </cell>
          <cell r="DN2109">
            <v>41906</v>
          </cell>
        </row>
        <row r="2110">
          <cell r="H2110">
            <v>41892</v>
          </cell>
          <cell r="S2110">
            <v>41892</v>
          </cell>
          <cell r="AD2110">
            <v>41892</v>
          </cell>
          <cell r="AO2110">
            <v>41892</v>
          </cell>
          <cell r="AZ2110">
            <v>41892</v>
          </cell>
          <cell r="BK2110">
            <v>41892</v>
          </cell>
          <cell r="BV2110">
            <v>41892</v>
          </cell>
          <cell r="CG2110">
            <v>41892</v>
          </cell>
          <cell r="CR2110">
            <v>41892</v>
          </cell>
          <cell r="DC2110">
            <v>41892</v>
          </cell>
          <cell r="DN2110">
            <v>41905</v>
          </cell>
        </row>
        <row r="2111">
          <cell r="H2111">
            <v>41891</v>
          </cell>
          <cell r="S2111">
            <v>41891</v>
          </cell>
          <cell r="AD2111">
            <v>41891</v>
          </cell>
          <cell r="AO2111">
            <v>41891</v>
          </cell>
          <cell r="AZ2111">
            <v>41891</v>
          </cell>
          <cell r="BK2111">
            <v>41891</v>
          </cell>
          <cell r="BV2111">
            <v>41891</v>
          </cell>
          <cell r="CG2111">
            <v>41891</v>
          </cell>
          <cell r="CR2111">
            <v>41891</v>
          </cell>
          <cell r="DC2111">
            <v>41891</v>
          </cell>
          <cell r="DN2111">
            <v>41904</v>
          </cell>
        </row>
        <row r="2112">
          <cell r="H2112">
            <v>41890</v>
          </cell>
          <cell r="S2112">
            <v>41890</v>
          </cell>
          <cell r="AD2112">
            <v>41890</v>
          </cell>
          <cell r="AO2112">
            <v>41890</v>
          </cell>
          <cell r="AZ2112">
            <v>41890</v>
          </cell>
          <cell r="BK2112">
            <v>41890</v>
          </cell>
          <cell r="BV2112">
            <v>41890</v>
          </cell>
          <cell r="CG2112">
            <v>41890</v>
          </cell>
          <cell r="CR2112">
            <v>41890</v>
          </cell>
          <cell r="DC2112">
            <v>41890</v>
          </cell>
          <cell r="DN2112">
            <v>41901</v>
          </cell>
        </row>
        <row r="2113">
          <cell r="H2113">
            <v>41887</v>
          </cell>
          <cell r="S2113">
            <v>41887</v>
          </cell>
          <cell r="AD2113">
            <v>41887</v>
          </cell>
          <cell r="AO2113">
            <v>41887</v>
          </cell>
          <cell r="AZ2113">
            <v>41887</v>
          </cell>
          <cell r="BK2113">
            <v>41887</v>
          </cell>
          <cell r="BV2113">
            <v>41887</v>
          </cell>
          <cell r="CG2113">
            <v>41887</v>
          </cell>
          <cell r="CR2113">
            <v>41887</v>
          </cell>
          <cell r="DC2113">
            <v>41887</v>
          </cell>
          <cell r="DN2113">
            <v>41900</v>
          </cell>
        </row>
        <row r="2114">
          <cell r="H2114">
            <v>41886</v>
          </cell>
          <cell r="S2114">
            <v>41886</v>
          </cell>
          <cell r="AD2114">
            <v>41886</v>
          </cell>
          <cell r="AO2114">
            <v>41886</v>
          </cell>
          <cell r="AZ2114">
            <v>41886</v>
          </cell>
          <cell r="BK2114">
            <v>41886</v>
          </cell>
          <cell r="BV2114">
            <v>41886</v>
          </cell>
          <cell r="CG2114">
            <v>41886</v>
          </cell>
          <cell r="CR2114">
            <v>41886</v>
          </cell>
          <cell r="DC2114">
            <v>41886</v>
          </cell>
          <cell r="DN2114">
            <v>41899</v>
          </cell>
        </row>
        <row r="2115">
          <cell r="H2115">
            <v>41885</v>
          </cell>
          <cell r="S2115">
            <v>41885</v>
          </cell>
          <cell r="AD2115">
            <v>41885</v>
          </cell>
          <cell r="AO2115">
            <v>41885</v>
          </cell>
          <cell r="AZ2115">
            <v>41885</v>
          </cell>
          <cell r="BK2115">
            <v>41885</v>
          </cell>
          <cell r="BV2115">
            <v>41885</v>
          </cell>
          <cell r="CG2115">
            <v>41885</v>
          </cell>
          <cell r="CR2115">
            <v>41885</v>
          </cell>
          <cell r="DC2115">
            <v>41885</v>
          </cell>
          <cell r="DN2115">
            <v>41898</v>
          </cell>
        </row>
        <row r="2116">
          <cell r="H2116">
            <v>41884</v>
          </cell>
          <cell r="S2116">
            <v>41884</v>
          </cell>
          <cell r="AD2116">
            <v>41884</v>
          </cell>
          <cell r="AO2116">
            <v>41884</v>
          </cell>
          <cell r="AZ2116">
            <v>41884</v>
          </cell>
          <cell r="BK2116">
            <v>41884</v>
          </cell>
          <cell r="BV2116">
            <v>41884</v>
          </cell>
          <cell r="CG2116">
            <v>41884</v>
          </cell>
          <cell r="CR2116">
            <v>41884</v>
          </cell>
          <cell r="DC2116">
            <v>41884</v>
          </cell>
          <cell r="DN2116">
            <v>41897</v>
          </cell>
        </row>
        <row r="2117">
          <cell r="H2117">
            <v>41883</v>
          </cell>
          <cell r="S2117">
            <v>41883</v>
          </cell>
          <cell r="AD2117">
            <v>41883</v>
          </cell>
          <cell r="AO2117">
            <v>41883</v>
          </cell>
          <cell r="AZ2117">
            <v>41883</v>
          </cell>
          <cell r="BK2117">
            <v>41883</v>
          </cell>
          <cell r="BV2117">
            <v>41883</v>
          </cell>
          <cell r="CG2117">
            <v>41883</v>
          </cell>
          <cell r="CR2117">
            <v>41883</v>
          </cell>
          <cell r="DC2117">
            <v>41883</v>
          </cell>
          <cell r="DN2117">
            <v>41894</v>
          </cell>
        </row>
        <row r="2118">
          <cell r="H2118">
            <v>41879</v>
          </cell>
          <cell r="S2118">
            <v>41879</v>
          </cell>
          <cell r="AD2118">
            <v>41879</v>
          </cell>
          <cell r="AO2118">
            <v>41879</v>
          </cell>
          <cell r="AZ2118">
            <v>41879</v>
          </cell>
          <cell r="BK2118">
            <v>41879</v>
          </cell>
          <cell r="BV2118">
            <v>41879</v>
          </cell>
          <cell r="CG2118">
            <v>41879</v>
          </cell>
          <cell r="CR2118">
            <v>41879</v>
          </cell>
          <cell r="DC2118">
            <v>41879</v>
          </cell>
          <cell r="DN2118">
            <v>41893</v>
          </cell>
        </row>
        <row r="2119">
          <cell r="H2119">
            <v>41878</v>
          </cell>
          <cell r="S2119">
            <v>41878</v>
          </cell>
          <cell r="AD2119">
            <v>41878</v>
          </cell>
          <cell r="AO2119">
            <v>41878</v>
          </cell>
          <cell r="AZ2119">
            <v>41878</v>
          </cell>
          <cell r="BK2119">
            <v>41878</v>
          </cell>
          <cell r="BV2119">
            <v>41878</v>
          </cell>
          <cell r="CG2119">
            <v>41878</v>
          </cell>
          <cell r="CR2119">
            <v>41878</v>
          </cell>
          <cell r="DC2119">
            <v>41878</v>
          </cell>
          <cell r="DN2119">
            <v>41892</v>
          </cell>
        </row>
        <row r="2120">
          <cell r="H2120">
            <v>41877</v>
          </cell>
          <cell r="S2120">
            <v>41877</v>
          </cell>
          <cell r="AD2120">
            <v>41877</v>
          </cell>
          <cell r="AO2120">
            <v>41877</v>
          </cell>
          <cell r="AZ2120">
            <v>41877</v>
          </cell>
          <cell r="BK2120">
            <v>41877</v>
          </cell>
          <cell r="BV2120">
            <v>41877</v>
          </cell>
          <cell r="CG2120">
            <v>41877</v>
          </cell>
          <cell r="CR2120">
            <v>41877</v>
          </cell>
          <cell r="DC2120">
            <v>41877</v>
          </cell>
          <cell r="DN2120">
            <v>41891</v>
          </cell>
        </row>
        <row r="2121">
          <cell r="H2121">
            <v>41876</v>
          </cell>
          <cell r="S2121">
            <v>41876</v>
          </cell>
          <cell r="AD2121">
            <v>41876</v>
          </cell>
          <cell r="AO2121">
            <v>41876</v>
          </cell>
          <cell r="AZ2121">
            <v>41876</v>
          </cell>
          <cell r="BK2121">
            <v>41876</v>
          </cell>
          <cell r="BV2121">
            <v>41876</v>
          </cell>
          <cell r="CG2121">
            <v>41876</v>
          </cell>
          <cell r="CR2121">
            <v>41876</v>
          </cell>
          <cell r="DC2121">
            <v>41876</v>
          </cell>
          <cell r="DN2121">
            <v>41890</v>
          </cell>
        </row>
        <row r="2122">
          <cell r="H2122">
            <v>41873</v>
          </cell>
          <cell r="S2122">
            <v>41873</v>
          </cell>
          <cell r="AD2122">
            <v>41873</v>
          </cell>
          <cell r="AO2122">
            <v>41873</v>
          </cell>
          <cell r="AZ2122">
            <v>41873</v>
          </cell>
          <cell r="BK2122">
            <v>41873</v>
          </cell>
          <cell r="BV2122">
            <v>41873</v>
          </cell>
          <cell r="CG2122">
            <v>41873</v>
          </cell>
          <cell r="CR2122">
            <v>41873</v>
          </cell>
          <cell r="DC2122">
            <v>41873</v>
          </cell>
          <cell r="DN2122">
            <v>41887</v>
          </cell>
        </row>
        <row r="2123">
          <cell r="H2123">
            <v>41872</v>
          </cell>
          <cell r="S2123">
            <v>41872</v>
          </cell>
          <cell r="AD2123">
            <v>41872</v>
          </cell>
          <cell r="AO2123">
            <v>41872</v>
          </cell>
          <cell r="AZ2123">
            <v>41872</v>
          </cell>
          <cell r="BK2123">
            <v>41872</v>
          </cell>
          <cell r="BV2123">
            <v>41872</v>
          </cell>
          <cell r="CG2123">
            <v>41872</v>
          </cell>
          <cell r="CR2123">
            <v>41872</v>
          </cell>
          <cell r="DC2123">
            <v>41872</v>
          </cell>
          <cell r="DN2123">
            <v>41886</v>
          </cell>
        </row>
        <row r="2124">
          <cell r="H2124">
            <v>41871</v>
          </cell>
          <cell r="S2124">
            <v>41871</v>
          </cell>
          <cell r="AD2124">
            <v>41871</v>
          </cell>
          <cell r="AO2124">
            <v>41871</v>
          </cell>
          <cell r="AZ2124">
            <v>41871</v>
          </cell>
          <cell r="BK2124">
            <v>41871</v>
          </cell>
          <cell r="BV2124">
            <v>41871</v>
          </cell>
          <cell r="CG2124">
            <v>41871</v>
          </cell>
          <cell r="CR2124">
            <v>41871</v>
          </cell>
          <cell r="DC2124">
            <v>41871</v>
          </cell>
          <cell r="DN2124">
            <v>41885</v>
          </cell>
        </row>
        <row r="2125">
          <cell r="H2125">
            <v>41870</v>
          </cell>
          <cell r="S2125">
            <v>41870</v>
          </cell>
          <cell r="AD2125">
            <v>41870</v>
          </cell>
          <cell r="AO2125">
            <v>41870</v>
          </cell>
          <cell r="AZ2125">
            <v>41870</v>
          </cell>
          <cell r="BK2125">
            <v>41870</v>
          </cell>
          <cell r="BV2125">
            <v>41870</v>
          </cell>
          <cell r="CG2125">
            <v>41870</v>
          </cell>
          <cell r="CR2125">
            <v>41870</v>
          </cell>
          <cell r="DC2125">
            <v>41870</v>
          </cell>
          <cell r="DN2125">
            <v>41884</v>
          </cell>
        </row>
        <row r="2126">
          <cell r="H2126">
            <v>41869</v>
          </cell>
          <cell r="S2126">
            <v>41869</v>
          </cell>
          <cell r="AD2126">
            <v>41869</v>
          </cell>
          <cell r="AO2126">
            <v>41869</v>
          </cell>
          <cell r="AZ2126">
            <v>41869</v>
          </cell>
          <cell r="BK2126">
            <v>41869</v>
          </cell>
          <cell r="BV2126">
            <v>41869</v>
          </cell>
          <cell r="CG2126">
            <v>41869</v>
          </cell>
          <cell r="CR2126">
            <v>41869</v>
          </cell>
          <cell r="DC2126">
            <v>41869</v>
          </cell>
          <cell r="DN2126">
            <v>41880</v>
          </cell>
        </row>
        <row r="2127">
          <cell r="H2127">
            <v>41865</v>
          </cell>
          <cell r="S2127">
            <v>41865</v>
          </cell>
          <cell r="AD2127">
            <v>41865</v>
          </cell>
          <cell r="AO2127">
            <v>41865</v>
          </cell>
          <cell r="AZ2127">
            <v>41865</v>
          </cell>
          <cell r="BK2127">
            <v>41865</v>
          </cell>
          <cell r="BV2127">
            <v>41865</v>
          </cell>
          <cell r="CG2127">
            <v>41865</v>
          </cell>
          <cell r="CR2127">
            <v>41865</v>
          </cell>
          <cell r="DC2127">
            <v>41865</v>
          </cell>
          <cell r="DN2127">
            <v>41879</v>
          </cell>
        </row>
        <row r="2128">
          <cell r="H2128">
            <v>41864</v>
          </cell>
          <cell r="S2128">
            <v>41864</v>
          </cell>
          <cell r="AD2128">
            <v>41864</v>
          </cell>
          <cell r="AO2128">
            <v>41864</v>
          </cell>
          <cell r="AZ2128">
            <v>41864</v>
          </cell>
          <cell r="BK2128">
            <v>41864</v>
          </cell>
          <cell r="BV2128">
            <v>41864</v>
          </cell>
          <cell r="CG2128">
            <v>41864</v>
          </cell>
          <cell r="CR2128">
            <v>41864</v>
          </cell>
          <cell r="DC2128">
            <v>41864</v>
          </cell>
          <cell r="DN2128">
            <v>41878</v>
          </cell>
        </row>
        <row r="2129">
          <cell r="H2129">
            <v>41863</v>
          </cell>
          <cell r="S2129">
            <v>41863</v>
          </cell>
          <cell r="AD2129">
            <v>41863</v>
          </cell>
          <cell r="AO2129">
            <v>41863</v>
          </cell>
          <cell r="AZ2129">
            <v>41863</v>
          </cell>
          <cell r="BK2129">
            <v>41863</v>
          </cell>
          <cell r="BV2129">
            <v>41863</v>
          </cell>
          <cell r="CG2129">
            <v>41863</v>
          </cell>
          <cell r="CR2129">
            <v>41863</v>
          </cell>
          <cell r="DC2129">
            <v>41863</v>
          </cell>
          <cell r="DN2129">
            <v>41877</v>
          </cell>
        </row>
        <row r="2130">
          <cell r="H2130">
            <v>41862</v>
          </cell>
          <cell r="S2130">
            <v>41862</v>
          </cell>
          <cell r="AD2130">
            <v>41862</v>
          </cell>
          <cell r="AO2130">
            <v>41862</v>
          </cell>
          <cell r="AZ2130">
            <v>41862</v>
          </cell>
          <cell r="BK2130">
            <v>41862</v>
          </cell>
          <cell r="BV2130">
            <v>41862</v>
          </cell>
          <cell r="CG2130">
            <v>41862</v>
          </cell>
          <cell r="CR2130">
            <v>41862</v>
          </cell>
          <cell r="DC2130">
            <v>41862</v>
          </cell>
          <cell r="DN2130">
            <v>41876</v>
          </cell>
        </row>
        <row r="2131">
          <cell r="H2131">
            <v>41859</v>
          </cell>
          <cell r="S2131">
            <v>41859</v>
          </cell>
          <cell r="AD2131">
            <v>41859</v>
          </cell>
          <cell r="AO2131">
            <v>41859</v>
          </cell>
          <cell r="AZ2131">
            <v>41859</v>
          </cell>
          <cell r="BK2131">
            <v>41859</v>
          </cell>
          <cell r="BV2131">
            <v>41859</v>
          </cell>
          <cell r="CG2131">
            <v>41859</v>
          </cell>
          <cell r="CR2131">
            <v>41859</v>
          </cell>
          <cell r="DC2131">
            <v>41859</v>
          </cell>
          <cell r="DN2131">
            <v>41873</v>
          </cell>
        </row>
        <row r="2132">
          <cell r="H2132">
            <v>41858</v>
          </cell>
          <cell r="S2132">
            <v>41858</v>
          </cell>
          <cell r="AD2132">
            <v>41858</v>
          </cell>
          <cell r="AO2132">
            <v>41858</v>
          </cell>
          <cell r="AZ2132">
            <v>41858</v>
          </cell>
          <cell r="BK2132">
            <v>41858</v>
          </cell>
          <cell r="BV2132">
            <v>41858</v>
          </cell>
          <cell r="CG2132">
            <v>41858</v>
          </cell>
          <cell r="CR2132">
            <v>41858</v>
          </cell>
          <cell r="DC2132">
            <v>41858</v>
          </cell>
          <cell r="DN2132">
            <v>41872</v>
          </cell>
        </row>
        <row r="2133">
          <cell r="H2133">
            <v>41857</v>
          </cell>
          <cell r="S2133">
            <v>41857</v>
          </cell>
          <cell r="AD2133">
            <v>41857</v>
          </cell>
          <cell r="AO2133">
            <v>41857</v>
          </cell>
          <cell r="AZ2133">
            <v>41857</v>
          </cell>
          <cell r="BK2133">
            <v>41857</v>
          </cell>
          <cell r="BV2133">
            <v>41857</v>
          </cell>
          <cell r="CG2133">
            <v>41857</v>
          </cell>
          <cell r="CR2133">
            <v>41857</v>
          </cell>
          <cell r="DC2133">
            <v>41857</v>
          </cell>
          <cell r="DN2133">
            <v>41871</v>
          </cell>
        </row>
        <row r="2134">
          <cell r="H2134">
            <v>41856</v>
          </cell>
          <cell r="S2134">
            <v>41856</v>
          </cell>
          <cell r="AD2134">
            <v>41856</v>
          </cell>
          <cell r="AO2134">
            <v>41856</v>
          </cell>
          <cell r="AZ2134">
            <v>41856</v>
          </cell>
          <cell r="BK2134">
            <v>41856</v>
          </cell>
          <cell r="BV2134">
            <v>41856</v>
          </cell>
          <cell r="CG2134">
            <v>41856</v>
          </cell>
          <cell r="CR2134">
            <v>41856</v>
          </cell>
          <cell r="DC2134">
            <v>41856</v>
          </cell>
          <cell r="DN2134">
            <v>41870</v>
          </cell>
        </row>
        <row r="2135">
          <cell r="H2135">
            <v>41855</v>
          </cell>
          <cell r="S2135">
            <v>41855</v>
          </cell>
          <cell r="AD2135">
            <v>41855</v>
          </cell>
          <cell r="AO2135">
            <v>41855</v>
          </cell>
          <cell r="AZ2135">
            <v>41855</v>
          </cell>
          <cell r="BK2135">
            <v>41855</v>
          </cell>
          <cell r="BV2135">
            <v>41855</v>
          </cell>
          <cell r="CG2135">
            <v>41855</v>
          </cell>
          <cell r="CR2135">
            <v>41855</v>
          </cell>
          <cell r="DC2135">
            <v>41855</v>
          </cell>
          <cell r="DN2135">
            <v>41869</v>
          </cell>
        </row>
        <row r="2136">
          <cell r="H2136">
            <v>41852</v>
          </cell>
          <cell r="S2136">
            <v>41852</v>
          </cell>
          <cell r="AD2136">
            <v>41852</v>
          </cell>
          <cell r="AO2136">
            <v>41852</v>
          </cell>
          <cell r="AZ2136">
            <v>41852</v>
          </cell>
          <cell r="BK2136">
            <v>41852</v>
          </cell>
          <cell r="BV2136">
            <v>41852</v>
          </cell>
          <cell r="CG2136">
            <v>41852</v>
          </cell>
          <cell r="CR2136">
            <v>41852</v>
          </cell>
          <cell r="DC2136">
            <v>41852</v>
          </cell>
          <cell r="DN2136">
            <v>41866</v>
          </cell>
        </row>
        <row r="2137">
          <cell r="H2137">
            <v>41851</v>
          </cell>
          <cell r="S2137">
            <v>41851</v>
          </cell>
          <cell r="AD2137">
            <v>41851</v>
          </cell>
          <cell r="AO2137">
            <v>41851</v>
          </cell>
          <cell r="AZ2137">
            <v>41851</v>
          </cell>
          <cell r="BK2137">
            <v>41851</v>
          </cell>
          <cell r="BV2137">
            <v>41851</v>
          </cell>
          <cell r="CG2137">
            <v>41851</v>
          </cell>
          <cell r="CR2137">
            <v>41851</v>
          </cell>
          <cell r="DC2137">
            <v>41851</v>
          </cell>
          <cell r="DN2137">
            <v>41865</v>
          </cell>
        </row>
        <row r="2138">
          <cell r="H2138">
            <v>41850</v>
          </cell>
          <cell r="S2138">
            <v>41850</v>
          </cell>
          <cell r="AD2138">
            <v>41850</v>
          </cell>
          <cell r="AO2138">
            <v>41850</v>
          </cell>
          <cell r="AZ2138">
            <v>41850</v>
          </cell>
          <cell r="BK2138">
            <v>41850</v>
          </cell>
          <cell r="BV2138">
            <v>41850</v>
          </cell>
          <cell r="CG2138">
            <v>41850</v>
          </cell>
          <cell r="CR2138">
            <v>41850</v>
          </cell>
          <cell r="DC2138">
            <v>41850</v>
          </cell>
          <cell r="DN2138">
            <v>41864</v>
          </cell>
        </row>
        <row r="2139">
          <cell r="H2139">
            <v>41848</v>
          </cell>
          <cell r="S2139">
            <v>41848</v>
          </cell>
          <cell r="AD2139">
            <v>41848</v>
          </cell>
          <cell r="AO2139">
            <v>41848</v>
          </cell>
          <cell r="AZ2139">
            <v>41848</v>
          </cell>
          <cell r="BK2139">
            <v>41848</v>
          </cell>
          <cell r="BV2139">
            <v>41848</v>
          </cell>
          <cell r="CG2139">
            <v>41848</v>
          </cell>
          <cell r="CR2139">
            <v>41848</v>
          </cell>
          <cell r="DC2139">
            <v>41848</v>
          </cell>
          <cell r="DN2139">
            <v>41863</v>
          </cell>
        </row>
        <row r="2140">
          <cell r="H2140">
            <v>41845</v>
          </cell>
          <cell r="S2140">
            <v>41845</v>
          </cell>
          <cell r="AD2140">
            <v>41845</v>
          </cell>
          <cell r="AO2140">
            <v>41845</v>
          </cell>
          <cell r="AZ2140">
            <v>41845</v>
          </cell>
          <cell r="BK2140">
            <v>41845</v>
          </cell>
          <cell r="BV2140">
            <v>41845</v>
          </cell>
          <cell r="CG2140">
            <v>41845</v>
          </cell>
          <cell r="CR2140">
            <v>41845</v>
          </cell>
          <cell r="DC2140">
            <v>41845</v>
          </cell>
          <cell r="DN2140">
            <v>41862</v>
          </cell>
        </row>
        <row r="2141">
          <cell r="H2141">
            <v>41844</v>
          </cell>
          <cell r="S2141">
            <v>41844</v>
          </cell>
          <cell r="AD2141">
            <v>41844</v>
          </cell>
          <cell r="AO2141">
            <v>41844</v>
          </cell>
          <cell r="AZ2141">
            <v>41844</v>
          </cell>
          <cell r="BK2141">
            <v>41844</v>
          </cell>
          <cell r="BV2141">
            <v>41844</v>
          </cell>
          <cell r="CG2141">
            <v>41844</v>
          </cell>
          <cell r="CR2141">
            <v>41844</v>
          </cell>
          <cell r="DC2141">
            <v>41844</v>
          </cell>
          <cell r="DN2141">
            <v>41859</v>
          </cell>
        </row>
        <row r="2142">
          <cell r="H2142">
            <v>41843</v>
          </cell>
          <cell r="S2142">
            <v>41843</v>
          </cell>
          <cell r="AD2142">
            <v>41843</v>
          </cell>
          <cell r="AO2142">
            <v>41843</v>
          </cell>
          <cell r="AZ2142">
            <v>41843</v>
          </cell>
          <cell r="BK2142">
            <v>41843</v>
          </cell>
          <cell r="BV2142">
            <v>41843</v>
          </cell>
          <cell r="CG2142">
            <v>41843</v>
          </cell>
          <cell r="CR2142">
            <v>41843</v>
          </cell>
          <cell r="DC2142">
            <v>41843</v>
          </cell>
          <cell r="DN2142">
            <v>41858</v>
          </cell>
        </row>
        <row r="2143">
          <cell r="H2143">
            <v>41842</v>
          </cell>
          <cell r="S2143">
            <v>41842</v>
          </cell>
          <cell r="AD2143">
            <v>41842</v>
          </cell>
          <cell r="AO2143">
            <v>41842</v>
          </cell>
          <cell r="AZ2143">
            <v>41842</v>
          </cell>
          <cell r="BK2143">
            <v>41842</v>
          </cell>
          <cell r="BV2143">
            <v>41842</v>
          </cell>
          <cell r="CG2143">
            <v>41842</v>
          </cell>
          <cell r="CR2143">
            <v>41842</v>
          </cell>
          <cell r="DC2143">
            <v>41842</v>
          </cell>
          <cell r="DN2143">
            <v>41857</v>
          </cell>
        </row>
        <row r="2144">
          <cell r="H2144">
            <v>41841</v>
          </cell>
          <cell r="S2144">
            <v>41841</v>
          </cell>
          <cell r="AD2144">
            <v>41841</v>
          </cell>
          <cell r="AO2144">
            <v>41841</v>
          </cell>
          <cell r="AZ2144">
            <v>41841</v>
          </cell>
          <cell r="BK2144">
            <v>41841</v>
          </cell>
          <cell r="BV2144">
            <v>41841</v>
          </cell>
          <cell r="CG2144">
            <v>41841</v>
          </cell>
          <cell r="CR2144">
            <v>41841</v>
          </cell>
          <cell r="DC2144">
            <v>41841</v>
          </cell>
          <cell r="DN2144">
            <v>41856</v>
          </cell>
        </row>
        <row r="2145">
          <cell r="H2145">
            <v>41838</v>
          </cell>
          <cell r="S2145">
            <v>41838</v>
          </cell>
          <cell r="AD2145">
            <v>41838</v>
          </cell>
          <cell r="AO2145">
            <v>41838</v>
          </cell>
          <cell r="AZ2145">
            <v>41838</v>
          </cell>
          <cell r="BK2145">
            <v>41838</v>
          </cell>
          <cell r="BV2145">
            <v>41838</v>
          </cell>
          <cell r="CG2145">
            <v>41838</v>
          </cell>
          <cell r="CR2145">
            <v>41838</v>
          </cell>
          <cell r="DC2145">
            <v>41838</v>
          </cell>
          <cell r="DN2145">
            <v>41855</v>
          </cell>
        </row>
        <row r="2146">
          <cell r="H2146">
            <v>41837</v>
          </cell>
          <cell r="S2146">
            <v>41837</v>
          </cell>
          <cell r="AD2146">
            <v>41837</v>
          </cell>
          <cell r="AO2146">
            <v>41837</v>
          </cell>
          <cell r="AZ2146">
            <v>41837</v>
          </cell>
          <cell r="BK2146">
            <v>41837</v>
          </cell>
          <cell r="BV2146">
            <v>41837</v>
          </cell>
          <cell r="CG2146">
            <v>41837</v>
          </cell>
          <cell r="CR2146">
            <v>41837</v>
          </cell>
          <cell r="DC2146">
            <v>41837</v>
          </cell>
          <cell r="DN2146">
            <v>41852</v>
          </cell>
        </row>
        <row r="2147">
          <cell r="H2147">
            <v>41836</v>
          </cell>
          <cell r="S2147">
            <v>41836</v>
          </cell>
          <cell r="AD2147">
            <v>41836</v>
          </cell>
          <cell r="AO2147">
            <v>41836</v>
          </cell>
          <cell r="AZ2147">
            <v>41836</v>
          </cell>
          <cell r="BK2147">
            <v>41836</v>
          </cell>
          <cell r="BV2147">
            <v>41836</v>
          </cell>
          <cell r="CG2147">
            <v>41836</v>
          </cell>
          <cell r="CR2147">
            <v>41836</v>
          </cell>
          <cell r="DC2147">
            <v>41836</v>
          </cell>
          <cell r="DN2147">
            <v>41851</v>
          </cell>
        </row>
        <row r="2148">
          <cell r="H2148">
            <v>41835</v>
          </cell>
          <cell r="S2148">
            <v>41835</v>
          </cell>
          <cell r="AD2148">
            <v>41835</v>
          </cell>
          <cell r="AO2148">
            <v>41835</v>
          </cell>
          <cell r="AZ2148">
            <v>41835</v>
          </cell>
          <cell r="BK2148">
            <v>41835</v>
          </cell>
          <cell r="BV2148">
            <v>41835</v>
          </cell>
          <cell r="CG2148">
            <v>41835</v>
          </cell>
          <cell r="CR2148">
            <v>41835</v>
          </cell>
          <cell r="DC2148">
            <v>41835</v>
          </cell>
          <cell r="DN2148">
            <v>41850</v>
          </cell>
        </row>
        <row r="2149">
          <cell r="H2149">
            <v>41834</v>
          </cell>
          <cell r="S2149">
            <v>41834</v>
          </cell>
          <cell r="AD2149">
            <v>41834</v>
          </cell>
          <cell r="AO2149">
            <v>41834</v>
          </cell>
          <cell r="AZ2149">
            <v>41834</v>
          </cell>
          <cell r="BK2149">
            <v>41834</v>
          </cell>
          <cell r="BV2149">
            <v>41834</v>
          </cell>
          <cell r="CG2149">
            <v>41834</v>
          </cell>
          <cell r="CR2149">
            <v>41834</v>
          </cell>
          <cell r="DC2149">
            <v>41834</v>
          </cell>
          <cell r="DN2149">
            <v>41849</v>
          </cell>
        </row>
        <row r="2150">
          <cell r="H2150">
            <v>41831</v>
          </cell>
          <cell r="S2150">
            <v>41831</v>
          </cell>
          <cell r="AD2150">
            <v>41831</v>
          </cell>
          <cell r="AO2150">
            <v>41831</v>
          </cell>
          <cell r="AZ2150">
            <v>41831</v>
          </cell>
          <cell r="BK2150">
            <v>41831</v>
          </cell>
          <cell r="BV2150">
            <v>41831</v>
          </cell>
          <cell r="CG2150">
            <v>41831</v>
          </cell>
          <cell r="CR2150">
            <v>41831</v>
          </cell>
          <cell r="DC2150">
            <v>41831</v>
          </cell>
          <cell r="DN2150">
            <v>41848</v>
          </cell>
        </row>
        <row r="2151">
          <cell r="H2151">
            <v>41830</v>
          </cell>
          <cell r="S2151">
            <v>41830</v>
          </cell>
          <cell r="AD2151">
            <v>41830</v>
          </cell>
          <cell r="AO2151">
            <v>41830</v>
          </cell>
          <cell r="AZ2151">
            <v>41830</v>
          </cell>
          <cell r="BK2151">
            <v>41830</v>
          </cell>
          <cell r="BV2151">
            <v>41830</v>
          </cell>
          <cell r="CG2151">
            <v>41830</v>
          </cell>
          <cell r="CR2151">
            <v>41830</v>
          </cell>
          <cell r="DC2151">
            <v>41830</v>
          </cell>
          <cell r="DN2151">
            <v>41845</v>
          </cell>
        </row>
        <row r="2152">
          <cell r="H2152">
            <v>41829</v>
          </cell>
          <cell r="S2152">
            <v>41829</v>
          </cell>
          <cell r="AD2152">
            <v>41829</v>
          </cell>
          <cell r="AO2152">
            <v>41829</v>
          </cell>
          <cell r="AZ2152">
            <v>41829</v>
          </cell>
          <cell r="BK2152">
            <v>41829</v>
          </cell>
          <cell r="BV2152">
            <v>41829</v>
          </cell>
          <cell r="CG2152">
            <v>41829</v>
          </cell>
          <cell r="CR2152">
            <v>41829</v>
          </cell>
          <cell r="DC2152">
            <v>41829</v>
          </cell>
          <cell r="DN2152">
            <v>41844</v>
          </cell>
        </row>
        <row r="2153">
          <cell r="H2153">
            <v>41828</v>
          </cell>
          <cell r="S2153">
            <v>41828</v>
          </cell>
          <cell r="AD2153">
            <v>41828</v>
          </cell>
          <cell r="AO2153">
            <v>41828</v>
          </cell>
          <cell r="AZ2153">
            <v>41828</v>
          </cell>
          <cell r="BK2153">
            <v>41828</v>
          </cell>
          <cell r="BV2153">
            <v>41828</v>
          </cell>
          <cell r="CG2153">
            <v>41828</v>
          </cell>
          <cell r="CR2153">
            <v>41828</v>
          </cell>
          <cell r="DC2153">
            <v>41828</v>
          </cell>
          <cell r="DN2153">
            <v>41843</v>
          </cell>
        </row>
        <row r="2154">
          <cell r="H2154">
            <v>41827</v>
          </cell>
          <cell r="S2154">
            <v>41827</v>
          </cell>
          <cell r="AD2154">
            <v>41827</v>
          </cell>
          <cell r="AO2154">
            <v>41827</v>
          </cell>
          <cell r="AZ2154">
            <v>41827</v>
          </cell>
          <cell r="BK2154">
            <v>41827</v>
          </cell>
          <cell r="BV2154">
            <v>41827</v>
          </cell>
          <cell r="CG2154">
            <v>41827</v>
          </cell>
          <cell r="CR2154">
            <v>41827</v>
          </cell>
          <cell r="DC2154">
            <v>41827</v>
          </cell>
          <cell r="DN2154">
            <v>41842</v>
          </cell>
        </row>
        <row r="2155">
          <cell r="H2155">
            <v>41824</v>
          </cell>
          <cell r="S2155">
            <v>41824</v>
          </cell>
          <cell r="AD2155">
            <v>41824</v>
          </cell>
          <cell r="AO2155">
            <v>41824</v>
          </cell>
          <cell r="AZ2155">
            <v>41824</v>
          </cell>
          <cell r="BK2155">
            <v>41824</v>
          </cell>
          <cell r="BV2155">
            <v>41824</v>
          </cell>
          <cell r="CG2155">
            <v>41824</v>
          </cell>
          <cell r="CR2155">
            <v>41824</v>
          </cell>
          <cell r="DC2155">
            <v>41824</v>
          </cell>
          <cell r="DN2155">
            <v>41841</v>
          </cell>
        </row>
        <row r="2156">
          <cell r="H2156">
            <v>41823</v>
          </cell>
          <cell r="S2156">
            <v>41823</v>
          </cell>
          <cell r="AD2156">
            <v>41823</v>
          </cell>
          <cell r="AO2156">
            <v>41823</v>
          </cell>
          <cell r="AZ2156">
            <v>41823</v>
          </cell>
          <cell r="BK2156">
            <v>41823</v>
          </cell>
          <cell r="BV2156">
            <v>41823</v>
          </cell>
          <cell r="CG2156">
            <v>41823</v>
          </cell>
          <cell r="CR2156">
            <v>41823</v>
          </cell>
          <cell r="DC2156">
            <v>41823</v>
          </cell>
          <cell r="DN2156">
            <v>41838</v>
          </cell>
        </row>
        <row r="2157">
          <cell r="H2157">
            <v>41822</v>
          </cell>
          <cell r="S2157">
            <v>41822</v>
          </cell>
          <cell r="AD2157">
            <v>41822</v>
          </cell>
          <cell r="AO2157">
            <v>41822</v>
          </cell>
          <cell r="AZ2157">
            <v>41822</v>
          </cell>
          <cell r="BK2157">
            <v>41822</v>
          </cell>
          <cell r="BV2157">
            <v>41822</v>
          </cell>
          <cell r="CG2157">
            <v>41822</v>
          </cell>
          <cell r="CR2157">
            <v>41822</v>
          </cell>
          <cell r="DC2157">
            <v>41822</v>
          </cell>
          <cell r="DN2157">
            <v>41837</v>
          </cell>
        </row>
        <row r="2158">
          <cell r="H2158">
            <v>41821</v>
          </cell>
          <cell r="S2158">
            <v>41821</v>
          </cell>
          <cell r="AD2158">
            <v>41821</v>
          </cell>
          <cell r="AO2158">
            <v>41821</v>
          </cell>
          <cell r="AZ2158">
            <v>41821</v>
          </cell>
          <cell r="BK2158">
            <v>41821</v>
          </cell>
          <cell r="BV2158">
            <v>41821</v>
          </cell>
          <cell r="CG2158">
            <v>41821</v>
          </cell>
          <cell r="CR2158">
            <v>41821</v>
          </cell>
          <cell r="DC2158">
            <v>41821</v>
          </cell>
          <cell r="DN2158">
            <v>41836</v>
          </cell>
        </row>
        <row r="2159">
          <cell r="H2159">
            <v>41820</v>
          </cell>
          <cell r="S2159">
            <v>41820</v>
          </cell>
          <cell r="AD2159">
            <v>41820</v>
          </cell>
          <cell r="AO2159">
            <v>41820</v>
          </cell>
          <cell r="AZ2159">
            <v>41820</v>
          </cell>
          <cell r="BK2159">
            <v>41820</v>
          </cell>
          <cell r="BV2159">
            <v>41820</v>
          </cell>
          <cell r="CG2159">
            <v>41820</v>
          </cell>
          <cell r="CR2159">
            <v>41820</v>
          </cell>
          <cell r="DC2159">
            <v>41820</v>
          </cell>
          <cell r="DN2159">
            <v>41835</v>
          </cell>
        </row>
        <row r="2160">
          <cell r="H2160">
            <v>41817</v>
          </cell>
          <cell r="S2160">
            <v>41817</v>
          </cell>
          <cell r="AD2160">
            <v>41817</v>
          </cell>
          <cell r="AO2160">
            <v>41817</v>
          </cell>
          <cell r="AZ2160">
            <v>41817</v>
          </cell>
          <cell r="BK2160">
            <v>41817</v>
          </cell>
          <cell r="BV2160">
            <v>41817</v>
          </cell>
          <cell r="CG2160">
            <v>41817</v>
          </cell>
          <cell r="CR2160">
            <v>41817</v>
          </cell>
          <cell r="DC2160">
            <v>41817</v>
          </cell>
          <cell r="DN2160">
            <v>41834</v>
          </cell>
        </row>
        <row r="2161">
          <cell r="H2161">
            <v>41816</v>
          </cell>
          <cell r="S2161">
            <v>41816</v>
          </cell>
          <cell r="AD2161">
            <v>41816</v>
          </cell>
          <cell r="AO2161">
            <v>41816</v>
          </cell>
          <cell r="AZ2161">
            <v>41816</v>
          </cell>
          <cell r="BK2161">
            <v>41816</v>
          </cell>
          <cell r="BV2161">
            <v>41816</v>
          </cell>
          <cell r="CG2161">
            <v>41816</v>
          </cell>
          <cell r="CR2161">
            <v>41816</v>
          </cell>
          <cell r="DC2161">
            <v>41816</v>
          </cell>
          <cell r="DN2161">
            <v>41831</v>
          </cell>
        </row>
        <row r="2162">
          <cell r="H2162">
            <v>41815</v>
          </cell>
          <cell r="S2162">
            <v>41815</v>
          </cell>
          <cell r="AD2162">
            <v>41815</v>
          </cell>
          <cell r="AO2162">
            <v>41815</v>
          </cell>
          <cell r="AZ2162">
            <v>41815</v>
          </cell>
          <cell r="BK2162">
            <v>41815</v>
          </cell>
          <cell r="BV2162">
            <v>41815</v>
          </cell>
          <cell r="CG2162">
            <v>41815</v>
          </cell>
          <cell r="CR2162">
            <v>41815</v>
          </cell>
          <cell r="DC2162">
            <v>41815</v>
          </cell>
          <cell r="DN2162">
            <v>41830</v>
          </cell>
        </row>
        <row r="2163">
          <cell r="H2163">
            <v>41814</v>
          </cell>
          <cell r="S2163">
            <v>41814</v>
          </cell>
          <cell r="AD2163">
            <v>41814</v>
          </cell>
          <cell r="AO2163">
            <v>41814</v>
          </cell>
          <cell r="AZ2163">
            <v>41814</v>
          </cell>
          <cell r="BK2163">
            <v>41814</v>
          </cell>
          <cell r="BV2163">
            <v>41814</v>
          </cell>
          <cell r="CG2163">
            <v>41814</v>
          </cell>
          <cell r="CR2163">
            <v>41814</v>
          </cell>
          <cell r="DC2163">
            <v>41814</v>
          </cell>
          <cell r="DN2163">
            <v>41829</v>
          </cell>
        </row>
        <row r="2164">
          <cell r="H2164">
            <v>41813</v>
          </cell>
          <cell r="S2164">
            <v>41813</v>
          </cell>
          <cell r="AD2164">
            <v>41813</v>
          </cell>
          <cell r="AO2164">
            <v>41813</v>
          </cell>
          <cell r="AZ2164">
            <v>41813</v>
          </cell>
          <cell r="BK2164">
            <v>41813</v>
          </cell>
          <cell r="BV2164">
            <v>41813</v>
          </cell>
          <cell r="CG2164">
            <v>41813</v>
          </cell>
          <cell r="CR2164">
            <v>41813</v>
          </cell>
          <cell r="DC2164">
            <v>41813</v>
          </cell>
          <cell r="DN2164">
            <v>41828</v>
          </cell>
        </row>
        <row r="2165">
          <cell r="H2165">
            <v>41810</v>
          </cell>
          <cell r="S2165">
            <v>41810</v>
          </cell>
          <cell r="AD2165">
            <v>41810</v>
          </cell>
          <cell r="AO2165">
            <v>41810</v>
          </cell>
          <cell r="AZ2165">
            <v>41810</v>
          </cell>
          <cell r="BK2165">
            <v>41810</v>
          </cell>
          <cell r="BV2165">
            <v>41810</v>
          </cell>
          <cell r="CG2165">
            <v>41810</v>
          </cell>
          <cell r="CR2165">
            <v>41810</v>
          </cell>
          <cell r="DC2165">
            <v>41810</v>
          </cell>
          <cell r="DN2165">
            <v>41827</v>
          </cell>
        </row>
        <row r="2166">
          <cell r="H2166">
            <v>41809</v>
          </cell>
          <cell r="S2166">
            <v>41809</v>
          </cell>
          <cell r="AD2166">
            <v>41809</v>
          </cell>
          <cell r="AO2166">
            <v>41809</v>
          </cell>
          <cell r="AZ2166">
            <v>41809</v>
          </cell>
          <cell r="BK2166">
            <v>41809</v>
          </cell>
          <cell r="BV2166">
            <v>41809</v>
          </cell>
          <cell r="CG2166">
            <v>41809</v>
          </cell>
          <cell r="CR2166">
            <v>41809</v>
          </cell>
          <cell r="DC2166">
            <v>41809</v>
          </cell>
          <cell r="DN2166">
            <v>41823</v>
          </cell>
        </row>
        <row r="2167">
          <cell r="H2167">
            <v>41808</v>
          </cell>
          <cell r="S2167">
            <v>41808</v>
          </cell>
          <cell r="AD2167">
            <v>41808</v>
          </cell>
          <cell r="AO2167">
            <v>41808</v>
          </cell>
          <cell r="AZ2167">
            <v>41808</v>
          </cell>
          <cell r="BK2167">
            <v>41808</v>
          </cell>
          <cell r="BV2167">
            <v>41808</v>
          </cell>
          <cell r="CG2167">
            <v>41808</v>
          </cell>
          <cell r="CR2167">
            <v>41808</v>
          </cell>
          <cell r="DC2167">
            <v>41808</v>
          </cell>
          <cell r="DN2167">
            <v>41822</v>
          </cell>
        </row>
        <row r="2168">
          <cell r="H2168">
            <v>41807</v>
          </cell>
          <cell r="S2168">
            <v>41807</v>
          </cell>
          <cell r="AD2168">
            <v>41807</v>
          </cell>
          <cell r="AO2168">
            <v>41807</v>
          </cell>
          <cell r="AZ2168">
            <v>41807</v>
          </cell>
          <cell r="BK2168">
            <v>41807</v>
          </cell>
          <cell r="BV2168">
            <v>41807</v>
          </cell>
          <cell r="CG2168">
            <v>41807</v>
          </cell>
          <cell r="CR2168">
            <v>41807</v>
          </cell>
          <cell r="DC2168">
            <v>41807</v>
          </cell>
          <cell r="DN2168">
            <v>41821</v>
          </cell>
        </row>
        <row r="2169">
          <cell r="H2169">
            <v>41806</v>
          </cell>
          <cell r="S2169">
            <v>41806</v>
          </cell>
          <cell r="AD2169">
            <v>41806</v>
          </cell>
          <cell r="AO2169">
            <v>41806</v>
          </cell>
          <cell r="AZ2169">
            <v>41806</v>
          </cell>
          <cell r="BK2169">
            <v>41806</v>
          </cell>
          <cell r="BV2169">
            <v>41806</v>
          </cell>
          <cell r="CG2169">
            <v>41806</v>
          </cell>
          <cell r="CR2169">
            <v>41806</v>
          </cell>
          <cell r="DC2169">
            <v>41806</v>
          </cell>
          <cell r="DN2169">
            <v>41820</v>
          </cell>
        </row>
        <row r="2170">
          <cell r="H2170">
            <v>41803</v>
          </cell>
          <cell r="S2170">
            <v>41803</v>
          </cell>
          <cell r="AD2170">
            <v>41803</v>
          </cell>
          <cell r="AO2170">
            <v>41803</v>
          </cell>
          <cell r="AZ2170">
            <v>41803</v>
          </cell>
          <cell r="BK2170">
            <v>41803</v>
          </cell>
          <cell r="BV2170">
            <v>41803</v>
          </cell>
          <cell r="CG2170">
            <v>41803</v>
          </cell>
          <cell r="CR2170">
            <v>41803</v>
          </cell>
          <cell r="DC2170">
            <v>41803</v>
          </cell>
          <cell r="DN2170">
            <v>41817</v>
          </cell>
        </row>
        <row r="2171">
          <cell r="H2171">
            <v>41802</v>
          </cell>
          <cell r="S2171">
            <v>41802</v>
          </cell>
          <cell r="AD2171">
            <v>41802</v>
          </cell>
          <cell r="AO2171">
            <v>41802</v>
          </cell>
          <cell r="AZ2171">
            <v>41802</v>
          </cell>
          <cell r="BK2171">
            <v>41802</v>
          </cell>
          <cell r="BV2171">
            <v>41802</v>
          </cell>
          <cell r="CG2171">
            <v>41802</v>
          </cell>
          <cell r="CR2171">
            <v>41802</v>
          </cell>
          <cell r="DC2171">
            <v>41802</v>
          </cell>
          <cell r="DN2171">
            <v>41816</v>
          </cell>
        </row>
        <row r="2172">
          <cell r="H2172">
            <v>41801</v>
          </cell>
          <cell r="S2172">
            <v>41801</v>
          </cell>
          <cell r="AD2172">
            <v>41801</v>
          </cell>
          <cell r="AO2172">
            <v>41801</v>
          </cell>
          <cell r="AZ2172">
            <v>41801</v>
          </cell>
          <cell r="BK2172">
            <v>41801</v>
          </cell>
          <cell r="BV2172">
            <v>41801</v>
          </cell>
          <cell r="CG2172">
            <v>41801</v>
          </cell>
          <cell r="CR2172">
            <v>41801</v>
          </cell>
          <cell r="DC2172">
            <v>41801</v>
          </cell>
          <cell r="DN2172">
            <v>41815</v>
          </cell>
        </row>
        <row r="2173">
          <cell r="H2173">
            <v>41800</v>
          </cell>
          <cell r="S2173">
            <v>41800</v>
          </cell>
          <cell r="AD2173">
            <v>41800</v>
          </cell>
          <cell r="AO2173">
            <v>41800</v>
          </cell>
          <cell r="AZ2173">
            <v>41800</v>
          </cell>
          <cell r="BK2173">
            <v>41800</v>
          </cell>
          <cell r="BV2173">
            <v>41800</v>
          </cell>
          <cell r="CG2173">
            <v>41800</v>
          </cell>
          <cell r="CR2173">
            <v>41800</v>
          </cell>
          <cell r="DC2173">
            <v>41800</v>
          </cell>
          <cell r="DN2173">
            <v>41814</v>
          </cell>
        </row>
        <row r="2174">
          <cell r="H2174">
            <v>41799</v>
          </cell>
          <cell r="S2174">
            <v>41799</v>
          </cell>
          <cell r="AD2174">
            <v>41799</v>
          </cell>
          <cell r="AO2174">
            <v>41799</v>
          </cell>
          <cell r="AZ2174">
            <v>41799</v>
          </cell>
          <cell r="BK2174">
            <v>41799</v>
          </cell>
          <cell r="BV2174">
            <v>41799</v>
          </cell>
          <cell r="CG2174">
            <v>41799</v>
          </cell>
          <cell r="CR2174">
            <v>41799</v>
          </cell>
          <cell r="DC2174">
            <v>41799</v>
          </cell>
          <cell r="DN2174">
            <v>41813</v>
          </cell>
        </row>
        <row r="2175">
          <cell r="H2175">
            <v>41796</v>
          </cell>
          <cell r="S2175">
            <v>41796</v>
          </cell>
          <cell r="AD2175">
            <v>41796</v>
          </cell>
          <cell r="AO2175">
            <v>41796</v>
          </cell>
          <cell r="AZ2175">
            <v>41796</v>
          </cell>
          <cell r="BK2175">
            <v>41796</v>
          </cell>
          <cell r="BV2175">
            <v>41796</v>
          </cell>
          <cell r="CG2175">
            <v>41796</v>
          </cell>
          <cell r="CR2175">
            <v>41796</v>
          </cell>
          <cell r="DC2175">
            <v>41796</v>
          </cell>
          <cell r="DN2175">
            <v>41810</v>
          </cell>
        </row>
        <row r="2176">
          <cell r="H2176">
            <v>41795</v>
          </cell>
          <cell r="S2176">
            <v>41795</v>
          </cell>
          <cell r="AD2176">
            <v>41795</v>
          </cell>
          <cell r="AO2176">
            <v>41795</v>
          </cell>
          <cell r="AZ2176">
            <v>41795</v>
          </cell>
          <cell r="BK2176">
            <v>41795</v>
          </cell>
          <cell r="BV2176">
            <v>41795</v>
          </cell>
          <cell r="CG2176">
            <v>41795</v>
          </cell>
          <cell r="CR2176">
            <v>41795</v>
          </cell>
          <cell r="DC2176">
            <v>41795</v>
          </cell>
          <cell r="DN2176">
            <v>41809</v>
          </cell>
        </row>
        <row r="2177">
          <cell r="H2177">
            <v>41794</v>
          </cell>
          <cell r="S2177">
            <v>41794</v>
          </cell>
          <cell r="AD2177">
            <v>41794</v>
          </cell>
          <cell r="AO2177">
            <v>41794</v>
          </cell>
          <cell r="AZ2177">
            <v>41794</v>
          </cell>
          <cell r="BK2177">
            <v>41794</v>
          </cell>
          <cell r="BV2177">
            <v>41794</v>
          </cell>
          <cell r="CG2177">
            <v>41794</v>
          </cell>
          <cell r="CR2177">
            <v>41794</v>
          </cell>
          <cell r="DC2177">
            <v>41794</v>
          </cell>
          <cell r="DN2177">
            <v>41808</v>
          </cell>
        </row>
        <row r="2178">
          <cell r="H2178">
            <v>41793</v>
          </cell>
          <cell r="S2178">
            <v>41793</v>
          </cell>
          <cell r="AD2178">
            <v>41793</v>
          </cell>
          <cell r="AO2178">
            <v>41793</v>
          </cell>
          <cell r="AZ2178">
            <v>41793</v>
          </cell>
          <cell r="BK2178">
            <v>41793</v>
          </cell>
          <cell r="BV2178">
            <v>41793</v>
          </cell>
          <cell r="CG2178">
            <v>41793</v>
          </cell>
          <cell r="CR2178">
            <v>41793</v>
          </cell>
          <cell r="DC2178">
            <v>41793</v>
          </cell>
          <cell r="DN2178">
            <v>41807</v>
          </cell>
        </row>
        <row r="2179">
          <cell r="H2179">
            <v>41792</v>
          </cell>
          <cell r="S2179">
            <v>41792</v>
          </cell>
          <cell r="AD2179">
            <v>41792</v>
          </cell>
          <cell r="AO2179">
            <v>41792</v>
          </cell>
          <cell r="AZ2179">
            <v>41792</v>
          </cell>
          <cell r="BK2179">
            <v>41792</v>
          </cell>
          <cell r="BV2179">
            <v>41792</v>
          </cell>
          <cell r="CG2179">
            <v>41792</v>
          </cell>
          <cell r="CR2179">
            <v>41792</v>
          </cell>
          <cell r="DC2179">
            <v>41792</v>
          </cell>
          <cell r="DN2179">
            <v>41806</v>
          </cell>
        </row>
        <row r="2180">
          <cell r="H2180">
            <v>41789</v>
          </cell>
          <cell r="S2180">
            <v>41789</v>
          </cell>
          <cell r="AD2180">
            <v>41789</v>
          </cell>
          <cell r="AO2180">
            <v>41789</v>
          </cell>
          <cell r="AZ2180">
            <v>41789</v>
          </cell>
          <cell r="BK2180">
            <v>41789</v>
          </cell>
          <cell r="BV2180">
            <v>41789</v>
          </cell>
          <cell r="CG2180">
            <v>41789</v>
          </cell>
          <cell r="CR2180">
            <v>41789</v>
          </cell>
          <cell r="DC2180">
            <v>41789</v>
          </cell>
          <cell r="DN2180">
            <v>41803</v>
          </cell>
        </row>
        <row r="2181">
          <cell r="H2181">
            <v>41788</v>
          </cell>
          <cell r="S2181">
            <v>41788</v>
          </cell>
          <cell r="AD2181">
            <v>41788</v>
          </cell>
          <cell r="AO2181">
            <v>41788</v>
          </cell>
          <cell r="AZ2181">
            <v>41788</v>
          </cell>
          <cell r="BK2181">
            <v>41788</v>
          </cell>
          <cell r="BV2181">
            <v>41788</v>
          </cell>
          <cell r="CG2181">
            <v>41788</v>
          </cell>
          <cell r="CR2181">
            <v>41788</v>
          </cell>
          <cell r="DC2181">
            <v>41788</v>
          </cell>
          <cell r="DN2181">
            <v>41802</v>
          </cell>
        </row>
        <row r="2182">
          <cell r="H2182">
            <v>41787</v>
          </cell>
          <cell r="S2182">
            <v>41787</v>
          </cell>
          <cell r="AD2182">
            <v>41787</v>
          </cell>
          <cell r="AO2182">
            <v>41787</v>
          </cell>
          <cell r="AZ2182">
            <v>41787</v>
          </cell>
          <cell r="BK2182">
            <v>41787</v>
          </cell>
          <cell r="BV2182">
            <v>41787</v>
          </cell>
          <cell r="CG2182">
            <v>41787</v>
          </cell>
          <cell r="CR2182">
            <v>41787</v>
          </cell>
          <cell r="DC2182">
            <v>41787</v>
          </cell>
          <cell r="DN2182">
            <v>41801</v>
          </cell>
        </row>
        <row r="2183">
          <cell r="H2183">
            <v>41786</v>
          </cell>
          <cell r="S2183">
            <v>41786</v>
          </cell>
          <cell r="AD2183">
            <v>41786</v>
          </cell>
          <cell r="AO2183">
            <v>41786</v>
          </cell>
          <cell r="AZ2183">
            <v>41786</v>
          </cell>
          <cell r="BK2183">
            <v>41786</v>
          </cell>
          <cell r="BV2183">
            <v>41786</v>
          </cell>
          <cell r="CG2183">
            <v>41786</v>
          </cell>
          <cell r="CR2183">
            <v>41786</v>
          </cell>
          <cell r="DC2183">
            <v>41786</v>
          </cell>
          <cell r="DN2183">
            <v>41800</v>
          </cell>
        </row>
        <row r="2184">
          <cell r="H2184">
            <v>41785</v>
          </cell>
          <cell r="S2184">
            <v>41785</v>
          </cell>
          <cell r="AD2184">
            <v>41785</v>
          </cell>
          <cell r="AO2184">
            <v>41785</v>
          </cell>
          <cell r="AZ2184">
            <v>41785</v>
          </cell>
          <cell r="BK2184">
            <v>41785</v>
          </cell>
          <cell r="BV2184">
            <v>41785</v>
          </cell>
          <cell r="CG2184">
            <v>41785</v>
          </cell>
          <cell r="CR2184">
            <v>41785</v>
          </cell>
          <cell r="DC2184">
            <v>41785</v>
          </cell>
          <cell r="DN2184">
            <v>41799</v>
          </cell>
        </row>
        <row r="2185">
          <cell r="H2185">
            <v>41782</v>
          </cell>
          <cell r="S2185">
            <v>41782</v>
          </cell>
          <cell r="AD2185">
            <v>41782</v>
          </cell>
          <cell r="AO2185">
            <v>41782</v>
          </cell>
          <cell r="AZ2185">
            <v>41782</v>
          </cell>
          <cell r="BK2185">
            <v>41782</v>
          </cell>
          <cell r="BV2185">
            <v>41782</v>
          </cell>
          <cell r="CG2185">
            <v>41782</v>
          </cell>
          <cell r="CR2185">
            <v>41782</v>
          </cell>
          <cell r="DC2185">
            <v>41782</v>
          </cell>
          <cell r="DN2185">
            <v>41796</v>
          </cell>
        </row>
        <row r="2186">
          <cell r="H2186">
            <v>41781</v>
          </cell>
          <cell r="S2186">
            <v>41781</v>
          </cell>
          <cell r="AD2186">
            <v>41781</v>
          </cell>
          <cell r="AO2186">
            <v>41781</v>
          </cell>
          <cell r="AZ2186">
            <v>41781</v>
          </cell>
          <cell r="BK2186">
            <v>41781</v>
          </cell>
          <cell r="BV2186">
            <v>41781</v>
          </cell>
          <cell r="CG2186">
            <v>41781</v>
          </cell>
          <cell r="CR2186">
            <v>41781</v>
          </cell>
          <cell r="DC2186">
            <v>41781</v>
          </cell>
          <cell r="DN2186">
            <v>41795</v>
          </cell>
        </row>
        <row r="2187">
          <cell r="H2187">
            <v>41780</v>
          </cell>
          <cell r="S2187">
            <v>41780</v>
          </cell>
          <cell r="AD2187">
            <v>41780</v>
          </cell>
          <cell r="AO2187">
            <v>41780</v>
          </cell>
          <cell r="AZ2187">
            <v>41780</v>
          </cell>
          <cell r="BK2187">
            <v>41780</v>
          </cell>
          <cell r="BV2187">
            <v>41780</v>
          </cell>
          <cell r="CG2187">
            <v>41780</v>
          </cell>
          <cell r="CR2187">
            <v>41780</v>
          </cell>
          <cell r="DC2187">
            <v>41780</v>
          </cell>
          <cell r="DN2187">
            <v>41794</v>
          </cell>
        </row>
        <row r="2188">
          <cell r="H2188">
            <v>41779</v>
          </cell>
          <cell r="S2188">
            <v>41779</v>
          </cell>
          <cell r="AD2188">
            <v>41779</v>
          </cell>
          <cell r="AO2188">
            <v>41779</v>
          </cell>
          <cell r="AZ2188">
            <v>41779</v>
          </cell>
          <cell r="BK2188">
            <v>41779</v>
          </cell>
          <cell r="BV2188">
            <v>41779</v>
          </cell>
          <cell r="CG2188">
            <v>41779</v>
          </cell>
          <cell r="CR2188">
            <v>41779</v>
          </cell>
          <cell r="DC2188">
            <v>41779</v>
          </cell>
          <cell r="DN2188">
            <v>41793</v>
          </cell>
        </row>
        <row r="2189">
          <cell r="H2189">
            <v>41778</v>
          </cell>
          <cell r="S2189">
            <v>41778</v>
          </cell>
          <cell r="AD2189">
            <v>41778</v>
          </cell>
          <cell r="AO2189">
            <v>41778</v>
          </cell>
          <cell r="AZ2189">
            <v>41778</v>
          </cell>
          <cell r="BK2189">
            <v>41778</v>
          </cell>
          <cell r="BV2189">
            <v>41778</v>
          </cell>
          <cell r="CG2189">
            <v>41778</v>
          </cell>
          <cell r="CR2189">
            <v>41778</v>
          </cell>
          <cell r="DC2189">
            <v>41778</v>
          </cell>
          <cell r="DN2189">
            <v>41792</v>
          </cell>
        </row>
        <row r="2190">
          <cell r="H2190">
            <v>41775</v>
          </cell>
          <cell r="S2190">
            <v>41775</v>
          </cell>
          <cell r="AD2190">
            <v>41775</v>
          </cell>
          <cell r="AO2190">
            <v>41775</v>
          </cell>
          <cell r="AZ2190">
            <v>41775</v>
          </cell>
          <cell r="BK2190">
            <v>41775</v>
          </cell>
          <cell r="BV2190">
            <v>41775</v>
          </cell>
          <cell r="CG2190">
            <v>41775</v>
          </cell>
          <cell r="CR2190">
            <v>41775</v>
          </cell>
          <cell r="DC2190">
            <v>41775</v>
          </cell>
          <cell r="DN2190">
            <v>41789</v>
          </cell>
        </row>
        <row r="2191">
          <cell r="H2191">
            <v>41774</v>
          </cell>
          <cell r="S2191">
            <v>41774</v>
          </cell>
          <cell r="AD2191">
            <v>41774</v>
          </cell>
          <cell r="AO2191">
            <v>41774</v>
          </cell>
          <cell r="AZ2191">
            <v>41774</v>
          </cell>
          <cell r="BK2191">
            <v>41774</v>
          </cell>
          <cell r="BV2191">
            <v>41774</v>
          </cell>
          <cell r="CG2191">
            <v>41774</v>
          </cell>
          <cell r="CR2191">
            <v>41774</v>
          </cell>
          <cell r="DC2191">
            <v>41774</v>
          </cell>
          <cell r="DN2191">
            <v>41788</v>
          </cell>
        </row>
        <row r="2192">
          <cell r="H2192">
            <v>41773</v>
          </cell>
          <cell r="S2192">
            <v>41773</v>
          </cell>
          <cell r="AD2192">
            <v>41773</v>
          </cell>
          <cell r="AO2192">
            <v>41773</v>
          </cell>
          <cell r="AZ2192">
            <v>41773</v>
          </cell>
          <cell r="BK2192">
            <v>41773</v>
          </cell>
          <cell r="BV2192">
            <v>41773</v>
          </cell>
          <cell r="CG2192">
            <v>41773</v>
          </cell>
          <cell r="CR2192">
            <v>41773</v>
          </cell>
          <cell r="DC2192">
            <v>41773</v>
          </cell>
          <cell r="DN2192">
            <v>41787</v>
          </cell>
        </row>
        <row r="2193">
          <cell r="H2193">
            <v>41772</v>
          </cell>
          <cell r="S2193">
            <v>41772</v>
          </cell>
          <cell r="AD2193">
            <v>41772</v>
          </cell>
          <cell r="AO2193">
            <v>41772</v>
          </cell>
          <cell r="AZ2193">
            <v>41772</v>
          </cell>
          <cell r="BK2193">
            <v>41772</v>
          </cell>
          <cell r="BV2193">
            <v>41772</v>
          </cell>
          <cell r="CG2193">
            <v>41772</v>
          </cell>
          <cell r="CR2193">
            <v>41772</v>
          </cell>
          <cell r="DC2193">
            <v>41772</v>
          </cell>
          <cell r="DN2193">
            <v>41786</v>
          </cell>
        </row>
        <row r="2194">
          <cell r="H2194">
            <v>41771</v>
          </cell>
          <cell r="S2194">
            <v>41771</v>
          </cell>
          <cell r="AD2194">
            <v>41771</v>
          </cell>
          <cell r="AO2194">
            <v>41771</v>
          </cell>
          <cell r="AZ2194">
            <v>41771</v>
          </cell>
          <cell r="BK2194">
            <v>41771</v>
          </cell>
          <cell r="BV2194">
            <v>41771</v>
          </cell>
          <cell r="CG2194">
            <v>41771</v>
          </cell>
          <cell r="CR2194">
            <v>41771</v>
          </cell>
          <cell r="DC2194">
            <v>41771</v>
          </cell>
          <cell r="DN2194">
            <v>41782</v>
          </cell>
        </row>
        <row r="2195">
          <cell r="H2195">
            <v>41768</v>
          </cell>
          <cell r="S2195">
            <v>41768</v>
          </cell>
          <cell r="AD2195">
            <v>41768</v>
          </cell>
          <cell r="AO2195">
            <v>41768</v>
          </cell>
          <cell r="AZ2195">
            <v>41768</v>
          </cell>
          <cell r="BK2195">
            <v>41768</v>
          </cell>
          <cell r="BV2195">
            <v>41768</v>
          </cell>
          <cell r="CG2195">
            <v>41768</v>
          </cell>
          <cell r="CR2195">
            <v>41768</v>
          </cell>
          <cell r="DC2195">
            <v>41768</v>
          </cell>
          <cell r="DN2195">
            <v>41781</v>
          </cell>
        </row>
        <row r="2196">
          <cell r="H2196">
            <v>41767</v>
          </cell>
          <cell r="S2196">
            <v>41767</v>
          </cell>
          <cell r="AD2196">
            <v>41767</v>
          </cell>
          <cell r="AO2196">
            <v>41767</v>
          </cell>
          <cell r="AZ2196">
            <v>41767</v>
          </cell>
          <cell r="BK2196">
            <v>41767</v>
          </cell>
          <cell r="BV2196">
            <v>41767</v>
          </cell>
          <cell r="CG2196">
            <v>41767</v>
          </cell>
          <cell r="CR2196">
            <v>41767</v>
          </cell>
          <cell r="DC2196">
            <v>41767</v>
          </cell>
          <cell r="DN2196">
            <v>41780</v>
          </cell>
        </row>
        <row r="2197">
          <cell r="H2197">
            <v>41766</v>
          </cell>
          <cell r="S2197">
            <v>41766</v>
          </cell>
          <cell r="AD2197">
            <v>41766</v>
          </cell>
          <cell r="AO2197">
            <v>41766</v>
          </cell>
          <cell r="AZ2197">
            <v>41766</v>
          </cell>
          <cell r="BK2197">
            <v>41766</v>
          </cell>
          <cell r="BV2197">
            <v>41766</v>
          </cell>
          <cell r="CG2197">
            <v>41766</v>
          </cell>
          <cell r="CR2197">
            <v>41766</v>
          </cell>
          <cell r="DC2197">
            <v>41766</v>
          </cell>
          <cell r="DN2197">
            <v>41779</v>
          </cell>
        </row>
        <row r="2198">
          <cell r="H2198">
            <v>41765</v>
          </cell>
          <cell r="S2198">
            <v>41765</v>
          </cell>
          <cell r="AD2198">
            <v>41765</v>
          </cell>
          <cell r="AO2198">
            <v>41765</v>
          </cell>
          <cell r="AZ2198">
            <v>41765</v>
          </cell>
          <cell r="BK2198">
            <v>41765</v>
          </cell>
          <cell r="BV2198">
            <v>41765</v>
          </cell>
          <cell r="CG2198">
            <v>41765</v>
          </cell>
          <cell r="CR2198">
            <v>41765</v>
          </cell>
          <cell r="DC2198">
            <v>41765</v>
          </cell>
          <cell r="DN2198">
            <v>41778</v>
          </cell>
        </row>
        <row r="2199">
          <cell r="H2199">
            <v>41764</v>
          </cell>
          <cell r="S2199">
            <v>41764</v>
          </cell>
          <cell r="AD2199">
            <v>41764</v>
          </cell>
          <cell r="AO2199">
            <v>41764</v>
          </cell>
          <cell r="AZ2199">
            <v>41764</v>
          </cell>
          <cell r="BK2199">
            <v>41764</v>
          </cell>
          <cell r="BV2199">
            <v>41764</v>
          </cell>
          <cell r="CG2199">
            <v>41764</v>
          </cell>
          <cell r="CR2199">
            <v>41764</v>
          </cell>
          <cell r="DC2199">
            <v>41764</v>
          </cell>
          <cell r="DN2199">
            <v>41775</v>
          </cell>
        </row>
        <row r="2200">
          <cell r="H2200">
            <v>41761</v>
          </cell>
          <cell r="S2200">
            <v>41761</v>
          </cell>
          <cell r="AD2200">
            <v>41761</v>
          </cell>
          <cell r="AO2200">
            <v>41761</v>
          </cell>
          <cell r="AZ2200">
            <v>41761</v>
          </cell>
          <cell r="BK2200">
            <v>41761</v>
          </cell>
          <cell r="BV2200">
            <v>41761</v>
          </cell>
          <cell r="CG2200">
            <v>41761</v>
          </cell>
          <cell r="CR2200">
            <v>41761</v>
          </cell>
          <cell r="DC2200">
            <v>41761</v>
          </cell>
          <cell r="DN2200">
            <v>41774</v>
          </cell>
        </row>
        <row r="2201">
          <cell r="H2201">
            <v>41759</v>
          </cell>
          <cell r="S2201">
            <v>41759</v>
          </cell>
          <cell r="AD2201">
            <v>41759</v>
          </cell>
          <cell r="AO2201">
            <v>41759</v>
          </cell>
          <cell r="AZ2201">
            <v>41759</v>
          </cell>
          <cell r="BK2201">
            <v>41759</v>
          </cell>
          <cell r="BV2201">
            <v>41759</v>
          </cell>
          <cell r="CG2201">
            <v>41759</v>
          </cell>
          <cell r="CR2201">
            <v>41759</v>
          </cell>
          <cell r="DC2201">
            <v>41759</v>
          </cell>
          <cell r="DN2201">
            <v>41773</v>
          </cell>
        </row>
        <row r="2202">
          <cell r="H2202">
            <v>41758</v>
          </cell>
          <cell r="S2202">
            <v>41758</v>
          </cell>
          <cell r="AD2202">
            <v>41758</v>
          </cell>
          <cell r="AO2202">
            <v>41758</v>
          </cell>
          <cell r="AZ2202">
            <v>41758</v>
          </cell>
          <cell r="BK2202">
            <v>41758</v>
          </cell>
          <cell r="BV2202">
            <v>41758</v>
          </cell>
          <cell r="CG2202">
            <v>41758</v>
          </cell>
          <cell r="CR2202">
            <v>41758</v>
          </cell>
          <cell r="DC2202">
            <v>41758</v>
          </cell>
          <cell r="DN2202">
            <v>41772</v>
          </cell>
        </row>
        <row r="2203">
          <cell r="H2203">
            <v>41757</v>
          </cell>
          <cell r="S2203">
            <v>41757</v>
          </cell>
          <cell r="AD2203">
            <v>41757</v>
          </cell>
          <cell r="AO2203">
            <v>41757</v>
          </cell>
          <cell r="AZ2203">
            <v>41757</v>
          </cell>
          <cell r="BK2203">
            <v>41757</v>
          </cell>
          <cell r="BV2203">
            <v>41757</v>
          </cell>
          <cell r="CG2203">
            <v>41757</v>
          </cell>
          <cell r="CR2203">
            <v>41757</v>
          </cell>
          <cell r="DC2203">
            <v>41757</v>
          </cell>
          <cell r="DN2203">
            <v>41771</v>
          </cell>
        </row>
        <row r="2204">
          <cell r="H2204">
            <v>41754</v>
          </cell>
          <cell r="S2204">
            <v>41754</v>
          </cell>
          <cell r="AD2204">
            <v>41754</v>
          </cell>
          <cell r="AO2204">
            <v>41754</v>
          </cell>
          <cell r="AZ2204">
            <v>41754</v>
          </cell>
          <cell r="BK2204">
            <v>41754</v>
          </cell>
          <cell r="BV2204">
            <v>41754</v>
          </cell>
          <cell r="CG2204">
            <v>41754</v>
          </cell>
          <cell r="CR2204">
            <v>41754</v>
          </cell>
          <cell r="DC2204">
            <v>41754</v>
          </cell>
          <cell r="DN2204">
            <v>41768</v>
          </cell>
        </row>
        <row r="2205">
          <cell r="H2205">
            <v>41752</v>
          </cell>
          <cell r="S2205">
            <v>41752</v>
          </cell>
          <cell r="AD2205">
            <v>41752</v>
          </cell>
          <cell r="AO2205">
            <v>41752</v>
          </cell>
          <cell r="AZ2205">
            <v>41752</v>
          </cell>
          <cell r="BK2205">
            <v>41752</v>
          </cell>
          <cell r="BV2205">
            <v>41752</v>
          </cell>
          <cell r="CG2205">
            <v>41752</v>
          </cell>
          <cell r="CR2205">
            <v>41752</v>
          </cell>
          <cell r="DC2205">
            <v>41752</v>
          </cell>
          <cell r="DN2205">
            <v>41767</v>
          </cell>
        </row>
        <row r="2206">
          <cell r="H2206">
            <v>41751</v>
          </cell>
          <cell r="S2206">
            <v>41751</v>
          </cell>
          <cell r="AD2206">
            <v>41751</v>
          </cell>
          <cell r="AO2206">
            <v>41751</v>
          </cell>
          <cell r="AZ2206">
            <v>41751</v>
          </cell>
          <cell r="BK2206">
            <v>41751</v>
          </cell>
          <cell r="BV2206">
            <v>41751</v>
          </cell>
          <cell r="CG2206">
            <v>41751</v>
          </cell>
          <cell r="CR2206">
            <v>41751</v>
          </cell>
          <cell r="DC2206">
            <v>41751</v>
          </cell>
          <cell r="DN2206">
            <v>41766</v>
          </cell>
        </row>
        <row r="2207">
          <cell r="H2207">
            <v>41750</v>
          </cell>
          <cell r="S2207">
            <v>41750</v>
          </cell>
          <cell r="AD2207">
            <v>41750</v>
          </cell>
          <cell r="AO2207">
            <v>41750</v>
          </cell>
          <cell r="AZ2207">
            <v>41750</v>
          </cell>
          <cell r="BK2207">
            <v>41750</v>
          </cell>
          <cell r="BV2207">
            <v>41750</v>
          </cell>
          <cell r="CG2207">
            <v>41750</v>
          </cell>
          <cell r="CR2207">
            <v>41750</v>
          </cell>
          <cell r="DC2207">
            <v>41750</v>
          </cell>
          <cell r="DN2207">
            <v>41765</v>
          </cell>
        </row>
        <row r="2208">
          <cell r="H2208">
            <v>41746</v>
          </cell>
          <cell r="S2208">
            <v>41746</v>
          </cell>
          <cell r="AD2208">
            <v>41746</v>
          </cell>
          <cell r="AO2208">
            <v>41746</v>
          </cell>
          <cell r="AZ2208">
            <v>41746</v>
          </cell>
          <cell r="BK2208">
            <v>41746</v>
          </cell>
          <cell r="BV2208">
            <v>41746</v>
          </cell>
          <cell r="CG2208">
            <v>41746</v>
          </cell>
          <cell r="CR2208">
            <v>41746</v>
          </cell>
          <cell r="DC2208">
            <v>41746</v>
          </cell>
          <cell r="DN2208">
            <v>41764</v>
          </cell>
        </row>
        <row r="2209">
          <cell r="H2209">
            <v>41745</v>
          </cell>
          <cell r="S2209">
            <v>41745</v>
          </cell>
          <cell r="AD2209">
            <v>41745</v>
          </cell>
          <cell r="AO2209">
            <v>41745</v>
          </cell>
          <cell r="AZ2209">
            <v>41745</v>
          </cell>
          <cell r="BK2209">
            <v>41745</v>
          </cell>
          <cell r="BV2209">
            <v>41745</v>
          </cell>
          <cell r="CG2209">
            <v>41745</v>
          </cell>
          <cell r="CR2209">
            <v>41745</v>
          </cell>
          <cell r="DC2209">
            <v>41745</v>
          </cell>
          <cell r="DN2209">
            <v>41761</v>
          </cell>
        </row>
        <row r="2210">
          <cell r="H2210">
            <v>41744</v>
          </cell>
          <cell r="S2210">
            <v>41744</v>
          </cell>
          <cell r="AD2210">
            <v>41744</v>
          </cell>
          <cell r="AO2210">
            <v>41744</v>
          </cell>
          <cell r="AZ2210">
            <v>41744</v>
          </cell>
          <cell r="BK2210">
            <v>41744</v>
          </cell>
          <cell r="BV2210">
            <v>41744</v>
          </cell>
          <cell r="CG2210">
            <v>41744</v>
          </cell>
          <cell r="CR2210">
            <v>41744</v>
          </cell>
          <cell r="DC2210">
            <v>41744</v>
          </cell>
          <cell r="DN2210">
            <v>41760</v>
          </cell>
        </row>
        <row r="2211">
          <cell r="H2211">
            <v>41740</v>
          </cell>
          <cell r="S2211">
            <v>41740</v>
          </cell>
          <cell r="AD2211">
            <v>41740</v>
          </cell>
          <cell r="AO2211">
            <v>41740</v>
          </cell>
          <cell r="AZ2211">
            <v>41740</v>
          </cell>
          <cell r="BK2211">
            <v>41740</v>
          </cell>
          <cell r="BV2211">
            <v>41740</v>
          </cell>
          <cell r="CG2211">
            <v>41740</v>
          </cell>
          <cell r="CR2211">
            <v>41740</v>
          </cell>
          <cell r="DC2211">
            <v>41740</v>
          </cell>
          <cell r="DN2211">
            <v>41759</v>
          </cell>
        </row>
        <row r="2212">
          <cell r="H2212">
            <v>41739</v>
          </cell>
          <cell r="S2212">
            <v>41739</v>
          </cell>
          <cell r="AD2212">
            <v>41739</v>
          </cell>
          <cell r="AO2212">
            <v>41739</v>
          </cell>
          <cell r="AZ2212">
            <v>41739</v>
          </cell>
          <cell r="BK2212">
            <v>41739</v>
          </cell>
          <cell r="BV2212">
            <v>41739</v>
          </cell>
          <cell r="CG2212">
            <v>41739</v>
          </cell>
          <cell r="CR2212">
            <v>41739</v>
          </cell>
          <cell r="DC2212">
            <v>41739</v>
          </cell>
          <cell r="DN2212">
            <v>41758</v>
          </cell>
        </row>
        <row r="2213">
          <cell r="H2213">
            <v>41738</v>
          </cell>
          <cell r="S2213">
            <v>41738</v>
          </cell>
          <cell r="AD2213">
            <v>41738</v>
          </cell>
          <cell r="AO2213">
            <v>41738</v>
          </cell>
          <cell r="AZ2213">
            <v>41738</v>
          </cell>
          <cell r="BK2213">
            <v>41738</v>
          </cell>
          <cell r="BV2213">
            <v>41738</v>
          </cell>
          <cell r="CG2213">
            <v>41738</v>
          </cell>
          <cell r="CR2213">
            <v>41738</v>
          </cell>
          <cell r="DC2213">
            <v>41738</v>
          </cell>
          <cell r="DN2213">
            <v>41757</v>
          </cell>
        </row>
        <row r="2214">
          <cell r="H2214">
            <v>41736</v>
          </cell>
          <cell r="S2214">
            <v>41736</v>
          </cell>
          <cell r="AD2214">
            <v>41736</v>
          </cell>
          <cell r="AO2214">
            <v>41736</v>
          </cell>
          <cell r="AZ2214">
            <v>41736</v>
          </cell>
          <cell r="BK2214">
            <v>41736</v>
          </cell>
          <cell r="BV2214">
            <v>41736</v>
          </cell>
          <cell r="CG2214">
            <v>41736</v>
          </cell>
          <cell r="CR2214">
            <v>41736</v>
          </cell>
          <cell r="DC2214">
            <v>41736</v>
          </cell>
          <cell r="DN2214">
            <v>41754</v>
          </cell>
        </row>
        <row r="2215">
          <cell r="H2215">
            <v>41733</v>
          </cell>
          <cell r="S2215">
            <v>41733</v>
          </cell>
          <cell r="AD2215">
            <v>41733</v>
          </cell>
          <cell r="AO2215">
            <v>41733</v>
          </cell>
          <cell r="AZ2215">
            <v>41733</v>
          </cell>
          <cell r="BK2215">
            <v>41733</v>
          </cell>
          <cell r="BV2215">
            <v>41733</v>
          </cell>
          <cell r="CG2215">
            <v>41733</v>
          </cell>
          <cell r="CR2215">
            <v>41733</v>
          </cell>
          <cell r="DC2215">
            <v>41733</v>
          </cell>
          <cell r="DN2215">
            <v>41753</v>
          </cell>
        </row>
        <row r="2216">
          <cell r="H2216">
            <v>41732</v>
          </cell>
          <cell r="S2216">
            <v>41732</v>
          </cell>
          <cell r="AD2216">
            <v>41732</v>
          </cell>
          <cell r="AO2216">
            <v>41732</v>
          </cell>
          <cell r="AZ2216">
            <v>41732</v>
          </cell>
          <cell r="BK2216">
            <v>41732</v>
          </cell>
          <cell r="BV2216">
            <v>41732</v>
          </cell>
          <cell r="CG2216">
            <v>41732</v>
          </cell>
          <cell r="CR2216">
            <v>41732</v>
          </cell>
          <cell r="DC2216">
            <v>41732</v>
          </cell>
          <cell r="DN2216">
            <v>41752</v>
          </cell>
        </row>
        <row r="2217">
          <cell r="H2217">
            <v>41731</v>
          </cell>
          <cell r="S2217">
            <v>41731</v>
          </cell>
          <cell r="AD2217">
            <v>41731</v>
          </cell>
          <cell r="AO2217">
            <v>41731</v>
          </cell>
          <cell r="AZ2217">
            <v>41731</v>
          </cell>
          <cell r="BK2217">
            <v>41731</v>
          </cell>
          <cell r="BV2217">
            <v>41731</v>
          </cell>
          <cell r="CG2217">
            <v>41731</v>
          </cell>
          <cell r="CR2217">
            <v>41731</v>
          </cell>
          <cell r="DC2217">
            <v>41731</v>
          </cell>
          <cell r="DN2217">
            <v>41751</v>
          </cell>
        </row>
        <row r="2218">
          <cell r="H2218">
            <v>41730</v>
          </cell>
          <cell r="S2218">
            <v>41730</v>
          </cell>
          <cell r="AD2218">
            <v>41730</v>
          </cell>
          <cell r="AO2218">
            <v>41730</v>
          </cell>
          <cell r="AZ2218">
            <v>41730</v>
          </cell>
          <cell r="BK2218">
            <v>41730</v>
          </cell>
          <cell r="BV2218">
            <v>41730</v>
          </cell>
          <cell r="CG2218">
            <v>41730</v>
          </cell>
          <cell r="CR2218">
            <v>41730</v>
          </cell>
          <cell r="DC2218">
            <v>41730</v>
          </cell>
          <cell r="DN2218">
            <v>41750</v>
          </cell>
        </row>
        <row r="2219">
          <cell r="H2219">
            <v>41729</v>
          </cell>
          <cell r="S2219">
            <v>41729</v>
          </cell>
          <cell r="AD2219">
            <v>41729</v>
          </cell>
          <cell r="AO2219">
            <v>41729</v>
          </cell>
          <cell r="AZ2219">
            <v>41729</v>
          </cell>
          <cell r="BK2219">
            <v>41729</v>
          </cell>
          <cell r="BV2219">
            <v>41729</v>
          </cell>
          <cell r="CG2219">
            <v>41729</v>
          </cell>
          <cell r="CR2219">
            <v>41729</v>
          </cell>
          <cell r="DC2219">
            <v>41729</v>
          </cell>
          <cell r="DN2219">
            <v>41746</v>
          </cell>
        </row>
        <row r="2220">
          <cell r="H2220">
            <v>41726</v>
          </cell>
          <cell r="S2220">
            <v>41726</v>
          </cell>
          <cell r="AD2220">
            <v>41726</v>
          </cell>
          <cell r="AO2220">
            <v>41726</v>
          </cell>
          <cell r="AZ2220">
            <v>41726</v>
          </cell>
          <cell r="BK2220">
            <v>41726</v>
          </cell>
          <cell r="BV2220">
            <v>41726</v>
          </cell>
          <cell r="CG2220">
            <v>41726</v>
          </cell>
          <cell r="CR2220">
            <v>41726</v>
          </cell>
          <cell r="DC2220">
            <v>41726</v>
          </cell>
          <cell r="DN2220">
            <v>41745</v>
          </cell>
        </row>
        <row r="2221">
          <cell r="H2221">
            <v>41725</v>
          </cell>
          <cell r="S2221">
            <v>41725</v>
          </cell>
          <cell r="AD2221">
            <v>41725</v>
          </cell>
          <cell r="AO2221">
            <v>41725</v>
          </cell>
          <cell r="AZ2221">
            <v>41725</v>
          </cell>
          <cell r="BK2221">
            <v>41725</v>
          </cell>
          <cell r="BV2221">
            <v>41725</v>
          </cell>
          <cell r="CG2221">
            <v>41725</v>
          </cell>
          <cell r="CR2221">
            <v>41725</v>
          </cell>
          <cell r="DC2221">
            <v>41725</v>
          </cell>
          <cell r="DN2221">
            <v>41744</v>
          </cell>
        </row>
        <row r="2222">
          <cell r="H2222">
            <v>41724</v>
          </cell>
          <cell r="S2222">
            <v>41724</v>
          </cell>
          <cell r="AD2222">
            <v>41724</v>
          </cell>
          <cell r="AO2222">
            <v>41724</v>
          </cell>
          <cell r="AZ2222">
            <v>41724</v>
          </cell>
          <cell r="BK2222">
            <v>41724</v>
          </cell>
          <cell r="BV2222">
            <v>41724</v>
          </cell>
          <cell r="CG2222">
            <v>41724</v>
          </cell>
          <cell r="CR2222">
            <v>41724</v>
          </cell>
          <cell r="DC2222">
            <v>41724</v>
          </cell>
          <cell r="DN2222">
            <v>41743</v>
          </cell>
        </row>
        <row r="2223">
          <cell r="H2223">
            <v>41723</v>
          </cell>
          <cell r="S2223">
            <v>41723</v>
          </cell>
          <cell r="AD2223">
            <v>41723</v>
          </cell>
          <cell r="AO2223">
            <v>41723</v>
          </cell>
          <cell r="AZ2223">
            <v>41723</v>
          </cell>
          <cell r="BK2223">
            <v>41723</v>
          </cell>
          <cell r="BV2223">
            <v>41723</v>
          </cell>
          <cell r="CG2223">
            <v>41723</v>
          </cell>
          <cell r="CR2223">
            <v>41723</v>
          </cell>
          <cell r="DC2223">
            <v>41723</v>
          </cell>
          <cell r="DN2223">
            <v>41740</v>
          </cell>
        </row>
        <row r="2224">
          <cell r="H2224">
            <v>41722</v>
          </cell>
          <cell r="S2224">
            <v>41722</v>
          </cell>
          <cell r="AD2224">
            <v>41722</v>
          </cell>
          <cell r="AO2224">
            <v>41722</v>
          </cell>
          <cell r="AZ2224">
            <v>41722</v>
          </cell>
          <cell r="BK2224">
            <v>41722</v>
          </cell>
          <cell r="BV2224">
            <v>41722</v>
          </cell>
          <cell r="CG2224">
            <v>41722</v>
          </cell>
          <cell r="CR2224">
            <v>41722</v>
          </cell>
          <cell r="DC2224">
            <v>41722</v>
          </cell>
          <cell r="DN2224">
            <v>41739</v>
          </cell>
        </row>
        <row r="2225">
          <cell r="H2225">
            <v>41719</v>
          </cell>
          <cell r="S2225">
            <v>41719</v>
          </cell>
          <cell r="AD2225">
            <v>41719</v>
          </cell>
          <cell r="AO2225">
            <v>41719</v>
          </cell>
          <cell r="AZ2225">
            <v>41719</v>
          </cell>
          <cell r="BK2225">
            <v>41719</v>
          </cell>
          <cell r="BV2225">
            <v>41719</v>
          </cell>
          <cell r="CG2225">
            <v>41719</v>
          </cell>
          <cell r="CR2225">
            <v>41719</v>
          </cell>
          <cell r="DC2225">
            <v>41719</v>
          </cell>
          <cell r="DN2225">
            <v>41738</v>
          </cell>
        </row>
        <row r="2226">
          <cell r="H2226">
            <v>41718</v>
          </cell>
          <cell r="S2226">
            <v>41718</v>
          </cell>
          <cell r="AD2226">
            <v>41718</v>
          </cell>
          <cell r="AO2226">
            <v>41718</v>
          </cell>
          <cell r="AZ2226">
            <v>41718</v>
          </cell>
          <cell r="BK2226">
            <v>41718</v>
          </cell>
          <cell r="BV2226">
            <v>41718</v>
          </cell>
          <cell r="CG2226">
            <v>41718</v>
          </cell>
          <cell r="CR2226">
            <v>41718</v>
          </cell>
          <cell r="DC2226">
            <v>41718</v>
          </cell>
          <cell r="DN2226">
            <v>41737</v>
          </cell>
        </row>
        <row r="2227">
          <cell r="H2227">
            <v>41717</v>
          </cell>
          <cell r="S2227">
            <v>41717</v>
          </cell>
          <cell r="AD2227">
            <v>41717</v>
          </cell>
          <cell r="AO2227">
            <v>41717</v>
          </cell>
          <cell r="AZ2227">
            <v>41717</v>
          </cell>
          <cell r="BK2227">
            <v>41717</v>
          </cell>
          <cell r="BV2227">
            <v>41717</v>
          </cell>
          <cell r="CG2227">
            <v>41717</v>
          </cell>
          <cell r="CR2227">
            <v>41717</v>
          </cell>
          <cell r="DC2227">
            <v>41717</v>
          </cell>
          <cell r="DN2227">
            <v>41736</v>
          </cell>
        </row>
        <row r="2228">
          <cell r="H2228">
            <v>41716</v>
          </cell>
          <cell r="S2228">
            <v>41716</v>
          </cell>
          <cell r="AD2228">
            <v>41716</v>
          </cell>
          <cell r="AO2228">
            <v>41716</v>
          </cell>
          <cell r="AZ2228">
            <v>41716</v>
          </cell>
          <cell r="BK2228">
            <v>41716</v>
          </cell>
          <cell r="BV2228">
            <v>41716</v>
          </cell>
          <cell r="CG2228">
            <v>41716</v>
          </cell>
          <cell r="CR2228">
            <v>41716</v>
          </cell>
          <cell r="DC2228">
            <v>41716</v>
          </cell>
          <cell r="DN2228">
            <v>41733</v>
          </cell>
        </row>
        <row r="2229">
          <cell r="H2229">
            <v>41712</v>
          </cell>
          <cell r="S2229">
            <v>41712</v>
          </cell>
          <cell r="AD2229">
            <v>41712</v>
          </cell>
          <cell r="AO2229">
            <v>41712</v>
          </cell>
          <cell r="AZ2229">
            <v>41712</v>
          </cell>
          <cell r="BK2229">
            <v>41712</v>
          </cell>
          <cell r="BV2229">
            <v>41712</v>
          </cell>
          <cell r="CG2229">
            <v>41712</v>
          </cell>
          <cell r="CR2229">
            <v>41712</v>
          </cell>
          <cell r="DC2229">
            <v>41712</v>
          </cell>
          <cell r="DN2229">
            <v>41732</v>
          </cell>
        </row>
        <row r="2230">
          <cell r="H2230">
            <v>41711</v>
          </cell>
          <cell r="S2230">
            <v>41711</v>
          </cell>
          <cell r="AD2230">
            <v>41711</v>
          </cell>
          <cell r="AO2230">
            <v>41711</v>
          </cell>
          <cell r="AZ2230">
            <v>41711</v>
          </cell>
          <cell r="BK2230">
            <v>41711</v>
          </cell>
          <cell r="BV2230">
            <v>41711</v>
          </cell>
          <cell r="CG2230">
            <v>41711</v>
          </cell>
          <cell r="CR2230">
            <v>41711</v>
          </cell>
          <cell r="DC2230">
            <v>41711</v>
          </cell>
          <cell r="DN2230">
            <v>41731</v>
          </cell>
        </row>
        <row r="2231">
          <cell r="H2231">
            <v>41710</v>
          </cell>
          <cell r="S2231">
            <v>41710</v>
          </cell>
          <cell r="AD2231">
            <v>41710</v>
          </cell>
          <cell r="AO2231">
            <v>41710</v>
          </cell>
          <cell r="AZ2231">
            <v>41710</v>
          </cell>
          <cell r="BK2231">
            <v>41710</v>
          </cell>
          <cell r="BV2231">
            <v>41710</v>
          </cell>
          <cell r="CG2231">
            <v>41710</v>
          </cell>
          <cell r="CR2231">
            <v>41710</v>
          </cell>
          <cell r="DC2231">
            <v>41710</v>
          </cell>
          <cell r="DN2231">
            <v>41730</v>
          </cell>
        </row>
        <row r="2232">
          <cell r="H2232">
            <v>41709</v>
          </cell>
          <cell r="S2232">
            <v>41709</v>
          </cell>
          <cell r="AD2232">
            <v>41709</v>
          </cell>
          <cell r="AO2232">
            <v>41709</v>
          </cell>
          <cell r="AZ2232">
            <v>41709</v>
          </cell>
          <cell r="BK2232">
            <v>41709</v>
          </cell>
          <cell r="BV2232">
            <v>41709</v>
          </cell>
          <cell r="CG2232">
            <v>41709</v>
          </cell>
          <cell r="CR2232">
            <v>41709</v>
          </cell>
          <cell r="DC2232">
            <v>41709</v>
          </cell>
          <cell r="DN2232">
            <v>41729</v>
          </cell>
        </row>
        <row r="2233">
          <cell r="H2233">
            <v>41708</v>
          </cell>
          <cell r="S2233">
            <v>41708</v>
          </cell>
          <cell r="AD2233">
            <v>41708</v>
          </cell>
          <cell r="AO2233">
            <v>41708</v>
          </cell>
          <cell r="AZ2233">
            <v>41708</v>
          </cell>
          <cell r="BK2233">
            <v>41708</v>
          </cell>
          <cell r="BV2233">
            <v>41708</v>
          </cell>
          <cell r="CG2233">
            <v>41708</v>
          </cell>
          <cell r="CR2233">
            <v>41708</v>
          </cell>
          <cell r="DC2233">
            <v>41708</v>
          </cell>
          <cell r="DN2233">
            <v>41726</v>
          </cell>
        </row>
        <row r="2234">
          <cell r="H2234">
            <v>41705</v>
          </cell>
          <cell r="S2234">
            <v>41705</v>
          </cell>
          <cell r="AD2234">
            <v>41705</v>
          </cell>
          <cell r="AO2234">
            <v>41705</v>
          </cell>
          <cell r="AZ2234">
            <v>41705</v>
          </cell>
          <cell r="BK2234">
            <v>41705</v>
          </cell>
          <cell r="BV2234">
            <v>41705</v>
          </cell>
          <cell r="CG2234">
            <v>41705</v>
          </cell>
          <cell r="CR2234">
            <v>41705</v>
          </cell>
          <cell r="DC2234">
            <v>41705</v>
          </cell>
          <cell r="DN2234">
            <v>41725</v>
          </cell>
        </row>
        <row r="2235">
          <cell r="H2235">
            <v>41704</v>
          </cell>
          <cell r="S2235">
            <v>41704</v>
          </cell>
          <cell r="AD2235">
            <v>41704</v>
          </cell>
          <cell r="AO2235">
            <v>41704</v>
          </cell>
          <cell r="AZ2235">
            <v>41704</v>
          </cell>
          <cell r="BK2235">
            <v>41704</v>
          </cell>
          <cell r="BV2235">
            <v>41704</v>
          </cell>
          <cell r="CG2235">
            <v>41704</v>
          </cell>
          <cell r="CR2235">
            <v>41704</v>
          </cell>
          <cell r="DC2235">
            <v>41704</v>
          </cell>
          <cell r="DN2235">
            <v>41724</v>
          </cell>
        </row>
        <row r="2236">
          <cell r="H2236">
            <v>41703</v>
          </cell>
          <cell r="S2236">
            <v>41703</v>
          </cell>
          <cell r="AD2236">
            <v>41703</v>
          </cell>
          <cell r="AO2236">
            <v>41703</v>
          </cell>
          <cell r="AZ2236">
            <v>41703</v>
          </cell>
          <cell r="BK2236">
            <v>41703</v>
          </cell>
          <cell r="BV2236">
            <v>41703</v>
          </cell>
          <cell r="CG2236">
            <v>41703</v>
          </cell>
          <cell r="CR2236">
            <v>41703</v>
          </cell>
          <cell r="DC2236">
            <v>41703</v>
          </cell>
          <cell r="DN2236">
            <v>41723</v>
          </cell>
        </row>
        <row r="2237">
          <cell r="H2237">
            <v>41702</v>
          </cell>
          <cell r="S2237">
            <v>41702</v>
          </cell>
          <cell r="AD2237">
            <v>41702</v>
          </cell>
          <cell r="AO2237">
            <v>41702</v>
          </cell>
          <cell r="AZ2237">
            <v>41702</v>
          </cell>
          <cell r="BK2237">
            <v>41702</v>
          </cell>
          <cell r="BV2237">
            <v>41702</v>
          </cell>
          <cell r="CG2237">
            <v>41702</v>
          </cell>
          <cell r="CR2237">
            <v>41702</v>
          </cell>
          <cell r="DC2237">
            <v>41702</v>
          </cell>
          <cell r="DN2237">
            <v>41722</v>
          </cell>
        </row>
        <row r="2238">
          <cell r="H2238">
            <v>41701</v>
          </cell>
          <cell r="S2238">
            <v>41701</v>
          </cell>
          <cell r="AD2238">
            <v>41701</v>
          </cell>
          <cell r="AO2238">
            <v>41701</v>
          </cell>
          <cell r="AZ2238">
            <v>41701</v>
          </cell>
          <cell r="BK2238">
            <v>41701</v>
          </cell>
          <cell r="BV2238">
            <v>41701</v>
          </cell>
          <cell r="CG2238">
            <v>41701</v>
          </cell>
          <cell r="CR2238">
            <v>41701</v>
          </cell>
          <cell r="DC2238">
            <v>41701</v>
          </cell>
          <cell r="DN2238">
            <v>41719</v>
          </cell>
        </row>
        <row r="2239">
          <cell r="H2239">
            <v>41698</v>
          </cell>
          <cell r="S2239">
            <v>41698</v>
          </cell>
          <cell r="AD2239">
            <v>41698</v>
          </cell>
          <cell r="AO2239">
            <v>41698</v>
          </cell>
          <cell r="AZ2239">
            <v>41698</v>
          </cell>
          <cell r="BK2239">
            <v>41698</v>
          </cell>
          <cell r="BV2239">
            <v>41698</v>
          </cell>
          <cell r="CG2239">
            <v>41698</v>
          </cell>
          <cell r="CR2239">
            <v>41698</v>
          </cell>
          <cell r="DC2239">
            <v>41698</v>
          </cell>
          <cell r="DN2239">
            <v>41718</v>
          </cell>
        </row>
        <row r="2240">
          <cell r="H2240">
            <v>41696</v>
          </cell>
          <cell r="S2240">
            <v>41696</v>
          </cell>
          <cell r="AD2240">
            <v>41696</v>
          </cell>
          <cell r="AO2240">
            <v>41696</v>
          </cell>
          <cell r="AZ2240">
            <v>41696</v>
          </cell>
          <cell r="BK2240">
            <v>41696</v>
          </cell>
          <cell r="BV2240">
            <v>41696</v>
          </cell>
          <cell r="CG2240">
            <v>41696</v>
          </cell>
          <cell r="CR2240">
            <v>41696</v>
          </cell>
          <cell r="DC2240">
            <v>41696</v>
          </cell>
          <cell r="DN2240">
            <v>41717</v>
          </cell>
        </row>
        <row r="2241">
          <cell r="H2241">
            <v>41695</v>
          </cell>
          <cell r="S2241">
            <v>41695</v>
          </cell>
          <cell r="AD2241">
            <v>41695</v>
          </cell>
          <cell r="AO2241">
            <v>41695</v>
          </cell>
          <cell r="AZ2241">
            <v>41695</v>
          </cell>
          <cell r="BK2241">
            <v>41695</v>
          </cell>
          <cell r="BV2241">
            <v>41695</v>
          </cell>
          <cell r="CG2241">
            <v>41695</v>
          </cell>
          <cell r="CR2241">
            <v>41695</v>
          </cell>
          <cell r="DC2241">
            <v>41695</v>
          </cell>
          <cell r="DN2241">
            <v>41716</v>
          </cell>
        </row>
        <row r="2242">
          <cell r="H2242">
            <v>41694</v>
          </cell>
          <cell r="S2242">
            <v>41694</v>
          </cell>
          <cell r="AD2242">
            <v>41694</v>
          </cell>
          <cell r="AO2242">
            <v>41694</v>
          </cell>
          <cell r="AZ2242">
            <v>41694</v>
          </cell>
          <cell r="BK2242">
            <v>41694</v>
          </cell>
          <cell r="BV2242">
            <v>41694</v>
          </cell>
          <cell r="CG2242">
            <v>41694</v>
          </cell>
          <cell r="CR2242">
            <v>41694</v>
          </cell>
          <cell r="DC2242">
            <v>41694</v>
          </cell>
          <cell r="DN2242">
            <v>41715</v>
          </cell>
        </row>
        <row r="2243">
          <cell r="H2243">
            <v>41691</v>
          </cell>
          <cell r="S2243">
            <v>41691</v>
          </cell>
          <cell r="AD2243">
            <v>41691</v>
          </cell>
          <cell r="AO2243">
            <v>41691</v>
          </cell>
          <cell r="AZ2243">
            <v>41691</v>
          </cell>
          <cell r="BK2243">
            <v>41691</v>
          </cell>
          <cell r="BV2243">
            <v>41691</v>
          </cell>
          <cell r="CG2243">
            <v>41691</v>
          </cell>
          <cell r="CR2243">
            <v>41691</v>
          </cell>
          <cell r="DC2243">
            <v>41691</v>
          </cell>
          <cell r="DN2243">
            <v>41712</v>
          </cell>
        </row>
        <row r="2244">
          <cell r="H2244">
            <v>41690</v>
          </cell>
          <cell r="S2244">
            <v>41690</v>
          </cell>
          <cell r="AD2244">
            <v>41690</v>
          </cell>
          <cell r="AO2244">
            <v>41690</v>
          </cell>
          <cell r="AZ2244">
            <v>41690</v>
          </cell>
          <cell r="BK2244">
            <v>41690</v>
          </cell>
          <cell r="BV2244">
            <v>41690</v>
          </cell>
          <cell r="CG2244">
            <v>41690</v>
          </cell>
          <cell r="CR2244">
            <v>41690</v>
          </cell>
          <cell r="DC2244">
            <v>41690</v>
          </cell>
          <cell r="DN2244">
            <v>41711</v>
          </cell>
        </row>
        <row r="2245">
          <cell r="H2245">
            <v>41689</v>
          </cell>
          <cell r="S2245">
            <v>41689</v>
          </cell>
          <cell r="AD2245">
            <v>41689</v>
          </cell>
          <cell r="AO2245">
            <v>41689</v>
          </cell>
          <cell r="AZ2245">
            <v>41689</v>
          </cell>
          <cell r="BK2245">
            <v>41689</v>
          </cell>
          <cell r="BV2245">
            <v>41689</v>
          </cell>
          <cell r="CG2245">
            <v>41689</v>
          </cell>
          <cell r="CR2245">
            <v>41689</v>
          </cell>
          <cell r="DC2245">
            <v>41689</v>
          </cell>
          <cell r="DN2245">
            <v>41710</v>
          </cell>
        </row>
        <row r="2246">
          <cell r="H2246">
            <v>41688</v>
          </cell>
          <cell r="S2246">
            <v>41688</v>
          </cell>
          <cell r="AD2246">
            <v>41688</v>
          </cell>
          <cell r="AO2246">
            <v>41688</v>
          </cell>
          <cell r="AZ2246">
            <v>41688</v>
          </cell>
          <cell r="BK2246">
            <v>41688</v>
          </cell>
          <cell r="BV2246">
            <v>41688</v>
          </cell>
          <cell r="CG2246">
            <v>41688</v>
          </cell>
          <cell r="CR2246">
            <v>41688</v>
          </cell>
          <cell r="DC2246">
            <v>41688</v>
          </cell>
          <cell r="DN2246">
            <v>41709</v>
          </cell>
        </row>
        <row r="2247">
          <cell r="H2247">
            <v>41687</v>
          </cell>
          <cell r="S2247">
            <v>41687</v>
          </cell>
          <cell r="AD2247">
            <v>41687</v>
          </cell>
          <cell r="AO2247">
            <v>41687</v>
          </cell>
          <cell r="AZ2247">
            <v>41687</v>
          </cell>
          <cell r="BK2247">
            <v>41687</v>
          </cell>
          <cell r="BV2247">
            <v>41687</v>
          </cell>
          <cell r="CG2247">
            <v>41687</v>
          </cell>
          <cell r="CR2247">
            <v>41687</v>
          </cell>
          <cell r="DC2247">
            <v>41687</v>
          </cell>
          <cell r="DN2247">
            <v>41708</v>
          </cell>
        </row>
        <row r="2248">
          <cell r="H2248">
            <v>41684</v>
          </cell>
          <cell r="S2248">
            <v>41684</v>
          </cell>
          <cell r="AD2248">
            <v>41684</v>
          </cell>
          <cell r="AO2248">
            <v>41684</v>
          </cell>
          <cell r="AZ2248">
            <v>41684</v>
          </cell>
          <cell r="BK2248">
            <v>41684</v>
          </cell>
          <cell r="BV2248">
            <v>41684</v>
          </cell>
          <cell r="CG2248">
            <v>41684</v>
          </cell>
          <cell r="CR2248">
            <v>41684</v>
          </cell>
          <cell r="DC2248">
            <v>41684</v>
          </cell>
          <cell r="DN2248">
            <v>41705</v>
          </cell>
        </row>
        <row r="2249">
          <cell r="H2249">
            <v>41683</v>
          </cell>
          <cell r="S2249">
            <v>41683</v>
          </cell>
          <cell r="AD2249">
            <v>41683</v>
          </cell>
          <cell r="AO2249">
            <v>41683</v>
          </cell>
          <cell r="AZ2249">
            <v>41683</v>
          </cell>
          <cell r="BK2249">
            <v>41683</v>
          </cell>
          <cell r="BV2249">
            <v>41683</v>
          </cell>
          <cell r="CG2249">
            <v>41683</v>
          </cell>
          <cell r="CR2249">
            <v>41683</v>
          </cell>
          <cell r="DC2249">
            <v>41683</v>
          </cell>
          <cell r="DN2249">
            <v>41704</v>
          </cell>
        </row>
        <row r="2250">
          <cell r="H2250">
            <v>41682</v>
          </cell>
          <cell r="S2250">
            <v>41682</v>
          </cell>
          <cell r="AD2250">
            <v>41682</v>
          </cell>
          <cell r="AO2250">
            <v>41682</v>
          </cell>
          <cell r="AZ2250">
            <v>41682</v>
          </cell>
          <cell r="BK2250">
            <v>41682</v>
          </cell>
          <cell r="BV2250">
            <v>41682</v>
          </cell>
          <cell r="CG2250">
            <v>41682</v>
          </cell>
          <cell r="CR2250">
            <v>41682</v>
          </cell>
          <cell r="DC2250">
            <v>41682</v>
          </cell>
          <cell r="DN2250">
            <v>41703</v>
          </cell>
        </row>
        <row r="2251">
          <cell r="H2251">
            <v>41681</v>
          </cell>
          <cell r="S2251">
            <v>41681</v>
          </cell>
          <cell r="AD2251">
            <v>41681</v>
          </cell>
          <cell r="AO2251">
            <v>41681</v>
          </cell>
          <cell r="AZ2251">
            <v>41681</v>
          </cell>
          <cell r="BK2251">
            <v>41681</v>
          </cell>
          <cell r="BV2251">
            <v>41681</v>
          </cell>
          <cell r="CG2251">
            <v>41681</v>
          </cell>
          <cell r="CR2251">
            <v>41681</v>
          </cell>
          <cell r="DC2251">
            <v>41681</v>
          </cell>
          <cell r="DN2251">
            <v>41702</v>
          </cell>
        </row>
        <row r="2252">
          <cell r="H2252">
            <v>41680</v>
          </cell>
          <cell r="S2252">
            <v>41680</v>
          </cell>
          <cell r="AD2252">
            <v>41680</v>
          </cell>
          <cell r="AO2252">
            <v>41680</v>
          </cell>
          <cell r="AZ2252">
            <v>41680</v>
          </cell>
          <cell r="BK2252">
            <v>41680</v>
          </cell>
          <cell r="BV2252">
            <v>41680</v>
          </cell>
          <cell r="CG2252">
            <v>41680</v>
          </cell>
          <cell r="CR2252">
            <v>41680</v>
          </cell>
          <cell r="DC2252">
            <v>41680</v>
          </cell>
          <cell r="DN2252">
            <v>41701</v>
          </cell>
        </row>
        <row r="2253">
          <cell r="H2253">
            <v>41677</v>
          </cell>
          <cell r="S2253">
            <v>41677</v>
          </cell>
          <cell r="AD2253">
            <v>41677</v>
          </cell>
          <cell r="AO2253">
            <v>41677</v>
          </cell>
          <cell r="AZ2253">
            <v>41677</v>
          </cell>
          <cell r="BK2253">
            <v>41677</v>
          </cell>
          <cell r="BV2253">
            <v>41677</v>
          </cell>
          <cell r="CG2253">
            <v>41677</v>
          </cell>
          <cell r="CR2253">
            <v>41677</v>
          </cell>
          <cell r="DC2253">
            <v>41677</v>
          </cell>
          <cell r="DN2253">
            <v>41698</v>
          </cell>
        </row>
        <row r="2254">
          <cell r="H2254">
            <v>41676</v>
          </cell>
          <cell r="S2254">
            <v>41676</v>
          </cell>
          <cell r="AD2254">
            <v>41676</v>
          </cell>
          <cell r="AO2254">
            <v>41676</v>
          </cell>
          <cell r="AZ2254">
            <v>41676</v>
          </cell>
          <cell r="BK2254">
            <v>41676</v>
          </cell>
          <cell r="BV2254">
            <v>41676</v>
          </cell>
          <cell r="CG2254">
            <v>41676</v>
          </cell>
          <cell r="CR2254">
            <v>41676</v>
          </cell>
          <cell r="DC2254">
            <v>41676</v>
          </cell>
          <cell r="DN2254">
            <v>41697</v>
          </cell>
        </row>
        <row r="2255">
          <cell r="H2255">
            <v>41675</v>
          </cell>
          <cell r="S2255">
            <v>41675</v>
          </cell>
          <cell r="AD2255">
            <v>41675</v>
          </cell>
          <cell r="AO2255">
            <v>41675</v>
          </cell>
          <cell r="AZ2255">
            <v>41675</v>
          </cell>
          <cell r="BK2255">
            <v>41675</v>
          </cell>
          <cell r="BV2255">
            <v>41675</v>
          </cell>
          <cell r="CG2255">
            <v>41675</v>
          </cell>
          <cell r="CR2255">
            <v>41675</v>
          </cell>
          <cell r="DC2255">
            <v>41675</v>
          </cell>
          <cell r="DN2255">
            <v>41696</v>
          </cell>
        </row>
        <row r="2256">
          <cell r="H2256">
            <v>41674</v>
          </cell>
          <cell r="S2256">
            <v>41674</v>
          </cell>
          <cell r="AD2256">
            <v>41674</v>
          </cell>
          <cell r="AO2256">
            <v>41674</v>
          </cell>
          <cell r="AZ2256">
            <v>41674</v>
          </cell>
          <cell r="BK2256">
            <v>41674</v>
          </cell>
          <cell r="BV2256">
            <v>41674</v>
          </cell>
          <cell r="CG2256">
            <v>41674</v>
          </cell>
          <cell r="CR2256">
            <v>41674</v>
          </cell>
          <cell r="DC2256">
            <v>41674</v>
          </cell>
          <cell r="DN2256">
            <v>41695</v>
          </cell>
        </row>
        <row r="2257">
          <cell r="H2257">
            <v>41673</v>
          </cell>
          <cell r="S2257">
            <v>41673</v>
          </cell>
          <cell r="AD2257">
            <v>41673</v>
          </cell>
          <cell r="AO2257">
            <v>41673</v>
          </cell>
          <cell r="AZ2257">
            <v>41673</v>
          </cell>
          <cell r="BK2257">
            <v>41673</v>
          </cell>
          <cell r="BV2257">
            <v>41673</v>
          </cell>
          <cell r="CG2257">
            <v>41673</v>
          </cell>
          <cell r="CR2257">
            <v>41673</v>
          </cell>
          <cell r="DC2257">
            <v>41673</v>
          </cell>
          <cell r="DN2257">
            <v>41694</v>
          </cell>
        </row>
        <row r="2258">
          <cell r="H2258">
            <v>41670</v>
          </cell>
          <cell r="S2258">
            <v>41670</v>
          </cell>
          <cell r="AD2258">
            <v>41670</v>
          </cell>
          <cell r="AO2258">
            <v>41670</v>
          </cell>
          <cell r="AZ2258">
            <v>41670</v>
          </cell>
          <cell r="BK2258">
            <v>41670</v>
          </cell>
          <cell r="BV2258">
            <v>41670</v>
          </cell>
          <cell r="CG2258">
            <v>41670</v>
          </cell>
          <cell r="CR2258">
            <v>41670</v>
          </cell>
          <cell r="DC2258">
            <v>41670</v>
          </cell>
          <cell r="DN2258">
            <v>41691</v>
          </cell>
        </row>
        <row r="2259">
          <cell r="H2259">
            <v>41669</v>
          </cell>
          <cell r="S2259">
            <v>41669</v>
          </cell>
          <cell r="AD2259">
            <v>41669</v>
          </cell>
          <cell r="AO2259">
            <v>41669</v>
          </cell>
          <cell r="AZ2259">
            <v>41669</v>
          </cell>
          <cell r="BK2259">
            <v>41669</v>
          </cell>
          <cell r="BV2259">
            <v>41669</v>
          </cell>
          <cell r="CG2259">
            <v>41669</v>
          </cell>
          <cell r="CR2259">
            <v>41669</v>
          </cell>
          <cell r="DC2259">
            <v>41669</v>
          </cell>
          <cell r="DN2259">
            <v>41690</v>
          </cell>
        </row>
        <row r="2260">
          <cell r="H2260">
            <v>41668</v>
          </cell>
          <cell r="S2260">
            <v>41668</v>
          </cell>
          <cell r="AD2260">
            <v>41668</v>
          </cell>
          <cell r="AO2260">
            <v>41668</v>
          </cell>
          <cell r="AZ2260">
            <v>41668</v>
          </cell>
          <cell r="BK2260">
            <v>41668</v>
          </cell>
          <cell r="BV2260">
            <v>41668</v>
          </cell>
          <cell r="CG2260">
            <v>41668</v>
          </cell>
          <cell r="CR2260">
            <v>41668</v>
          </cell>
          <cell r="DC2260">
            <v>41668</v>
          </cell>
          <cell r="DN2260">
            <v>41689</v>
          </cell>
        </row>
        <row r="2261">
          <cell r="H2261">
            <v>41667</v>
          </cell>
          <cell r="S2261">
            <v>41667</v>
          </cell>
          <cell r="AD2261">
            <v>41667</v>
          </cell>
          <cell r="AO2261">
            <v>41667</v>
          </cell>
          <cell r="AZ2261">
            <v>41667</v>
          </cell>
          <cell r="BK2261">
            <v>41667</v>
          </cell>
          <cell r="BV2261">
            <v>41667</v>
          </cell>
          <cell r="CG2261">
            <v>41667</v>
          </cell>
          <cell r="CR2261">
            <v>41667</v>
          </cell>
          <cell r="DC2261">
            <v>41667</v>
          </cell>
          <cell r="DN2261">
            <v>41688</v>
          </cell>
        </row>
        <row r="2262">
          <cell r="H2262">
            <v>41666</v>
          </cell>
          <cell r="S2262">
            <v>41666</v>
          </cell>
          <cell r="AD2262">
            <v>41666</v>
          </cell>
          <cell r="AO2262">
            <v>41666</v>
          </cell>
          <cell r="AZ2262">
            <v>41666</v>
          </cell>
          <cell r="BK2262">
            <v>41666</v>
          </cell>
          <cell r="BV2262">
            <v>41666</v>
          </cell>
          <cell r="CG2262">
            <v>41666</v>
          </cell>
          <cell r="CR2262">
            <v>41666</v>
          </cell>
          <cell r="DC2262">
            <v>41666</v>
          </cell>
          <cell r="DN2262">
            <v>41684</v>
          </cell>
        </row>
        <row r="2263">
          <cell r="H2263">
            <v>41663</v>
          </cell>
          <cell r="S2263">
            <v>41663</v>
          </cell>
          <cell r="AD2263">
            <v>41663</v>
          </cell>
          <cell r="AO2263">
            <v>41663</v>
          </cell>
          <cell r="AZ2263">
            <v>41663</v>
          </cell>
          <cell r="BK2263">
            <v>41663</v>
          </cell>
          <cell r="BV2263">
            <v>41663</v>
          </cell>
          <cell r="CG2263">
            <v>41663</v>
          </cell>
          <cell r="CR2263">
            <v>41663</v>
          </cell>
          <cell r="DC2263">
            <v>41663</v>
          </cell>
          <cell r="DN2263">
            <v>41683</v>
          </cell>
        </row>
        <row r="2264">
          <cell r="H2264">
            <v>41662</v>
          </cell>
          <cell r="S2264">
            <v>41662</v>
          </cell>
          <cell r="AD2264">
            <v>41662</v>
          </cell>
          <cell r="AO2264">
            <v>41662</v>
          </cell>
          <cell r="AZ2264">
            <v>41662</v>
          </cell>
          <cell r="BK2264">
            <v>41662</v>
          </cell>
          <cell r="BV2264">
            <v>41662</v>
          </cell>
          <cell r="CG2264">
            <v>41662</v>
          </cell>
          <cell r="CR2264">
            <v>41662</v>
          </cell>
          <cell r="DC2264">
            <v>41662</v>
          </cell>
          <cell r="DN2264">
            <v>41682</v>
          </cell>
        </row>
        <row r="2265">
          <cell r="H2265">
            <v>41661</v>
          </cell>
          <cell r="S2265">
            <v>41661</v>
          </cell>
          <cell r="AD2265">
            <v>41661</v>
          </cell>
          <cell r="AO2265">
            <v>41661</v>
          </cell>
          <cell r="AZ2265">
            <v>41661</v>
          </cell>
          <cell r="BK2265">
            <v>41661</v>
          </cell>
          <cell r="BV2265">
            <v>41661</v>
          </cell>
          <cell r="CG2265">
            <v>41661</v>
          </cell>
          <cell r="CR2265">
            <v>41661</v>
          </cell>
          <cell r="DC2265">
            <v>41661</v>
          </cell>
          <cell r="DN2265">
            <v>41681</v>
          </cell>
        </row>
        <row r="2266">
          <cell r="H2266">
            <v>41660</v>
          </cell>
          <cell r="S2266">
            <v>41660</v>
          </cell>
          <cell r="AD2266">
            <v>41660</v>
          </cell>
          <cell r="AO2266">
            <v>41660</v>
          </cell>
          <cell r="AZ2266">
            <v>41660</v>
          </cell>
          <cell r="BK2266">
            <v>41660</v>
          </cell>
          <cell r="BV2266">
            <v>41660</v>
          </cell>
          <cell r="CG2266">
            <v>41660</v>
          </cell>
          <cell r="CR2266">
            <v>41660</v>
          </cell>
          <cell r="DC2266">
            <v>41660</v>
          </cell>
          <cell r="DN2266">
            <v>41680</v>
          </cell>
        </row>
        <row r="2267">
          <cell r="H2267">
            <v>41659</v>
          </cell>
          <cell r="S2267">
            <v>41659</v>
          </cell>
          <cell r="AD2267">
            <v>41659</v>
          </cell>
          <cell r="AO2267">
            <v>41659</v>
          </cell>
          <cell r="AZ2267">
            <v>41659</v>
          </cell>
          <cell r="BK2267">
            <v>41659</v>
          </cell>
          <cell r="BV2267">
            <v>41659</v>
          </cell>
          <cell r="CG2267">
            <v>41659</v>
          </cell>
          <cell r="CR2267">
            <v>41659</v>
          </cell>
          <cell r="DC2267">
            <v>41659</v>
          </cell>
          <cell r="DN2267">
            <v>41677</v>
          </cell>
        </row>
        <row r="2268">
          <cell r="H2268">
            <v>41656</v>
          </cell>
          <cell r="S2268">
            <v>41656</v>
          </cell>
          <cell r="AD2268">
            <v>41656</v>
          </cell>
          <cell r="AO2268">
            <v>41656</v>
          </cell>
          <cell r="AZ2268">
            <v>41656</v>
          </cell>
          <cell r="BK2268">
            <v>41656</v>
          </cell>
          <cell r="BV2268">
            <v>41656</v>
          </cell>
          <cell r="CG2268">
            <v>41656</v>
          </cell>
          <cell r="CR2268">
            <v>41656</v>
          </cell>
          <cell r="DC2268">
            <v>41656</v>
          </cell>
          <cell r="DN2268">
            <v>41676</v>
          </cell>
        </row>
        <row r="2269">
          <cell r="H2269">
            <v>41655</v>
          </cell>
          <cell r="S2269">
            <v>41655</v>
          </cell>
          <cell r="AD2269">
            <v>41655</v>
          </cell>
          <cell r="AO2269">
            <v>41655</v>
          </cell>
          <cell r="AZ2269">
            <v>41655</v>
          </cell>
          <cell r="BK2269">
            <v>41655</v>
          </cell>
          <cell r="BV2269">
            <v>41655</v>
          </cell>
          <cell r="CG2269">
            <v>41655</v>
          </cell>
          <cell r="CR2269">
            <v>41655</v>
          </cell>
          <cell r="DC2269">
            <v>41655</v>
          </cell>
          <cell r="DN2269">
            <v>41675</v>
          </cell>
        </row>
        <row r="2270">
          <cell r="H2270">
            <v>41654</v>
          </cell>
          <cell r="S2270">
            <v>41654</v>
          </cell>
          <cell r="AD2270">
            <v>41654</v>
          </cell>
          <cell r="AO2270">
            <v>41654</v>
          </cell>
          <cell r="AZ2270">
            <v>41654</v>
          </cell>
          <cell r="BK2270">
            <v>41654</v>
          </cell>
          <cell r="BV2270">
            <v>41654</v>
          </cell>
          <cell r="CG2270">
            <v>41654</v>
          </cell>
          <cell r="CR2270">
            <v>41654</v>
          </cell>
          <cell r="DC2270">
            <v>41654</v>
          </cell>
          <cell r="DN2270">
            <v>41674</v>
          </cell>
        </row>
        <row r="2271">
          <cell r="H2271">
            <v>41653</v>
          </cell>
          <cell r="S2271">
            <v>41653</v>
          </cell>
          <cell r="AD2271">
            <v>41653</v>
          </cell>
          <cell r="AO2271">
            <v>41653</v>
          </cell>
          <cell r="AZ2271">
            <v>41653</v>
          </cell>
          <cell r="BK2271">
            <v>41653</v>
          </cell>
          <cell r="BV2271">
            <v>41653</v>
          </cell>
          <cell r="CG2271">
            <v>41653</v>
          </cell>
          <cell r="CR2271">
            <v>41653</v>
          </cell>
          <cell r="DC2271">
            <v>41653</v>
          </cell>
          <cell r="DN2271">
            <v>41673</v>
          </cell>
        </row>
        <row r="2272">
          <cell r="H2272">
            <v>41652</v>
          </cell>
          <cell r="S2272">
            <v>41652</v>
          </cell>
          <cell r="AD2272">
            <v>41652</v>
          </cell>
          <cell r="AO2272">
            <v>41652</v>
          </cell>
          <cell r="AZ2272">
            <v>41652</v>
          </cell>
          <cell r="BK2272">
            <v>41652</v>
          </cell>
          <cell r="BV2272">
            <v>41652</v>
          </cell>
          <cell r="CG2272">
            <v>41652</v>
          </cell>
          <cell r="CR2272">
            <v>41652</v>
          </cell>
          <cell r="DC2272">
            <v>41652</v>
          </cell>
          <cell r="DN2272">
            <v>41670</v>
          </cell>
        </row>
        <row r="2273">
          <cell r="H2273">
            <v>41649</v>
          </cell>
          <cell r="S2273">
            <v>41649</v>
          </cell>
          <cell r="AD2273">
            <v>41649</v>
          </cell>
          <cell r="AO2273">
            <v>41649</v>
          </cell>
          <cell r="AZ2273">
            <v>41649</v>
          </cell>
          <cell r="BK2273">
            <v>41649</v>
          </cell>
          <cell r="BV2273">
            <v>41649</v>
          </cell>
          <cell r="CG2273">
            <v>41649</v>
          </cell>
          <cell r="CR2273">
            <v>41649</v>
          </cell>
          <cell r="DC2273">
            <v>41649</v>
          </cell>
          <cell r="DN2273">
            <v>41669</v>
          </cell>
        </row>
        <row r="2274">
          <cell r="H2274">
            <v>41648</v>
          </cell>
          <cell r="S2274">
            <v>41648</v>
          </cell>
          <cell r="AD2274">
            <v>41648</v>
          </cell>
          <cell r="AO2274">
            <v>41648</v>
          </cell>
          <cell r="AZ2274">
            <v>41648</v>
          </cell>
          <cell r="BK2274">
            <v>41648</v>
          </cell>
          <cell r="BV2274">
            <v>41648</v>
          </cell>
          <cell r="CG2274">
            <v>41648</v>
          </cell>
          <cell r="CR2274">
            <v>41648</v>
          </cell>
          <cell r="DC2274">
            <v>41648</v>
          </cell>
          <cell r="DN2274">
            <v>41668</v>
          </cell>
        </row>
        <row r="2275">
          <cell r="H2275">
            <v>41647</v>
          </cell>
          <cell r="S2275">
            <v>41647</v>
          </cell>
          <cell r="AD2275">
            <v>41647</v>
          </cell>
          <cell r="AO2275">
            <v>41647</v>
          </cell>
          <cell r="AZ2275">
            <v>41647</v>
          </cell>
          <cell r="BK2275">
            <v>41647</v>
          </cell>
          <cell r="BV2275">
            <v>41647</v>
          </cell>
          <cell r="CG2275">
            <v>41647</v>
          </cell>
          <cell r="CR2275">
            <v>41647</v>
          </cell>
          <cell r="DC2275">
            <v>41647</v>
          </cell>
          <cell r="DN2275">
            <v>41667</v>
          </cell>
        </row>
        <row r="2276">
          <cell r="H2276">
            <v>41646</v>
          </cell>
          <cell r="S2276">
            <v>41646</v>
          </cell>
          <cell r="AD2276">
            <v>41646</v>
          </cell>
          <cell r="AO2276">
            <v>41646</v>
          </cell>
          <cell r="AZ2276">
            <v>41646</v>
          </cell>
          <cell r="BK2276">
            <v>41646</v>
          </cell>
          <cell r="BV2276">
            <v>41646</v>
          </cell>
          <cell r="CG2276">
            <v>41646</v>
          </cell>
          <cell r="CR2276">
            <v>41646</v>
          </cell>
          <cell r="DC2276">
            <v>41646</v>
          </cell>
          <cell r="DN2276">
            <v>41666</v>
          </cell>
        </row>
        <row r="2277">
          <cell r="H2277">
            <v>41645</v>
          </cell>
          <cell r="S2277">
            <v>41645</v>
          </cell>
          <cell r="AD2277">
            <v>41645</v>
          </cell>
          <cell r="AO2277">
            <v>41645</v>
          </cell>
          <cell r="AZ2277">
            <v>41645</v>
          </cell>
          <cell r="BK2277">
            <v>41645</v>
          </cell>
          <cell r="BV2277">
            <v>41645</v>
          </cell>
          <cell r="CG2277">
            <v>41645</v>
          </cell>
          <cell r="CR2277">
            <v>41645</v>
          </cell>
          <cell r="DC2277">
            <v>41645</v>
          </cell>
          <cell r="DN2277">
            <v>41663</v>
          </cell>
        </row>
        <row r="2278">
          <cell r="H2278">
            <v>41642</v>
          </cell>
          <cell r="S2278">
            <v>41642</v>
          </cell>
          <cell r="AD2278">
            <v>41642</v>
          </cell>
          <cell r="AO2278">
            <v>41642</v>
          </cell>
          <cell r="AZ2278">
            <v>41642</v>
          </cell>
          <cell r="BK2278">
            <v>41642</v>
          </cell>
          <cell r="BV2278">
            <v>41642</v>
          </cell>
          <cell r="CG2278">
            <v>41642</v>
          </cell>
          <cell r="CR2278">
            <v>41642</v>
          </cell>
          <cell r="DC2278">
            <v>41642</v>
          </cell>
          <cell r="DN2278">
            <v>41662</v>
          </cell>
        </row>
        <row r="2279">
          <cell r="H2279">
            <v>41641</v>
          </cell>
          <cell r="S2279">
            <v>41641</v>
          </cell>
          <cell r="AD2279">
            <v>41641</v>
          </cell>
          <cell r="AO2279">
            <v>41641</v>
          </cell>
          <cell r="AZ2279">
            <v>41641</v>
          </cell>
          <cell r="BK2279">
            <v>41641</v>
          </cell>
          <cell r="BV2279">
            <v>41641</v>
          </cell>
          <cell r="CG2279">
            <v>41641</v>
          </cell>
          <cell r="CR2279">
            <v>41641</v>
          </cell>
          <cell r="DC2279">
            <v>41641</v>
          </cell>
          <cell r="DN2279">
            <v>41661</v>
          </cell>
        </row>
        <row r="2280">
          <cell r="H2280">
            <v>41640</v>
          </cell>
          <cell r="S2280">
            <v>41640</v>
          </cell>
          <cell r="AD2280">
            <v>41640</v>
          </cell>
          <cell r="AO2280">
            <v>41640</v>
          </cell>
          <cell r="AZ2280">
            <v>41640</v>
          </cell>
          <cell r="BK2280">
            <v>41640</v>
          </cell>
          <cell r="BV2280">
            <v>41640</v>
          </cell>
          <cell r="CG2280">
            <v>41640</v>
          </cell>
          <cell r="CR2280">
            <v>41640</v>
          </cell>
          <cell r="DC2280">
            <v>41640</v>
          </cell>
          <cell r="DN2280">
            <v>41660</v>
          </cell>
        </row>
        <row r="2281">
          <cell r="H2281">
            <v>41639</v>
          </cell>
          <cell r="S2281">
            <v>41639</v>
          </cell>
          <cell r="AD2281">
            <v>41639</v>
          </cell>
          <cell r="AO2281">
            <v>41639</v>
          </cell>
          <cell r="AZ2281">
            <v>41639</v>
          </cell>
          <cell r="BK2281">
            <v>41639</v>
          </cell>
          <cell r="BV2281">
            <v>41639</v>
          </cell>
          <cell r="CG2281">
            <v>41639</v>
          </cell>
          <cell r="CR2281">
            <v>41639</v>
          </cell>
          <cell r="DC2281">
            <v>41639</v>
          </cell>
          <cell r="DN2281">
            <v>41656</v>
          </cell>
        </row>
        <row r="2282">
          <cell r="H2282">
            <v>41638</v>
          </cell>
          <cell r="S2282">
            <v>41638</v>
          </cell>
          <cell r="AD2282">
            <v>41638</v>
          </cell>
          <cell r="AO2282">
            <v>41638</v>
          </cell>
          <cell r="AZ2282">
            <v>41638</v>
          </cell>
          <cell r="BK2282">
            <v>41638</v>
          </cell>
          <cell r="BV2282">
            <v>41638</v>
          </cell>
          <cell r="CG2282">
            <v>41638</v>
          </cell>
          <cell r="CR2282">
            <v>41638</v>
          </cell>
          <cell r="DC2282">
            <v>41638</v>
          </cell>
          <cell r="DN2282">
            <v>41655</v>
          </cell>
        </row>
        <row r="2283">
          <cell r="H2283">
            <v>41635</v>
          </cell>
          <cell r="S2283">
            <v>41635</v>
          </cell>
          <cell r="AD2283">
            <v>41635</v>
          </cell>
          <cell r="AO2283">
            <v>41635</v>
          </cell>
          <cell r="AZ2283">
            <v>41635</v>
          </cell>
          <cell r="BK2283">
            <v>41635</v>
          </cell>
          <cell r="BV2283">
            <v>41635</v>
          </cell>
          <cell r="CG2283">
            <v>41635</v>
          </cell>
          <cell r="CR2283">
            <v>41635</v>
          </cell>
          <cell r="DC2283">
            <v>41635</v>
          </cell>
          <cell r="DN2283">
            <v>41654</v>
          </cell>
        </row>
        <row r="2284">
          <cell r="H2284">
            <v>41634</v>
          </cell>
          <cell r="S2284">
            <v>41634</v>
          </cell>
          <cell r="AD2284">
            <v>41634</v>
          </cell>
          <cell r="AO2284">
            <v>41634</v>
          </cell>
          <cell r="AZ2284">
            <v>41634</v>
          </cell>
          <cell r="BK2284">
            <v>41634</v>
          </cell>
          <cell r="BV2284">
            <v>41634</v>
          </cell>
          <cell r="CG2284">
            <v>41634</v>
          </cell>
          <cell r="CR2284">
            <v>41634</v>
          </cell>
          <cell r="DC2284">
            <v>41634</v>
          </cell>
          <cell r="DN2284">
            <v>41653</v>
          </cell>
        </row>
        <row r="2285">
          <cell r="H2285">
            <v>41632</v>
          </cell>
          <cell r="S2285">
            <v>41632</v>
          </cell>
          <cell r="AD2285">
            <v>41632</v>
          </cell>
          <cell r="AO2285">
            <v>41632</v>
          </cell>
          <cell r="AZ2285">
            <v>41632</v>
          </cell>
          <cell r="BK2285">
            <v>41632</v>
          </cell>
          <cell r="BV2285">
            <v>41632</v>
          </cell>
          <cell r="CG2285">
            <v>41632</v>
          </cell>
          <cell r="CR2285">
            <v>41632</v>
          </cell>
          <cell r="DC2285">
            <v>41632</v>
          </cell>
          <cell r="DN2285">
            <v>41652</v>
          </cell>
        </row>
        <row r="2286">
          <cell r="H2286">
            <v>41631</v>
          </cell>
          <cell r="S2286">
            <v>41631</v>
          </cell>
          <cell r="AD2286">
            <v>41631</v>
          </cell>
          <cell r="AO2286">
            <v>41631</v>
          </cell>
          <cell r="AZ2286">
            <v>41631</v>
          </cell>
          <cell r="BK2286">
            <v>41631</v>
          </cell>
          <cell r="BV2286">
            <v>41631</v>
          </cell>
          <cell r="CG2286">
            <v>41631</v>
          </cell>
          <cell r="CR2286">
            <v>41631</v>
          </cell>
          <cell r="DC2286">
            <v>41631</v>
          </cell>
          <cell r="DN2286">
            <v>41649</v>
          </cell>
        </row>
        <row r="2287">
          <cell r="H2287">
            <v>41628</v>
          </cell>
          <cell r="S2287">
            <v>41628</v>
          </cell>
          <cell r="AD2287">
            <v>41628</v>
          </cell>
          <cell r="AO2287">
            <v>41628</v>
          </cell>
          <cell r="AZ2287">
            <v>41628</v>
          </cell>
          <cell r="BK2287">
            <v>41628</v>
          </cell>
          <cell r="BV2287">
            <v>41628</v>
          </cell>
          <cell r="CG2287">
            <v>41628</v>
          </cell>
          <cell r="CR2287">
            <v>41628</v>
          </cell>
          <cell r="DC2287">
            <v>41628</v>
          </cell>
          <cell r="DN2287">
            <v>41648</v>
          </cell>
        </row>
        <row r="2288">
          <cell r="H2288">
            <v>41627</v>
          </cell>
          <cell r="S2288">
            <v>41627</v>
          </cell>
          <cell r="AD2288">
            <v>41627</v>
          </cell>
          <cell r="AO2288">
            <v>41627</v>
          </cell>
          <cell r="AZ2288">
            <v>41627</v>
          </cell>
          <cell r="BK2288">
            <v>41627</v>
          </cell>
          <cell r="BV2288">
            <v>41627</v>
          </cell>
          <cell r="CG2288">
            <v>41627</v>
          </cell>
          <cell r="CR2288">
            <v>41627</v>
          </cell>
          <cell r="DC2288">
            <v>41627</v>
          </cell>
          <cell r="DN2288">
            <v>41647</v>
          </cell>
        </row>
        <row r="2289">
          <cell r="H2289">
            <v>41626</v>
          </cell>
          <cell r="S2289">
            <v>41626</v>
          </cell>
          <cell r="AD2289">
            <v>41626</v>
          </cell>
          <cell r="AO2289">
            <v>41626</v>
          </cell>
          <cell r="AZ2289">
            <v>41626</v>
          </cell>
          <cell r="BK2289">
            <v>41626</v>
          </cell>
          <cell r="BV2289">
            <v>41626</v>
          </cell>
          <cell r="CG2289">
            <v>41626</v>
          </cell>
          <cell r="CR2289">
            <v>41626</v>
          </cell>
          <cell r="DC2289">
            <v>41626</v>
          </cell>
          <cell r="DN2289">
            <v>41646</v>
          </cell>
        </row>
        <row r="2290">
          <cell r="H2290">
            <v>41625</v>
          </cell>
          <cell r="S2290">
            <v>41625</v>
          </cell>
          <cell r="AD2290">
            <v>41625</v>
          </cell>
          <cell r="AO2290">
            <v>41625</v>
          </cell>
          <cell r="AZ2290">
            <v>41625</v>
          </cell>
          <cell r="BK2290">
            <v>41625</v>
          </cell>
          <cell r="BV2290">
            <v>41625</v>
          </cell>
          <cell r="CG2290">
            <v>41625</v>
          </cell>
          <cell r="CR2290">
            <v>41625</v>
          </cell>
          <cell r="DC2290">
            <v>41625</v>
          </cell>
          <cell r="DN2290">
            <v>41645</v>
          </cell>
        </row>
        <row r="2291">
          <cell r="H2291">
            <v>41624</v>
          </cell>
          <cell r="S2291">
            <v>41624</v>
          </cell>
          <cell r="AD2291">
            <v>41624</v>
          </cell>
          <cell r="AO2291">
            <v>41624</v>
          </cell>
          <cell r="AZ2291">
            <v>41624</v>
          </cell>
          <cell r="BK2291">
            <v>41624</v>
          </cell>
          <cell r="BV2291">
            <v>41624</v>
          </cell>
          <cell r="CG2291">
            <v>41624</v>
          </cell>
          <cell r="CR2291">
            <v>41624</v>
          </cell>
          <cell r="DC2291">
            <v>41624</v>
          </cell>
          <cell r="DN2291">
            <v>41642</v>
          </cell>
        </row>
        <row r="2292">
          <cell r="H2292">
            <v>41621</v>
          </cell>
          <cell r="S2292">
            <v>41621</v>
          </cell>
          <cell r="AD2292">
            <v>41621</v>
          </cell>
          <cell r="AO2292">
            <v>41621</v>
          </cell>
          <cell r="AZ2292">
            <v>41621</v>
          </cell>
          <cell r="BK2292">
            <v>41621</v>
          </cell>
          <cell r="BV2292">
            <v>41621</v>
          </cell>
          <cell r="CG2292">
            <v>41621</v>
          </cell>
          <cell r="CR2292">
            <v>41621</v>
          </cell>
          <cell r="DC2292">
            <v>41621</v>
          </cell>
          <cell r="DN2292">
            <v>41641</v>
          </cell>
        </row>
        <row r="2293">
          <cell r="H2293">
            <v>41620</v>
          </cell>
          <cell r="S2293">
            <v>41620</v>
          </cell>
          <cell r="AD2293">
            <v>41620</v>
          </cell>
          <cell r="AO2293">
            <v>41620</v>
          </cell>
          <cell r="AZ2293">
            <v>41620</v>
          </cell>
          <cell r="BK2293">
            <v>41620</v>
          </cell>
          <cell r="BV2293">
            <v>41620</v>
          </cell>
          <cell r="CG2293">
            <v>41620</v>
          </cell>
          <cell r="CR2293">
            <v>41620</v>
          </cell>
          <cell r="DC2293">
            <v>41620</v>
          </cell>
          <cell r="DN2293">
            <v>41639</v>
          </cell>
        </row>
        <row r="2294">
          <cell r="H2294">
            <v>41619</v>
          </cell>
          <cell r="S2294">
            <v>41619</v>
          </cell>
          <cell r="AD2294">
            <v>41619</v>
          </cell>
          <cell r="AO2294">
            <v>41619</v>
          </cell>
          <cell r="AZ2294">
            <v>41619</v>
          </cell>
          <cell r="BK2294">
            <v>41619</v>
          </cell>
          <cell r="BV2294">
            <v>41619</v>
          </cell>
          <cell r="CG2294">
            <v>41619</v>
          </cell>
          <cell r="CR2294">
            <v>41619</v>
          </cell>
          <cell r="DC2294">
            <v>41619</v>
          </cell>
          <cell r="DN2294">
            <v>41638</v>
          </cell>
        </row>
        <row r="2295">
          <cell r="H2295">
            <v>41618</v>
          </cell>
          <cell r="S2295">
            <v>41618</v>
          </cell>
          <cell r="AD2295">
            <v>41618</v>
          </cell>
          <cell r="AO2295">
            <v>41618</v>
          </cell>
          <cell r="AZ2295">
            <v>41618</v>
          </cell>
          <cell r="BK2295">
            <v>41618</v>
          </cell>
          <cell r="BV2295">
            <v>41618</v>
          </cell>
          <cell r="CG2295">
            <v>41618</v>
          </cell>
          <cell r="CR2295">
            <v>41618</v>
          </cell>
          <cell r="DC2295">
            <v>41618</v>
          </cell>
          <cell r="DN2295">
            <v>41635</v>
          </cell>
        </row>
        <row r="2296">
          <cell r="H2296">
            <v>41617</v>
          </cell>
          <cell r="S2296">
            <v>41617</v>
          </cell>
          <cell r="AD2296">
            <v>41617</v>
          </cell>
          <cell r="AO2296">
            <v>41617</v>
          </cell>
          <cell r="AZ2296">
            <v>41617</v>
          </cell>
          <cell r="BK2296">
            <v>41617</v>
          </cell>
          <cell r="BV2296">
            <v>41617</v>
          </cell>
          <cell r="CG2296">
            <v>41617</v>
          </cell>
          <cell r="CR2296">
            <v>41617</v>
          </cell>
          <cell r="DC2296">
            <v>41617</v>
          </cell>
          <cell r="DN2296">
            <v>41634</v>
          </cell>
        </row>
        <row r="2297">
          <cell r="H2297">
            <v>41614</v>
          </cell>
          <cell r="S2297">
            <v>41614</v>
          </cell>
          <cell r="AD2297">
            <v>41614</v>
          </cell>
          <cell r="AO2297">
            <v>41614</v>
          </cell>
          <cell r="AZ2297">
            <v>41614</v>
          </cell>
          <cell r="BK2297">
            <v>41614</v>
          </cell>
          <cell r="BV2297">
            <v>41614</v>
          </cell>
          <cell r="CG2297">
            <v>41614</v>
          </cell>
          <cell r="CR2297">
            <v>41614</v>
          </cell>
          <cell r="DC2297">
            <v>41614</v>
          </cell>
          <cell r="DN2297">
            <v>41632</v>
          </cell>
        </row>
        <row r="2298">
          <cell r="H2298">
            <v>41613</v>
          </cell>
          <cell r="S2298">
            <v>41613</v>
          </cell>
          <cell r="AD2298">
            <v>41613</v>
          </cell>
          <cell r="AO2298">
            <v>41613</v>
          </cell>
          <cell r="AZ2298">
            <v>41613</v>
          </cell>
          <cell r="BK2298">
            <v>41613</v>
          </cell>
          <cell r="BV2298">
            <v>41613</v>
          </cell>
          <cell r="CG2298">
            <v>41613</v>
          </cell>
          <cell r="CR2298">
            <v>41613</v>
          </cell>
          <cell r="DC2298">
            <v>41613</v>
          </cell>
          <cell r="DN2298">
            <v>41631</v>
          </cell>
        </row>
        <row r="2299">
          <cell r="H2299">
            <v>41612</v>
          </cell>
          <cell r="S2299">
            <v>41612</v>
          </cell>
          <cell r="AD2299">
            <v>41612</v>
          </cell>
          <cell r="AO2299">
            <v>41612</v>
          </cell>
          <cell r="AZ2299">
            <v>41612</v>
          </cell>
          <cell r="BK2299">
            <v>41612</v>
          </cell>
          <cell r="BV2299">
            <v>41612</v>
          </cell>
          <cell r="CG2299">
            <v>41612</v>
          </cell>
          <cell r="CR2299">
            <v>41612</v>
          </cell>
          <cell r="DC2299">
            <v>41612</v>
          </cell>
          <cell r="DN2299">
            <v>41628</v>
          </cell>
        </row>
        <row r="2300">
          <cell r="H2300">
            <v>41611</v>
          </cell>
          <cell r="S2300">
            <v>41611</v>
          </cell>
          <cell r="AD2300">
            <v>41611</v>
          </cell>
          <cell r="AO2300">
            <v>41611</v>
          </cell>
          <cell r="AZ2300">
            <v>41611</v>
          </cell>
          <cell r="BK2300">
            <v>41611</v>
          </cell>
          <cell r="BV2300">
            <v>41611</v>
          </cell>
          <cell r="CG2300">
            <v>41611</v>
          </cell>
          <cell r="CR2300">
            <v>41611</v>
          </cell>
          <cell r="DC2300">
            <v>41611</v>
          </cell>
          <cell r="DN2300">
            <v>41627</v>
          </cell>
        </row>
        <row r="2301">
          <cell r="H2301">
            <v>41610</v>
          </cell>
          <cell r="S2301">
            <v>41610</v>
          </cell>
          <cell r="AD2301">
            <v>41610</v>
          </cell>
          <cell r="AO2301">
            <v>41610</v>
          </cell>
          <cell r="AZ2301">
            <v>41610</v>
          </cell>
          <cell r="BK2301">
            <v>41610</v>
          </cell>
          <cell r="BV2301">
            <v>41610</v>
          </cell>
          <cell r="CG2301">
            <v>41610</v>
          </cell>
          <cell r="CR2301">
            <v>41610</v>
          </cell>
          <cell r="DC2301">
            <v>41610</v>
          </cell>
          <cell r="DN2301">
            <v>41626</v>
          </cell>
        </row>
        <row r="2302">
          <cell r="H2302">
            <v>41607</v>
          </cell>
          <cell r="S2302">
            <v>41607</v>
          </cell>
          <cell r="AD2302">
            <v>41607</v>
          </cell>
          <cell r="AO2302">
            <v>41607</v>
          </cell>
          <cell r="AZ2302">
            <v>41607</v>
          </cell>
          <cell r="BK2302">
            <v>41607</v>
          </cell>
          <cell r="BV2302">
            <v>41607</v>
          </cell>
          <cell r="CG2302">
            <v>41607</v>
          </cell>
          <cell r="CR2302">
            <v>41607</v>
          </cell>
          <cell r="DC2302">
            <v>41607</v>
          </cell>
          <cell r="DN2302">
            <v>41625</v>
          </cell>
        </row>
        <row r="2303">
          <cell r="H2303">
            <v>41606</v>
          </cell>
          <cell r="S2303">
            <v>41606</v>
          </cell>
          <cell r="AD2303">
            <v>41606</v>
          </cell>
          <cell r="AO2303">
            <v>41606</v>
          </cell>
          <cell r="AZ2303">
            <v>41606</v>
          </cell>
          <cell r="BK2303">
            <v>41606</v>
          </cell>
          <cell r="BV2303">
            <v>41606</v>
          </cell>
          <cell r="CG2303">
            <v>41606</v>
          </cell>
          <cell r="CR2303">
            <v>41606</v>
          </cell>
          <cell r="DC2303">
            <v>41606</v>
          </cell>
          <cell r="DN2303">
            <v>41624</v>
          </cell>
        </row>
        <row r="2304">
          <cell r="H2304">
            <v>41605</v>
          </cell>
          <cell r="S2304">
            <v>41605</v>
          </cell>
          <cell r="AD2304">
            <v>41605</v>
          </cell>
          <cell r="AO2304">
            <v>41605</v>
          </cell>
          <cell r="AZ2304">
            <v>41605</v>
          </cell>
          <cell r="BK2304">
            <v>41605</v>
          </cell>
          <cell r="BV2304">
            <v>41605</v>
          </cell>
          <cell r="CG2304">
            <v>41605</v>
          </cell>
          <cell r="CR2304">
            <v>41605</v>
          </cell>
          <cell r="DC2304">
            <v>41605</v>
          </cell>
          <cell r="DN2304">
            <v>41621</v>
          </cell>
        </row>
        <row r="2305">
          <cell r="H2305">
            <v>41604</v>
          </cell>
          <cell r="S2305">
            <v>41604</v>
          </cell>
          <cell r="AD2305">
            <v>41604</v>
          </cell>
          <cell r="AO2305">
            <v>41604</v>
          </cell>
          <cell r="AZ2305">
            <v>41604</v>
          </cell>
          <cell r="BK2305">
            <v>41604</v>
          </cell>
          <cell r="BV2305">
            <v>41604</v>
          </cell>
          <cell r="CG2305">
            <v>41604</v>
          </cell>
          <cell r="CR2305">
            <v>41604</v>
          </cell>
          <cell r="DC2305">
            <v>41604</v>
          </cell>
          <cell r="DN2305">
            <v>41620</v>
          </cell>
        </row>
        <row r="2306">
          <cell r="H2306">
            <v>41603</v>
          </cell>
          <cell r="S2306">
            <v>41603</v>
          </cell>
          <cell r="AD2306">
            <v>41603</v>
          </cell>
          <cell r="AO2306">
            <v>41603</v>
          </cell>
          <cell r="AZ2306">
            <v>41603</v>
          </cell>
          <cell r="BK2306">
            <v>41603</v>
          </cell>
          <cell r="BV2306">
            <v>41603</v>
          </cell>
          <cell r="CG2306">
            <v>41603</v>
          </cell>
          <cell r="CR2306">
            <v>41603</v>
          </cell>
          <cell r="DC2306">
            <v>41603</v>
          </cell>
          <cell r="DN2306">
            <v>41619</v>
          </cell>
        </row>
        <row r="2307">
          <cell r="H2307">
            <v>41600</v>
          </cell>
          <cell r="S2307">
            <v>41600</v>
          </cell>
          <cell r="AD2307">
            <v>41600</v>
          </cell>
          <cell r="AO2307">
            <v>41600</v>
          </cell>
          <cell r="AZ2307">
            <v>41600</v>
          </cell>
          <cell r="BK2307">
            <v>41600</v>
          </cell>
          <cell r="BV2307">
            <v>41600</v>
          </cell>
          <cell r="CG2307">
            <v>41600</v>
          </cell>
          <cell r="CR2307">
            <v>41600</v>
          </cell>
          <cell r="DC2307">
            <v>41600</v>
          </cell>
          <cell r="DN2307">
            <v>41618</v>
          </cell>
        </row>
        <row r="2308">
          <cell r="H2308">
            <v>41599</v>
          </cell>
          <cell r="S2308">
            <v>41599</v>
          </cell>
          <cell r="AD2308">
            <v>41599</v>
          </cell>
          <cell r="AO2308">
            <v>41599</v>
          </cell>
          <cell r="AZ2308">
            <v>41599</v>
          </cell>
          <cell r="BK2308">
            <v>41599</v>
          </cell>
          <cell r="BV2308">
            <v>41599</v>
          </cell>
          <cell r="CG2308">
            <v>41599</v>
          </cell>
          <cell r="CR2308">
            <v>41599</v>
          </cell>
          <cell r="DC2308">
            <v>41599</v>
          </cell>
          <cell r="DN2308">
            <v>41617</v>
          </cell>
        </row>
        <row r="2309">
          <cell r="H2309">
            <v>41598</v>
          </cell>
          <cell r="S2309">
            <v>41598</v>
          </cell>
          <cell r="AD2309">
            <v>41598</v>
          </cell>
          <cell r="AO2309">
            <v>41598</v>
          </cell>
          <cell r="AZ2309">
            <v>41598</v>
          </cell>
          <cell r="BK2309">
            <v>41598</v>
          </cell>
          <cell r="BV2309">
            <v>41598</v>
          </cell>
          <cell r="CG2309">
            <v>41598</v>
          </cell>
          <cell r="CR2309">
            <v>41598</v>
          </cell>
          <cell r="DC2309">
            <v>41598</v>
          </cell>
          <cell r="DN2309">
            <v>41614</v>
          </cell>
        </row>
        <row r="2310">
          <cell r="H2310">
            <v>41597</v>
          </cell>
          <cell r="S2310">
            <v>41597</v>
          </cell>
          <cell r="AD2310">
            <v>41597</v>
          </cell>
          <cell r="AO2310">
            <v>41597</v>
          </cell>
          <cell r="AZ2310">
            <v>41597</v>
          </cell>
          <cell r="BK2310">
            <v>41597</v>
          </cell>
          <cell r="BV2310">
            <v>41597</v>
          </cell>
          <cell r="CG2310">
            <v>41597</v>
          </cell>
          <cell r="CR2310">
            <v>41597</v>
          </cell>
          <cell r="DC2310">
            <v>41597</v>
          </cell>
          <cell r="DN2310">
            <v>41613</v>
          </cell>
        </row>
        <row r="2311">
          <cell r="H2311">
            <v>41596</v>
          </cell>
          <cell r="S2311">
            <v>41596</v>
          </cell>
          <cell r="AD2311">
            <v>41596</v>
          </cell>
          <cell r="AO2311">
            <v>41596</v>
          </cell>
          <cell r="AZ2311">
            <v>41596</v>
          </cell>
          <cell r="BK2311">
            <v>41596</v>
          </cell>
          <cell r="BV2311">
            <v>41596</v>
          </cell>
          <cell r="CG2311">
            <v>41596</v>
          </cell>
          <cell r="CR2311">
            <v>41596</v>
          </cell>
          <cell r="DC2311">
            <v>41596</v>
          </cell>
          <cell r="DN2311">
            <v>41612</v>
          </cell>
        </row>
        <row r="2312">
          <cell r="H2312">
            <v>41592</v>
          </cell>
          <cell r="S2312">
            <v>41592</v>
          </cell>
          <cell r="AD2312">
            <v>41592</v>
          </cell>
          <cell r="AO2312">
            <v>41592</v>
          </cell>
          <cell r="AZ2312">
            <v>41592</v>
          </cell>
          <cell r="BK2312">
            <v>41592</v>
          </cell>
          <cell r="BV2312">
            <v>41592</v>
          </cell>
          <cell r="CG2312">
            <v>41592</v>
          </cell>
          <cell r="CR2312">
            <v>41592</v>
          </cell>
          <cell r="DC2312">
            <v>41592</v>
          </cell>
          <cell r="DN2312">
            <v>41611</v>
          </cell>
        </row>
        <row r="2313">
          <cell r="H2313">
            <v>41591</v>
          </cell>
          <cell r="S2313">
            <v>41591</v>
          </cell>
          <cell r="AD2313">
            <v>41591</v>
          </cell>
          <cell r="AO2313">
            <v>41591</v>
          </cell>
          <cell r="AZ2313">
            <v>41591</v>
          </cell>
          <cell r="BK2313">
            <v>41591</v>
          </cell>
          <cell r="BV2313">
            <v>41591</v>
          </cell>
          <cell r="CG2313">
            <v>41591</v>
          </cell>
          <cell r="CR2313">
            <v>41591</v>
          </cell>
          <cell r="DC2313">
            <v>41591</v>
          </cell>
          <cell r="DN2313">
            <v>41610</v>
          </cell>
        </row>
        <row r="2314">
          <cell r="H2314">
            <v>41590</v>
          </cell>
          <cell r="S2314">
            <v>41590</v>
          </cell>
          <cell r="AD2314">
            <v>41590</v>
          </cell>
          <cell r="AO2314">
            <v>41590</v>
          </cell>
          <cell r="AZ2314">
            <v>41590</v>
          </cell>
          <cell r="BK2314">
            <v>41590</v>
          </cell>
          <cell r="BV2314">
            <v>41590</v>
          </cell>
          <cell r="CG2314">
            <v>41590</v>
          </cell>
          <cell r="CR2314">
            <v>41590</v>
          </cell>
          <cell r="DC2314">
            <v>41590</v>
          </cell>
          <cell r="DN2314">
            <v>41607</v>
          </cell>
        </row>
        <row r="2315">
          <cell r="H2315">
            <v>41589</v>
          </cell>
          <cell r="S2315">
            <v>41589</v>
          </cell>
          <cell r="AD2315">
            <v>41589</v>
          </cell>
          <cell r="AO2315">
            <v>41589</v>
          </cell>
          <cell r="AZ2315">
            <v>41589</v>
          </cell>
          <cell r="BK2315">
            <v>41589</v>
          </cell>
          <cell r="BV2315">
            <v>41589</v>
          </cell>
          <cell r="CG2315">
            <v>41589</v>
          </cell>
          <cell r="CR2315">
            <v>41589</v>
          </cell>
          <cell r="DC2315">
            <v>41589</v>
          </cell>
          <cell r="DN2315">
            <v>41605</v>
          </cell>
        </row>
        <row r="2316">
          <cell r="H2316">
            <v>41586</v>
          </cell>
          <cell r="S2316">
            <v>41586</v>
          </cell>
          <cell r="AD2316">
            <v>41586</v>
          </cell>
          <cell r="AO2316">
            <v>41586</v>
          </cell>
          <cell r="AZ2316">
            <v>41586</v>
          </cell>
          <cell r="BK2316">
            <v>41586</v>
          </cell>
          <cell r="BV2316">
            <v>41586</v>
          </cell>
          <cell r="CG2316">
            <v>41586</v>
          </cell>
          <cell r="CR2316">
            <v>41586</v>
          </cell>
          <cell r="DC2316">
            <v>41586</v>
          </cell>
          <cell r="DN2316">
            <v>41604</v>
          </cell>
        </row>
        <row r="2317">
          <cell r="H2317">
            <v>41585</v>
          </cell>
          <cell r="S2317">
            <v>41585</v>
          </cell>
          <cell r="AD2317">
            <v>41585</v>
          </cell>
          <cell r="AO2317">
            <v>41585</v>
          </cell>
          <cell r="AZ2317">
            <v>41585</v>
          </cell>
          <cell r="BK2317">
            <v>41585</v>
          </cell>
          <cell r="BV2317">
            <v>41585</v>
          </cell>
          <cell r="CG2317">
            <v>41585</v>
          </cell>
          <cell r="CR2317">
            <v>41585</v>
          </cell>
          <cell r="DC2317">
            <v>41585</v>
          </cell>
          <cell r="DN2317">
            <v>41603</v>
          </cell>
        </row>
        <row r="2318">
          <cell r="H2318">
            <v>41584</v>
          </cell>
          <cell r="S2318">
            <v>41584</v>
          </cell>
          <cell r="AD2318">
            <v>41584</v>
          </cell>
          <cell r="AO2318">
            <v>41584</v>
          </cell>
          <cell r="AZ2318">
            <v>41584</v>
          </cell>
          <cell r="BK2318">
            <v>41584</v>
          </cell>
          <cell r="BV2318">
            <v>41584</v>
          </cell>
          <cell r="CG2318">
            <v>41584</v>
          </cell>
          <cell r="CR2318">
            <v>41584</v>
          </cell>
          <cell r="DC2318">
            <v>41584</v>
          </cell>
          <cell r="DN2318">
            <v>41600</v>
          </cell>
        </row>
        <row r="2319">
          <cell r="H2319">
            <v>41583</v>
          </cell>
          <cell r="S2319">
            <v>41583</v>
          </cell>
          <cell r="AD2319">
            <v>41583</v>
          </cell>
          <cell r="AO2319">
            <v>41583</v>
          </cell>
          <cell r="AZ2319">
            <v>41583</v>
          </cell>
          <cell r="BK2319">
            <v>41583</v>
          </cell>
          <cell r="BV2319">
            <v>41583</v>
          </cell>
          <cell r="CG2319">
            <v>41583</v>
          </cell>
          <cell r="CR2319">
            <v>41583</v>
          </cell>
          <cell r="DC2319">
            <v>41583</v>
          </cell>
          <cell r="DN2319">
            <v>41599</v>
          </cell>
        </row>
        <row r="2320">
          <cell r="H2320">
            <v>41581</v>
          </cell>
          <cell r="S2320">
            <v>41581</v>
          </cell>
          <cell r="AD2320">
            <v>41581</v>
          </cell>
          <cell r="AO2320">
            <v>41581</v>
          </cell>
          <cell r="AZ2320">
            <v>41581</v>
          </cell>
          <cell r="BK2320">
            <v>41581</v>
          </cell>
          <cell r="BV2320">
            <v>41581</v>
          </cell>
          <cell r="CG2320">
            <v>41581</v>
          </cell>
          <cell r="CR2320">
            <v>41581</v>
          </cell>
          <cell r="DC2320">
            <v>41581</v>
          </cell>
          <cell r="DN2320">
            <v>41598</v>
          </cell>
        </row>
        <row r="2321">
          <cell r="H2321">
            <v>41579</v>
          </cell>
          <cell r="S2321">
            <v>41579</v>
          </cell>
          <cell r="AD2321">
            <v>41579</v>
          </cell>
          <cell r="AO2321">
            <v>41579</v>
          </cell>
          <cell r="AZ2321">
            <v>41579</v>
          </cell>
          <cell r="BK2321">
            <v>41579</v>
          </cell>
          <cell r="BV2321">
            <v>41579</v>
          </cell>
          <cell r="CG2321">
            <v>41579</v>
          </cell>
          <cell r="CR2321">
            <v>41579</v>
          </cell>
          <cell r="DC2321">
            <v>41579</v>
          </cell>
          <cell r="DN2321">
            <v>41597</v>
          </cell>
        </row>
        <row r="2322">
          <cell r="H2322">
            <v>41578</v>
          </cell>
          <cell r="S2322">
            <v>41578</v>
          </cell>
          <cell r="AD2322">
            <v>41578</v>
          </cell>
          <cell r="AO2322">
            <v>41578</v>
          </cell>
          <cell r="AZ2322">
            <v>41578</v>
          </cell>
          <cell r="BK2322">
            <v>41578</v>
          </cell>
          <cell r="BV2322">
            <v>41578</v>
          </cell>
          <cell r="CG2322">
            <v>41578</v>
          </cell>
          <cell r="CR2322">
            <v>41578</v>
          </cell>
          <cell r="DC2322">
            <v>41578</v>
          </cell>
          <cell r="DN2322">
            <v>41596</v>
          </cell>
        </row>
        <row r="2323">
          <cell r="H2323">
            <v>41577</v>
          </cell>
          <cell r="S2323">
            <v>41577</v>
          </cell>
          <cell r="AD2323">
            <v>41577</v>
          </cell>
          <cell r="AO2323">
            <v>41577</v>
          </cell>
          <cell r="AZ2323">
            <v>41577</v>
          </cell>
          <cell r="BK2323">
            <v>41577</v>
          </cell>
          <cell r="BV2323">
            <v>41577</v>
          </cell>
          <cell r="CG2323">
            <v>41577</v>
          </cell>
          <cell r="CR2323">
            <v>41577</v>
          </cell>
          <cell r="DC2323">
            <v>41577</v>
          </cell>
          <cell r="DN2323">
            <v>41593</v>
          </cell>
        </row>
        <row r="2324">
          <cell r="H2324">
            <v>41576</v>
          </cell>
          <cell r="S2324">
            <v>41576</v>
          </cell>
          <cell r="AD2324">
            <v>41576</v>
          </cell>
          <cell r="AO2324">
            <v>41576</v>
          </cell>
          <cell r="AZ2324">
            <v>41576</v>
          </cell>
          <cell r="BK2324">
            <v>41576</v>
          </cell>
          <cell r="BV2324">
            <v>41576</v>
          </cell>
          <cell r="CG2324">
            <v>41576</v>
          </cell>
          <cell r="CR2324">
            <v>41576</v>
          </cell>
          <cell r="DC2324">
            <v>41576</v>
          </cell>
          <cell r="DN2324">
            <v>41592</v>
          </cell>
        </row>
        <row r="2325">
          <cell r="H2325">
            <v>41575</v>
          </cell>
          <cell r="S2325">
            <v>41575</v>
          </cell>
          <cell r="AD2325">
            <v>41575</v>
          </cell>
          <cell r="AO2325">
            <v>41575</v>
          </cell>
          <cell r="AZ2325">
            <v>41575</v>
          </cell>
          <cell r="BK2325">
            <v>41575</v>
          </cell>
          <cell r="BV2325">
            <v>41575</v>
          </cell>
          <cell r="CG2325">
            <v>41575</v>
          </cell>
          <cell r="CR2325">
            <v>41575</v>
          </cell>
          <cell r="DC2325">
            <v>41575</v>
          </cell>
          <cell r="DN2325">
            <v>41591</v>
          </cell>
        </row>
        <row r="2326">
          <cell r="H2326">
            <v>41572</v>
          </cell>
          <cell r="S2326">
            <v>41572</v>
          </cell>
          <cell r="AD2326">
            <v>41572</v>
          </cell>
          <cell r="AO2326">
            <v>41572</v>
          </cell>
          <cell r="AZ2326">
            <v>41572</v>
          </cell>
          <cell r="BK2326">
            <v>41572</v>
          </cell>
          <cell r="BV2326">
            <v>41572</v>
          </cell>
          <cell r="CG2326">
            <v>41572</v>
          </cell>
          <cell r="CR2326">
            <v>41572</v>
          </cell>
          <cell r="DC2326">
            <v>41572</v>
          </cell>
          <cell r="DN2326">
            <v>41590</v>
          </cell>
        </row>
        <row r="2327">
          <cell r="H2327">
            <v>41571</v>
          </cell>
          <cell r="S2327">
            <v>41571</v>
          </cell>
          <cell r="AD2327">
            <v>41571</v>
          </cell>
          <cell r="AO2327">
            <v>41571</v>
          </cell>
          <cell r="AZ2327">
            <v>41571</v>
          </cell>
          <cell r="BK2327">
            <v>41571</v>
          </cell>
          <cell r="BV2327">
            <v>41571</v>
          </cell>
          <cell r="CG2327">
            <v>41571</v>
          </cell>
          <cell r="CR2327">
            <v>41571</v>
          </cell>
          <cell r="DC2327">
            <v>41571</v>
          </cell>
          <cell r="DN2327">
            <v>41589</v>
          </cell>
        </row>
        <row r="2328">
          <cell r="H2328">
            <v>41570</v>
          </cell>
          <cell r="S2328">
            <v>41570</v>
          </cell>
          <cell r="AD2328">
            <v>41570</v>
          </cell>
          <cell r="AO2328">
            <v>41570</v>
          </cell>
          <cell r="AZ2328">
            <v>41570</v>
          </cell>
          <cell r="BK2328">
            <v>41570</v>
          </cell>
          <cell r="BV2328">
            <v>41570</v>
          </cell>
          <cell r="CG2328">
            <v>41570</v>
          </cell>
          <cell r="CR2328">
            <v>41570</v>
          </cell>
          <cell r="DC2328">
            <v>41570</v>
          </cell>
          <cell r="DN2328">
            <v>41586</v>
          </cell>
        </row>
        <row r="2329">
          <cell r="H2329">
            <v>41569</v>
          </cell>
          <cell r="S2329">
            <v>41569</v>
          </cell>
          <cell r="AD2329">
            <v>41569</v>
          </cell>
          <cell r="AO2329">
            <v>41569</v>
          </cell>
          <cell r="AZ2329">
            <v>41569</v>
          </cell>
          <cell r="BK2329">
            <v>41569</v>
          </cell>
          <cell r="BV2329">
            <v>41569</v>
          </cell>
          <cell r="CG2329">
            <v>41569</v>
          </cell>
          <cell r="CR2329">
            <v>41569</v>
          </cell>
          <cell r="DC2329">
            <v>41569</v>
          </cell>
          <cell r="DN2329">
            <v>41585</v>
          </cell>
        </row>
        <row r="2330">
          <cell r="H2330">
            <v>41568</v>
          </cell>
          <cell r="S2330">
            <v>41568</v>
          </cell>
          <cell r="AD2330">
            <v>41568</v>
          </cell>
          <cell r="AO2330">
            <v>41568</v>
          </cell>
          <cell r="AZ2330">
            <v>41568</v>
          </cell>
          <cell r="BK2330">
            <v>41568</v>
          </cell>
          <cell r="BV2330">
            <v>41568</v>
          </cell>
          <cell r="CG2330">
            <v>41568</v>
          </cell>
          <cell r="CR2330">
            <v>41568</v>
          </cell>
          <cell r="DC2330">
            <v>41568</v>
          </cell>
          <cell r="DN2330">
            <v>41584</v>
          </cell>
        </row>
        <row r="2331">
          <cell r="H2331">
            <v>41565</v>
          </cell>
          <cell r="S2331">
            <v>41565</v>
          </cell>
          <cell r="AD2331">
            <v>41565</v>
          </cell>
          <cell r="AO2331">
            <v>41565</v>
          </cell>
          <cell r="AZ2331">
            <v>41565</v>
          </cell>
          <cell r="BK2331">
            <v>41565</v>
          </cell>
          <cell r="BV2331">
            <v>41565</v>
          </cell>
          <cell r="CG2331">
            <v>41565</v>
          </cell>
          <cell r="CR2331">
            <v>41565</v>
          </cell>
          <cell r="DC2331">
            <v>41565</v>
          </cell>
          <cell r="DN2331">
            <v>41583</v>
          </cell>
        </row>
        <row r="2332">
          <cell r="H2332">
            <v>41564</v>
          </cell>
          <cell r="S2332">
            <v>41564</v>
          </cell>
          <cell r="AD2332">
            <v>41564</v>
          </cell>
          <cell r="AO2332">
            <v>41564</v>
          </cell>
          <cell r="AZ2332">
            <v>41564</v>
          </cell>
          <cell r="BK2332">
            <v>41564</v>
          </cell>
          <cell r="BV2332">
            <v>41564</v>
          </cell>
          <cell r="CG2332">
            <v>41564</v>
          </cell>
          <cell r="CR2332">
            <v>41564</v>
          </cell>
          <cell r="DC2332">
            <v>41564</v>
          </cell>
          <cell r="DN2332">
            <v>41582</v>
          </cell>
        </row>
        <row r="2333">
          <cell r="H2333">
            <v>41562</v>
          </cell>
          <cell r="S2333">
            <v>41562</v>
          </cell>
          <cell r="AD2333">
            <v>41562</v>
          </cell>
          <cell r="AO2333">
            <v>41562</v>
          </cell>
          <cell r="AZ2333">
            <v>41562</v>
          </cell>
          <cell r="BK2333">
            <v>41562</v>
          </cell>
          <cell r="BV2333">
            <v>41562</v>
          </cell>
          <cell r="CG2333">
            <v>41562</v>
          </cell>
          <cell r="CR2333">
            <v>41562</v>
          </cell>
          <cell r="DC2333">
            <v>41562</v>
          </cell>
          <cell r="DN2333">
            <v>41579</v>
          </cell>
        </row>
        <row r="2334">
          <cell r="H2334">
            <v>41561</v>
          </cell>
          <cell r="S2334">
            <v>41561</v>
          </cell>
          <cell r="AD2334">
            <v>41561</v>
          </cell>
          <cell r="AO2334">
            <v>41561</v>
          </cell>
          <cell r="AZ2334">
            <v>41561</v>
          </cell>
          <cell r="BK2334">
            <v>41561</v>
          </cell>
          <cell r="BV2334">
            <v>41561</v>
          </cell>
          <cell r="CG2334">
            <v>41561</v>
          </cell>
          <cell r="CR2334">
            <v>41561</v>
          </cell>
          <cell r="DC2334">
            <v>41561</v>
          </cell>
          <cell r="DN2334">
            <v>41578</v>
          </cell>
        </row>
        <row r="2335">
          <cell r="H2335">
            <v>41558</v>
          </cell>
          <cell r="S2335">
            <v>41558</v>
          </cell>
          <cell r="AD2335">
            <v>41558</v>
          </cell>
          <cell r="AO2335">
            <v>41558</v>
          </cell>
          <cell r="AZ2335">
            <v>41558</v>
          </cell>
          <cell r="BK2335">
            <v>41558</v>
          </cell>
          <cell r="BV2335">
            <v>41558</v>
          </cell>
          <cell r="CG2335">
            <v>41558</v>
          </cell>
          <cell r="CR2335">
            <v>41558</v>
          </cell>
          <cell r="DC2335">
            <v>41558</v>
          </cell>
          <cell r="DN2335">
            <v>41577</v>
          </cell>
        </row>
        <row r="2336">
          <cell r="H2336">
            <v>41557</v>
          </cell>
          <cell r="S2336">
            <v>41557</v>
          </cell>
          <cell r="AD2336">
            <v>41557</v>
          </cell>
          <cell r="AO2336">
            <v>41557</v>
          </cell>
          <cell r="AZ2336">
            <v>41557</v>
          </cell>
          <cell r="BK2336">
            <v>41557</v>
          </cell>
          <cell r="BV2336">
            <v>41557</v>
          </cell>
          <cell r="CG2336">
            <v>41557</v>
          </cell>
          <cell r="CR2336">
            <v>41557</v>
          </cell>
          <cell r="DC2336">
            <v>41557</v>
          </cell>
          <cell r="DN2336">
            <v>41576</v>
          </cell>
        </row>
        <row r="2337">
          <cell r="H2337">
            <v>41556</v>
          </cell>
          <cell r="S2337">
            <v>41556</v>
          </cell>
          <cell r="AD2337">
            <v>41556</v>
          </cell>
          <cell r="AO2337">
            <v>41556</v>
          </cell>
          <cell r="AZ2337">
            <v>41556</v>
          </cell>
          <cell r="BK2337">
            <v>41556</v>
          </cell>
          <cell r="BV2337">
            <v>41556</v>
          </cell>
          <cell r="CG2337">
            <v>41556</v>
          </cell>
          <cell r="CR2337">
            <v>41556</v>
          </cell>
          <cell r="DC2337">
            <v>41556</v>
          </cell>
          <cell r="DN2337">
            <v>41575</v>
          </cell>
        </row>
        <row r="2338">
          <cell r="H2338">
            <v>41555</v>
          </cell>
          <cell r="S2338">
            <v>41555</v>
          </cell>
          <cell r="AD2338">
            <v>41555</v>
          </cell>
          <cell r="AO2338">
            <v>41555</v>
          </cell>
          <cell r="AZ2338">
            <v>41555</v>
          </cell>
          <cell r="BK2338">
            <v>41555</v>
          </cell>
          <cell r="BV2338">
            <v>41555</v>
          </cell>
          <cell r="CG2338">
            <v>41555</v>
          </cell>
          <cell r="CR2338">
            <v>41555</v>
          </cell>
          <cell r="DC2338">
            <v>41555</v>
          </cell>
          <cell r="DN2338">
            <v>41572</v>
          </cell>
        </row>
        <row r="2339">
          <cell r="H2339">
            <v>41554</v>
          </cell>
          <cell r="S2339">
            <v>41554</v>
          </cell>
          <cell r="AD2339">
            <v>41554</v>
          </cell>
          <cell r="AO2339">
            <v>41554</v>
          </cell>
          <cell r="AZ2339">
            <v>41554</v>
          </cell>
          <cell r="BK2339">
            <v>41554</v>
          </cell>
          <cell r="BV2339">
            <v>41554</v>
          </cell>
          <cell r="CG2339">
            <v>41554</v>
          </cell>
          <cell r="CR2339">
            <v>41554</v>
          </cell>
          <cell r="DC2339">
            <v>41554</v>
          </cell>
          <cell r="DN2339">
            <v>41571</v>
          </cell>
        </row>
        <row r="2340">
          <cell r="H2340">
            <v>41551</v>
          </cell>
          <cell r="S2340">
            <v>41551</v>
          </cell>
          <cell r="AD2340">
            <v>41551</v>
          </cell>
          <cell r="AO2340">
            <v>41551</v>
          </cell>
          <cell r="AZ2340">
            <v>41551</v>
          </cell>
          <cell r="BK2340">
            <v>41551</v>
          </cell>
          <cell r="BV2340">
            <v>41551</v>
          </cell>
          <cell r="CG2340">
            <v>41551</v>
          </cell>
          <cell r="CR2340">
            <v>41551</v>
          </cell>
          <cell r="DC2340">
            <v>41551</v>
          </cell>
          <cell r="DN2340">
            <v>41570</v>
          </cell>
        </row>
        <row r="2341">
          <cell r="H2341">
            <v>41550</v>
          </cell>
          <cell r="S2341">
            <v>41550</v>
          </cell>
          <cell r="AD2341">
            <v>41550</v>
          </cell>
          <cell r="AO2341">
            <v>41550</v>
          </cell>
          <cell r="AZ2341">
            <v>41550</v>
          </cell>
          <cell r="BK2341">
            <v>41550</v>
          </cell>
          <cell r="BV2341">
            <v>41550</v>
          </cell>
          <cell r="CG2341">
            <v>41550</v>
          </cell>
          <cell r="CR2341">
            <v>41550</v>
          </cell>
          <cell r="DC2341">
            <v>41550</v>
          </cell>
          <cell r="DN2341">
            <v>41569</v>
          </cell>
        </row>
        <row r="2342">
          <cell r="H2342">
            <v>41548</v>
          </cell>
          <cell r="S2342">
            <v>41548</v>
          </cell>
          <cell r="AD2342">
            <v>41548</v>
          </cell>
          <cell r="AO2342">
            <v>41548</v>
          </cell>
          <cell r="AZ2342">
            <v>41548</v>
          </cell>
          <cell r="BK2342">
            <v>41548</v>
          </cell>
          <cell r="BV2342">
            <v>41548</v>
          </cell>
          <cell r="CG2342">
            <v>41548</v>
          </cell>
          <cell r="CR2342">
            <v>41548</v>
          </cell>
          <cell r="DC2342">
            <v>41548</v>
          </cell>
          <cell r="DN2342">
            <v>41568</v>
          </cell>
        </row>
        <row r="2343">
          <cell r="H2343">
            <v>41547</v>
          </cell>
          <cell r="S2343">
            <v>41547</v>
          </cell>
          <cell r="AD2343">
            <v>41547</v>
          </cell>
          <cell r="AO2343">
            <v>41547</v>
          </cell>
          <cell r="AZ2343">
            <v>41547</v>
          </cell>
          <cell r="BK2343">
            <v>41547</v>
          </cell>
          <cell r="BV2343">
            <v>41547</v>
          </cell>
          <cell r="CG2343">
            <v>41547</v>
          </cell>
          <cell r="CR2343">
            <v>41547</v>
          </cell>
          <cell r="DC2343">
            <v>41547</v>
          </cell>
          <cell r="DN2343">
            <v>41565</v>
          </cell>
        </row>
        <row r="2344">
          <cell r="H2344">
            <v>41544</v>
          </cell>
          <cell r="S2344">
            <v>41544</v>
          </cell>
          <cell r="AD2344">
            <v>41544</v>
          </cell>
          <cell r="AO2344">
            <v>41544</v>
          </cell>
          <cell r="AZ2344">
            <v>41544</v>
          </cell>
          <cell r="BK2344">
            <v>41544</v>
          </cell>
          <cell r="BV2344">
            <v>41544</v>
          </cell>
          <cell r="CG2344">
            <v>41544</v>
          </cell>
          <cell r="CR2344">
            <v>41544</v>
          </cell>
          <cell r="DC2344">
            <v>41544</v>
          </cell>
          <cell r="DN2344">
            <v>41564</v>
          </cell>
        </row>
        <row r="2345">
          <cell r="H2345">
            <v>41543</v>
          </cell>
          <cell r="S2345">
            <v>41543</v>
          </cell>
          <cell r="AD2345">
            <v>41543</v>
          </cell>
          <cell r="AO2345">
            <v>41543</v>
          </cell>
          <cell r="AZ2345">
            <v>41543</v>
          </cell>
          <cell r="BK2345">
            <v>41543</v>
          </cell>
          <cell r="BV2345">
            <v>41543</v>
          </cell>
          <cell r="CG2345">
            <v>41543</v>
          </cell>
          <cell r="CR2345">
            <v>41543</v>
          </cell>
          <cell r="DC2345">
            <v>41543</v>
          </cell>
          <cell r="DN2345">
            <v>41563</v>
          </cell>
        </row>
        <row r="2346">
          <cell r="H2346">
            <v>41542</v>
          </cell>
          <cell r="S2346">
            <v>41542</v>
          </cell>
          <cell r="AD2346">
            <v>41542</v>
          </cell>
          <cell r="AO2346">
            <v>41542</v>
          </cell>
          <cell r="AZ2346">
            <v>41542</v>
          </cell>
          <cell r="BK2346">
            <v>41542</v>
          </cell>
          <cell r="BV2346">
            <v>41542</v>
          </cell>
          <cell r="CG2346">
            <v>41542</v>
          </cell>
          <cell r="CR2346">
            <v>41542</v>
          </cell>
          <cell r="DC2346">
            <v>41542</v>
          </cell>
          <cell r="DN2346">
            <v>41562</v>
          </cell>
        </row>
        <row r="2347">
          <cell r="H2347">
            <v>41541</v>
          </cell>
          <cell r="S2347">
            <v>41541</v>
          </cell>
          <cell r="AD2347">
            <v>41541</v>
          </cell>
          <cell r="AO2347">
            <v>41541</v>
          </cell>
          <cell r="AZ2347">
            <v>41541</v>
          </cell>
          <cell r="BK2347">
            <v>41541</v>
          </cell>
          <cell r="BV2347">
            <v>41541</v>
          </cell>
          <cell r="CG2347">
            <v>41541</v>
          </cell>
          <cell r="CR2347">
            <v>41541</v>
          </cell>
          <cell r="DC2347">
            <v>41541</v>
          </cell>
          <cell r="DN2347">
            <v>41561</v>
          </cell>
        </row>
        <row r="2348">
          <cell r="H2348">
            <v>41540</v>
          </cell>
          <cell r="S2348">
            <v>41540</v>
          </cell>
          <cell r="AD2348">
            <v>41540</v>
          </cell>
          <cell r="AO2348">
            <v>41540</v>
          </cell>
          <cell r="AZ2348">
            <v>41540</v>
          </cell>
          <cell r="BK2348">
            <v>41540</v>
          </cell>
          <cell r="BV2348">
            <v>41540</v>
          </cell>
          <cell r="CG2348">
            <v>41540</v>
          </cell>
          <cell r="CR2348">
            <v>41540</v>
          </cell>
          <cell r="DC2348">
            <v>41540</v>
          </cell>
          <cell r="DN2348">
            <v>41558</v>
          </cell>
        </row>
        <row r="2349">
          <cell r="H2349">
            <v>41537</v>
          </cell>
          <cell r="S2349">
            <v>41537</v>
          </cell>
          <cell r="AD2349">
            <v>41537</v>
          </cell>
          <cell r="AO2349">
            <v>41537</v>
          </cell>
          <cell r="AZ2349">
            <v>41537</v>
          </cell>
          <cell r="BK2349">
            <v>41537</v>
          </cell>
          <cell r="BV2349">
            <v>41537</v>
          </cell>
          <cell r="CG2349">
            <v>41537</v>
          </cell>
          <cell r="CR2349">
            <v>41537</v>
          </cell>
          <cell r="DC2349">
            <v>41537</v>
          </cell>
          <cell r="DN2349">
            <v>41557</v>
          </cell>
        </row>
        <row r="2350">
          <cell r="H2350">
            <v>41536</v>
          </cell>
          <cell r="S2350">
            <v>41536</v>
          </cell>
          <cell r="AD2350">
            <v>41536</v>
          </cell>
          <cell r="AO2350">
            <v>41536</v>
          </cell>
          <cell r="AZ2350">
            <v>41536</v>
          </cell>
          <cell r="BK2350">
            <v>41536</v>
          </cell>
          <cell r="BV2350">
            <v>41536</v>
          </cell>
          <cell r="CG2350">
            <v>41536</v>
          </cell>
          <cell r="CR2350">
            <v>41536</v>
          </cell>
          <cell r="DC2350">
            <v>41536</v>
          </cell>
          <cell r="DN2350">
            <v>41556</v>
          </cell>
        </row>
        <row r="2351">
          <cell r="H2351">
            <v>41535</v>
          </cell>
          <cell r="S2351">
            <v>41535</v>
          </cell>
          <cell r="AD2351">
            <v>41535</v>
          </cell>
          <cell r="AO2351">
            <v>41535</v>
          </cell>
          <cell r="AZ2351">
            <v>41535</v>
          </cell>
          <cell r="BK2351">
            <v>41535</v>
          </cell>
          <cell r="BV2351">
            <v>41535</v>
          </cell>
          <cell r="CG2351">
            <v>41535</v>
          </cell>
          <cell r="CR2351">
            <v>41535</v>
          </cell>
          <cell r="DC2351">
            <v>41535</v>
          </cell>
          <cell r="DN2351">
            <v>41555</v>
          </cell>
        </row>
        <row r="2352">
          <cell r="H2352">
            <v>41534</v>
          </cell>
          <cell r="S2352">
            <v>41534</v>
          </cell>
          <cell r="AD2352">
            <v>41534</v>
          </cell>
          <cell r="AO2352">
            <v>41534</v>
          </cell>
          <cell r="AZ2352">
            <v>41534</v>
          </cell>
          <cell r="BK2352">
            <v>41534</v>
          </cell>
          <cell r="BV2352">
            <v>41534</v>
          </cell>
          <cell r="CG2352">
            <v>41534</v>
          </cell>
          <cell r="CR2352">
            <v>41534</v>
          </cell>
          <cell r="DC2352">
            <v>41534</v>
          </cell>
          <cell r="DN2352">
            <v>41554</v>
          </cell>
        </row>
        <row r="2353">
          <cell r="H2353">
            <v>41533</v>
          </cell>
          <cell r="S2353">
            <v>41533</v>
          </cell>
          <cell r="AD2353">
            <v>41533</v>
          </cell>
          <cell r="AO2353">
            <v>41533</v>
          </cell>
          <cell r="AZ2353">
            <v>41533</v>
          </cell>
          <cell r="BK2353">
            <v>41533</v>
          </cell>
          <cell r="BV2353">
            <v>41533</v>
          </cell>
          <cell r="CG2353">
            <v>41533</v>
          </cell>
          <cell r="CR2353">
            <v>41533</v>
          </cell>
          <cell r="DC2353">
            <v>41533</v>
          </cell>
          <cell r="DN2353">
            <v>41551</v>
          </cell>
        </row>
        <row r="2354">
          <cell r="H2354">
            <v>41530</v>
          </cell>
          <cell r="S2354">
            <v>41530</v>
          </cell>
          <cell r="AD2354">
            <v>41530</v>
          </cell>
          <cell r="AO2354">
            <v>41530</v>
          </cell>
          <cell r="AZ2354">
            <v>41530</v>
          </cell>
          <cell r="BK2354">
            <v>41530</v>
          </cell>
          <cell r="BV2354">
            <v>41530</v>
          </cell>
          <cell r="CG2354">
            <v>41530</v>
          </cell>
          <cell r="CR2354">
            <v>41530</v>
          </cell>
          <cell r="DC2354">
            <v>41530</v>
          </cell>
          <cell r="DN2354">
            <v>41550</v>
          </cell>
        </row>
        <row r="2355">
          <cell r="H2355">
            <v>41529</v>
          </cell>
          <cell r="S2355">
            <v>41529</v>
          </cell>
          <cell r="AD2355">
            <v>41529</v>
          </cell>
          <cell r="AO2355">
            <v>41529</v>
          </cell>
          <cell r="AZ2355">
            <v>41529</v>
          </cell>
          <cell r="BK2355">
            <v>41529</v>
          </cell>
          <cell r="BV2355">
            <v>41529</v>
          </cell>
          <cell r="CG2355">
            <v>41529</v>
          </cell>
          <cell r="CR2355">
            <v>41529</v>
          </cell>
          <cell r="DC2355">
            <v>41529</v>
          </cell>
          <cell r="DN2355">
            <v>41549</v>
          </cell>
        </row>
        <row r="2356">
          <cell r="H2356">
            <v>41528</v>
          </cell>
          <cell r="S2356">
            <v>41528</v>
          </cell>
          <cell r="AD2356">
            <v>41528</v>
          </cell>
          <cell r="AO2356">
            <v>41528</v>
          </cell>
          <cell r="AZ2356">
            <v>41528</v>
          </cell>
          <cell r="BK2356">
            <v>41528</v>
          </cell>
          <cell r="BV2356">
            <v>41528</v>
          </cell>
          <cell r="CG2356">
            <v>41528</v>
          </cell>
          <cell r="CR2356">
            <v>41528</v>
          </cell>
          <cell r="DC2356">
            <v>41528</v>
          </cell>
          <cell r="DN2356">
            <v>41548</v>
          </cell>
        </row>
        <row r="2357">
          <cell r="H2357">
            <v>41527</v>
          </cell>
          <cell r="S2357">
            <v>41527</v>
          </cell>
          <cell r="AD2357">
            <v>41527</v>
          </cell>
          <cell r="AO2357">
            <v>41527</v>
          </cell>
          <cell r="AZ2357">
            <v>41527</v>
          </cell>
          <cell r="BK2357">
            <v>41527</v>
          </cell>
          <cell r="BV2357">
            <v>41527</v>
          </cell>
          <cell r="CG2357">
            <v>41527</v>
          </cell>
          <cell r="CR2357">
            <v>41527</v>
          </cell>
          <cell r="DC2357">
            <v>41527</v>
          </cell>
          <cell r="DN2357">
            <v>41547</v>
          </cell>
        </row>
        <row r="2358">
          <cell r="H2358">
            <v>41523</v>
          </cell>
          <cell r="S2358">
            <v>41523</v>
          </cell>
          <cell r="AD2358">
            <v>41523</v>
          </cell>
          <cell r="AO2358">
            <v>41523</v>
          </cell>
          <cell r="AZ2358">
            <v>41523</v>
          </cell>
          <cell r="BK2358">
            <v>41523</v>
          </cell>
          <cell r="BV2358">
            <v>41523</v>
          </cell>
          <cell r="CG2358">
            <v>41523</v>
          </cell>
          <cell r="CR2358">
            <v>41523</v>
          </cell>
          <cell r="DC2358">
            <v>41523</v>
          </cell>
          <cell r="DN2358">
            <v>41544</v>
          </cell>
        </row>
        <row r="2359">
          <cell r="H2359">
            <v>41522</v>
          </cell>
          <cell r="S2359">
            <v>41522</v>
          </cell>
          <cell r="AD2359">
            <v>41522</v>
          </cell>
          <cell r="AO2359">
            <v>41522</v>
          </cell>
          <cell r="AZ2359">
            <v>41522</v>
          </cell>
          <cell r="BK2359">
            <v>41522</v>
          </cell>
          <cell r="BV2359">
            <v>41522</v>
          </cell>
          <cell r="CG2359">
            <v>41522</v>
          </cell>
          <cell r="CR2359">
            <v>41522</v>
          </cell>
          <cell r="DC2359">
            <v>41522</v>
          </cell>
          <cell r="DN2359">
            <v>41543</v>
          </cell>
        </row>
        <row r="2360">
          <cell r="H2360">
            <v>41521</v>
          </cell>
          <cell r="S2360">
            <v>41521</v>
          </cell>
          <cell r="AD2360">
            <v>41521</v>
          </cell>
          <cell r="AO2360">
            <v>41521</v>
          </cell>
          <cell r="AZ2360">
            <v>41521</v>
          </cell>
          <cell r="BK2360">
            <v>41521</v>
          </cell>
          <cell r="BV2360">
            <v>41521</v>
          </cell>
          <cell r="CG2360">
            <v>41521</v>
          </cell>
          <cell r="CR2360">
            <v>41521</v>
          </cell>
          <cell r="DC2360">
            <v>41521</v>
          </cell>
          <cell r="DN2360">
            <v>41542</v>
          </cell>
        </row>
        <row r="2361">
          <cell r="H2361">
            <v>41520</v>
          </cell>
          <cell r="S2361">
            <v>41520</v>
          </cell>
          <cell r="AD2361">
            <v>41520</v>
          </cell>
          <cell r="AO2361">
            <v>41520</v>
          </cell>
          <cell r="AZ2361">
            <v>41520</v>
          </cell>
          <cell r="BK2361">
            <v>41520</v>
          </cell>
          <cell r="BV2361">
            <v>41520</v>
          </cell>
          <cell r="CG2361">
            <v>41520</v>
          </cell>
          <cell r="CR2361">
            <v>41520</v>
          </cell>
          <cell r="DC2361">
            <v>41520</v>
          </cell>
          <cell r="DN2361">
            <v>41541</v>
          </cell>
        </row>
        <row r="2362">
          <cell r="H2362">
            <v>41519</v>
          </cell>
          <cell r="S2362">
            <v>41519</v>
          </cell>
          <cell r="AD2362">
            <v>41519</v>
          </cell>
          <cell r="AO2362">
            <v>41519</v>
          </cell>
          <cell r="AZ2362">
            <v>41519</v>
          </cell>
          <cell r="BK2362">
            <v>41519</v>
          </cell>
          <cell r="BV2362">
            <v>41519</v>
          </cell>
          <cell r="CG2362">
            <v>41519</v>
          </cell>
          <cell r="CR2362">
            <v>41519</v>
          </cell>
          <cell r="DC2362">
            <v>41519</v>
          </cell>
          <cell r="DN2362">
            <v>41540</v>
          </cell>
        </row>
        <row r="2363">
          <cell r="H2363">
            <v>41516</v>
          </cell>
          <cell r="S2363">
            <v>41516</v>
          </cell>
          <cell r="AD2363">
            <v>41516</v>
          </cell>
          <cell r="AO2363">
            <v>41516</v>
          </cell>
          <cell r="AZ2363">
            <v>41516</v>
          </cell>
          <cell r="BK2363">
            <v>41516</v>
          </cell>
          <cell r="BV2363">
            <v>41516</v>
          </cell>
          <cell r="CG2363">
            <v>41516</v>
          </cell>
          <cell r="CR2363">
            <v>41516</v>
          </cell>
          <cell r="DC2363">
            <v>41516</v>
          </cell>
          <cell r="DN2363">
            <v>41537</v>
          </cell>
        </row>
        <row r="2364">
          <cell r="H2364">
            <v>41515</v>
          </cell>
          <cell r="S2364">
            <v>41515</v>
          </cell>
          <cell r="AD2364">
            <v>41515</v>
          </cell>
          <cell r="AO2364">
            <v>41515</v>
          </cell>
          <cell r="AZ2364">
            <v>41515</v>
          </cell>
          <cell r="BK2364">
            <v>41515</v>
          </cell>
          <cell r="BV2364">
            <v>41515</v>
          </cell>
          <cell r="CG2364">
            <v>41515</v>
          </cell>
          <cell r="CR2364">
            <v>41515</v>
          </cell>
          <cell r="DC2364">
            <v>41515</v>
          </cell>
          <cell r="DN2364">
            <v>41536</v>
          </cell>
        </row>
        <row r="2365">
          <cell r="H2365">
            <v>41514</v>
          </cell>
          <cell r="S2365">
            <v>41514</v>
          </cell>
          <cell r="AD2365">
            <v>41514</v>
          </cell>
          <cell r="AO2365">
            <v>41514</v>
          </cell>
          <cell r="AZ2365">
            <v>41514</v>
          </cell>
          <cell r="BK2365">
            <v>41514</v>
          </cell>
          <cell r="BV2365">
            <v>41514</v>
          </cell>
          <cell r="CG2365">
            <v>41514</v>
          </cell>
          <cell r="CR2365">
            <v>41514</v>
          </cell>
          <cell r="DC2365">
            <v>41514</v>
          </cell>
          <cell r="DN2365">
            <v>41535</v>
          </cell>
        </row>
        <row r="2366">
          <cell r="H2366">
            <v>41513</v>
          </cell>
          <cell r="S2366">
            <v>41513</v>
          </cell>
          <cell r="AD2366">
            <v>41513</v>
          </cell>
          <cell r="AO2366">
            <v>41513</v>
          </cell>
          <cell r="AZ2366">
            <v>41513</v>
          </cell>
          <cell r="BK2366">
            <v>41513</v>
          </cell>
          <cell r="BV2366">
            <v>41513</v>
          </cell>
          <cell r="CG2366">
            <v>41513</v>
          </cell>
          <cell r="CR2366">
            <v>41513</v>
          </cell>
          <cell r="DC2366">
            <v>41513</v>
          </cell>
          <cell r="DN2366">
            <v>41534</v>
          </cell>
        </row>
        <row r="2367">
          <cell r="H2367">
            <v>41512</v>
          </cell>
          <cell r="S2367">
            <v>41512</v>
          </cell>
          <cell r="AD2367">
            <v>41512</v>
          </cell>
          <cell r="AO2367">
            <v>41512</v>
          </cell>
          <cell r="AZ2367">
            <v>41512</v>
          </cell>
          <cell r="BK2367">
            <v>41512</v>
          </cell>
          <cell r="BV2367">
            <v>41512</v>
          </cell>
          <cell r="CG2367">
            <v>41512</v>
          </cell>
          <cell r="CR2367">
            <v>41512</v>
          </cell>
          <cell r="DC2367">
            <v>41512</v>
          </cell>
          <cell r="DN2367">
            <v>41533</v>
          </cell>
        </row>
        <row r="2368">
          <cell r="H2368">
            <v>41509</v>
          </cell>
          <cell r="S2368">
            <v>41509</v>
          </cell>
          <cell r="AD2368">
            <v>41509</v>
          </cell>
          <cell r="AO2368">
            <v>41509</v>
          </cell>
          <cell r="AZ2368">
            <v>41509</v>
          </cell>
          <cell r="BK2368">
            <v>41509</v>
          </cell>
          <cell r="BV2368">
            <v>41509</v>
          </cell>
          <cell r="CG2368">
            <v>41509</v>
          </cell>
          <cell r="CR2368">
            <v>41509</v>
          </cell>
          <cell r="DC2368">
            <v>41509</v>
          </cell>
          <cell r="DN2368">
            <v>41530</v>
          </cell>
        </row>
        <row r="2369">
          <cell r="H2369">
            <v>41508</v>
          </cell>
          <cell r="S2369">
            <v>41508</v>
          </cell>
          <cell r="AD2369">
            <v>41508</v>
          </cell>
          <cell r="AO2369">
            <v>41508</v>
          </cell>
          <cell r="AZ2369">
            <v>41508</v>
          </cell>
          <cell r="BK2369">
            <v>41508</v>
          </cell>
          <cell r="BV2369">
            <v>41508</v>
          </cell>
          <cell r="CG2369">
            <v>41508</v>
          </cell>
          <cell r="CR2369">
            <v>41508</v>
          </cell>
          <cell r="DC2369">
            <v>41508</v>
          </cell>
          <cell r="DN2369">
            <v>41529</v>
          </cell>
        </row>
        <row r="2370">
          <cell r="H2370">
            <v>41507</v>
          </cell>
          <cell r="S2370">
            <v>41507</v>
          </cell>
          <cell r="AD2370">
            <v>41507</v>
          </cell>
          <cell r="AO2370">
            <v>41507</v>
          </cell>
          <cell r="AZ2370">
            <v>41507</v>
          </cell>
          <cell r="BK2370">
            <v>41507</v>
          </cell>
          <cell r="BV2370">
            <v>41507</v>
          </cell>
          <cell r="CG2370">
            <v>41507</v>
          </cell>
          <cell r="CR2370">
            <v>41507</v>
          </cell>
          <cell r="DC2370">
            <v>41507</v>
          </cell>
          <cell r="DN2370">
            <v>41528</v>
          </cell>
        </row>
        <row r="2371">
          <cell r="H2371">
            <v>41506</v>
          </cell>
          <cell r="S2371">
            <v>41506</v>
          </cell>
          <cell r="AD2371">
            <v>41506</v>
          </cell>
          <cell r="AO2371">
            <v>41506</v>
          </cell>
          <cell r="AZ2371">
            <v>41506</v>
          </cell>
          <cell r="BK2371">
            <v>41506</v>
          </cell>
          <cell r="BV2371">
            <v>41506</v>
          </cell>
          <cell r="CG2371">
            <v>41506</v>
          </cell>
          <cell r="CR2371">
            <v>41506</v>
          </cell>
          <cell r="DC2371">
            <v>41506</v>
          </cell>
          <cell r="DN2371">
            <v>41527</v>
          </cell>
        </row>
        <row r="2372">
          <cell r="H2372">
            <v>41505</v>
          </cell>
          <cell r="S2372">
            <v>41505</v>
          </cell>
          <cell r="AD2372">
            <v>41505</v>
          </cell>
          <cell r="AO2372">
            <v>41505</v>
          </cell>
          <cell r="AZ2372">
            <v>41505</v>
          </cell>
          <cell r="BK2372">
            <v>41505</v>
          </cell>
          <cell r="BV2372">
            <v>41505</v>
          </cell>
          <cell r="CG2372">
            <v>41505</v>
          </cell>
          <cell r="CR2372">
            <v>41505</v>
          </cell>
          <cell r="DC2372">
            <v>41505</v>
          </cell>
          <cell r="DN2372">
            <v>41526</v>
          </cell>
        </row>
        <row r="2373">
          <cell r="H2373">
            <v>41502</v>
          </cell>
          <cell r="S2373">
            <v>41502</v>
          </cell>
          <cell r="AD2373">
            <v>41502</v>
          </cell>
          <cell r="AO2373">
            <v>41502</v>
          </cell>
          <cell r="AZ2373">
            <v>41502</v>
          </cell>
          <cell r="BK2373">
            <v>41502</v>
          </cell>
          <cell r="BV2373">
            <v>41502</v>
          </cell>
          <cell r="CG2373">
            <v>41502</v>
          </cell>
          <cell r="CR2373">
            <v>41502</v>
          </cell>
          <cell r="DC2373">
            <v>41502</v>
          </cell>
          <cell r="DN2373">
            <v>41523</v>
          </cell>
        </row>
        <row r="2374">
          <cell r="H2374">
            <v>41500</v>
          </cell>
          <cell r="S2374">
            <v>41500</v>
          </cell>
          <cell r="AD2374">
            <v>41500</v>
          </cell>
          <cell r="AO2374">
            <v>41500</v>
          </cell>
          <cell r="AZ2374">
            <v>41500</v>
          </cell>
          <cell r="BK2374">
            <v>41500</v>
          </cell>
          <cell r="BV2374">
            <v>41500</v>
          </cell>
          <cell r="CG2374">
            <v>41500</v>
          </cell>
          <cell r="CR2374">
            <v>41500</v>
          </cell>
          <cell r="DC2374">
            <v>41500</v>
          </cell>
          <cell r="DN2374">
            <v>41522</v>
          </cell>
        </row>
        <row r="2375">
          <cell r="H2375">
            <v>41499</v>
          </cell>
          <cell r="S2375">
            <v>41499</v>
          </cell>
          <cell r="AD2375">
            <v>41499</v>
          </cell>
          <cell r="AO2375">
            <v>41499</v>
          </cell>
          <cell r="AZ2375">
            <v>41499</v>
          </cell>
          <cell r="BK2375">
            <v>41499</v>
          </cell>
          <cell r="BV2375">
            <v>41499</v>
          </cell>
          <cell r="CG2375">
            <v>41499</v>
          </cell>
          <cell r="CR2375">
            <v>41499</v>
          </cell>
          <cell r="DC2375">
            <v>41499</v>
          </cell>
          <cell r="DN2375">
            <v>41521</v>
          </cell>
        </row>
        <row r="2376">
          <cell r="H2376">
            <v>41498</v>
          </cell>
          <cell r="S2376">
            <v>41498</v>
          </cell>
          <cell r="AD2376">
            <v>41498</v>
          </cell>
          <cell r="AO2376">
            <v>41498</v>
          </cell>
          <cell r="AZ2376">
            <v>41498</v>
          </cell>
          <cell r="BK2376">
            <v>41498</v>
          </cell>
          <cell r="BV2376">
            <v>41498</v>
          </cell>
          <cell r="CG2376">
            <v>41498</v>
          </cell>
          <cell r="CR2376">
            <v>41498</v>
          </cell>
          <cell r="DC2376">
            <v>41498</v>
          </cell>
          <cell r="DN2376">
            <v>41520</v>
          </cell>
        </row>
        <row r="2377">
          <cell r="H2377">
            <v>41494</v>
          </cell>
          <cell r="S2377">
            <v>41494</v>
          </cell>
          <cell r="AD2377">
            <v>41494</v>
          </cell>
          <cell r="AO2377">
            <v>41494</v>
          </cell>
          <cell r="AZ2377">
            <v>41494</v>
          </cell>
          <cell r="BK2377">
            <v>41494</v>
          </cell>
          <cell r="BV2377">
            <v>41494</v>
          </cell>
          <cell r="CG2377">
            <v>41494</v>
          </cell>
          <cell r="CR2377">
            <v>41494</v>
          </cell>
          <cell r="DC2377">
            <v>41494</v>
          </cell>
          <cell r="DN2377">
            <v>41516</v>
          </cell>
        </row>
        <row r="2378">
          <cell r="H2378">
            <v>41493</v>
          </cell>
          <cell r="S2378">
            <v>41493</v>
          </cell>
          <cell r="AD2378">
            <v>41493</v>
          </cell>
          <cell r="AO2378">
            <v>41493</v>
          </cell>
          <cell r="AZ2378">
            <v>41493</v>
          </cell>
          <cell r="BK2378">
            <v>41493</v>
          </cell>
          <cell r="BV2378">
            <v>41493</v>
          </cell>
          <cell r="CG2378">
            <v>41493</v>
          </cell>
          <cell r="CR2378">
            <v>41493</v>
          </cell>
          <cell r="DC2378">
            <v>41493</v>
          </cell>
          <cell r="DN2378">
            <v>41515</v>
          </cell>
        </row>
        <row r="2379">
          <cell r="H2379">
            <v>41492</v>
          </cell>
          <cell r="S2379">
            <v>41492</v>
          </cell>
          <cell r="AD2379">
            <v>41492</v>
          </cell>
          <cell r="AO2379">
            <v>41492</v>
          </cell>
          <cell r="AZ2379">
            <v>41492</v>
          </cell>
          <cell r="BK2379">
            <v>41492</v>
          </cell>
          <cell r="BV2379">
            <v>41492</v>
          </cell>
          <cell r="CG2379">
            <v>41492</v>
          </cell>
          <cell r="CR2379">
            <v>41492</v>
          </cell>
          <cell r="DC2379">
            <v>41492</v>
          </cell>
          <cell r="DN2379">
            <v>41514</v>
          </cell>
        </row>
        <row r="2380">
          <cell r="H2380">
            <v>41491</v>
          </cell>
          <cell r="S2380">
            <v>41491</v>
          </cell>
          <cell r="AD2380">
            <v>41491</v>
          </cell>
          <cell r="AO2380">
            <v>41491</v>
          </cell>
          <cell r="AZ2380">
            <v>41491</v>
          </cell>
          <cell r="BK2380">
            <v>41491</v>
          </cell>
          <cell r="BV2380">
            <v>41491</v>
          </cell>
          <cell r="CG2380">
            <v>41491</v>
          </cell>
          <cell r="CR2380">
            <v>41491</v>
          </cell>
          <cell r="DC2380">
            <v>41491</v>
          </cell>
          <cell r="DN2380">
            <v>41513</v>
          </cell>
        </row>
        <row r="2381">
          <cell r="H2381">
            <v>41488</v>
          </cell>
          <cell r="S2381">
            <v>41488</v>
          </cell>
          <cell r="AD2381">
            <v>41488</v>
          </cell>
          <cell r="AO2381">
            <v>41488</v>
          </cell>
          <cell r="AZ2381">
            <v>41488</v>
          </cell>
          <cell r="BK2381">
            <v>41488</v>
          </cell>
          <cell r="BV2381">
            <v>41488</v>
          </cell>
          <cell r="CG2381">
            <v>41488</v>
          </cell>
          <cell r="CR2381">
            <v>41488</v>
          </cell>
          <cell r="DC2381">
            <v>41488</v>
          </cell>
          <cell r="DN2381">
            <v>41512</v>
          </cell>
        </row>
        <row r="2382">
          <cell r="H2382">
            <v>41487</v>
          </cell>
          <cell r="S2382">
            <v>41487</v>
          </cell>
          <cell r="AD2382">
            <v>41487</v>
          </cell>
          <cell r="AO2382">
            <v>41487</v>
          </cell>
          <cell r="AZ2382">
            <v>41487</v>
          </cell>
          <cell r="BK2382">
            <v>41487</v>
          </cell>
          <cell r="BV2382">
            <v>41487</v>
          </cell>
          <cell r="CG2382">
            <v>41487</v>
          </cell>
          <cell r="CR2382">
            <v>41487</v>
          </cell>
          <cell r="DC2382">
            <v>41487</v>
          </cell>
          <cell r="DN2382">
            <v>41509</v>
          </cell>
        </row>
        <row r="2383">
          <cell r="H2383">
            <v>41486</v>
          </cell>
          <cell r="S2383">
            <v>41486</v>
          </cell>
          <cell r="AD2383">
            <v>41486</v>
          </cell>
          <cell r="AO2383">
            <v>41486</v>
          </cell>
          <cell r="AZ2383">
            <v>41486</v>
          </cell>
          <cell r="BK2383">
            <v>41486</v>
          </cell>
          <cell r="BV2383">
            <v>41486</v>
          </cell>
          <cell r="CG2383">
            <v>41486</v>
          </cell>
          <cell r="CR2383">
            <v>41486</v>
          </cell>
          <cell r="DC2383">
            <v>41486</v>
          </cell>
          <cell r="DN2383">
            <v>41508</v>
          </cell>
        </row>
        <row r="2384">
          <cell r="H2384">
            <v>41485</v>
          </cell>
          <cell r="S2384">
            <v>41485</v>
          </cell>
          <cell r="AD2384">
            <v>41485</v>
          </cell>
          <cell r="AO2384">
            <v>41485</v>
          </cell>
          <cell r="AZ2384">
            <v>41485</v>
          </cell>
          <cell r="BK2384">
            <v>41485</v>
          </cell>
          <cell r="BV2384">
            <v>41485</v>
          </cell>
          <cell r="CG2384">
            <v>41485</v>
          </cell>
          <cell r="CR2384">
            <v>41485</v>
          </cell>
          <cell r="DC2384">
            <v>41485</v>
          </cell>
          <cell r="DN2384">
            <v>41507</v>
          </cell>
        </row>
        <row r="2385">
          <cell r="H2385">
            <v>41484</v>
          </cell>
          <cell r="S2385">
            <v>41484</v>
          </cell>
          <cell r="AD2385">
            <v>41484</v>
          </cell>
          <cell r="AO2385">
            <v>41484</v>
          </cell>
          <cell r="AZ2385">
            <v>41484</v>
          </cell>
          <cell r="BK2385">
            <v>41484</v>
          </cell>
          <cell r="BV2385">
            <v>41484</v>
          </cell>
          <cell r="CG2385">
            <v>41484</v>
          </cell>
          <cell r="CR2385">
            <v>41484</v>
          </cell>
          <cell r="DC2385">
            <v>41484</v>
          </cell>
          <cell r="DN2385">
            <v>41506</v>
          </cell>
        </row>
        <row r="2386">
          <cell r="H2386">
            <v>41481</v>
          </cell>
          <cell r="S2386">
            <v>41481</v>
          </cell>
          <cell r="AD2386">
            <v>41481</v>
          </cell>
          <cell r="AO2386">
            <v>41481</v>
          </cell>
          <cell r="AZ2386">
            <v>41481</v>
          </cell>
          <cell r="BK2386">
            <v>41481</v>
          </cell>
          <cell r="BV2386">
            <v>41481</v>
          </cell>
          <cell r="CG2386">
            <v>41481</v>
          </cell>
          <cell r="CR2386">
            <v>41481</v>
          </cell>
          <cell r="DC2386">
            <v>41481</v>
          </cell>
          <cell r="DN2386">
            <v>41505</v>
          </cell>
        </row>
        <row r="2387">
          <cell r="H2387">
            <v>41480</v>
          </cell>
          <cell r="S2387">
            <v>41480</v>
          </cell>
          <cell r="AD2387">
            <v>41480</v>
          </cell>
          <cell r="AO2387">
            <v>41480</v>
          </cell>
          <cell r="AZ2387">
            <v>41480</v>
          </cell>
          <cell r="BK2387">
            <v>41480</v>
          </cell>
          <cell r="BV2387">
            <v>41480</v>
          </cell>
          <cell r="CG2387">
            <v>41480</v>
          </cell>
          <cell r="CR2387">
            <v>41480</v>
          </cell>
          <cell r="DC2387">
            <v>41480</v>
          </cell>
          <cell r="DN2387">
            <v>41502</v>
          </cell>
        </row>
        <row r="2388">
          <cell r="H2388">
            <v>41479</v>
          </cell>
          <cell r="S2388">
            <v>41479</v>
          </cell>
          <cell r="AD2388">
            <v>41479</v>
          </cell>
          <cell r="AO2388">
            <v>41479</v>
          </cell>
          <cell r="AZ2388">
            <v>41479</v>
          </cell>
          <cell r="BK2388">
            <v>41479</v>
          </cell>
          <cell r="BV2388">
            <v>41479</v>
          </cell>
          <cell r="CG2388">
            <v>41479</v>
          </cell>
          <cell r="CR2388">
            <v>41479</v>
          </cell>
          <cell r="DC2388">
            <v>41479</v>
          </cell>
          <cell r="DN2388">
            <v>41501</v>
          </cell>
        </row>
        <row r="2389">
          <cell r="H2389">
            <v>41478</v>
          </cell>
          <cell r="S2389">
            <v>41478</v>
          </cell>
          <cell r="AD2389">
            <v>41478</v>
          </cell>
          <cell r="AO2389">
            <v>41478</v>
          </cell>
          <cell r="AZ2389">
            <v>41478</v>
          </cell>
          <cell r="BK2389">
            <v>41478</v>
          </cell>
          <cell r="BV2389">
            <v>41478</v>
          </cell>
          <cell r="CG2389">
            <v>41478</v>
          </cell>
          <cell r="CR2389">
            <v>41478</v>
          </cell>
          <cell r="DC2389">
            <v>41478</v>
          </cell>
          <cell r="DN2389">
            <v>41500</v>
          </cell>
        </row>
        <row r="2390">
          <cell r="H2390">
            <v>41477</v>
          </cell>
          <cell r="S2390">
            <v>41477</v>
          </cell>
          <cell r="AD2390">
            <v>41477</v>
          </cell>
          <cell r="AO2390">
            <v>41477</v>
          </cell>
          <cell r="AZ2390">
            <v>41477</v>
          </cell>
          <cell r="BK2390">
            <v>41477</v>
          </cell>
          <cell r="BV2390">
            <v>41477</v>
          </cell>
          <cell r="CG2390">
            <v>41477</v>
          </cell>
          <cell r="CR2390">
            <v>41477</v>
          </cell>
          <cell r="DC2390">
            <v>41477</v>
          </cell>
          <cell r="DN2390">
            <v>41499</v>
          </cell>
        </row>
        <row r="2391">
          <cell r="H2391">
            <v>41474</v>
          </cell>
          <cell r="S2391">
            <v>41474</v>
          </cell>
          <cell r="AD2391">
            <v>41474</v>
          </cell>
          <cell r="AO2391">
            <v>41474</v>
          </cell>
          <cell r="AZ2391">
            <v>41474</v>
          </cell>
          <cell r="BK2391">
            <v>41474</v>
          </cell>
          <cell r="BV2391">
            <v>41474</v>
          </cell>
          <cell r="CG2391">
            <v>41474</v>
          </cell>
          <cell r="CR2391">
            <v>41474</v>
          </cell>
          <cell r="DC2391">
            <v>41474</v>
          </cell>
          <cell r="DN2391">
            <v>41498</v>
          </cell>
        </row>
        <row r="2392">
          <cell r="H2392">
            <v>41473</v>
          </cell>
          <cell r="S2392">
            <v>41473</v>
          </cell>
          <cell r="AD2392">
            <v>41473</v>
          </cell>
          <cell r="AO2392">
            <v>41473</v>
          </cell>
          <cell r="AZ2392">
            <v>41473</v>
          </cell>
          <cell r="BK2392">
            <v>41473</v>
          </cell>
          <cell r="BV2392">
            <v>41473</v>
          </cell>
          <cell r="CG2392">
            <v>41473</v>
          </cell>
          <cell r="CR2392">
            <v>41473</v>
          </cell>
          <cell r="DC2392">
            <v>41473</v>
          </cell>
          <cell r="DN2392">
            <v>41495</v>
          </cell>
        </row>
        <row r="2393">
          <cell r="H2393">
            <v>41472</v>
          </cell>
          <cell r="S2393">
            <v>41472</v>
          </cell>
          <cell r="AD2393">
            <v>41472</v>
          </cell>
          <cell r="AO2393">
            <v>41472</v>
          </cell>
          <cell r="AZ2393">
            <v>41472</v>
          </cell>
          <cell r="BK2393">
            <v>41472</v>
          </cell>
          <cell r="BV2393">
            <v>41472</v>
          </cell>
          <cell r="CG2393">
            <v>41472</v>
          </cell>
          <cell r="CR2393">
            <v>41472</v>
          </cell>
          <cell r="DC2393">
            <v>41472</v>
          </cell>
          <cell r="DN2393">
            <v>41494</v>
          </cell>
        </row>
        <row r="2394">
          <cell r="H2394">
            <v>41471</v>
          </cell>
          <cell r="S2394">
            <v>41471</v>
          </cell>
          <cell r="AD2394">
            <v>41471</v>
          </cell>
          <cell r="AO2394">
            <v>41471</v>
          </cell>
          <cell r="AZ2394">
            <v>41471</v>
          </cell>
          <cell r="BK2394">
            <v>41471</v>
          </cell>
          <cell r="BV2394">
            <v>41471</v>
          </cell>
          <cell r="CG2394">
            <v>41471</v>
          </cell>
          <cell r="CR2394">
            <v>41471</v>
          </cell>
          <cell r="DC2394">
            <v>41471</v>
          </cell>
          <cell r="DN2394">
            <v>41493</v>
          </cell>
        </row>
        <row r="2395">
          <cell r="H2395">
            <v>41470</v>
          </cell>
          <cell r="S2395">
            <v>41470</v>
          </cell>
          <cell r="AD2395">
            <v>41470</v>
          </cell>
          <cell r="AO2395">
            <v>41470</v>
          </cell>
          <cell r="AZ2395">
            <v>41470</v>
          </cell>
          <cell r="BK2395">
            <v>41470</v>
          </cell>
          <cell r="BV2395">
            <v>41470</v>
          </cell>
          <cell r="CG2395">
            <v>41470</v>
          </cell>
          <cell r="CR2395">
            <v>41470</v>
          </cell>
          <cell r="DC2395">
            <v>41470</v>
          </cell>
          <cell r="DN2395">
            <v>41492</v>
          </cell>
        </row>
        <row r="2396">
          <cell r="H2396">
            <v>41467</v>
          </cell>
          <cell r="S2396">
            <v>41467</v>
          </cell>
          <cell r="AD2396">
            <v>41467</v>
          </cell>
          <cell r="AO2396">
            <v>41467</v>
          </cell>
          <cell r="AZ2396">
            <v>41467</v>
          </cell>
          <cell r="BK2396">
            <v>41467</v>
          </cell>
          <cell r="BV2396">
            <v>41467</v>
          </cell>
          <cell r="CG2396">
            <v>41467</v>
          </cell>
          <cell r="CR2396">
            <v>41467</v>
          </cell>
          <cell r="DC2396">
            <v>41467</v>
          </cell>
          <cell r="DN2396">
            <v>41491</v>
          </cell>
        </row>
        <row r="2397">
          <cell r="H2397">
            <v>41466</v>
          </cell>
          <cell r="S2397">
            <v>41466</v>
          </cell>
          <cell r="AD2397">
            <v>41466</v>
          </cell>
          <cell r="AO2397">
            <v>41466</v>
          </cell>
          <cell r="AZ2397">
            <v>41466</v>
          </cell>
          <cell r="BK2397">
            <v>41466</v>
          </cell>
          <cell r="BV2397">
            <v>41466</v>
          </cell>
          <cell r="CG2397">
            <v>41466</v>
          </cell>
          <cell r="CR2397">
            <v>41466</v>
          </cell>
          <cell r="DC2397">
            <v>41466</v>
          </cell>
          <cell r="DN2397">
            <v>41488</v>
          </cell>
        </row>
        <row r="2398">
          <cell r="H2398">
            <v>41465</v>
          </cell>
          <cell r="S2398">
            <v>41465</v>
          </cell>
          <cell r="AD2398">
            <v>41465</v>
          </cell>
          <cell r="AO2398">
            <v>41465</v>
          </cell>
          <cell r="AZ2398">
            <v>41465</v>
          </cell>
          <cell r="BK2398">
            <v>41465</v>
          </cell>
          <cell r="BV2398">
            <v>41465</v>
          </cell>
          <cell r="CG2398">
            <v>41465</v>
          </cell>
          <cell r="CR2398">
            <v>41465</v>
          </cell>
          <cell r="DC2398">
            <v>41465</v>
          </cell>
          <cell r="DN2398">
            <v>41487</v>
          </cell>
        </row>
        <row r="2399">
          <cell r="H2399">
            <v>41464</v>
          </cell>
          <cell r="S2399">
            <v>41464</v>
          </cell>
          <cell r="AD2399">
            <v>41464</v>
          </cell>
          <cell r="AO2399">
            <v>41464</v>
          </cell>
          <cell r="AZ2399">
            <v>41464</v>
          </cell>
          <cell r="BK2399">
            <v>41464</v>
          </cell>
          <cell r="BV2399">
            <v>41464</v>
          </cell>
          <cell r="CG2399">
            <v>41464</v>
          </cell>
          <cell r="CR2399">
            <v>41464</v>
          </cell>
          <cell r="DC2399">
            <v>41464</v>
          </cell>
          <cell r="DN2399">
            <v>41486</v>
          </cell>
        </row>
        <row r="2400">
          <cell r="H2400">
            <v>41463</v>
          </cell>
          <cell r="S2400">
            <v>41463</v>
          </cell>
          <cell r="AD2400">
            <v>41463</v>
          </cell>
          <cell r="AO2400">
            <v>41463</v>
          </cell>
          <cell r="AZ2400">
            <v>41463</v>
          </cell>
          <cell r="BK2400">
            <v>41463</v>
          </cell>
          <cell r="BV2400">
            <v>41463</v>
          </cell>
          <cell r="CG2400">
            <v>41463</v>
          </cell>
          <cell r="CR2400">
            <v>41463</v>
          </cell>
          <cell r="DC2400">
            <v>41463</v>
          </cell>
          <cell r="DN2400">
            <v>41485</v>
          </cell>
        </row>
        <row r="2401">
          <cell r="H2401">
            <v>41460</v>
          </cell>
          <cell r="S2401">
            <v>41460</v>
          </cell>
          <cell r="AD2401">
            <v>41460</v>
          </cell>
          <cell r="AO2401">
            <v>41460</v>
          </cell>
          <cell r="AZ2401">
            <v>41460</v>
          </cell>
          <cell r="BK2401">
            <v>41460</v>
          </cell>
          <cell r="BV2401">
            <v>41460</v>
          </cell>
          <cell r="CG2401">
            <v>41460</v>
          </cell>
          <cell r="CR2401">
            <v>41460</v>
          </cell>
          <cell r="DC2401">
            <v>41460</v>
          </cell>
          <cell r="DN2401">
            <v>41484</v>
          </cell>
        </row>
        <row r="2402">
          <cell r="H2402">
            <v>41459</v>
          </cell>
          <cell r="S2402">
            <v>41459</v>
          </cell>
          <cell r="AD2402">
            <v>41459</v>
          </cell>
          <cell r="AO2402">
            <v>41459</v>
          </cell>
          <cell r="AZ2402">
            <v>41459</v>
          </cell>
          <cell r="BK2402">
            <v>41459</v>
          </cell>
          <cell r="BV2402">
            <v>41459</v>
          </cell>
          <cell r="CG2402">
            <v>41459</v>
          </cell>
          <cell r="CR2402">
            <v>41459</v>
          </cell>
          <cell r="DC2402">
            <v>41459</v>
          </cell>
          <cell r="DN2402">
            <v>41481</v>
          </cell>
        </row>
        <row r="2403">
          <cell r="H2403">
            <v>41458</v>
          </cell>
          <cell r="S2403">
            <v>41458</v>
          </cell>
          <cell r="AD2403">
            <v>41458</v>
          </cell>
          <cell r="AO2403">
            <v>41458</v>
          </cell>
          <cell r="AZ2403">
            <v>41458</v>
          </cell>
          <cell r="BK2403">
            <v>41458</v>
          </cell>
          <cell r="BV2403">
            <v>41458</v>
          </cell>
          <cell r="CG2403">
            <v>41458</v>
          </cell>
          <cell r="CR2403">
            <v>41458</v>
          </cell>
          <cell r="DC2403">
            <v>41458</v>
          </cell>
          <cell r="DN2403">
            <v>41480</v>
          </cell>
        </row>
        <row r="2404">
          <cell r="H2404">
            <v>41457</v>
          </cell>
          <cell r="S2404">
            <v>41457</v>
          </cell>
          <cell r="AD2404">
            <v>41457</v>
          </cell>
          <cell r="AO2404">
            <v>41457</v>
          </cell>
          <cell r="AZ2404">
            <v>41457</v>
          </cell>
          <cell r="BK2404">
            <v>41457</v>
          </cell>
          <cell r="BV2404">
            <v>41457</v>
          </cell>
          <cell r="CG2404">
            <v>41457</v>
          </cell>
          <cell r="CR2404">
            <v>41457</v>
          </cell>
          <cell r="DC2404">
            <v>41457</v>
          </cell>
          <cell r="DN2404">
            <v>41479</v>
          </cell>
        </row>
        <row r="2405">
          <cell r="H2405">
            <v>41456</v>
          </cell>
          <cell r="S2405">
            <v>41456</v>
          </cell>
          <cell r="AD2405">
            <v>41456</v>
          </cell>
          <cell r="AO2405">
            <v>41456</v>
          </cell>
          <cell r="AZ2405">
            <v>41456</v>
          </cell>
          <cell r="BK2405">
            <v>41456</v>
          </cell>
          <cell r="BV2405">
            <v>41456</v>
          </cell>
          <cell r="CG2405">
            <v>41456</v>
          </cell>
          <cell r="CR2405">
            <v>41456</v>
          </cell>
          <cell r="DC2405">
            <v>41456</v>
          </cell>
          <cell r="DN2405">
            <v>41478</v>
          </cell>
        </row>
        <row r="2406">
          <cell r="H2406">
            <v>41453</v>
          </cell>
          <cell r="S2406">
            <v>41453</v>
          </cell>
          <cell r="AD2406">
            <v>41453</v>
          </cell>
          <cell r="AO2406">
            <v>41453</v>
          </cell>
          <cell r="AZ2406">
            <v>41453</v>
          </cell>
          <cell r="BK2406">
            <v>41453</v>
          </cell>
          <cell r="BV2406">
            <v>41453</v>
          </cell>
          <cell r="CG2406">
            <v>41453</v>
          </cell>
          <cell r="CR2406">
            <v>41453</v>
          </cell>
          <cell r="DC2406">
            <v>41453</v>
          </cell>
          <cell r="DN2406">
            <v>41477</v>
          </cell>
        </row>
        <row r="2407">
          <cell r="H2407">
            <v>41452</v>
          </cell>
          <cell r="S2407">
            <v>41452</v>
          </cell>
          <cell r="AD2407">
            <v>41452</v>
          </cell>
          <cell r="AO2407">
            <v>41452</v>
          </cell>
          <cell r="AZ2407">
            <v>41452</v>
          </cell>
          <cell r="BK2407">
            <v>41452</v>
          </cell>
          <cell r="BV2407">
            <v>41452</v>
          </cell>
          <cell r="CG2407">
            <v>41452</v>
          </cell>
          <cell r="CR2407">
            <v>41452</v>
          </cell>
          <cell r="DC2407">
            <v>41452</v>
          </cell>
          <cell r="DN2407">
            <v>41474</v>
          </cell>
        </row>
        <row r="2408">
          <cell r="H2408">
            <v>41451</v>
          </cell>
          <cell r="S2408">
            <v>41451</v>
          </cell>
          <cell r="AD2408">
            <v>41451</v>
          </cell>
          <cell r="AO2408">
            <v>41451</v>
          </cell>
          <cell r="AZ2408">
            <v>41451</v>
          </cell>
          <cell r="BK2408">
            <v>41451</v>
          </cell>
          <cell r="BV2408">
            <v>41451</v>
          </cell>
          <cell r="CG2408">
            <v>41451</v>
          </cell>
          <cell r="CR2408">
            <v>41451</v>
          </cell>
          <cell r="DC2408">
            <v>41451</v>
          </cell>
          <cell r="DN2408">
            <v>41473</v>
          </cell>
        </row>
        <row r="2409">
          <cell r="H2409">
            <v>41450</v>
          </cell>
          <cell r="S2409">
            <v>41450</v>
          </cell>
          <cell r="AD2409">
            <v>41450</v>
          </cell>
          <cell r="AO2409">
            <v>41450</v>
          </cell>
          <cell r="AZ2409">
            <v>41450</v>
          </cell>
          <cell r="BK2409">
            <v>41450</v>
          </cell>
          <cell r="BV2409">
            <v>41450</v>
          </cell>
          <cell r="CG2409">
            <v>41450</v>
          </cell>
          <cell r="CR2409">
            <v>41450</v>
          </cell>
          <cell r="DC2409">
            <v>41450</v>
          </cell>
          <cell r="DN2409">
            <v>41472</v>
          </cell>
        </row>
        <row r="2410">
          <cell r="H2410">
            <v>41449</v>
          </cell>
          <cell r="S2410">
            <v>41449</v>
          </cell>
          <cell r="AD2410">
            <v>41449</v>
          </cell>
          <cell r="AO2410">
            <v>41449</v>
          </cell>
          <cell r="AZ2410">
            <v>41449</v>
          </cell>
          <cell r="BK2410">
            <v>41449</v>
          </cell>
          <cell r="BV2410">
            <v>41449</v>
          </cell>
          <cell r="CG2410">
            <v>41449</v>
          </cell>
          <cell r="CR2410">
            <v>41449</v>
          </cell>
          <cell r="DC2410">
            <v>41449</v>
          </cell>
          <cell r="DN2410">
            <v>41471</v>
          </cell>
        </row>
        <row r="2411">
          <cell r="H2411">
            <v>41446</v>
          </cell>
          <cell r="S2411">
            <v>41446</v>
          </cell>
          <cell r="AD2411">
            <v>41446</v>
          </cell>
          <cell r="AO2411">
            <v>41446</v>
          </cell>
          <cell r="AZ2411">
            <v>41446</v>
          </cell>
          <cell r="BK2411">
            <v>41446</v>
          </cell>
          <cell r="BV2411">
            <v>41446</v>
          </cell>
          <cell r="CG2411">
            <v>41446</v>
          </cell>
          <cell r="CR2411">
            <v>41446</v>
          </cell>
          <cell r="DC2411">
            <v>41446</v>
          </cell>
          <cell r="DN2411">
            <v>41470</v>
          </cell>
        </row>
        <row r="2412">
          <cell r="H2412">
            <v>41445</v>
          </cell>
          <cell r="S2412">
            <v>41445</v>
          </cell>
          <cell r="AD2412">
            <v>41445</v>
          </cell>
          <cell r="AO2412">
            <v>41445</v>
          </cell>
          <cell r="AZ2412">
            <v>41445</v>
          </cell>
          <cell r="BK2412">
            <v>41445</v>
          </cell>
          <cell r="BV2412">
            <v>41445</v>
          </cell>
          <cell r="CG2412">
            <v>41445</v>
          </cell>
          <cell r="CR2412">
            <v>41445</v>
          </cell>
          <cell r="DC2412">
            <v>41445</v>
          </cell>
          <cell r="DN2412">
            <v>41467</v>
          </cell>
        </row>
        <row r="2413">
          <cell r="H2413">
            <v>41444</v>
          </cell>
          <cell r="S2413">
            <v>41444</v>
          </cell>
          <cell r="AD2413">
            <v>41444</v>
          </cell>
          <cell r="AO2413">
            <v>41444</v>
          </cell>
          <cell r="AZ2413">
            <v>41444</v>
          </cell>
          <cell r="BK2413">
            <v>41444</v>
          </cell>
          <cell r="BV2413">
            <v>41444</v>
          </cell>
          <cell r="CG2413">
            <v>41444</v>
          </cell>
          <cell r="CR2413">
            <v>41444</v>
          </cell>
          <cell r="DC2413">
            <v>41444</v>
          </cell>
          <cell r="DN2413">
            <v>41466</v>
          </cell>
        </row>
        <row r="2414">
          <cell r="H2414">
            <v>41443</v>
          </cell>
          <cell r="S2414">
            <v>41443</v>
          </cell>
          <cell r="AD2414">
            <v>41443</v>
          </cell>
          <cell r="AO2414">
            <v>41443</v>
          </cell>
          <cell r="AZ2414">
            <v>41443</v>
          </cell>
          <cell r="BK2414">
            <v>41443</v>
          </cell>
          <cell r="BV2414">
            <v>41443</v>
          </cell>
          <cell r="CG2414">
            <v>41443</v>
          </cell>
          <cell r="CR2414">
            <v>41443</v>
          </cell>
          <cell r="DC2414">
            <v>41443</v>
          </cell>
          <cell r="DN2414">
            <v>41465</v>
          </cell>
        </row>
        <row r="2415">
          <cell r="H2415">
            <v>41442</v>
          </cell>
          <cell r="S2415">
            <v>41442</v>
          </cell>
          <cell r="AD2415">
            <v>41442</v>
          </cell>
          <cell r="AO2415">
            <v>41442</v>
          </cell>
          <cell r="AZ2415">
            <v>41442</v>
          </cell>
          <cell r="BK2415">
            <v>41442</v>
          </cell>
          <cell r="BV2415">
            <v>41442</v>
          </cell>
          <cell r="CG2415">
            <v>41442</v>
          </cell>
          <cell r="CR2415">
            <v>41442</v>
          </cell>
          <cell r="DC2415">
            <v>41442</v>
          </cell>
          <cell r="DN2415">
            <v>41464</v>
          </cell>
        </row>
        <row r="2416">
          <cell r="H2416">
            <v>41439</v>
          </cell>
          <cell r="S2416">
            <v>41439</v>
          </cell>
          <cell r="AD2416">
            <v>41439</v>
          </cell>
          <cell r="AO2416">
            <v>41439</v>
          </cell>
          <cell r="AZ2416">
            <v>41439</v>
          </cell>
          <cell r="BK2416">
            <v>41439</v>
          </cell>
          <cell r="BV2416">
            <v>41439</v>
          </cell>
          <cell r="CG2416">
            <v>41439</v>
          </cell>
          <cell r="CR2416">
            <v>41439</v>
          </cell>
          <cell r="DC2416">
            <v>41439</v>
          </cell>
          <cell r="DN2416">
            <v>41463</v>
          </cell>
        </row>
        <row r="2417">
          <cell r="H2417">
            <v>41438</v>
          </cell>
          <cell r="S2417">
            <v>41438</v>
          </cell>
          <cell r="AD2417">
            <v>41438</v>
          </cell>
          <cell r="AO2417">
            <v>41438</v>
          </cell>
          <cell r="AZ2417">
            <v>41438</v>
          </cell>
          <cell r="BK2417">
            <v>41438</v>
          </cell>
          <cell r="BV2417">
            <v>41438</v>
          </cell>
          <cell r="CG2417">
            <v>41438</v>
          </cell>
          <cell r="CR2417">
            <v>41438</v>
          </cell>
          <cell r="DC2417">
            <v>41438</v>
          </cell>
          <cell r="DN2417">
            <v>41460</v>
          </cell>
        </row>
        <row r="2418">
          <cell r="H2418">
            <v>41437</v>
          </cell>
          <cell r="S2418">
            <v>41437</v>
          </cell>
          <cell r="AD2418">
            <v>41437</v>
          </cell>
          <cell r="AO2418">
            <v>41437</v>
          </cell>
          <cell r="AZ2418">
            <v>41437</v>
          </cell>
          <cell r="BK2418">
            <v>41437</v>
          </cell>
          <cell r="BV2418">
            <v>41437</v>
          </cell>
          <cell r="CG2418">
            <v>41437</v>
          </cell>
          <cell r="CR2418">
            <v>41437</v>
          </cell>
          <cell r="DC2418">
            <v>41437</v>
          </cell>
          <cell r="DN2418">
            <v>41458</v>
          </cell>
        </row>
        <row r="2419">
          <cell r="H2419">
            <v>41436</v>
          </cell>
          <cell r="S2419">
            <v>41436</v>
          </cell>
          <cell r="AD2419">
            <v>41436</v>
          </cell>
          <cell r="AO2419">
            <v>41436</v>
          </cell>
          <cell r="AZ2419">
            <v>41436</v>
          </cell>
          <cell r="BK2419">
            <v>41436</v>
          </cell>
          <cell r="BV2419">
            <v>41436</v>
          </cell>
          <cell r="CG2419">
            <v>41436</v>
          </cell>
          <cell r="CR2419">
            <v>41436</v>
          </cell>
          <cell r="DC2419">
            <v>41436</v>
          </cell>
          <cell r="DN2419">
            <v>41457</v>
          </cell>
        </row>
        <row r="2420">
          <cell r="H2420">
            <v>41435</v>
          </cell>
          <cell r="S2420">
            <v>41435</v>
          </cell>
          <cell r="AD2420">
            <v>41435</v>
          </cell>
          <cell r="AO2420">
            <v>41435</v>
          </cell>
          <cell r="AZ2420">
            <v>41435</v>
          </cell>
          <cell r="BK2420">
            <v>41435</v>
          </cell>
          <cell r="BV2420">
            <v>41435</v>
          </cell>
          <cell r="CG2420">
            <v>41435</v>
          </cell>
          <cell r="CR2420">
            <v>41435</v>
          </cell>
          <cell r="DC2420">
            <v>41435</v>
          </cell>
          <cell r="DN2420">
            <v>41456</v>
          </cell>
        </row>
        <row r="2421">
          <cell r="H2421">
            <v>41432</v>
          </cell>
          <cell r="S2421">
            <v>41432</v>
          </cell>
          <cell r="AD2421">
            <v>41432</v>
          </cell>
          <cell r="AO2421">
            <v>41432</v>
          </cell>
          <cell r="AZ2421">
            <v>41432</v>
          </cell>
          <cell r="BK2421">
            <v>41432</v>
          </cell>
          <cell r="BV2421">
            <v>41432</v>
          </cell>
          <cell r="CG2421">
            <v>41432</v>
          </cell>
          <cell r="CR2421">
            <v>41432</v>
          </cell>
          <cell r="DC2421">
            <v>41432</v>
          </cell>
          <cell r="DN2421">
            <v>41453</v>
          </cell>
        </row>
        <row r="2422">
          <cell r="H2422">
            <v>41431</v>
          </cell>
          <cell r="S2422">
            <v>41431</v>
          </cell>
          <cell r="AD2422">
            <v>41431</v>
          </cell>
          <cell r="AO2422">
            <v>41431</v>
          </cell>
          <cell r="AZ2422">
            <v>41431</v>
          </cell>
          <cell r="BK2422">
            <v>41431</v>
          </cell>
          <cell r="BV2422">
            <v>41431</v>
          </cell>
          <cell r="CG2422">
            <v>41431</v>
          </cell>
          <cell r="CR2422">
            <v>41431</v>
          </cell>
          <cell r="DC2422">
            <v>41431</v>
          </cell>
          <cell r="DN2422">
            <v>41452</v>
          </cell>
        </row>
        <row r="2423">
          <cell r="H2423">
            <v>41430</v>
          </cell>
          <cell r="S2423">
            <v>41430</v>
          </cell>
          <cell r="AD2423">
            <v>41430</v>
          </cell>
          <cell r="AO2423">
            <v>41430</v>
          </cell>
          <cell r="AZ2423">
            <v>41430</v>
          </cell>
          <cell r="BK2423">
            <v>41430</v>
          </cell>
          <cell r="BV2423">
            <v>41430</v>
          </cell>
          <cell r="CG2423">
            <v>41430</v>
          </cell>
          <cell r="CR2423">
            <v>41430</v>
          </cell>
          <cell r="DC2423">
            <v>41430</v>
          </cell>
          <cell r="DN2423">
            <v>41451</v>
          </cell>
        </row>
        <row r="2424">
          <cell r="H2424">
            <v>41429</v>
          </cell>
          <cell r="S2424">
            <v>41429</v>
          </cell>
          <cell r="AD2424">
            <v>41429</v>
          </cell>
          <cell r="AO2424">
            <v>41429</v>
          </cell>
          <cell r="AZ2424">
            <v>41429</v>
          </cell>
          <cell r="BK2424">
            <v>41429</v>
          </cell>
          <cell r="BV2424">
            <v>41429</v>
          </cell>
          <cell r="CG2424">
            <v>41429</v>
          </cell>
          <cell r="CR2424">
            <v>41429</v>
          </cell>
          <cell r="DC2424">
            <v>41429</v>
          </cell>
          <cell r="DN2424">
            <v>41450</v>
          </cell>
        </row>
        <row r="2425">
          <cell r="H2425">
            <v>41428</v>
          </cell>
          <cell r="S2425">
            <v>41428</v>
          </cell>
          <cell r="AD2425">
            <v>41428</v>
          </cell>
          <cell r="AO2425">
            <v>41428</v>
          </cell>
          <cell r="AZ2425">
            <v>41428</v>
          </cell>
          <cell r="BK2425">
            <v>41428</v>
          </cell>
          <cell r="BV2425">
            <v>41428</v>
          </cell>
          <cell r="CG2425">
            <v>41428</v>
          </cell>
          <cell r="CR2425">
            <v>41428</v>
          </cell>
          <cell r="DC2425">
            <v>41428</v>
          </cell>
          <cell r="DN2425">
            <v>41449</v>
          </cell>
        </row>
        <row r="2426">
          <cell r="H2426">
            <v>41425</v>
          </cell>
          <cell r="S2426">
            <v>41425</v>
          </cell>
          <cell r="AD2426">
            <v>41425</v>
          </cell>
          <cell r="AO2426">
            <v>41425</v>
          </cell>
          <cell r="AZ2426">
            <v>41425</v>
          </cell>
          <cell r="BK2426">
            <v>41425</v>
          </cell>
          <cell r="BV2426">
            <v>41425</v>
          </cell>
          <cell r="CG2426">
            <v>41425</v>
          </cell>
          <cell r="CR2426">
            <v>41425</v>
          </cell>
          <cell r="DC2426">
            <v>41425</v>
          </cell>
          <cell r="DN2426">
            <v>41446</v>
          </cell>
        </row>
        <row r="2427">
          <cell r="H2427">
            <v>41424</v>
          </cell>
          <cell r="S2427">
            <v>41424</v>
          </cell>
          <cell r="AD2427">
            <v>41424</v>
          </cell>
          <cell r="AO2427">
            <v>41424</v>
          </cell>
          <cell r="AZ2427">
            <v>41424</v>
          </cell>
          <cell r="BK2427">
            <v>41424</v>
          </cell>
          <cell r="BV2427">
            <v>41424</v>
          </cell>
          <cell r="CG2427">
            <v>41424</v>
          </cell>
          <cell r="CR2427">
            <v>41424</v>
          </cell>
          <cell r="DC2427">
            <v>41424</v>
          </cell>
          <cell r="DN2427">
            <v>41445</v>
          </cell>
        </row>
        <row r="2428">
          <cell r="H2428">
            <v>41423</v>
          </cell>
          <cell r="S2428">
            <v>41423</v>
          </cell>
          <cell r="AD2428">
            <v>41423</v>
          </cell>
          <cell r="AO2428">
            <v>41423</v>
          </cell>
          <cell r="AZ2428">
            <v>41423</v>
          </cell>
          <cell r="BK2428">
            <v>41423</v>
          </cell>
          <cell r="BV2428">
            <v>41423</v>
          </cell>
          <cell r="CG2428">
            <v>41423</v>
          </cell>
          <cell r="CR2428">
            <v>41423</v>
          </cell>
          <cell r="DC2428">
            <v>41423</v>
          </cell>
          <cell r="DN2428">
            <v>41444</v>
          </cell>
        </row>
        <row r="2429">
          <cell r="H2429">
            <v>41422</v>
          </cell>
          <cell r="S2429">
            <v>41422</v>
          </cell>
          <cell r="AD2429">
            <v>41422</v>
          </cell>
          <cell r="AO2429">
            <v>41422</v>
          </cell>
          <cell r="AZ2429">
            <v>41422</v>
          </cell>
          <cell r="BK2429">
            <v>41422</v>
          </cell>
          <cell r="BV2429">
            <v>41422</v>
          </cell>
          <cell r="CG2429">
            <v>41422</v>
          </cell>
          <cell r="CR2429">
            <v>41422</v>
          </cell>
          <cell r="DC2429">
            <v>41422</v>
          </cell>
          <cell r="DN2429">
            <v>41443</v>
          </cell>
        </row>
        <row r="2430">
          <cell r="H2430">
            <v>41421</v>
          </cell>
          <cell r="S2430">
            <v>41421</v>
          </cell>
          <cell r="AD2430">
            <v>41421</v>
          </cell>
          <cell r="AO2430">
            <v>41421</v>
          </cell>
          <cell r="AZ2430">
            <v>41421</v>
          </cell>
          <cell r="BK2430">
            <v>41421</v>
          </cell>
          <cell r="BV2430">
            <v>41421</v>
          </cell>
          <cell r="CG2430">
            <v>41421</v>
          </cell>
          <cell r="CR2430">
            <v>41421</v>
          </cell>
          <cell r="DC2430">
            <v>41421</v>
          </cell>
          <cell r="DN2430">
            <v>41442</v>
          </cell>
        </row>
        <row r="2431">
          <cell r="H2431">
            <v>41418</v>
          </cell>
          <cell r="S2431">
            <v>41418</v>
          </cell>
          <cell r="AD2431">
            <v>41418</v>
          </cell>
          <cell r="AO2431">
            <v>41418</v>
          </cell>
          <cell r="AZ2431">
            <v>41418</v>
          </cell>
          <cell r="BK2431">
            <v>41418</v>
          </cell>
          <cell r="BV2431">
            <v>41418</v>
          </cell>
          <cell r="CG2431">
            <v>41418</v>
          </cell>
          <cell r="CR2431">
            <v>41418</v>
          </cell>
          <cell r="DC2431">
            <v>41418</v>
          </cell>
          <cell r="DN2431">
            <v>41439</v>
          </cell>
        </row>
        <row r="2432">
          <cell r="H2432">
            <v>41417</v>
          </cell>
          <cell r="S2432">
            <v>41417</v>
          </cell>
          <cell r="AD2432">
            <v>41417</v>
          </cell>
          <cell r="AO2432">
            <v>41417</v>
          </cell>
          <cell r="AZ2432">
            <v>41417</v>
          </cell>
          <cell r="BK2432">
            <v>41417</v>
          </cell>
          <cell r="BV2432">
            <v>41417</v>
          </cell>
          <cell r="CG2432">
            <v>41417</v>
          </cell>
          <cell r="CR2432">
            <v>41417</v>
          </cell>
          <cell r="DC2432">
            <v>41417</v>
          </cell>
          <cell r="DN2432">
            <v>41438</v>
          </cell>
        </row>
        <row r="2433">
          <cell r="H2433">
            <v>41416</v>
          </cell>
          <cell r="S2433">
            <v>41416</v>
          </cell>
          <cell r="AD2433">
            <v>41416</v>
          </cell>
          <cell r="AO2433">
            <v>41416</v>
          </cell>
          <cell r="AZ2433">
            <v>41416</v>
          </cell>
          <cell r="BK2433">
            <v>41416</v>
          </cell>
          <cell r="BV2433">
            <v>41416</v>
          </cell>
          <cell r="CG2433">
            <v>41416</v>
          </cell>
          <cell r="CR2433">
            <v>41416</v>
          </cell>
          <cell r="DC2433">
            <v>41416</v>
          </cell>
          <cell r="DN2433">
            <v>41437</v>
          </cell>
        </row>
        <row r="2434">
          <cell r="H2434">
            <v>41415</v>
          </cell>
          <cell r="S2434">
            <v>41415</v>
          </cell>
          <cell r="AD2434">
            <v>41415</v>
          </cell>
          <cell r="AO2434">
            <v>41415</v>
          </cell>
          <cell r="AZ2434">
            <v>41415</v>
          </cell>
          <cell r="BK2434">
            <v>41415</v>
          </cell>
          <cell r="BV2434">
            <v>41415</v>
          </cell>
          <cell r="CG2434">
            <v>41415</v>
          </cell>
          <cell r="CR2434">
            <v>41415</v>
          </cell>
          <cell r="DC2434">
            <v>41415</v>
          </cell>
          <cell r="DN2434">
            <v>41436</v>
          </cell>
        </row>
        <row r="2435">
          <cell r="H2435">
            <v>41414</v>
          </cell>
          <cell r="S2435">
            <v>41414</v>
          </cell>
          <cell r="AD2435">
            <v>41414</v>
          </cell>
          <cell r="AO2435">
            <v>41414</v>
          </cell>
          <cell r="AZ2435">
            <v>41414</v>
          </cell>
          <cell r="BK2435">
            <v>41414</v>
          </cell>
          <cell r="BV2435">
            <v>41414</v>
          </cell>
          <cell r="CG2435">
            <v>41414</v>
          </cell>
          <cell r="CR2435">
            <v>41414</v>
          </cell>
          <cell r="DC2435">
            <v>41414</v>
          </cell>
          <cell r="DN2435">
            <v>41435</v>
          </cell>
        </row>
        <row r="2436">
          <cell r="H2436">
            <v>41411</v>
          </cell>
          <cell r="S2436">
            <v>41411</v>
          </cell>
          <cell r="AD2436">
            <v>41411</v>
          </cell>
          <cell r="AO2436">
            <v>41411</v>
          </cell>
          <cell r="AZ2436">
            <v>41411</v>
          </cell>
          <cell r="BK2436">
            <v>41411</v>
          </cell>
          <cell r="BV2436">
            <v>41411</v>
          </cell>
          <cell r="CG2436">
            <v>41411</v>
          </cell>
          <cell r="CR2436">
            <v>41411</v>
          </cell>
          <cell r="DC2436">
            <v>41411</v>
          </cell>
          <cell r="DN2436">
            <v>41432</v>
          </cell>
        </row>
        <row r="2437">
          <cell r="H2437">
            <v>41410</v>
          </cell>
          <cell r="S2437">
            <v>41410</v>
          </cell>
          <cell r="AD2437">
            <v>41410</v>
          </cell>
          <cell r="AO2437">
            <v>41410</v>
          </cell>
          <cell r="AZ2437">
            <v>41410</v>
          </cell>
          <cell r="BK2437">
            <v>41410</v>
          </cell>
          <cell r="BV2437">
            <v>41410</v>
          </cell>
          <cell r="CG2437">
            <v>41410</v>
          </cell>
          <cell r="CR2437">
            <v>41410</v>
          </cell>
          <cell r="DC2437">
            <v>41410</v>
          </cell>
          <cell r="DN2437">
            <v>41431</v>
          </cell>
        </row>
        <row r="2438">
          <cell r="H2438">
            <v>41409</v>
          </cell>
          <cell r="S2438">
            <v>41409</v>
          </cell>
          <cell r="AD2438">
            <v>41409</v>
          </cell>
          <cell r="AO2438">
            <v>41409</v>
          </cell>
          <cell r="AZ2438">
            <v>41409</v>
          </cell>
          <cell r="BK2438">
            <v>41409</v>
          </cell>
          <cell r="BV2438">
            <v>41409</v>
          </cell>
          <cell r="CG2438">
            <v>41409</v>
          </cell>
          <cell r="CR2438">
            <v>41409</v>
          </cell>
          <cell r="DC2438">
            <v>41409</v>
          </cell>
          <cell r="DN2438">
            <v>41430</v>
          </cell>
        </row>
        <row r="2439">
          <cell r="H2439">
            <v>41408</v>
          </cell>
          <cell r="S2439">
            <v>41408</v>
          </cell>
          <cell r="AD2439">
            <v>41408</v>
          </cell>
          <cell r="AO2439">
            <v>41408</v>
          </cell>
          <cell r="AZ2439">
            <v>41408</v>
          </cell>
          <cell r="BK2439">
            <v>41408</v>
          </cell>
          <cell r="BV2439">
            <v>41408</v>
          </cell>
          <cell r="CG2439">
            <v>41408</v>
          </cell>
          <cell r="CR2439">
            <v>41408</v>
          </cell>
          <cell r="DC2439">
            <v>41408</v>
          </cell>
          <cell r="DN2439">
            <v>41429</v>
          </cell>
        </row>
        <row r="2440">
          <cell r="H2440">
            <v>41407</v>
          </cell>
          <cell r="S2440">
            <v>41407</v>
          </cell>
          <cell r="AD2440">
            <v>41407</v>
          </cell>
          <cell r="AO2440">
            <v>41407</v>
          </cell>
          <cell r="AZ2440">
            <v>41407</v>
          </cell>
          <cell r="BK2440">
            <v>41407</v>
          </cell>
          <cell r="BV2440">
            <v>41407</v>
          </cell>
          <cell r="CG2440">
            <v>41407</v>
          </cell>
          <cell r="CR2440">
            <v>41407</v>
          </cell>
          <cell r="DC2440">
            <v>41407</v>
          </cell>
          <cell r="DN2440">
            <v>41428</v>
          </cell>
        </row>
        <row r="2441">
          <cell r="H2441">
            <v>41405</v>
          </cell>
          <cell r="S2441">
            <v>41405</v>
          </cell>
          <cell r="AD2441">
            <v>41405</v>
          </cell>
          <cell r="AO2441">
            <v>41405</v>
          </cell>
          <cell r="AZ2441">
            <v>41405</v>
          </cell>
          <cell r="BK2441">
            <v>41405</v>
          </cell>
          <cell r="BV2441">
            <v>41405</v>
          </cell>
          <cell r="CG2441">
            <v>41405</v>
          </cell>
          <cell r="CR2441">
            <v>41405</v>
          </cell>
          <cell r="DC2441">
            <v>41405</v>
          </cell>
          <cell r="DN2441">
            <v>41425</v>
          </cell>
        </row>
        <row r="2442">
          <cell r="H2442">
            <v>41404</v>
          </cell>
          <cell r="S2442">
            <v>41404</v>
          </cell>
          <cell r="AD2442">
            <v>41404</v>
          </cell>
          <cell r="AO2442">
            <v>41404</v>
          </cell>
          <cell r="AZ2442">
            <v>41404</v>
          </cell>
          <cell r="BK2442">
            <v>41404</v>
          </cell>
          <cell r="BV2442">
            <v>41404</v>
          </cell>
          <cell r="CG2442">
            <v>41404</v>
          </cell>
          <cell r="CR2442">
            <v>41404</v>
          </cell>
          <cell r="DC2442">
            <v>41404</v>
          </cell>
          <cell r="DN2442">
            <v>41424</v>
          </cell>
        </row>
        <row r="2443">
          <cell r="H2443">
            <v>41403</v>
          </cell>
          <cell r="S2443">
            <v>41403</v>
          </cell>
          <cell r="AD2443">
            <v>41403</v>
          </cell>
          <cell r="AO2443">
            <v>41403</v>
          </cell>
          <cell r="AZ2443">
            <v>41403</v>
          </cell>
          <cell r="BK2443">
            <v>41403</v>
          </cell>
          <cell r="BV2443">
            <v>41403</v>
          </cell>
          <cell r="CG2443">
            <v>41403</v>
          </cell>
          <cell r="CR2443">
            <v>41403</v>
          </cell>
          <cell r="DC2443">
            <v>41403</v>
          </cell>
          <cell r="DN2443">
            <v>41423</v>
          </cell>
        </row>
        <row r="2444">
          <cell r="H2444">
            <v>41402</v>
          </cell>
          <cell r="S2444">
            <v>41402</v>
          </cell>
          <cell r="AD2444">
            <v>41402</v>
          </cell>
          <cell r="AO2444">
            <v>41402</v>
          </cell>
          <cell r="AZ2444">
            <v>41402</v>
          </cell>
          <cell r="BK2444">
            <v>41402</v>
          </cell>
          <cell r="BV2444">
            <v>41402</v>
          </cell>
          <cell r="CG2444">
            <v>41402</v>
          </cell>
          <cell r="CR2444">
            <v>41402</v>
          </cell>
          <cell r="DC2444">
            <v>41402</v>
          </cell>
          <cell r="DN2444">
            <v>41422</v>
          </cell>
        </row>
        <row r="2445">
          <cell r="H2445">
            <v>41401</v>
          </cell>
          <cell r="S2445">
            <v>41401</v>
          </cell>
          <cell r="AD2445">
            <v>41401</v>
          </cell>
          <cell r="AO2445">
            <v>41401</v>
          </cell>
          <cell r="AZ2445">
            <v>41401</v>
          </cell>
          <cell r="BK2445">
            <v>41401</v>
          </cell>
          <cell r="BV2445">
            <v>41401</v>
          </cell>
          <cell r="CG2445">
            <v>41401</v>
          </cell>
          <cell r="CR2445">
            <v>41401</v>
          </cell>
          <cell r="DC2445">
            <v>41401</v>
          </cell>
          <cell r="DN2445">
            <v>41418</v>
          </cell>
        </row>
        <row r="2446">
          <cell r="H2446">
            <v>41400</v>
          </cell>
          <cell r="S2446">
            <v>41400</v>
          </cell>
          <cell r="AD2446">
            <v>41400</v>
          </cell>
          <cell r="AO2446">
            <v>41400</v>
          </cell>
          <cell r="AZ2446">
            <v>41400</v>
          </cell>
          <cell r="BK2446">
            <v>41400</v>
          </cell>
          <cell r="BV2446">
            <v>41400</v>
          </cell>
          <cell r="CG2446">
            <v>41400</v>
          </cell>
          <cell r="CR2446">
            <v>41400</v>
          </cell>
          <cell r="DC2446">
            <v>41400</v>
          </cell>
          <cell r="DN2446">
            <v>41417</v>
          </cell>
        </row>
        <row r="2447">
          <cell r="H2447">
            <v>41397</v>
          </cell>
          <cell r="S2447">
            <v>41397</v>
          </cell>
          <cell r="AD2447">
            <v>41397</v>
          </cell>
          <cell r="AO2447">
            <v>41397</v>
          </cell>
          <cell r="AZ2447">
            <v>41397</v>
          </cell>
          <cell r="BK2447">
            <v>41397</v>
          </cell>
          <cell r="BV2447">
            <v>41397</v>
          </cell>
          <cell r="CG2447">
            <v>41397</v>
          </cell>
          <cell r="CR2447">
            <v>41397</v>
          </cell>
          <cell r="DC2447">
            <v>41397</v>
          </cell>
          <cell r="DN2447">
            <v>41416</v>
          </cell>
        </row>
        <row r="2448">
          <cell r="H2448">
            <v>41396</v>
          </cell>
          <cell r="S2448">
            <v>41396</v>
          </cell>
          <cell r="AD2448">
            <v>41396</v>
          </cell>
          <cell r="AO2448">
            <v>41396</v>
          </cell>
          <cell r="AZ2448">
            <v>41396</v>
          </cell>
          <cell r="BK2448">
            <v>41396</v>
          </cell>
          <cell r="BV2448">
            <v>41396</v>
          </cell>
          <cell r="CG2448">
            <v>41396</v>
          </cell>
          <cell r="CR2448">
            <v>41396</v>
          </cell>
          <cell r="DC2448">
            <v>41396</v>
          </cell>
          <cell r="DN2448">
            <v>41415</v>
          </cell>
        </row>
        <row r="2449">
          <cell r="H2449">
            <v>41394</v>
          </cell>
          <cell r="S2449">
            <v>41394</v>
          </cell>
          <cell r="AD2449">
            <v>41394</v>
          </cell>
          <cell r="AO2449">
            <v>41394</v>
          </cell>
          <cell r="AZ2449">
            <v>41394</v>
          </cell>
          <cell r="BK2449">
            <v>41394</v>
          </cell>
          <cell r="BV2449">
            <v>41394</v>
          </cell>
          <cell r="CG2449">
            <v>41394</v>
          </cell>
          <cell r="CR2449">
            <v>41394</v>
          </cell>
          <cell r="DC2449">
            <v>41394</v>
          </cell>
          <cell r="DN2449">
            <v>41414</v>
          </cell>
        </row>
        <row r="2450">
          <cell r="H2450">
            <v>41393</v>
          </cell>
          <cell r="S2450">
            <v>41393</v>
          </cell>
          <cell r="AD2450">
            <v>41393</v>
          </cell>
          <cell r="AO2450">
            <v>41393</v>
          </cell>
          <cell r="AZ2450">
            <v>41393</v>
          </cell>
          <cell r="BK2450">
            <v>41393</v>
          </cell>
          <cell r="BV2450">
            <v>41393</v>
          </cell>
          <cell r="CG2450">
            <v>41393</v>
          </cell>
          <cell r="CR2450">
            <v>41393</v>
          </cell>
          <cell r="DC2450">
            <v>41393</v>
          </cell>
          <cell r="DN2450">
            <v>41411</v>
          </cell>
        </row>
        <row r="2451">
          <cell r="H2451">
            <v>41390</v>
          </cell>
          <cell r="S2451">
            <v>41390</v>
          </cell>
          <cell r="AD2451">
            <v>41390</v>
          </cell>
          <cell r="AO2451">
            <v>41390</v>
          </cell>
          <cell r="AZ2451">
            <v>41390</v>
          </cell>
          <cell r="BK2451">
            <v>41390</v>
          </cell>
          <cell r="BV2451">
            <v>41390</v>
          </cell>
          <cell r="CG2451">
            <v>41390</v>
          </cell>
          <cell r="CR2451">
            <v>41390</v>
          </cell>
          <cell r="DC2451">
            <v>41390</v>
          </cell>
          <cell r="DN2451">
            <v>41410</v>
          </cell>
        </row>
        <row r="2452">
          <cell r="H2452">
            <v>41389</v>
          </cell>
          <cell r="S2452">
            <v>41389</v>
          </cell>
          <cell r="AD2452">
            <v>41389</v>
          </cell>
          <cell r="AO2452">
            <v>41389</v>
          </cell>
          <cell r="AZ2452">
            <v>41389</v>
          </cell>
          <cell r="BK2452">
            <v>41389</v>
          </cell>
          <cell r="BV2452">
            <v>41389</v>
          </cell>
          <cell r="CG2452">
            <v>41389</v>
          </cell>
          <cell r="CR2452">
            <v>41389</v>
          </cell>
          <cell r="DC2452">
            <v>41389</v>
          </cell>
          <cell r="DN2452">
            <v>41409</v>
          </cell>
        </row>
        <row r="2453">
          <cell r="H2453">
            <v>41387</v>
          </cell>
          <cell r="S2453">
            <v>41387</v>
          </cell>
          <cell r="AD2453">
            <v>41387</v>
          </cell>
          <cell r="AO2453">
            <v>41387</v>
          </cell>
          <cell r="AZ2453">
            <v>41387</v>
          </cell>
          <cell r="BK2453">
            <v>41387</v>
          </cell>
          <cell r="BV2453">
            <v>41387</v>
          </cell>
          <cell r="CG2453">
            <v>41387</v>
          </cell>
          <cell r="CR2453">
            <v>41387</v>
          </cell>
          <cell r="DC2453">
            <v>41387</v>
          </cell>
          <cell r="DN2453">
            <v>41408</v>
          </cell>
        </row>
        <row r="2454">
          <cell r="H2454">
            <v>41386</v>
          </cell>
          <cell r="S2454">
            <v>41386</v>
          </cell>
          <cell r="AD2454">
            <v>41386</v>
          </cell>
          <cell r="AO2454">
            <v>41386</v>
          </cell>
          <cell r="AZ2454">
            <v>41386</v>
          </cell>
          <cell r="BK2454">
            <v>41386</v>
          </cell>
          <cell r="BV2454">
            <v>41386</v>
          </cell>
          <cell r="CG2454">
            <v>41386</v>
          </cell>
          <cell r="CR2454">
            <v>41386</v>
          </cell>
          <cell r="DC2454">
            <v>41386</v>
          </cell>
          <cell r="DN2454">
            <v>41407</v>
          </cell>
        </row>
        <row r="2455">
          <cell r="H2455">
            <v>41382</v>
          </cell>
          <cell r="S2455">
            <v>41382</v>
          </cell>
          <cell r="AD2455">
            <v>41382</v>
          </cell>
          <cell r="AO2455">
            <v>41382</v>
          </cell>
          <cell r="AZ2455">
            <v>41382</v>
          </cell>
          <cell r="BK2455">
            <v>41382</v>
          </cell>
          <cell r="BV2455">
            <v>41382</v>
          </cell>
          <cell r="CG2455">
            <v>41382</v>
          </cell>
          <cell r="CR2455">
            <v>41382</v>
          </cell>
          <cell r="DC2455">
            <v>41382</v>
          </cell>
          <cell r="DN2455">
            <v>41404</v>
          </cell>
        </row>
        <row r="2456">
          <cell r="H2456">
            <v>41381</v>
          </cell>
          <cell r="S2456">
            <v>41381</v>
          </cell>
          <cell r="AD2456">
            <v>41381</v>
          </cell>
          <cell r="AO2456">
            <v>41381</v>
          </cell>
          <cell r="AZ2456">
            <v>41381</v>
          </cell>
          <cell r="BK2456">
            <v>41381</v>
          </cell>
          <cell r="BV2456">
            <v>41381</v>
          </cell>
          <cell r="CG2456">
            <v>41381</v>
          </cell>
          <cell r="CR2456">
            <v>41381</v>
          </cell>
          <cell r="DC2456">
            <v>41381</v>
          </cell>
          <cell r="DN2456">
            <v>41403</v>
          </cell>
        </row>
        <row r="2457">
          <cell r="H2457">
            <v>41380</v>
          </cell>
          <cell r="S2457">
            <v>41380</v>
          </cell>
          <cell r="AD2457">
            <v>41380</v>
          </cell>
          <cell r="AO2457">
            <v>41380</v>
          </cell>
          <cell r="AZ2457">
            <v>41380</v>
          </cell>
          <cell r="BK2457">
            <v>41380</v>
          </cell>
          <cell r="BV2457">
            <v>41380</v>
          </cell>
          <cell r="CG2457">
            <v>41380</v>
          </cell>
          <cell r="CR2457">
            <v>41380</v>
          </cell>
          <cell r="DC2457">
            <v>41380</v>
          </cell>
          <cell r="DN2457">
            <v>41402</v>
          </cell>
        </row>
        <row r="2458">
          <cell r="H2458">
            <v>41379</v>
          </cell>
          <cell r="S2458">
            <v>41379</v>
          </cell>
          <cell r="AD2458">
            <v>41379</v>
          </cell>
          <cell r="AO2458">
            <v>41379</v>
          </cell>
          <cell r="AZ2458">
            <v>41379</v>
          </cell>
          <cell r="BK2458">
            <v>41379</v>
          </cell>
          <cell r="BV2458">
            <v>41379</v>
          </cell>
          <cell r="CG2458">
            <v>41379</v>
          </cell>
          <cell r="CR2458">
            <v>41379</v>
          </cell>
          <cell r="DC2458">
            <v>41379</v>
          </cell>
          <cell r="DN2458">
            <v>41401</v>
          </cell>
        </row>
        <row r="2459">
          <cell r="H2459">
            <v>41376</v>
          </cell>
          <cell r="S2459">
            <v>41376</v>
          </cell>
          <cell r="AD2459">
            <v>41376</v>
          </cell>
          <cell r="AO2459">
            <v>41376</v>
          </cell>
          <cell r="AZ2459">
            <v>41376</v>
          </cell>
          <cell r="BK2459">
            <v>41376</v>
          </cell>
          <cell r="BV2459">
            <v>41376</v>
          </cell>
          <cell r="CG2459">
            <v>41376</v>
          </cell>
          <cell r="CR2459">
            <v>41376</v>
          </cell>
          <cell r="DC2459">
            <v>41376</v>
          </cell>
          <cell r="DN2459">
            <v>41400</v>
          </cell>
        </row>
        <row r="2460">
          <cell r="H2460">
            <v>41375</v>
          </cell>
          <cell r="S2460">
            <v>41375</v>
          </cell>
          <cell r="AD2460">
            <v>41375</v>
          </cell>
          <cell r="AO2460">
            <v>41375</v>
          </cell>
          <cell r="AZ2460">
            <v>41375</v>
          </cell>
          <cell r="BK2460">
            <v>41375</v>
          </cell>
          <cell r="BV2460">
            <v>41375</v>
          </cell>
          <cell r="CG2460">
            <v>41375</v>
          </cell>
          <cell r="CR2460">
            <v>41375</v>
          </cell>
          <cell r="DC2460">
            <v>41375</v>
          </cell>
          <cell r="DN2460">
            <v>41397</v>
          </cell>
        </row>
        <row r="2461">
          <cell r="H2461">
            <v>41374</v>
          </cell>
          <cell r="S2461">
            <v>41374</v>
          </cell>
          <cell r="AD2461">
            <v>41374</v>
          </cell>
          <cell r="AO2461">
            <v>41374</v>
          </cell>
          <cell r="AZ2461">
            <v>41374</v>
          </cell>
          <cell r="BK2461">
            <v>41374</v>
          </cell>
          <cell r="BV2461">
            <v>41374</v>
          </cell>
          <cell r="CG2461">
            <v>41374</v>
          </cell>
          <cell r="CR2461">
            <v>41374</v>
          </cell>
          <cell r="DC2461">
            <v>41374</v>
          </cell>
          <cell r="DN2461">
            <v>41396</v>
          </cell>
        </row>
        <row r="2462">
          <cell r="H2462">
            <v>41373</v>
          </cell>
          <cell r="S2462">
            <v>41373</v>
          </cell>
          <cell r="AD2462">
            <v>41373</v>
          </cell>
          <cell r="AO2462">
            <v>41373</v>
          </cell>
          <cell r="AZ2462">
            <v>41373</v>
          </cell>
          <cell r="BK2462">
            <v>41373</v>
          </cell>
          <cell r="BV2462">
            <v>41373</v>
          </cell>
          <cell r="CG2462">
            <v>41373</v>
          </cell>
          <cell r="CR2462">
            <v>41373</v>
          </cell>
          <cell r="DC2462">
            <v>41373</v>
          </cell>
          <cell r="DN2462">
            <v>41395</v>
          </cell>
        </row>
        <row r="2463">
          <cell r="H2463">
            <v>41372</v>
          </cell>
          <cell r="S2463">
            <v>41372</v>
          </cell>
          <cell r="AD2463">
            <v>41372</v>
          </cell>
          <cell r="AO2463">
            <v>41372</v>
          </cell>
          <cell r="AZ2463">
            <v>41372</v>
          </cell>
          <cell r="BK2463">
            <v>41372</v>
          </cell>
          <cell r="BV2463">
            <v>41372</v>
          </cell>
          <cell r="CG2463">
            <v>41372</v>
          </cell>
          <cell r="CR2463">
            <v>41372</v>
          </cell>
          <cell r="DC2463">
            <v>41372</v>
          </cell>
          <cell r="DN2463">
            <v>41394</v>
          </cell>
        </row>
        <row r="2464">
          <cell r="H2464">
            <v>41369</v>
          </cell>
          <cell r="S2464">
            <v>41369</v>
          </cell>
          <cell r="AD2464">
            <v>41369</v>
          </cell>
          <cell r="AO2464">
            <v>41369</v>
          </cell>
          <cell r="AZ2464">
            <v>41369</v>
          </cell>
          <cell r="BK2464">
            <v>41369</v>
          </cell>
          <cell r="BV2464">
            <v>41369</v>
          </cell>
          <cell r="CG2464">
            <v>41369</v>
          </cell>
          <cell r="CR2464">
            <v>41369</v>
          </cell>
          <cell r="DC2464">
            <v>41369</v>
          </cell>
          <cell r="DN2464">
            <v>41393</v>
          </cell>
        </row>
        <row r="2465">
          <cell r="H2465">
            <v>41368</v>
          </cell>
          <cell r="S2465">
            <v>41368</v>
          </cell>
          <cell r="AD2465">
            <v>41368</v>
          </cell>
          <cell r="AO2465">
            <v>41368</v>
          </cell>
          <cell r="AZ2465">
            <v>41368</v>
          </cell>
          <cell r="BK2465">
            <v>41368</v>
          </cell>
          <cell r="BV2465">
            <v>41368</v>
          </cell>
          <cell r="CG2465">
            <v>41368</v>
          </cell>
          <cell r="CR2465">
            <v>41368</v>
          </cell>
          <cell r="DC2465">
            <v>41368</v>
          </cell>
          <cell r="DN2465">
            <v>41390</v>
          </cell>
        </row>
        <row r="2466">
          <cell r="H2466">
            <v>41367</v>
          </cell>
          <cell r="S2466">
            <v>41367</v>
          </cell>
          <cell r="AD2466">
            <v>41367</v>
          </cell>
          <cell r="AO2466">
            <v>41367</v>
          </cell>
          <cell r="AZ2466">
            <v>41367</v>
          </cell>
          <cell r="BK2466">
            <v>41367</v>
          </cell>
          <cell r="BV2466">
            <v>41367</v>
          </cell>
          <cell r="CG2466">
            <v>41367</v>
          </cell>
          <cell r="CR2466">
            <v>41367</v>
          </cell>
          <cell r="DC2466">
            <v>41367</v>
          </cell>
          <cell r="DN2466">
            <v>41389</v>
          </cell>
        </row>
        <row r="2467">
          <cell r="H2467">
            <v>41366</v>
          </cell>
          <cell r="S2467">
            <v>41366</v>
          </cell>
          <cell r="AD2467">
            <v>41366</v>
          </cell>
          <cell r="AO2467">
            <v>41366</v>
          </cell>
          <cell r="AZ2467">
            <v>41366</v>
          </cell>
          <cell r="BK2467">
            <v>41366</v>
          </cell>
          <cell r="BV2467">
            <v>41366</v>
          </cell>
          <cell r="CG2467">
            <v>41366</v>
          </cell>
          <cell r="CR2467">
            <v>41366</v>
          </cell>
          <cell r="DC2467">
            <v>41366</v>
          </cell>
          <cell r="DN2467">
            <v>41388</v>
          </cell>
        </row>
        <row r="2468">
          <cell r="H2468">
            <v>41365</v>
          </cell>
          <cell r="S2468">
            <v>41365</v>
          </cell>
          <cell r="AD2468">
            <v>41365</v>
          </cell>
          <cell r="AO2468">
            <v>41365</v>
          </cell>
          <cell r="AZ2468">
            <v>41365</v>
          </cell>
          <cell r="BK2468">
            <v>41365</v>
          </cell>
          <cell r="BV2468">
            <v>41365</v>
          </cell>
          <cell r="CG2468">
            <v>41365</v>
          </cell>
          <cell r="CR2468">
            <v>41365</v>
          </cell>
          <cell r="DC2468">
            <v>41365</v>
          </cell>
          <cell r="DN2468">
            <v>41387</v>
          </cell>
        </row>
        <row r="2469">
          <cell r="H2469">
            <v>41361</v>
          </cell>
          <cell r="S2469">
            <v>41361</v>
          </cell>
          <cell r="AD2469">
            <v>41361</v>
          </cell>
          <cell r="AO2469">
            <v>41361</v>
          </cell>
          <cell r="AZ2469">
            <v>41361</v>
          </cell>
          <cell r="BK2469">
            <v>41361</v>
          </cell>
          <cell r="BV2469">
            <v>41361</v>
          </cell>
          <cell r="CG2469">
            <v>41361</v>
          </cell>
          <cell r="CR2469">
            <v>41361</v>
          </cell>
          <cell r="DC2469">
            <v>41361</v>
          </cell>
          <cell r="DN2469">
            <v>41386</v>
          </cell>
        </row>
        <row r="2470">
          <cell r="H2470">
            <v>41359</v>
          </cell>
          <cell r="S2470">
            <v>41359</v>
          </cell>
          <cell r="AD2470">
            <v>41359</v>
          </cell>
          <cell r="AO2470">
            <v>41359</v>
          </cell>
          <cell r="AZ2470">
            <v>41359</v>
          </cell>
          <cell r="BK2470">
            <v>41359</v>
          </cell>
          <cell r="BV2470">
            <v>41359</v>
          </cell>
          <cell r="CG2470">
            <v>41359</v>
          </cell>
          <cell r="CR2470">
            <v>41359</v>
          </cell>
          <cell r="DC2470">
            <v>41359</v>
          </cell>
          <cell r="DN2470">
            <v>41383</v>
          </cell>
        </row>
        <row r="2471">
          <cell r="H2471">
            <v>41358</v>
          </cell>
          <cell r="S2471">
            <v>41358</v>
          </cell>
          <cell r="AD2471">
            <v>41358</v>
          </cell>
          <cell r="AO2471">
            <v>41358</v>
          </cell>
          <cell r="AZ2471">
            <v>41358</v>
          </cell>
          <cell r="BK2471">
            <v>41358</v>
          </cell>
          <cell r="BV2471">
            <v>41358</v>
          </cell>
          <cell r="CG2471">
            <v>41358</v>
          </cell>
          <cell r="CR2471">
            <v>41358</v>
          </cell>
          <cell r="DC2471">
            <v>41358</v>
          </cell>
          <cell r="DN2471">
            <v>41382</v>
          </cell>
        </row>
        <row r="2472">
          <cell r="H2472">
            <v>41355</v>
          </cell>
          <cell r="S2472">
            <v>41355</v>
          </cell>
          <cell r="AD2472">
            <v>41355</v>
          </cell>
          <cell r="AO2472">
            <v>41355</v>
          </cell>
          <cell r="AZ2472">
            <v>41355</v>
          </cell>
          <cell r="BK2472">
            <v>41355</v>
          </cell>
          <cell r="BV2472">
            <v>41355</v>
          </cell>
          <cell r="CG2472">
            <v>41355</v>
          </cell>
          <cell r="CR2472">
            <v>41355</v>
          </cell>
          <cell r="DC2472">
            <v>41355</v>
          </cell>
          <cell r="DN2472">
            <v>41381</v>
          </cell>
        </row>
        <row r="2473">
          <cell r="H2473">
            <v>41354</v>
          </cell>
          <cell r="S2473">
            <v>41354</v>
          </cell>
          <cell r="AD2473">
            <v>41354</v>
          </cell>
          <cell r="AO2473">
            <v>41354</v>
          </cell>
          <cell r="AZ2473">
            <v>41354</v>
          </cell>
          <cell r="BK2473">
            <v>41354</v>
          </cell>
          <cell r="BV2473">
            <v>41354</v>
          </cell>
          <cell r="CG2473">
            <v>41354</v>
          </cell>
          <cell r="CR2473">
            <v>41354</v>
          </cell>
          <cell r="DC2473">
            <v>41354</v>
          </cell>
          <cell r="DN2473">
            <v>41380</v>
          </cell>
        </row>
        <row r="2474">
          <cell r="H2474">
            <v>41353</v>
          </cell>
          <cell r="S2474">
            <v>41353</v>
          </cell>
          <cell r="AD2474">
            <v>41353</v>
          </cell>
          <cell r="AO2474">
            <v>41353</v>
          </cell>
          <cell r="AZ2474">
            <v>41353</v>
          </cell>
          <cell r="BK2474">
            <v>41353</v>
          </cell>
          <cell r="BV2474">
            <v>41353</v>
          </cell>
          <cell r="CG2474">
            <v>41353</v>
          </cell>
          <cell r="CR2474">
            <v>41353</v>
          </cell>
          <cell r="DC2474">
            <v>41353</v>
          </cell>
          <cell r="DN2474">
            <v>41379</v>
          </cell>
        </row>
        <row r="2475">
          <cell r="H2475">
            <v>41352</v>
          </cell>
          <cell r="S2475">
            <v>41352</v>
          </cell>
          <cell r="AD2475">
            <v>41352</v>
          </cell>
          <cell r="AO2475">
            <v>41352</v>
          </cell>
          <cell r="AZ2475">
            <v>41352</v>
          </cell>
          <cell r="BK2475">
            <v>41352</v>
          </cell>
          <cell r="BV2475">
            <v>41352</v>
          </cell>
          <cell r="CG2475">
            <v>41352</v>
          </cell>
          <cell r="CR2475">
            <v>41352</v>
          </cell>
          <cell r="DC2475">
            <v>41352</v>
          </cell>
          <cell r="DN2475">
            <v>41376</v>
          </cell>
        </row>
        <row r="2476">
          <cell r="H2476">
            <v>41351</v>
          </cell>
          <cell r="S2476">
            <v>41351</v>
          </cell>
          <cell r="AD2476">
            <v>41351</v>
          </cell>
          <cell r="AO2476">
            <v>41351</v>
          </cell>
          <cell r="AZ2476">
            <v>41351</v>
          </cell>
          <cell r="BK2476">
            <v>41351</v>
          </cell>
          <cell r="BV2476">
            <v>41351</v>
          </cell>
          <cell r="CG2476">
            <v>41351</v>
          </cell>
          <cell r="CR2476">
            <v>41351</v>
          </cell>
          <cell r="DC2476">
            <v>41351</v>
          </cell>
          <cell r="DN2476">
            <v>41375</v>
          </cell>
        </row>
        <row r="2477">
          <cell r="H2477">
            <v>41348</v>
          </cell>
          <cell r="S2477">
            <v>41348</v>
          </cell>
          <cell r="AD2477">
            <v>41348</v>
          </cell>
          <cell r="AO2477">
            <v>41348</v>
          </cell>
          <cell r="AZ2477">
            <v>41348</v>
          </cell>
          <cell r="BK2477">
            <v>41348</v>
          </cell>
          <cell r="BV2477">
            <v>41348</v>
          </cell>
          <cell r="CG2477">
            <v>41348</v>
          </cell>
          <cell r="CR2477">
            <v>41348</v>
          </cell>
          <cell r="DC2477">
            <v>41348</v>
          </cell>
          <cell r="DN2477">
            <v>41374</v>
          </cell>
        </row>
        <row r="2478">
          <cell r="H2478">
            <v>41347</v>
          </cell>
          <cell r="S2478">
            <v>41347</v>
          </cell>
          <cell r="AD2478">
            <v>41347</v>
          </cell>
          <cell r="AO2478">
            <v>41347</v>
          </cell>
          <cell r="AZ2478">
            <v>41347</v>
          </cell>
          <cell r="BK2478">
            <v>41347</v>
          </cell>
          <cell r="BV2478">
            <v>41347</v>
          </cell>
          <cell r="CG2478">
            <v>41347</v>
          </cell>
          <cell r="CR2478">
            <v>41347</v>
          </cell>
          <cell r="DC2478">
            <v>41347</v>
          </cell>
          <cell r="DN2478">
            <v>41373</v>
          </cell>
        </row>
        <row r="2479">
          <cell r="H2479">
            <v>41346</v>
          </cell>
          <cell r="S2479">
            <v>41346</v>
          </cell>
          <cell r="AD2479">
            <v>41346</v>
          </cell>
          <cell r="AO2479">
            <v>41346</v>
          </cell>
          <cell r="AZ2479">
            <v>41346</v>
          </cell>
          <cell r="BK2479">
            <v>41346</v>
          </cell>
          <cell r="BV2479">
            <v>41346</v>
          </cell>
          <cell r="CG2479">
            <v>41346</v>
          </cell>
          <cell r="CR2479">
            <v>41346</v>
          </cell>
          <cell r="DC2479">
            <v>41346</v>
          </cell>
          <cell r="DN2479">
            <v>41372</v>
          </cell>
        </row>
        <row r="2480">
          <cell r="H2480">
            <v>41345</v>
          </cell>
          <cell r="S2480">
            <v>41345</v>
          </cell>
          <cell r="AD2480">
            <v>41345</v>
          </cell>
          <cell r="AO2480">
            <v>41345</v>
          </cell>
          <cell r="AZ2480">
            <v>41345</v>
          </cell>
          <cell r="BK2480">
            <v>41345</v>
          </cell>
          <cell r="BV2480">
            <v>41345</v>
          </cell>
          <cell r="CG2480">
            <v>41345</v>
          </cell>
          <cell r="CR2480">
            <v>41345</v>
          </cell>
          <cell r="DC2480">
            <v>41345</v>
          </cell>
          <cell r="DN2480">
            <v>41369</v>
          </cell>
        </row>
        <row r="2481">
          <cell r="H2481">
            <v>41344</v>
          </cell>
          <cell r="S2481">
            <v>41344</v>
          </cell>
          <cell r="AD2481">
            <v>41344</v>
          </cell>
          <cell r="AO2481">
            <v>41344</v>
          </cell>
          <cell r="AZ2481">
            <v>41344</v>
          </cell>
          <cell r="BK2481">
            <v>41344</v>
          </cell>
          <cell r="BV2481">
            <v>41344</v>
          </cell>
          <cell r="CG2481">
            <v>41344</v>
          </cell>
          <cell r="CR2481">
            <v>41344</v>
          </cell>
          <cell r="DC2481">
            <v>41344</v>
          </cell>
          <cell r="DN2481">
            <v>41368</v>
          </cell>
        </row>
        <row r="2482">
          <cell r="H2482">
            <v>41341</v>
          </cell>
          <cell r="S2482">
            <v>41341</v>
          </cell>
          <cell r="AD2482">
            <v>41341</v>
          </cell>
          <cell r="AO2482">
            <v>41341</v>
          </cell>
          <cell r="AZ2482">
            <v>41341</v>
          </cell>
          <cell r="BK2482">
            <v>41341</v>
          </cell>
          <cell r="BV2482">
            <v>41341</v>
          </cell>
          <cell r="CG2482">
            <v>41341</v>
          </cell>
          <cell r="CR2482">
            <v>41341</v>
          </cell>
          <cell r="DC2482">
            <v>41341</v>
          </cell>
          <cell r="DN2482">
            <v>41367</v>
          </cell>
        </row>
        <row r="2483">
          <cell r="H2483">
            <v>41340</v>
          </cell>
          <cell r="S2483">
            <v>41340</v>
          </cell>
          <cell r="AD2483">
            <v>41340</v>
          </cell>
          <cell r="AO2483">
            <v>41340</v>
          </cell>
          <cell r="AZ2483">
            <v>41340</v>
          </cell>
          <cell r="BK2483">
            <v>41340</v>
          </cell>
          <cell r="BV2483">
            <v>41340</v>
          </cell>
          <cell r="CG2483">
            <v>41340</v>
          </cell>
          <cell r="CR2483">
            <v>41340</v>
          </cell>
          <cell r="DC2483">
            <v>41340</v>
          </cell>
          <cell r="DN2483">
            <v>41366</v>
          </cell>
        </row>
        <row r="2484">
          <cell r="H2484">
            <v>41339</v>
          </cell>
          <cell r="S2484">
            <v>41339</v>
          </cell>
          <cell r="AD2484">
            <v>41339</v>
          </cell>
          <cell r="AO2484">
            <v>41339</v>
          </cell>
          <cell r="AZ2484">
            <v>41339</v>
          </cell>
          <cell r="BK2484">
            <v>41339</v>
          </cell>
          <cell r="BV2484">
            <v>41339</v>
          </cell>
          <cell r="CG2484">
            <v>41339</v>
          </cell>
          <cell r="CR2484">
            <v>41339</v>
          </cell>
          <cell r="DC2484">
            <v>41339</v>
          </cell>
          <cell r="DN2484">
            <v>41365</v>
          </cell>
        </row>
        <row r="2485">
          <cell r="H2485">
            <v>41338</v>
          </cell>
          <cell r="S2485">
            <v>41338</v>
          </cell>
          <cell r="AD2485">
            <v>41338</v>
          </cell>
          <cell r="AO2485">
            <v>41338</v>
          </cell>
          <cell r="AZ2485">
            <v>41338</v>
          </cell>
          <cell r="BK2485">
            <v>41338</v>
          </cell>
          <cell r="BV2485">
            <v>41338</v>
          </cell>
          <cell r="CG2485">
            <v>41338</v>
          </cell>
          <cell r="CR2485">
            <v>41338</v>
          </cell>
          <cell r="DC2485">
            <v>41338</v>
          </cell>
          <cell r="DN2485">
            <v>41361</v>
          </cell>
        </row>
        <row r="2486">
          <cell r="H2486">
            <v>41337</v>
          </cell>
          <cell r="S2486">
            <v>41337</v>
          </cell>
          <cell r="AD2486">
            <v>41337</v>
          </cell>
          <cell r="AO2486">
            <v>41337</v>
          </cell>
          <cell r="AZ2486">
            <v>41337</v>
          </cell>
          <cell r="BK2486">
            <v>41337</v>
          </cell>
          <cell r="BV2486">
            <v>41337</v>
          </cell>
          <cell r="CG2486">
            <v>41337</v>
          </cell>
          <cell r="CR2486">
            <v>41337</v>
          </cell>
          <cell r="DC2486">
            <v>41337</v>
          </cell>
          <cell r="DN2486">
            <v>41360</v>
          </cell>
        </row>
        <row r="2487">
          <cell r="H2487">
            <v>41334</v>
          </cell>
          <cell r="S2487">
            <v>41334</v>
          </cell>
          <cell r="AD2487">
            <v>41334</v>
          </cell>
          <cell r="AO2487">
            <v>41334</v>
          </cell>
          <cell r="AZ2487">
            <v>41334</v>
          </cell>
          <cell r="BK2487">
            <v>41334</v>
          </cell>
          <cell r="BV2487">
            <v>41334</v>
          </cell>
          <cell r="CG2487">
            <v>41334</v>
          </cell>
          <cell r="CR2487">
            <v>41334</v>
          </cell>
          <cell r="DC2487">
            <v>41334</v>
          </cell>
          <cell r="DN2487">
            <v>41359</v>
          </cell>
        </row>
        <row r="2488">
          <cell r="H2488">
            <v>41333</v>
          </cell>
          <cell r="S2488">
            <v>41333</v>
          </cell>
          <cell r="AD2488">
            <v>41333</v>
          </cell>
          <cell r="AO2488">
            <v>41333</v>
          </cell>
          <cell r="AZ2488">
            <v>41333</v>
          </cell>
          <cell r="BK2488">
            <v>41333</v>
          </cell>
          <cell r="BV2488">
            <v>41333</v>
          </cell>
          <cell r="CG2488">
            <v>41333</v>
          </cell>
          <cell r="CR2488">
            <v>41333</v>
          </cell>
          <cell r="DC2488">
            <v>41333</v>
          </cell>
          <cell r="DN2488">
            <v>41358</v>
          </cell>
        </row>
        <row r="2489">
          <cell r="H2489">
            <v>41332</v>
          </cell>
          <cell r="S2489">
            <v>41332</v>
          </cell>
          <cell r="AD2489">
            <v>41332</v>
          </cell>
          <cell r="AO2489">
            <v>41332</v>
          </cell>
          <cell r="AZ2489">
            <v>41332</v>
          </cell>
          <cell r="BK2489">
            <v>41332</v>
          </cell>
          <cell r="BV2489">
            <v>41332</v>
          </cell>
          <cell r="CG2489">
            <v>41332</v>
          </cell>
          <cell r="CR2489">
            <v>41332</v>
          </cell>
          <cell r="DC2489">
            <v>41332</v>
          </cell>
          <cell r="DN2489">
            <v>41355</v>
          </cell>
        </row>
        <row r="2490">
          <cell r="H2490">
            <v>41331</v>
          </cell>
          <cell r="S2490">
            <v>41331</v>
          </cell>
          <cell r="AD2490">
            <v>41331</v>
          </cell>
          <cell r="AO2490">
            <v>41331</v>
          </cell>
          <cell r="AZ2490">
            <v>41331</v>
          </cell>
          <cell r="BK2490">
            <v>41331</v>
          </cell>
          <cell r="BV2490">
            <v>41331</v>
          </cell>
          <cell r="CG2490">
            <v>41331</v>
          </cell>
          <cell r="CR2490">
            <v>41331</v>
          </cell>
          <cell r="DC2490">
            <v>41331</v>
          </cell>
          <cell r="DN2490">
            <v>41354</v>
          </cell>
        </row>
        <row r="2491">
          <cell r="H2491">
            <v>41330</v>
          </cell>
          <cell r="S2491">
            <v>41330</v>
          </cell>
          <cell r="AD2491">
            <v>41330</v>
          </cell>
          <cell r="AO2491">
            <v>41330</v>
          </cell>
          <cell r="AZ2491">
            <v>41330</v>
          </cell>
          <cell r="BK2491">
            <v>41330</v>
          </cell>
          <cell r="BV2491">
            <v>41330</v>
          </cell>
          <cell r="CG2491">
            <v>41330</v>
          </cell>
          <cell r="CR2491">
            <v>41330</v>
          </cell>
          <cell r="DC2491">
            <v>41330</v>
          </cell>
          <cell r="DN2491">
            <v>41353</v>
          </cell>
        </row>
        <row r="2492">
          <cell r="H2492">
            <v>41327</v>
          </cell>
          <cell r="S2492">
            <v>41327</v>
          </cell>
          <cell r="AD2492">
            <v>41327</v>
          </cell>
          <cell r="AO2492">
            <v>41327</v>
          </cell>
          <cell r="AZ2492">
            <v>41327</v>
          </cell>
          <cell r="BK2492">
            <v>41327</v>
          </cell>
          <cell r="BV2492">
            <v>41327</v>
          </cell>
          <cell r="CG2492">
            <v>41327</v>
          </cell>
          <cell r="CR2492">
            <v>41327</v>
          </cell>
          <cell r="DC2492">
            <v>41327</v>
          </cell>
          <cell r="DN2492">
            <v>41352</v>
          </cell>
        </row>
        <row r="2493">
          <cell r="H2493">
            <v>41326</v>
          </cell>
          <cell r="S2493">
            <v>41326</v>
          </cell>
          <cell r="AD2493">
            <v>41326</v>
          </cell>
          <cell r="AO2493">
            <v>41326</v>
          </cell>
          <cell r="AZ2493">
            <v>41326</v>
          </cell>
          <cell r="BK2493">
            <v>41326</v>
          </cell>
          <cell r="BV2493">
            <v>41326</v>
          </cell>
          <cell r="CG2493">
            <v>41326</v>
          </cell>
          <cell r="CR2493">
            <v>41326</v>
          </cell>
          <cell r="DC2493">
            <v>41326</v>
          </cell>
          <cell r="DN2493">
            <v>41351</v>
          </cell>
        </row>
        <row r="2494">
          <cell r="H2494">
            <v>41325</v>
          </cell>
          <cell r="S2494">
            <v>41325</v>
          </cell>
          <cell r="AD2494">
            <v>41325</v>
          </cell>
          <cell r="AO2494">
            <v>41325</v>
          </cell>
          <cell r="AZ2494">
            <v>41325</v>
          </cell>
          <cell r="BK2494">
            <v>41325</v>
          </cell>
          <cell r="BV2494">
            <v>41325</v>
          </cell>
          <cell r="CG2494">
            <v>41325</v>
          </cell>
          <cell r="CR2494">
            <v>41325</v>
          </cell>
          <cell r="DC2494">
            <v>41325</v>
          </cell>
          <cell r="DN2494">
            <v>41348</v>
          </cell>
        </row>
        <row r="2495">
          <cell r="H2495">
            <v>41324</v>
          </cell>
          <cell r="S2495">
            <v>41324</v>
          </cell>
          <cell r="AD2495">
            <v>41324</v>
          </cell>
          <cell r="AO2495">
            <v>41324</v>
          </cell>
          <cell r="AZ2495">
            <v>41324</v>
          </cell>
          <cell r="BK2495">
            <v>41324</v>
          </cell>
          <cell r="BV2495">
            <v>41324</v>
          </cell>
          <cell r="CG2495">
            <v>41324</v>
          </cell>
          <cell r="CR2495">
            <v>41324</v>
          </cell>
          <cell r="DC2495">
            <v>41324</v>
          </cell>
          <cell r="DN2495">
            <v>41347</v>
          </cell>
        </row>
        <row r="2496">
          <cell r="H2496">
            <v>41323</v>
          </cell>
          <cell r="S2496">
            <v>41323</v>
          </cell>
          <cell r="AD2496">
            <v>41323</v>
          </cell>
          <cell r="AO2496">
            <v>41323</v>
          </cell>
          <cell r="AZ2496">
            <v>41323</v>
          </cell>
          <cell r="BK2496">
            <v>41323</v>
          </cell>
          <cell r="BV2496">
            <v>41323</v>
          </cell>
          <cell r="CG2496">
            <v>41323</v>
          </cell>
          <cell r="CR2496">
            <v>41323</v>
          </cell>
          <cell r="DC2496">
            <v>41323</v>
          </cell>
          <cell r="DN2496">
            <v>41346</v>
          </cell>
        </row>
        <row r="2497">
          <cell r="H2497">
            <v>41320</v>
          </cell>
          <cell r="S2497">
            <v>41320</v>
          </cell>
          <cell r="AD2497">
            <v>41320</v>
          </cell>
          <cell r="AO2497">
            <v>41320</v>
          </cell>
          <cell r="AZ2497">
            <v>41320</v>
          </cell>
          <cell r="BK2497">
            <v>41320</v>
          </cell>
          <cell r="BV2497">
            <v>41320</v>
          </cell>
          <cell r="CG2497">
            <v>41320</v>
          </cell>
          <cell r="CR2497">
            <v>41320</v>
          </cell>
          <cell r="DC2497">
            <v>41320</v>
          </cell>
          <cell r="DN2497">
            <v>41345</v>
          </cell>
        </row>
        <row r="2498">
          <cell r="H2498">
            <v>41319</v>
          </cell>
          <cell r="S2498">
            <v>41319</v>
          </cell>
          <cell r="AD2498">
            <v>41319</v>
          </cell>
          <cell r="AO2498">
            <v>41319</v>
          </cell>
          <cell r="AZ2498">
            <v>41319</v>
          </cell>
          <cell r="BK2498">
            <v>41319</v>
          </cell>
          <cell r="BV2498">
            <v>41319</v>
          </cell>
          <cell r="CG2498">
            <v>41319</v>
          </cell>
          <cell r="CR2498">
            <v>41319</v>
          </cell>
          <cell r="DC2498">
            <v>41319</v>
          </cell>
          <cell r="DN2498">
            <v>41344</v>
          </cell>
        </row>
        <row r="2499">
          <cell r="H2499">
            <v>41318</v>
          </cell>
          <cell r="S2499">
            <v>41318</v>
          </cell>
          <cell r="AD2499">
            <v>41318</v>
          </cell>
          <cell r="AO2499">
            <v>41318</v>
          </cell>
          <cell r="AZ2499">
            <v>41318</v>
          </cell>
          <cell r="BK2499">
            <v>41318</v>
          </cell>
          <cell r="BV2499">
            <v>41318</v>
          </cell>
          <cell r="CG2499">
            <v>41318</v>
          </cell>
          <cell r="CR2499">
            <v>41318</v>
          </cell>
          <cell r="DC2499">
            <v>41318</v>
          </cell>
          <cell r="DN2499">
            <v>41341</v>
          </cell>
        </row>
        <row r="2500">
          <cell r="H2500">
            <v>41317</v>
          </cell>
          <cell r="S2500">
            <v>41317</v>
          </cell>
          <cell r="AD2500">
            <v>41317</v>
          </cell>
          <cell r="AO2500">
            <v>41317</v>
          </cell>
          <cell r="AZ2500">
            <v>41317</v>
          </cell>
          <cell r="BK2500">
            <v>41317</v>
          </cell>
          <cell r="BV2500">
            <v>41317</v>
          </cell>
          <cell r="CG2500">
            <v>41317</v>
          </cell>
          <cell r="CR2500">
            <v>41317</v>
          </cell>
          <cell r="DC2500">
            <v>41317</v>
          </cell>
          <cell r="DN2500">
            <v>41340</v>
          </cell>
        </row>
        <row r="2501">
          <cell r="H2501">
            <v>41316</v>
          </cell>
          <cell r="S2501">
            <v>41316</v>
          </cell>
          <cell r="AD2501">
            <v>41316</v>
          </cell>
          <cell r="AO2501">
            <v>41316</v>
          </cell>
          <cell r="AZ2501">
            <v>41316</v>
          </cell>
          <cell r="BK2501">
            <v>41316</v>
          </cell>
          <cell r="BV2501">
            <v>41316</v>
          </cell>
          <cell r="CG2501">
            <v>41316</v>
          </cell>
          <cell r="CR2501">
            <v>41316</v>
          </cell>
          <cell r="DC2501">
            <v>41316</v>
          </cell>
          <cell r="DN2501">
            <v>41339</v>
          </cell>
        </row>
        <row r="2502">
          <cell r="H2502">
            <v>41313</v>
          </cell>
          <cell r="S2502">
            <v>41313</v>
          </cell>
          <cell r="AD2502">
            <v>41313</v>
          </cell>
          <cell r="AO2502">
            <v>41313</v>
          </cell>
          <cell r="AZ2502">
            <v>41313</v>
          </cell>
          <cell r="BK2502">
            <v>41313</v>
          </cell>
          <cell r="BV2502">
            <v>41313</v>
          </cell>
          <cell r="CG2502">
            <v>41313</v>
          </cell>
          <cell r="CR2502">
            <v>41313</v>
          </cell>
          <cell r="DC2502">
            <v>41313</v>
          </cell>
          <cell r="DN2502">
            <v>41338</v>
          </cell>
        </row>
        <row r="2503">
          <cell r="H2503">
            <v>41312</v>
          </cell>
          <cell r="S2503">
            <v>41312</v>
          </cell>
          <cell r="AD2503">
            <v>41312</v>
          </cell>
          <cell r="AO2503">
            <v>41312</v>
          </cell>
          <cell r="AZ2503">
            <v>41312</v>
          </cell>
          <cell r="BK2503">
            <v>41312</v>
          </cell>
          <cell r="BV2503">
            <v>41312</v>
          </cell>
          <cell r="CG2503">
            <v>41312</v>
          </cell>
          <cell r="CR2503">
            <v>41312</v>
          </cell>
          <cell r="DC2503">
            <v>41312</v>
          </cell>
          <cell r="DN2503">
            <v>41337</v>
          </cell>
        </row>
        <row r="2504">
          <cell r="H2504">
            <v>41311</v>
          </cell>
          <cell r="S2504">
            <v>41311</v>
          </cell>
          <cell r="AD2504">
            <v>41311</v>
          </cell>
          <cell r="AO2504">
            <v>41311</v>
          </cell>
          <cell r="AZ2504">
            <v>41311</v>
          </cell>
          <cell r="BK2504">
            <v>41311</v>
          </cell>
          <cell r="BV2504">
            <v>41311</v>
          </cell>
          <cell r="CG2504">
            <v>41311</v>
          </cell>
          <cell r="CR2504">
            <v>41311</v>
          </cell>
          <cell r="DC2504">
            <v>41311</v>
          </cell>
          <cell r="DN2504">
            <v>41334</v>
          </cell>
        </row>
        <row r="2505">
          <cell r="H2505">
            <v>41310</v>
          </cell>
          <cell r="S2505">
            <v>41310</v>
          </cell>
          <cell r="AD2505">
            <v>41310</v>
          </cell>
          <cell r="AO2505">
            <v>41310</v>
          </cell>
          <cell r="AZ2505">
            <v>41310</v>
          </cell>
          <cell r="BK2505">
            <v>41310</v>
          </cell>
          <cell r="BV2505">
            <v>41310</v>
          </cell>
          <cell r="CG2505">
            <v>41310</v>
          </cell>
          <cell r="CR2505">
            <v>41310</v>
          </cell>
          <cell r="DC2505">
            <v>41310</v>
          </cell>
          <cell r="DN2505">
            <v>41333</v>
          </cell>
        </row>
        <row r="2506">
          <cell r="H2506">
            <v>41309</v>
          </cell>
          <cell r="S2506">
            <v>41309</v>
          </cell>
          <cell r="AD2506">
            <v>41309</v>
          </cell>
          <cell r="AO2506">
            <v>41309</v>
          </cell>
          <cell r="AZ2506">
            <v>41309</v>
          </cell>
          <cell r="BK2506">
            <v>41309</v>
          </cell>
          <cell r="BV2506">
            <v>41309</v>
          </cell>
          <cell r="CG2506">
            <v>41309</v>
          </cell>
          <cell r="CR2506">
            <v>41309</v>
          </cell>
          <cell r="DC2506">
            <v>41309</v>
          </cell>
          <cell r="DN2506">
            <v>41332</v>
          </cell>
        </row>
        <row r="2507">
          <cell r="H2507">
            <v>41306</v>
          </cell>
          <cell r="S2507">
            <v>41306</v>
          </cell>
          <cell r="AD2507">
            <v>41306</v>
          </cell>
          <cell r="AO2507">
            <v>41306</v>
          </cell>
          <cell r="AZ2507">
            <v>41306</v>
          </cell>
          <cell r="BK2507">
            <v>41306</v>
          </cell>
          <cell r="BV2507">
            <v>41306</v>
          </cell>
          <cell r="CG2507">
            <v>41306</v>
          </cell>
          <cell r="CR2507">
            <v>41306</v>
          </cell>
          <cell r="DC2507">
            <v>41306</v>
          </cell>
          <cell r="DN2507">
            <v>41331</v>
          </cell>
        </row>
        <row r="2508">
          <cell r="H2508">
            <v>41305</v>
          </cell>
          <cell r="S2508">
            <v>41305</v>
          </cell>
          <cell r="AD2508">
            <v>41305</v>
          </cell>
          <cell r="AO2508">
            <v>41305</v>
          </cell>
          <cell r="AZ2508">
            <v>41305</v>
          </cell>
          <cell r="BK2508">
            <v>41305</v>
          </cell>
          <cell r="BV2508">
            <v>41305</v>
          </cell>
          <cell r="CG2508">
            <v>41305</v>
          </cell>
          <cell r="CR2508">
            <v>41305</v>
          </cell>
          <cell r="DC2508">
            <v>41305</v>
          </cell>
          <cell r="DN2508">
            <v>41330</v>
          </cell>
        </row>
        <row r="2509">
          <cell r="H2509">
            <v>41304</v>
          </cell>
          <cell r="S2509">
            <v>41304</v>
          </cell>
          <cell r="AD2509">
            <v>41304</v>
          </cell>
          <cell r="AO2509">
            <v>41304</v>
          </cell>
          <cell r="AZ2509">
            <v>41304</v>
          </cell>
          <cell r="BK2509">
            <v>41304</v>
          </cell>
          <cell r="BV2509">
            <v>41304</v>
          </cell>
          <cell r="CG2509">
            <v>41304</v>
          </cell>
          <cell r="CR2509">
            <v>41304</v>
          </cell>
          <cell r="DC2509">
            <v>41304</v>
          </cell>
          <cell r="DN2509">
            <v>41327</v>
          </cell>
        </row>
        <row r="2510">
          <cell r="H2510">
            <v>41303</v>
          </cell>
          <cell r="S2510">
            <v>41303</v>
          </cell>
          <cell r="AD2510">
            <v>41303</v>
          </cell>
          <cell r="AO2510">
            <v>41303</v>
          </cell>
          <cell r="AZ2510">
            <v>41303</v>
          </cell>
          <cell r="BK2510">
            <v>41303</v>
          </cell>
          <cell r="BV2510">
            <v>41303</v>
          </cell>
          <cell r="CG2510">
            <v>41303</v>
          </cell>
          <cell r="CR2510">
            <v>41303</v>
          </cell>
          <cell r="DC2510">
            <v>41303</v>
          </cell>
          <cell r="DN2510">
            <v>41326</v>
          </cell>
        </row>
        <row r="2511">
          <cell r="H2511">
            <v>41302</v>
          </cell>
          <cell r="S2511">
            <v>41302</v>
          </cell>
          <cell r="AD2511">
            <v>41302</v>
          </cell>
          <cell r="AO2511">
            <v>41302</v>
          </cell>
          <cell r="AZ2511">
            <v>41302</v>
          </cell>
          <cell r="BK2511">
            <v>41302</v>
          </cell>
          <cell r="BV2511">
            <v>41302</v>
          </cell>
          <cell r="CG2511">
            <v>41302</v>
          </cell>
          <cell r="CR2511">
            <v>41302</v>
          </cell>
          <cell r="DC2511">
            <v>41302</v>
          </cell>
          <cell r="DN2511">
            <v>41325</v>
          </cell>
        </row>
        <row r="2512">
          <cell r="H2512">
            <v>41299</v>
          </cell>
          <cell r="S2512">
            <v>41299</v>
          </cell>
          <cell r="AD2512">
            <v>41299</v>
          </cell>
          <cell r="AO2512">
            <v>41299</v>
          </cell>
          <cell r="AZ2512">
            <v>41299</v>
          </cell>
          <cell r="BK2512">
            <v>41299</v>
          </cell>
          <cell r="BV2512">
            <v>41299</v>
          </cell>
          <cell r="CG2512">
            <v>41299</v>
          </cell>
          <cell r="CR2512">
            <v>41299</v>
          </cell>
          <cell r="DC2512">
            <v>41299</v>
          </cell>
          <cell r="DN2512">
            <v>41324</v>
          </cell>
        </row>
        <row r="2513">
          <cell r="H2513">
            <v>41298</v>
          </cell>
          <cell r="S2513">
            <v>41298</v>
          </cell>
          <cell r="AD2513">
            <v>41298</v>
          </cell>
          <cell r="AO2513">
            <v>41298</v>
          </cell>
          <cell r="AZ2513">
            <v>41298</v>
          </cell>
          <cell r="BK2513">
            <v>41298</v>
          </cell>
          <cell r="BV2513">
            <v>41298</v>
          </cell>
          <cell r="CG2513">
            <v>41298</v>
          </cell>
          <cell r="CR2513">
            <v>41298</v>
          </cell>
          <cell r="DC2513">
            <v>41298</v>
          </cell>
          <cell r="DN2513">
            <v>41320</v>
          </cell>
        </row>
        <row r="2514">
          <cell r="H2514">
            <v>41297</v>
          </cell>
          <cell r="S2514">
            <v>41297</v>
          </cell>
          <cell r="AD2514">
            <v>41297</v>
          </cell>
          <cell r="AO2514">
            <v>41297</v>
          </cell>
          <cell r="AZ2514">
            <v>41297</v>
          </cell>
          <cell r="BK2514">
            <v>41297</v>
          </cell>
          <cell r="BV2514">
            <v>41297</v>
          </cell>
          <cell r="CG2514">
            <v>41297</v>
          </cell>
          <cell r="CR2514">
            <v>41297</v>
          </cell>
          <cell r="DC2514">
            <v>41297</v>
          </cell>
          <cell r="DN2514">
            <v>41319</v>
          </cell>
        </row>
        <row r="2515">
          <cell r="H2515">
            <v>41296</v>
          </cell>
          <cell r="S2515">
            <v>41296</v>
          </cell>
          <cell r="AD2515">
            <v>41296</v>
          </cell>
          <cell r="AO2515">
            <v>41296</v>
          </cell>
          <cell r="AZ2515">
            <v>41296</v>
          </cell>
          <cell r="BK2515">
            <v>41296</v>
          </cell>
          <cell r="BV2515">
            <v>41296</v>
          </cell>
          <cell r="CG2515">
            <v>41296</v>
          </cell>
          <cell r="CR2515">
            <v>41296</v>
          </cell>
          <cell r="DC2515">
            <v>41296</v>
          </cell>
          <cell r="DN2515">
            <v>41318</v>
          </cell>
        </row>
        <row r="2516">
          <cell r="H2516">
            <v>41295</v>
          </cell>
          <cell r="S2516">
            <v>41295</v>
          </cell>
          <cell r="AD2516">
            <v>41295</v>
          </cell>
          <cell r="AO2516">
            <v>41295</v>
          </cell>
          <cell r="AZ2516">
            <v>41295</v>
          </cell>
          <cell r="BK2516">
            <v>41295</v>
          </cell>
          <cell r="BV2516">
            <v>41295</v>
          </cell>
          <cell r="CG2516">
            <v>41295</v>
          </cell>
          <cell r="CR2516">
            <v>41295</v>
          </cell>
          <cell r="DC2516">
            <v>41295</v>
          </cell>
          <cell r="DN2516">
            <v>41317</v>
          </cell>
        </row>
        <row r="2517">
          <cell r="H2517">
            <v>41292</v>
          </cell>
          <cell r="S2517">
            <v>41292</v>
          </cell>
          <cell r="AD2517">
            <v>41292</v>
          </cell>
          <cell r="AO2517">
            <v>41292</v>
          </cell>
          <cell r="AZ2517">
            <v>41292</v>
          </cell>
          <cell r="BK2517">
            <v>41292</v>
          </cell>
          <cell r="BV2517">
            <v>41292</v>
          </cell>
          <cell r="CG2517">
            <v>41292</v>
          </cell>
          <cell r="CR2517">
            <v>41292</v>
          </cell>
          <cell r="DC2517">
            <v>41292</v>
          </cell>
          <cell r="DN2517">
            <v>41316</v>
          </cell>
        </row>
        <row r="2518">
          <cell r="H2518">
            <v>41291</v>
          </cell>
          <cell r="S2518">
            <v>41291</v>
          </cell>
          <cell r="AD2518">
            <v>41291</v>
          </cell>
          <cell r="AO2518">
            <v>41291</v>
          </cell>
          <cell r="AZ2518">
            <v>41291</v>
          </cell>
          <cell r="BK2518">
            <v>41291</v>
          </cell>
          <cell r="BV2518">
            <v>41291</v>
          </cell>
          <cell r="CG2518">
            <v>41291</v>
          </cell>
          <cell r="CR2518">
            <v>41291</v>
          </cell>
          <cell r="DC2518">
            <v>41291</v>
          </cell>
          <cell r="DN2518">
            <v>41313</v>
          </cell>
        </row>
        <row r="2519">
          <cell r="H2519">
            <v>41290</v>
          </cell>
          <cell r="S2519">
            <v>41290</v>
          </cell>
          <cell r="AD2519">
            <v>41290</v>
          </cell>
          <cell r="AO2519">
            <v>41290</v>
          </cell>
          <cell r="AZ2519">
            <v>41290</v>
          </cell>
          <cell r="BK2519">
            <v>41290</v>
          </cell>
          <cell r="BV2519">
            <v>41290</v>
          </cell>
          <cell r="CG2519">
            <v>41290</v>
          </cell>
          <cell r="CR2519">
            <v>41290</v>
          </cell>
          <cell r="DC2519">
            <v>41290</v>
          </cell>
          <cell r="DN2519">
            <v>41312</v>
          </cell>
        </row>
        <row r="2520">
          <cell r="H2520">
            <v>41289</v>
          </cell>
          <cell r="S2520">
            <v>41289</v>
          </cell>
          <cell r="AD2520">
            <v>41289</v>
          </cell>
          <cell r="AO2520">
            <v>41289</v>
          </cell>
          <cell r="AZ2520">
            <v>41289</v>
          </cell>
          <cell r="BK2520">
            <v>41289</v>
          </cell>
          <cell r="BV2520">
            <v>41289</v>
          </cell>
          <cell r="CG2520">
            <v>41289</v>
          </cell>
          <cell r="CR2520">
            <v>41289</v>
          </cell>
          <cell r="DC2520">
            <v>41289</v>
          </cell>
          <cell r="DN2520">
            <v>41311</v>
          </cell>
        </row>
        <row r="2521">
          <cell r="H2521">
            <v>41288</v>
          </cell>
          <cell r="S2521">
            <v>41288</v>
          </cell>
          <cell r="AD2521">
            <v>41288</v>
          </cell>
          <cell r="AO2521">
            <v>41288</v>
          </cell>
          <cell r="AZ2521">
            <v>41288</v>
          </cell>
          <cell r="BK2521">
            <v>41288</v>
          </cell>
          <cell r="BV2521">
            <v>41288</v>
          </cell>
          <cell r="CG2521">
            <v>41288</v>
          </cell>
          <cell r="CR2521">
            <v>41288</v>
          </cell>
          <cell r="DC2521">
            <v>41288</v>
          </cell>
          <cell r="DN2521">
            <v>41310</v>
          </cell>
        </row>
        <row r="2522">
          <cell r="H2522">
            <v>41285</v>
          </cell>
          <cell r="S2522">
            <v>41285</v>
          </cell>
          <cell r="AD2522">
            <v>41285</v>
          </cell>
          <cell r="AO2522">
            <v>41285</v>
          </cell>
          <cell r="AZ2522">
            <v>41285</v>
          </cell>
          <cell r="BK2522">
            <v>41285</v>
          </cell>
          <cell r="BV2522">
            <v>41285</v>
          </cell>
          <cell r="CG2522">
            <v>41285</v>
          </cell>
          <cell r="CR2522">
            <v>41285</v>
          </cell>
          <cell r="DC2522">
            <v>41285</v>
          </cell>
          <cell r="DN2522">
            <v>41309</v>
          </cell>
        </row>
        <row r="2523">
          <cell r="H2523">
            <v>41284</v>
          </cell>
          <cell r="S2523">
            <v>41284</v>
          </cell>
          <cell r="AD2523">
            <v>41284</v>
          </cell>
          <cell r="AO2523">
            <v>41284</v>
          </cell>
          <cell r="AZ2523">
            <v>41284</v>
          </cell>
          <cell r="BK2523">
            <v>41284</v>
          </cell>
          <cell r="BV2523">
            <v>41284</v>
          </cell>
          <cell r="CG2523">
            <v>41284</v>
          </cell>
          <cell r="CR2523">
            <v>41284</v>
          </cell>
          <cell r="DC2523">
            <v>41284</v>
          </cell>
          <cell r="DN2523">
            <v>41306</v>
          </cell>
        </row>
        <row r="2524">
          <cell r="H2524">
            <v>41283</v>
          </cell>
          <cell r="S2524">
            <v>41283</v>
          </cell>
          <cell r="AD2524">
            <v>41283</v>
          </cell>
          <cell r="AO2524">
            <v>41283</v>
          </cell>
          <cell r="AZ2524">
            <v>41283</v>
          </cell>
          <cell r="BK2524">
            <v>41283</v>
          </cell>
          <cell r="BV2524">
            <v>41283</v>
          </cell>
          <cell r="CG2524">
            <v>41283</v>
          </cell>
          <cell r="CR2524">
            <v>41283</v>
          </cell>
          <cell r="DC2524">
            <v>41283</v>
          </cell>
          <cell r="DN2524">
            <v>41305</v>
          </cell>
        </row>
        <row r="2525">
          <cell r="H2525">
            <v>41282</v>
          </cell>
          <cell r="S2525">
            <v>41282</v>
          </cell>
          <cell r="AD2525">
            <v>41282</v>
          </cell>
          <cell r="AO2525">
            <v>41282</v>
          </cell>
          <cell r="AZ2525">
            <v>41282</v>
          </cell>
          <cell r="BK2525">
            <v>41282</v>
          </cell>
          <cell r="BV2525">
            <v>41282</v>
          </cell>
          <cell r="CG2525">
            <v>41282</v>
          </cell>
          <cell r="CR2525">
            <v>41282</v>
          </cell>
          <cell r="DC2525">
            <v>41282</v>
          </cell>
          <cell r="DN2525">
            <v>41304</v>
          </cell>
        </row>
        <row r="2526">
          <cell r="H2526">
            <v>41281</v>
          </cell>
          <cell r="S2526">
            <v>41281</v>
          </cell>
          <cell r="AD2526">
            <v>41281</v>
          </cell>
          <cell r="AO2526">
            <v>41281</v>
          </cell>
          <cell r="AZ2526">
            <v>41281</v>
          </cell>
          <cell r="BK2526">
            <v>41281</v>
          </cell>
          <cell r="BV2526">
            <v>41281</v>
          </cell>
          <cell r="CG2526">
            <v>41281</v>
          </cell>
          <cell r="CR2526">
            <v>41281</v>
          </cell>
          <cell r="DC2526">
            <v>41281</v>
          </cell>
          <cell r="DN2526">
            <v>41303</v>
          </cell>
        </row>
        <row r="2527">
          <cell r="H2527">
            <v>41278</v>
          </cell>
          <cell r="S2527">
            <v>41278</v>
          </cell>
          <cell r="AD2527">
            <v>41278</v>
          </cell>
          <cell r="AO2527">
            <v>41278</v>
          </cell>
          <cell r="AZ2527">
            <v>41278</v>
          </cell>
          <cell r="BK2527">
            <v>41278</v>
          </cell>
          <cell r="BV2527">
            <v>41278</v>
          </cell>
          <cell r="CG2527">
            <v>41278</v>
          </cell>
          <cell r="CR2527">
            <v>41278</v>
          </cell>
          <cell r="DC2527">
            <v>41278</v>
          </cell>
          <cell r="DN2527">
            <v>41302</v>
          </cell>
        </row>
        <row r="2528">
          <cell r="H2528">
            <v>41277</v>
          </cell>
          <cell r="S2528">
            <v>41277</v>
          </cell>
          <cell r="AD2528">
            <v>41277</v>
          </cell>
          <cell r="AO2528">
            <v>41277</v>
          </cell>
          <cell r="AZ2528">
            <v>41277</v>
          </cell>
          <cell r="BK2528">
            <v>41277</v>
          </cell>
          <cell r="BV2528">
            <v>41277</v>
          </cell>
          <cell r="CG2528">
            <v>41277</v>
          </cell>
          <cell r="CR2528">
            <v>41277</v>
          </cell>
          <cell r="DC2528">
            <v>41277</v>
          </cell>
          <cell r="DN2528">
            <v>41299</v>
          </cell>
        </row>
        <row r="2529">
          <cell r="H2529">
            <v>41276</v>
          </cell>
          <cell r="S2529">
            <v>41276</v>
          </cell>
          <cell r="AD2529">
            <v>41276</v>
          </cell>
          <cell r="AO2529">
            <v>41276</v>
          </cell>
          <cell r="AZ2529">
            <v>41276</v>
          </cell>
          <cell r="BK2529">
            <v>41276</v>
          </cell>
          <cell r="BV2529">
            <v>41276</v>
          </cell>
          <cell r="CG2529">
            <v>41276</v>
          </cell>
          <cell r="CR2529">
            <v>41276</v>
          </cell>
          <cell r="DC2529">
            <v>41276</v>
          </cell>
          <cell r="DN2529">
            <v>41298</v>
          </cell>
        </row>
        <row r="2530">
          <cell r="H2530">
            <v>41275</v>
          </cell>
          <cell r="S2530">
            <v>41275</v>
          </cell>
          <cell r="AD2530">
            <v>41275</v>
          </cell>
          <cell r="AO2530">
            <v>41275</v>
          </cell>
          <cell r="AZ2530">
            <v>41275</v>
          </cell>
          <cell r="BK2530">
            <v>41275</v>
          </cell>
          <cell r="BV2530">
            <v>41275</v>
          </cell>
          <cell r="CG2530">
            <v>41275</v>
          </cell>
          <cell r="CR2530">
            <v>41275</v>
          </cell>
          <cell r="DC2530">
            <v>41275</v>
          </cell>
          <cell r="DN2530">
            <v>41297</v>
          </cell>
        </row>
        <row r="2531">
          <cell r="H2531">
            <v>41274</v>
          </cell>
          <cell r="S2531">
            <v>41274</v>
          </cell>
          <cell r="AD2531">
            <v>41274</v>
          </cell>
          <cell r="AO2531">
            <v>41274</v>
          </cell>
          <cell r="AZ2531">
            <v>41274</v>
          </cell>
          <cell r="BK2531">
            <v>41274</v>
          </cell>
          <cell r="BV2531">
            <v>41274</v>
          </cell>
          <cell r="CG2531">
            <v>41274</v>
          </cell>
          <cell r="CR2531">
            <v>41274</v>
          </cell>
          <cell r="DC2531">
            <v>41274</v>
          </cell>
          <cell r="DN2531">
            <v>41296</v>
          </cell>
        </row>
        <row r="2532">
          <cell r="H2532">
            <v>41271</v>
          </cell>
          <cell r="S2532">
            <v>41271</v>
          </cell>
          <cell r="AD2532">
            <v>41271</v>
          </cell>
          <cell r="AO2532">
            <v>41271</v>
          </cell>
          <cell r="AZ2532">
            <v>41271</v>
          </cell>
          <cell r="BK2532">
            <v>41271</v>
          </cell>
          <cell r="BV2532">
            <v>41271</v>
          </cell>
          <cell r="CG2532">
            <v>41271</v>
          </cell>
          <cell r="CR2532">
            <v>41271</v>
          </cell>
          <cell r="DC2532">
            <v>41271</v>
          </cell>
          <cell r="DN2532">
            <v>41292</v>
          </cell>
        </row>
        <row r="2533">
          <cell r="H2533">
            <v>41270</v>
          </cell>
          <cell r="S2533">
            <v>41270</v>
          </cell>
          <cell r="AD2533">
            <v>41270</v>
          </cell>
          <cell r="AO2533">
            <v>41270</v>
          </cell>
          <cell r="AZ2533">
            <v>41270</v>
          </cell>
          <cell r="BK2533">
            <v>41270</v>
          </cell>
          <cell r="BV2533">
            <v>41270</v>
          </cell>
          <cell r="CG2533">
            <v>41270</v>
          </cell>
          <cell r="CR2533">
            <v>41270</v>
          </cell>
          <cell r="DC2533">
            <v>41270</v>
          </cell>
          <cell r="DN2533">
            <v>41291</v>
          </cell>
        </row>
        <row r="2534">
          <cell r="H2534">
            <v>41269</v>
          </cell>
          <cell r="S2534">
            <v>41269</v>
          </cell>
          <cell r="AD2534">
            <v>41269</v>
          </cell>
          <cell r="AO2534">
            <v>41269</v>
          </cell>
          <cell r="AZ2534">
            <v>41269</v>
          </cell>
          <cell r="BK2534">
            <v>41269</v>
          </cell>
          <cell r="BV2534">
            <v>41269</v>
          </cell>
          <cell r="CG2534">
            <v>41269</v>
          </cell>
          <cell r="CR2534">
            <v>41269</v>
          </cell>
          <cell r="DC2534">
            <v>41269</v>
          </cell>
          <cell r="DN2534">
            <v>41290</v>
          </cell>
        </row>
        <row r="2535">
          <cell r="H2535">
            <v>41267</v>
          </cell>
          <cell r="S2535">
            <v>41267</v>
          </cell>
          <cell r="AD2535">
            <v>41267</v>
          </cell>
          <cell r="AO2535">
            <v>41267</v>
          </cell>
          <cell r="AZ2535">
            <v>41267</v>
          </cell>
          <cell r="BK2535">
            <v>41267</v>
          </cell>
          <cell r="BV2535">
            <v>41267</v>
          </cell>
          <cell r="CG2535">
            <v>41267</v>
          </cell>
          <cell r="CR2535">
            <v>41267</v>
          </cell>
          <cell r="DC2535">
            <v>41267</v>
          </cell>
          <cell r="DN2535">
            <v>41289</v>
          </cell>
        </row>
        <row r="2536">
          <cell r="H2536">
            <v>41264</v>
          </cell>
          <cell r="S2536">
            <v>41264</v>
          </cell>
          <cell r="AD2536">
            <v>41264</v>
          </cell>
          <cell r="AO2536">
            <v>41264</v>
          </cell>
          <cell r="AZ2536">
            <v>41264</v>
          </cell>
          <cell r="BK2536">
            <v>41264</v>
          </cell>
          <cell r="BV2536">
            <v>41264</v>
          </cell>
          <cell r="CG2536">
            <v>41264</v>
          </cell>
          <cell r="CR2536">
            <v>41264</v>
          </cell>
          <cell r="DC2536">
            <v>41264</v>
          </cell>
          <cell r="DN2536">
            <v>41288</v>
          </cell>
        </row>
        <row r="2537">
          <cell r="H2537">
            <v>41263</v>
          </cell>
          <cell r="S2537">
            <v>41263</v>
          </cell>
          <cell r="AD2537">
            <v>41263</v>
          </cell>
          <cell r="AO2537">
            <v>41263</v>
          </cell>
          <cell r="AZ2537">
            <v>41263</v>
          </cell>
          <cell r="BK2537">
            <v>41263</v>
          </cell>
          <cell r="BV2537">
            <v>41263</v>
          </cell>
          <cell r="CG2537">
            <v>41263</v>
          </cell>
          <cell r="CR2537">
            <v>41263</v>
          </cell>
          <cell r="DC2537">
            <v>41263</v>
          </cell>
          <cell r="DN2537">
            <v>41285</v>
          </cell>
        </row>
        <row r="2538">
          <cell r="H2538">
            <v>41262</v>
          </cell>
          <cell r="S2538">
            <v>41262</v>
          </cell>
          <cell r="AD2538">
            <v>41262</v>
          </cell>
          <cell r="AO2538">
            <v>41262</v>
          </cell>
          <cell r="AZ2538">
            <v>41262</v>
          </cell>
          <cell r="BK2538">
            <v>41262</v>
          </cell>
          <cell r="BV2538">
            <v>41262</v>
          </cell>
          <cell r="CG2538">
            <v>41262</v>
          </cell>
          <cell r="CR2538">
            <v>41262</v>
          </cell>
          <cell r="DC2538">
            <v>41262</v>
          </cell>
          <cell r="DN2538">
            <v>41284</v>
          </cell>
        </row>
        <row r="2539">
          <cell r="H2539">
            <v>41261</v>
          </cell>
          <cell r="S2539">
            <v>41261</v>
          </cell>
          <cell r="AD2539">
            <v>41261</v>
          </cell>
          <cell r="AO2539">
            <v>41261</v>
          </cell>
          <cell r="AZ2539">
            <v>41261</v>
          </cell>
          <cell r="BK2539">
            <v>41261</v>
          </cell>
          <cell r="BV2539">
            <v>41261</v>
          </cell>
          <cell r="CG2539">
            <v>41261</v>
          </cell>
          <cell r="CR2539">
            <v>41261</v>
          </cell>
          <cell r="DC2539">
            <v>41261</v>
          </cell>
          <cell r="DN2539">
            <v>41283</v>
          </cell>
        </row>
        <row r="2540">
          <cell r="H2540">
            <v>41260</v>
          </cell>
          <cell r="S2540">
            <v>41260</v>
          </cell>
          <cell r="AD2540">
            <v>41260</v>
          </cell>
          <cell r="AO2540">
            <v>41260</v>
          </cell>
          <cell r="AZ2540">
            <v>41260</v>
          </cell>
          <cell r="BK2540">
            <v>41260</v>
          </cell>
          <cell r="BV2540">
            <v>41260</v>
          </cell>
          <cell r="CG2540">
            <v>41260</v>
          </cell>
          <cell r="CR2540">
            <v>41260</v>
          </cell>
          <cell r="DC2540">
            <v>41260</v>
          </cell>
          <cell r="DN2540">
            <v>41282</v>
          </cell>
        </row>
        <row r="2541">
          <cell r="H2541">
            <v>41257</v>
          </cell>
          <cell r="S2541">
            <v>41257</v>
          </cell>
          <cell r="AD2541">
            <v>41257</v>
          </cell>
          <cell r="AO2541">
            <v>41257</v>
          </cell>
          <cell r="AZ2541">
            <v>41257</v>
          </cell>
          <cell r="BK2541">
            <v>41257</v>
          </cell>
          <cell r="BV2541">
            <v>41257</v>
          </cell>
          <cell r="CG2541">
            <v>41257</v>
          </cell>
          <cell r="CR2541">
            <v>41257</v>
          </cell>
          <cell r="DC2541">
            <v>41257</v>
          </cell>
          <cell r="DN2541">
            <v>41281</v>
          </cell>
        </row>
        <row r="2542">
          <cell r="H2542">
            <v>41256</v>
          </cell>
          <cell r="S2542">
            <v>41256</v>
          </cell>
          <cell r="AD2542">
            <v>41256</v>
          </cell>
          <cell r="AO2542">
            <v>41256</v>
          </cell>
          <cell r="AZ2542">
            <v>41256</v>
          </cell>
          <cell r="BK2542">
            <v>41256</v>
          </cell>
          <cell r="BV2542">
            <v>41256</v>
          </cell>
          <cell r="CG2542">
            <v>41256</v>
          </cell>
          <cell r="CR2542">
            <v>41256</v>
          </cell>
          <cell r="DC2542">
            <v>41256</v>
          </cell>
          <cell r="DN2542">
            <v>41278</v>
          </cell>
        </row>
        <row r="2543">
          <cell r="H2543">
            <v>41255</v>
          </cell>
          <cell r="S2543">
            <v>41255</v>
          </cell>
          <cell r="AD2543">
            <v>41255</v>
          </cell>
          <cell r="AO2543">
            <v>41255</v>
          </cell>
          <cell r="AZ2543">
            <v>41255</v>
          </cell>
          <cell r="BK2543">
            <v>41255</v>
          </cell>
          <cell r="BV2543">
            <v>41255</v>
          </cell>
          <cell r="CG2543">
            <v>41255</v>
          </cell>
          <cell r="CR2543">
            <v>41255</v>
          </cell>
          <cell r="DC2543">
            <v>41255</v>
          </cell>
          <cell r="DN2543">
            <v>41277</v>
          </cell>
        </row>
        <row r="2544">
          <cell r="H2544">
            <v>41254</v>
          </cell>
          <cell r="S2544">
            <v>41254</v>
          </cell>
          <cell r="AD2544">
            <v>41254</v>
          </cell>
          <cell r="AO2544">
            <v>41254</v>
          </cell>
          <cell r="AZ2544">
            <v>41254</v>
          </cell>
          <cell r="BK2544">
            <v>41254</v>
          </cell>
          <cell r="BV2544">
            <v>41254</v>
          </cell>
          <cell r="CG2544">
            <v>41254</v>
          </cell>
          <cell r="CR2544">
            <v>41254</v>
          </cell>
          <cell r="DC2544">
            <v>41254</v>
          </cell>
          <cell r="DN2544">
            <v>41276</v>
          </cell>
        </row>
        <row r="2545">
          <cell r="H2545">
            <v>41253</v>
          </cell>
          <cell r="S2545">
            <v>41253</v>
          </cell>
          <cell r="AD2545">
            <v>41253</v>
          </cell>
          <cell r="AO2545">
            <v>41253</v>
          </cell>
          <cell r="AZ2545">
            <v>41253</v>
          </cell>
          <cell r="BK2545">
            <v>41253</v>
          </cell>
          <cell r="BV2545">
            <v>41253</v>
          </cell>
          <cell r="CG2545">
            <v>41253</v>
          </cell>
          <cell r="CR2545">
            <v>41253</v>
          </cell>
          <cell r="DC2545">
            <v>41253</v>
          </cell>
          <cell r="DN2545">
            <v>41274</v>
          </cell>
        </row>
        <row r="2546">
          <cell r="H2546">
            <v>41250</v>
          </cell>
          <cell r="S2546">
            <v>41250</v>
          </cell>
          <cell r="AD2546">
            <v>41250</v>
          </cell>
          <cell r="AO2546">
            <v>41250</v>
          </cell>
          <cell r="AZ2546">
            <v>41250</v>
          </cell>
          <cell r="BK2546">
            <v>41250</v>
          </cell>
          <cell r="BV2546">
            <v>41250</v>
          </cell>
          <cell r="CG2546">
            <v>41250</v>
          </cell>
          <cell r="CR2546">
            <v>41250</v>
          </cell>
          <cell r="DC2546">
            <v>41250</v>
          </cell>
          <cell r="DN2546">
            <v>41271</v>
          </cell>
        </row>
        <row r="2547">
          <cell r="H2547">
            <v>41249</v>
          </cell>
          <cell r="S2547">
            <v>41249</v>
          </cell>
          <cell r="AD2547">
            <v>41249</v>
          </cell>
          <cell r="AO2547">
            <v>41249</v>
          </cell>
          <cell r="AZ2547">
            <v>41249</v>
          </cell>
          <cell r="BK2547">
            <v>41249</v>
          </cell>
          <cell r="BV2547">
            <v>41249</v>
          </cell>
          <cell r="CG2547">
            <v>41249</v>
          </cell>
          <cell r="CR2547">
            <v>41249</v>
          </cell>
          <cell r="DC2547">
            <v>41249</v>
          </cell>
          <cell r="DN2547">
            <v>41270</v>
          </cell>
        </row>
        <row r="2548">
          <cell r="H2548">
            <v>41248</v>
          </cell>
          <cell r="S2548">
            <v>41248</v>
          </cell>
          <cell r="AD2548">
            <v>41248</v>
          </cell>
          <cell r="AO2548">
            <v>41248</v>
          </cell>
          <cell r="AZ2548">
            <v>41248</v>
          </cell>
          <cell r="BK2548">
            <v>41248</v>
          </cell>
          <cell r="BV2548">
            <v>41248</v>
          </cell>
          <cell r="CG2548">
            <v>41248</v>
          </cell>
          <cell r="CR2548">
            <v>41248</v>
          </cell>
          <cell r="DC2548">
            <v>41248</v>
          </cell>
          <cell r="DN2548">
            <v>41269</v>
          </cell>
        </row>
        <row r="2549">
          <cell r="H2549">
            <v>41247</v>
          </cell>
          <cell r="S2549">
            <v>41247</v>
          </cell>
          <cell r="AD2549">
            <v>41247</v>
          </cell>
          <cell r="AO2549">
            <v>41247</v>
          </cell>
          <cell r="AZ2549">
            <v>41247</v>
          </cell>
          <cell r="BK2549">
            <v>41247</v>
          </cell>
          <cell r="BV2549">
            <v>41247</v>
          </cell>
          <cell r="CG2549">
            <v>41247</v>
          </cell>
          <cell r="CR2549">
            <v>41247</v>
          </cell>
          <cell r="DC2549">
            <v>41247</v>
          </cell>
          <cell r="DN2549">
            <v>41267</v>
          </cell>
        </row>
        <row r="2550">
          <cell r="H2550">
            <v>41246</v>
          </cell>
          <cell r="S2550">
            <v>41246</v>
          </cell>
          <cell r="AD2550">
            <v>41246</v>
          </cell>
          <cell r="AO2550">
            <v>41246</v>
          </cell>
          <cell r="AZ2550">
            <v>41246</v>
          </cell>
          <cell r="BK2550">
            <v>41246</v>
          </cell>
          <cell r="BV2550">
            <v>41246</v>
          </cell>
          <cell r="CG2550">
            <v>41246</v>
          </cell>
          <cell r="CR2550">
            <v>41246</v>
          </cell>
          <cell r="DC2550">
            <v>41246</v>
          </cell>
          <cell r="DN2550">
            <v>41264</v>
          </cell>
        </row>
        <row r="2551">
          <cell r="H2551">
            <v>41243</v>
          </cell>
          <cell r="S2551">
            <v>41243</v>
          </cell>
          <cell r="AD2551">
            <v>41243</v>
          </cell>
          <cell r="AO2551">
            <v>41243</v>
          </cell>
          <cell r="AZ2551">
            <v>41243</v>
          </cell>
          <cell r="BK2551">
            <v>41243</v>
          </cell>
          <cell r="BV2551">
            <v>41243</v>
          </cell>
          <cell r="CG2551">
            <v>41243</v>
          </cell>
          <cell r="CR2551">
            <v>41243</v>
          </cell>
          <cell r="DC2551">
            <v>41243</v>
          </cell>
          <cell r="DN2551">
            <v>41263</v>
          </cell>
        </row>
        <row r="2552">
          <cell r="H2552">
            <v>41242</v>
          </cell>
          <cell r="S2552">
            <v>41242</v>
          </cell>
          <cell r="AD2552">
            <v>41242</v>
          </cell>
          <cell r="AO2552">
            <v>41242</v>
          </cell>
          <cell r="AZ2552">
            <v>41242</v>
          </cell>
          <cell r="BK2552">
            <v>41242</v>
          </cell>
          <cell r="BV2552">
            <v>41242</v>
          </cell>
          <cell r="CG2552">
            <v>41242</v>
          </cell>
          <cell r="CR2552">
            <v>41242</v>
          </cell>
          <cell r="DC2552">
            <v>41242</v>
          </cell>
          <cell r="DN2552">
            <v>41262</v>
          </cell>
        </row>
        <row r="2553">
          <cell r="H2553">
            <v>41240</v>
          </cell>
          <cell r="S2553">
            <v>41240</v>
          </cell>
          <cell r="AD2553">
            <v>41240</v>
          </cell>
          <cell r="AO2553">
            <v>41240</v>
          </cell>
          <cell r="AZ2553">
            <v>41240</v>
          </cell>
          <cell r="BK2553">
            <v>41240</v>
          </cell>
          <cell r="BV2553">
            <v>41240</v>
          </cell>
          <cell r="CG2553">
            <v>41240</v>
          </cell>
          <cell r="CR2553">
            <v>41240</v>
          </cell>
          <cell r="DC2553">
            <v>41240</v>
          </cell>
          <cell r="DN2553">
            <v>41261</v>
          </cell>
        </row>
        <row r="2554">
          <cell r="H2554">
            <v>41239</v>
          </cell>
          <cell r="S2554">
            <v>41239</v>
          </cell>
          <cell r="AD2554">
            <v>41239</v>
          </cell>
          <cell r="AO2554">
            <v>41239</v>
          </cell>
          <cell r="AZ2554">
            <v>41239</v>
          </cell>
          <cell r="BK2554">
            <v>41239</v>
          </cell>
          <cell r="BV2554">
            <v>41239</v>
          </cell>
          <cell r="CG2554">
            <v>41239</v>
          </cell>
          <cell r="CR2554">
            <v>41239</v>
          </cell>
          <cell r="DC2554">
            <v>41239</v>
          </cell>
          <cell r="DN2554">
            <v>41260</v>
          </cell>
        </row>
        <row r="2555">
          <cell r="H2555">
            <v>41236</v>
          </cell>
          <cell r="S2555">
            <v>41236</v>
          </cell>
          <cell r="AD2555">
            <v>41236</v>
          </cell>
          <cell r="AO2555">
            <v>41236</v>
          </cell>
          <cell r="AZ2555">
            <v>41236</v>
          </cell>
          <cell r="BK2555">
            <v>41236</v>
          </cell>
          <cell r="BV2555">
            <v>41236</v>
          </cell>
          <cell r="CG2555">
            <v>41236</v>
          </cell>
          <cell r="CR2555">
            <v>41236</v>
          </cell>
          <cell r="DC2555">
            <v>41236</v>
          </cell>
          <cell r="DN2555">
            <v>41257</v>
          </cell>
        </row>
        <row r="2556">
          <cell r="H2556">
            <v>41235</v>
          </cell>
          <cell r="S2556">
            <v>41235</v>
          </cell>
          <cell r="AD2556">
            <v>41235</v>
          </cell>
          <cell r="AO2556">
            <v>41235</v>
          </cell>
          <cell r="AZ2556">
            <v>41235</v>
          </cell>
          <cell r="BK2556">
            <v>41235</v>
          </cell>
          <cell r="BV2556">
            <v>41235</v>
          </cell>
          <cell r="CG2556">
            <v>41235</v>
          </cell>
          <cell r="CR2556">
            <v>41235</v>
          </cell>
          <cell r="DC2556">
            <v>41235</v>
          </cell>
          <cell r="DN2556">
            <v>41256</v>
          </cell>
        </row>
        <row r="2557">
          <cell r="H2557">
            <v>41234</v>
          </cell>
          <cell r="S2557">
            <v>41234</v>
          </cell>
          <cell r="AD2557">
            <v>41234</v>
          </cell>
          <cell r="AO2557">
            <v>41234</v>
          </cell>
          <cell r="AZ2557">
            <v>41234</v>
          </cell>
          <cell r="BK2557">
            <v>41234</v>
          </cell>
          <cell r="BV2557">
            <v>41234</v>
          </cell>
          <cell r="CG2557">
            <v>41234</v>
          </cell>
          <cell r="CR2557">
            <v>41234</v>
          </cell>
          <cell r="DC2557">
            <v>41234</v>
          </cell>
          <cell r="DN2557">
            <v>41255</v>
          </cell>
        </row>
        <row r="2558">
          <cell r="H2558">
            <v>41233</v>
          </cell>
          <cell r="S2558">
            <v>41233</v>
          </cell>
          <cell r="AD2558">
            <v>41233</v>
          </cell>
          <cell r="AO2558">
            <v>41233</v>
          </cell>
          <cell r="AZ2558">
            <v>41233</v>
          </cell>
          <cell r="BK2558">
            <v>41233</v>
          </cell>
          <cell r="BV2558">
            <v>41233</v>
          </cell>
          <cell r="CG2558">
            <v>41233</v>
          </cell>
          <cell r="CR2558">
            <v>41233</v>
          </cell>
          <cell r="DC2558">
            <v>41233</v>
          </cell>
          <cell r="DN2558">
            <v>41254</v>
          </cell>
        </row>
        <row r="2559">
          <cell r="H2559">
            <v>41232</v>
          </cell>
          <cell r="S2559">
            <v>41232</v>
          </cell>
          <cell r="AD2559">
            <v>41232</v>
          </cell>
          <cell r="AO2559">
            <v>41232</v>
          </cell>
          <cell r="AZ2559">
            <v>41232</v>
          </cell>
          <cell r="BK2559">
            <v>41232</v>
          </cell>
          <cell r="BV2559">
            <v>41232</v>
          </cell>
          <cell r="CG2559">
            <v>41232</v>
          </cell>
          <cell r="CR2559">
            <v>41232</v>
          </cell>
          <cell r="DC2559">
            <v>41232</v>
          </cell>
          <cell r="DN2559">
            <v>41253</v>
          </cell>
        </row>
        <row r="2560">
          <cell r="H2560">
            <v>41229</v>
          </cell>
          <cell r="S2560">
            <v>41229</v>
          </cell>
          <cell r="AD2560">
            <v>41229</v>
          </cell>
          <cell r="AO2560">
            <v>41229</v>
          </cell>
          <cell r="AZ2560">
            <v>41229</v>
          </cell>
          <cell r="BK2560">
            <v>41229</v>
          </cell>
          <cell r="BV2560">
            <v>41229</v>
          </cell>
          <cell r="CG2560">
            <v>41229</v>
          </cell>
          <cell r="CR2560">
            <v>41229</v>
          </cell>
          <cell r="DC2560">
            <v>41229</v>
          </cell>
          <cell r="DN2560">
            <v>41250</v>
          </cell>
        </row>
        <row r="2561">
          <cell r="H2561">
            <v>41228</v>
          </cell>
          <cell r="S2561">
            <v>41228</v>
          </cell>
          <cell r="AD2561">
            <v>41228</v>
          </cell>
          <cell r="AO2561">
            <v>41228</v>
          </cell>
          <cell r="AZ2561">
            <v>41228</v>
          </cell>
          <cell r="BK2561">
            <v>41228</v>
          </cell>
          <cell r="BV2561">
            <v>41228</v>
          </cell>
          <cell r="CG2561">
            <v>41228</v>
          </cell>
          <cell r="CR2561">
            <v>41228</v>
          </cell>
          <cell r="DC2561">
            <v>41228</v>
          </cell>
          <cell r="DN2561">
            <v>41249</v>
          </cell>
        </row>
        <row r="2562">
          <cell r="H2562">
            <v>41226</v>
          </cell>
          <cell r="S2562">
            <v>41226</v>
          </cell>
          <cell r="AD2562">
            <v>41226</v>
          </cell>
          <cell r="AO2562">
            <v>41226</v>
          </cell>
          <cell r="AZ2562">
            <v>41226</v>
          </cell>
          <cell r="BK2562">
            <v>41226</v>
          </cell>
          <cell r="BV2562">
            <v>41226</v>
          </cell>
          <cell r="CG2562">
            <v>41226</v>
          </cell>
          <cell r="CR2562">
            <v>41226</v>
          </cell>
          <cell r="DC2562">
            <v>41226</v>
          </cell>
          <cell r="DN2562">
            <v>41248</v>
          </cell>
        </row>
        <row r="2563">
          <cell r="H2563">
            <v>41225</v>
          </cell>
          <cell r="S2563">
            <v>41225</v>
          </cell>
          <cell r="AD2563">
            <v>41225</v>
          </cell>
          <cell r="AO2563">
            <v>41225</v>
          </cell>
          <cell r="AZ2563">
            <v>41225</v>
          </cell>
          <cell r="BK2563">
            <v>41225</v>
          </cell>
          <cell r="BV2563">
            <v>41225</v>
          </cell>
          <cell r="CG2563">
            <v>41225</v>
          </cell>
          <cell r="CR2563">
            <v>41225</v>
          </cell>
          <cell r="DC2563">
            <v>41225</v>
          </cell>
          <cell r="DN2563">
            <v>41247</v>
          </cell>
        </row>
        <row r="2564">
          <cell r="H2564">
            <v>41222</v>
          </cell>
          <cell r="S2564">
            <v>41222</v>
          </cell>
          <cell r="AD2564">
            <v>41222</v>
          </cell>
          <cell r="AO2564">
            <v>41222</v>
          </cell>
          <cell r="AZ2564">
            <v>41222</v>
          </cell>
          <cell r="BK2564">
            <v>41222</v>
          </cell>
          <cell r="BV2564">
            <v>41222</v>
          </cell>
          <cell r="CG2564">
            <v>41222</v>
          </cell>
          <cell r="CR2564">
            <v>41222</v>
          </cell>
          <cell r="DC2564">
            <v>41222</v>
          </cell>
          <cell r="DN2564">
            <v>41246</v>
          </cell>
        </row>
        <row r="2565">
          <cell r="H2565">
            <v>41221</v>
          </cell>
          <cell r="S2565">
            <v>41221</v>
          </cell>
          <cell r="AD2565">
            <v>41221</v>
          </cell>
          <cell r="AO2565">
            <v>41221</v>
          </cell>
          <cell r="AZ2565">
            <v>41221</v>
          </cell>
          <cell r="BK2565">
            <v>41221</v>
          </cell>
          <cell r="BV2565">
            <v>41221</v>
          </cell>
          <cell r="CG2565">
            <v>41221</v>
          </cell>
          <cell r="CR2565">
            <v>41221</v>
          </cell>
          <cell r="DC2565">
            <v>41221</v>
          </cell>
          <cell r="DN2565">
            <v>41243</v>
          </cell>
        </row>
        <row r="2566">
          <cell r="H2566">
            <v>41220</v>
          </cell>
          <cell r="S2566">
            <v>41220</v>
          </cell>
          <cell r="AD2566">
            <v>41220</v>
          </cell>
          <cell r="AO2566">
            <v>41220</v>
          </cell>
          <cell r="AZ2566">
            <v>41220</v>
          </cell>
          <cell r="BK2566">
            <v>41220</v>
          </cell>
          <cell r="BV2566">
            <v>41220</v>
          </cell>
          <cell r="CG2566">
            <v>41220</v>
          </cell>
          <cell r="CR2566">
            <v>41220</v>
          </cell>
          <cell r="DC2566">
            <v>41220</v>
          </cell>
          <cell r="DN2566">
            <v>41242</v>
          </cell>
        </row>
        <row r="2567">
          <cell r="H2567">
            <v>41219</v>
          </cell>
          <cell r="S2567">
            <v>41219</v>
          </cell>
          <cell r="AD2567">
            <v>41219</v>
          </cell>
          <cell r="AO2567">
            <v>41219</v>
          </cell>
          <cell r="AZ2567">
            <v>41219</v>
          </cell>
          <cell r="BK2567">
            <v>41219</v>
          </cell>
          <cell r="BV2567">
            <v>41219</v>
          </cell>
          <cell r="CG2567">
            <v>41219</v>
          </cell>
          <cell r="CR2567">
            <v>41219</v>
          </cell>
          <cell r="DC2567">
            <v>41219</v>
          </cell>
          <cell r="DN2567">
            <v>41241</v>
          </cell>
        </row>
        <row r="2568">
          <cell r="H2568">
            <v>41218</v>
          </cell>
          <cell r="S2568">
            <v>41218</v>
          </cell>
          <cell r="AD2568">
            <v>41218</v>
          </cell>
          <cell r="AO2568">
            <v>41218</v>
          </cell>
          <cell r="AZ2568">
            <v>41218</v>
          </cell>
          <cell r="BK2568">
            <v>41218</v>
          </cell>
          <cell r="BV2568">
            <v>41218</v>
          </cell>
          <cell r="CG2568">
            <v>41218</v>
          </cell>
          <cell r="CR2568">
            <v>41218</v>
          </cell>
          <cell r="DC2568">
            <v>41218</v>
          </cell>
          <cell r="DN2568">
            <v>41240</v>
          </cell>
        </row>
        <row r="2569">
          <cell r="H2569">
            <v>41215</v>
          </cell>
          <cell r="S2569">
            <v>41215</v>
          </cell>
          <cell r="AD2569">
            <v>41215</v>
          </cell>
          <cell r="AO2569">
            <v>41215</v>
          </cell>
          <cell r="AZ2569">
            <v>41215</v>
          </cell>
          <cell r="BK2569">
            <v>41215</v>
          </cell>
          <cell r="BV2569">
            <v>41215</v>
          </cell>
          <cell r="CG2569">
            <v>41215</v>
          </cell>
          <cell r="CR2569">
            <v>41215</v>
          </cell>
          <cell r="DC2569">
            <v>41215</v>
          </cell>
          <cell r="DN2569">
            <v>41239</v>
          </cell>
        </row>
        <row r="2570">
          <cell r="H2570">
            <v>41214</v>
          </cell>
          <cell r="S2570">
            <v>41214</v>
          </cell>
          <cell r="AD2570">
            <v>41214</v>
          </cell>
          <cell r="AO2570">
            <v>41214</v>
          </cell>
          <cell r="AZ2570">
            <v>41214</v>
          </cell>
          <cell r="BK2570">
            <v>41214</v>
          </cell>
          <cell r="BV2570">
            <v>41214</v>
          </cell>
          <cell r="CG2570">
            <v>41214</v>
          </cell>
          <cell r="CR2570">
            <v>41214</v>
          </cell>
          <cell r="DC2570">
            <v>41214</v>
          </cell>
          <cell r="DN2570">
            <v>41236</v>
          </cell>
        </row>
        <row r="2571">
          <cell r="H2571">
            <v>41213</v>
          </cell>
          <cell r="S2571">
            <v>41213</v>
          </cell>
          <cell r="AD2571">
            <v>41213</v>
          </cell>
          <cell r="AO2571">
            <v>41213</v>
          </cell>
          <cell r="AZ2571">
            <v>41213</v>
          </cell>
          <cell r="BK2571">
            <v>41213</v>
          </cell>
          <cell r="BV2571">
            <v>41213</v>
          </cell>
          <cell r="CG2571">
            <v>41213</v>
          </cell>
          <cell r="CR2571">
            <v>41213</v>
          </cell>
          <cell r="DC2571">
            <v>41213</v>
          </cell>
          <cell r="DN2571">
            <v>41234</v>
          </cell>
        </row>
        <row r="2572">
          <cell r="H2572">
            <v>41212</v>
          </cell>
          <cell r="S2572">
            <v>41212</v>
          </cell>
          <cell r="AD2572">
            <v>41212</v>
          </cell>
          <cell r="AO2572">
            <v>41212</v>
          </cell>
          <cell r="AZ2572">
            <v>41212</v>
          </cell>
          <cell r="BK2572">
            <v>41212</v>
          </cell>
          <cell r="BV2572">
            <v>41212</v>
          </cell>
          <cell r="CG2572">
            <v>41212</v>
          </cell>
          <cell r="CR2572">
            <v>41212</v>
          </cell>
          <cell r="DC2572">
            <v>41212</v>
          </cell>
          <cell r="DN2572">
            <v>41233</v>
          </cell>
        </row>
        <row r="2573">
          <cell r="H2573">
            <v>41211</v>
          </cell>
          <cell r="S2573">
            <v>41211</v>
          </cell>
          <cell r="AD2573">
            <v>41211</v>
          </cell>
          <cell r="AO2573">
            <v>41211</v>
          </cell>
          <cell r="AZ2573">
            <v>41211</v>
          </cell>
          <cell r="BK2573">
            <v>41211</v>
          </cell>
          <cell r="BV2573">
            <v>41211</v>
          </cell>
          <cell r="CG2573">
            <v>41211</v>
          </cell>
          <cell r="CR2573">
            <v>41211</v>
          </cell>
          <cell r="DC2573">
            <v>41211</v>
          </cell>
          <cell r="DN2573">
            <v>41232</v>
          </cell>
        </row>
        <row r="2574">
          <cell r="H2574">
            <v>41208</v>
          </cell>
          <cell r="S2574">
            <v>41208</v>
          </cell>
          <cell r="AD2574">
            <v>41208</v>
          </cell>
          <cell r="AO2574">
            <v>41208</v>
          </cell>
          <cell r="AZ2574">
            <v>41208</v>
          </cell>
          <cell r="BK2574">
            <v>41208</v>
          </cell>
          <cell r="BV2574">
            <v>41208</v>
          </cell>
          <cell r="CG2574">
            <v>41208</v>
          </cell>
          <cell r="CR2574">
            <v>41208</v>
          </cell>
          <cell r="DC2574">
            <v>41208</v>
          </cell>
          <cell r="DN2574">
            <v>41229</v>
          </cell>
        </row>
        <row r="2575">
          <cell r="H2575">
            <v>41207</v>
          </cell>
          <cell r="S2575">
            <v>41207</v>
          </cell>
          <cell r="AD2575">
            <v>41207</v>
          </cell>
          <cell r="AO2575">
            <v>41207</v>
          </cell>
          <cell r="AZ2575">
            <v>41207</v>
          </cell>
          <cell r="BK2575">
            <v>41207</v>
          </cell>
          <cell r="BV2575">
            <v>41207</v>
          </cell>
          <cell r="CG2575">
            <v>41207</v>
          </cell>
          <cell r="CR2575">
            <v>41207</v>
          </cell>
          <cell r="DC2575">
            <v>41207</v>
          </cell>
          <cell r="DN2575">
            <v>41228</v>
          </cell>
        </row>
        <row r="2576">
          <cell r="H2576">
            <v>41205</v>
          </cell>
          <cell r="S2576">
            <v>41205</v>
          </cell>
          <cell r="AD2576">
            <v>41205</v>
          </cell>
          <cell r="AO2576">
            <v>41205</v>
          </cell>
          <cell r="AZ2576">
            <v>41205</v>
          </cell>
          <cell r="BK2576">
            <v>41205</v>
          </cell>
          <cell r="BV2576">
            <v>41205</v>
          </cell>
          <cell r="CG2576">
            <v>41205</v>
          </cell>
          <cell r="CR2576">
            <v>41205</v>
          </cell>
          <cell r="DC2576">
            <v>41205</v>
          </cell>
          <cell r="DN2576">
            <v>41227</v>
          </cell>
        </row>
        <row r="2577">
          <cell r="H2577">
            <v>41204</v>
          </cell>
          <cell r="S2577">
            <v>41204</v>
          </cell>
          <cell r="AD2577">
            <v>41204</v>
          </cell>
          <cell r="AO2577">
            <v>41204</v>
          </cell>
          <cell r="AZ2577">
            <v>41204</v>
          </cell>
          <cell r="BK2577">
            <v>41204</v>
          </cell>
          <cell r="BV2577">
            <v>41204</v>
          </cell>
          <cell r="CG2577">
            <v>41204</v>
          </cell>
          <cell r="CR2577">
            <v>41204</v>
          </cell>
          <cell r="DC2577">
            <v>41204</v>
          </cell>
          <cell r="DN2577">
            <v>41226</v>
          </cell>
        </row>
        <row r="2578">
          <cell r="H2578">
            <v>41201</v>
          </cell>
          <cell r="S2578">
            <v>41201</v>
          </cell>
          <cell r="AD2578">
            <v>41201</v>
          </cell>
          <cell r="AO2578">
            <v>41201</v>
          </cell>
          <cell r="AZ2578">
            <v>41201</v>
          </cell>
          <cell r="BK2578">
            <v>41201</v>
          </cell>
          <cell r="BV2578">
            <v>41201</v>
          </cell>
          <cell r="CG2578">
            <v>41201</v>
          </cell>
          <cell r="CR2578">
            <v>41201</v>
          </cell>
          <cell r="DC2578">
            <v>41201</v>
          </cell>
          <cell r="DN2578">
            <v>41225</v>
          </cell>
        </row>
        <row r="2579">
          <cell r="H2579">
            <v>41200</v>
          </cell>
          <cell r="S2579">
            <v>41200</v>
          </cell>
          <cell r="AD2579">
            <v>41200</v>
          </cell>
          <cell r="AO2579">
            <v>41200</v>
          </cell>
          <cell r="AZ2579">
            <v>41200</v>
          </cell>
          <cell r="BK2579">
            <v>41200</v>
          </cell>
          <cell r="BV2579">
            <v>41200</v>
          </cell>
          <cell r="CG2579">
            <v>41200</v>
          </cell>
          <cell r="CR2579">
            <v>41200</v>
          </cell>
          <cell r="DC2579">
            <v>41200</v>
          </cell>
          <cell r="DN2579">
            <v>41222</v>
          </cell>
        </row>
        <row r="2580">
          <cell r="H2580">
            <v>41199</v>
          </cell>
          <cell r="S2580">
            <v>41199</v>
          </cell>
          <cell r="AD2580">
            <v>41199</v>
          </cell>
          <cell r="AO2580">
            <v>41199</v>
          </cell>
          <cell r="AZ2580">
            <v>41199</v>
          </cell>
          <cell r="BK2580">
            <v>41199</v>
          </cell>
          <cell r="BV2580">
            <v>41199</v>
          </cell>
          <cell r="CG2580">
            <v>41199</v>
          </cell>
          <cell r="CR2580">
            <v>41199</v>
          </cell>
          <cell r="DC2580">
            <v>41199</v>
          </cell>
          <cell r="DN2580">
            <v>41221</v>
          </cell>
        </row>
        <row r="2581">
          <cell r="H2581">
            <v>41198</v>
          </cell>
          <cell r="S2581">
            <v>41198</v>
          </cell>
          <cell r="AD2581">
            <v>41198</v>
          </cell>
          <cell r="AO2581">
            <v>41198</v>
          </cell>
          <cell r="AZ2581">
            <v>41198</v>
          </cell>
          <cell r="BK2581">
            <v>41198</v>
          </cell>
          <cell r="BV2581">
            <v>41198</v>
          </cell>
          <cell r="CG2581">
            <v>41198</v>
          </cell>
          <cell r="CR2581">
            <v>41198</v>
          </cell>
          <cell r="DC2581">
            <v>41198</v>
          </cell>
          <cell r="DN2581">
            <v>41220</v>
          </cell>
        </row>
        <row r="2582">
          <cell r="H2582">
            <v>41197</v>
          </cell>
          <cell r="S2582">
            <v>41197</v>
          </cell>
          <cell r="AD2582">
            <v>41197</v>
          </cell>
          <cell r="AO2582">
            <v>41197</v>
          </cell>
          <cell r="AZ2582">
            <v>41197</v>
          </cell>
          <cell r="BK2582">
            <v>41197</v>
          </cell>
          <cell r="BV2582">
            <v>41197</v>
          </cell>
          <cell r="CG2582">
            <v>41197</v>
          </cell>
          <cell r="CR2582">
            <v>41197</v>
          </cell>
          <cell r="DC2582">
            <v>41197</v>
          </cell>
          <cell r="DN2582">
            <v>41219</v>
          </cell>
        </row>
        <row r="2583">
          <cell r="H2583">
            <v>41194</v>
          </cell>
          <cell r="S2583">
            <v>41194</v>
          </cell>
          <cell r="AD2583">
            <v>41194</v>
          </cell>
          <cell r="AO2583">
            <v>41194</v>
          </cell>
          <cell r="AZ2583">
            <v>41194</v>
          </cell>
          <cell r="BK2583">
            <v>41194</v>
          </cell>
          <cell r="BV2583">
            <v>41194</v>
          </cell>
          <cell r="CG2583">
            <v>41194</v>
          </cell>
          <cell r="CR2583">
            <v>41194</v>
          </cell>
          <cell r="DC2583">
            <v>41194</v>
          </cell>
          <cell r="DN2583">
            <v>41218</v>
          </cell>
        </row>
        <row r="2584">
          <cell r="H2584">
            <v>41193</v>
          </cell>
          <cell r="S2584">
            <v>41193</v>
          </cell>
          <cell r="AD2584">
            <v>41193</v>
          </cell>
          <cell r="AO2584">
            <v>41193</v>
          </cell>
          <cell r="AZ2584">
            <v>41193</v>
          </cell>
          <cell r="BK2584">
            <v>41193</v>
          </cell>
          <cell r="BV2584">
            <v>41193</v>
          </cell>
          <cell r="CG2584">
            <v>41193</v>
          </cell>
          <cell r="CR2584">
            <v>41193</v>
          </cell>
          <cell r="DC2584">
            <v>41193</v>
          </cell>
          <cell r="DN2584">
            <v>41215</v>
          </cell>
        </row>
        <row r="2585">
          <cell r="H2585">
            <v>41192</v>
          </cell>
          <cell r="S2585">
            <v>41192</v>
          </cell>
          <cell r="AD2585">
            <v>41192</v>
          </cell>
          <cell r="AO2585">
            <v>41192</v>
          </cell>
          <cell r="AZ2585">
            <v>41192</v>
          </cell>
          <cell r="BK2585">
            <v>41192</v>
          </cell>
          <cell r="BV2585">
            <v>41192</v>
          </cell>
          <cell r="CG2585">
            <v>41192</v>
          </cell>
          <cell r="CR2585">
            <v>41192</v>
          </cell>
          <cell r="DC2585">
            <v>41192</v>
          </cell>
          <cell r="DN2585">
            <v>41214</v>
          </cell>
        </row>
        <row r="2586">
          <cell r="H2586">
            <v>41191</v>
          </cell>
          <cell r="S2586">
            <v>41191</v>
          </cell>
          <cell r="AD2586">
            <v>41191</v>
          </cell>
          <cell r="AO2586">
            <v>41191</v>
          </cell>
          <cell r="AZ2586">
            <v>41191</v>
          </cell>
          <cell r="BK2586">
            <v>41191</v>
          </cell>
          <cell r="BV2586">
            <v>41191</v>
          </cell>
          <cell r="CG2586">
            <v>41191</v>
          </cell>
          <cell r="CR2586">
            <v>41191</v>
          </cell>
          <cell r="DC2586">
            <v>41191</v>
          </cell>
          <cell r="DN2586">
            <v>41213</v>
          </cell>
        </row>
        <row r="2587">
          <cell r="H2587">
            <v>41190</v>
          </cell>
          <cell r="S2587">
            <v>41190</v>
          </cell>
          <cell r="AD2587">
            <v>41190</v>
          </cell>
          <cell r="AO2587">
            <v>41190</v>
          </cell>
          <cell r="AZ2587">
            <v>41190</v>
          </cell>
          <cell r="BK2587">
            <v>41190</v>
          </cell>
          <cell r="BV2587">
            <v>41190</v>
          </cell>
          <cell r="CG2587">
            <v>41190</v>
          </cell>
          <cell r="CR2587">
            <v>41190</v>
          </cell>
          <cell r="DC2587">
            <v>41190</v>
          </cell>
          <cell r="DN2587">
            <v>41208</v>
          </cell>
        </row>
        <row r="2588">
          <cell r="H2588">
            <v>41187</v>
          </cell>
          <cell r="S2588">
            <v>41187</v>
          </cell>
          <cell r="AD2588">
            <v>41187</v>
          </cell>
          <cell r="AO2588">
            <v>41187</v>
          </cell>
          <cell r="AZ2588">
            <v>41187</v>
          </cell>
          <cell r="BK2588">
            <v>41187</v>
          </cell>
          <cell r="BV2588">
            <v>41187</v>
          </cell>
          <cell r="CG2588">
            <v>41187</v>
          </cell>
          <cell r="CR2588">
            <v>41187</v>
          </cell>
          <cell r="DC2588">
            <v>41187</v>
          </cell>
          <cell r="DN2588">
            <v>41207</v>
          </cell>
        </row>
        <row r="2589">
          <cell r="H2589">
            <v>41186</v>
          </cell>
          <cell r="S2589">
            <v>41186</v>
          </cell>
          <cell r="AD2589">
            <v>41186</v>
          </cell>
          <cell r="AO2589">
            <v>41186</v>
          </cell>
          <cell r="AZ2589">
            <v>41186</v>
          </cell>
          <cell r="BK2589">
            <v>41186</v>
          </cell>
          <cell r="BV2589">
            <v>41186</v>
          </cell>
          <cell r="CG2589">
            <v>41186</v>
          </cell>
          <cell r="CR2589">
            <v>41186</v>
          </cell>
          <cell r="DC2589">
            <v>41186</v>
          </cell>
          <cell r="DN2589">
            <v>41206</v>
          </cell>
        </row>
        <row r="2590">
          <cell r="H2590">
            <v>41185</v>
          </cell>
          <cell r="S2590">
            <v>41185</v>
          </cell>
          <cell r="AD2590">
            <v>41185</v>
          </cell>
          <cell r="AO2590">
            <v>41185</v>
          </cell>
          <cell r="AZ2590">
            <v>41185</v>
          </cell>
          <cell r="BK2590">
            <v>41185</v>
          </cell>
          <cell r="BV2590">
            <v>41185</v>
          </cell>
          <cell r="CG2590">
            <v>41185</v>
          </cell>
          <cell r="CR2590">
            <v>41185</v>
          </cell>
          <cell r="DC2590">
            <v>41185</v>
          </cell>
          <cell r="DN2590">
            <v>41205</v>
          </cell>
        </row>
        <row r="2591">
          <cell r="H2591">
            <v>41183</v>
          </cell>
          <cell r="S2591">
            <v>41183</v>
          </cell>
          <cell r="AD2591">
            <v>41183</v>
          </cell>
          <cell r="AO2591">
            <v>41183</v>
          </cell>
          <cell r="AZ2591">
            <v>41183</v>
          </cell>
          <cell r="BK2591">
            <v>41183</v>
          </cell>
          <cell r="BV2591">
            <v>41183</v>
          </cell>
          <cell r="CG2591">
            <v>41183</v>
          </cell>
          <cell r="CR2591">
            <v>41183</v>
          </cell>
          <cell r="DC2591">
            <v>41183</v>
          </cell>
          <cell r="DN2591">
            <v>41204</v>
          </cell>
        </row>
        <row r="2592">
          <cell r="H2592">
            <v>41180</v>
          </cell>
          <cell r="S2592">
            <v>41180</v>
          </cell>
          <cell r="AD2592">
            <v>41180</v>
          </cell>
          <cell r="AO2592">
            <v>41180</v>
          </cell>
          <cell r="AZ2592">
            <v>41180</v>
          </cell>
          <cell r="BK2592">
            <v>41180</v>
          </cell>
          <cell r="BV2592">
            <v>41180</v>
          </cell>
          <cell r="CG2592">
            <v>41180</v>
          </cell>
          <cell r="CR2592">
            <v>41180</v>
          </cell>
          <cell r="DC2592">
            <v>41180</v>
          </cell>
          <cell r="DN2592">
            <v>41201</v>
          </cell>
        </row>
        <row r="2593">
          <cell r="H2593">
            <v>41179</v>
          </cell>
          <cell r="S2593">
            <v>41179</v>
          </cell>
          <cell r="AD2593">
            <v>41179</v>
          </cell>
          <cell r="AO2593">
            <v>41179</v>
          </cell>
          <cell r="AZ2593">
            <v>41179</v>
          </cell>
          <cell r="BK2593">
            <v>41179</v>
          </cell>
          <cell r="BV2593">
            <v>41179</v>
          </cell>
          <cell r="CG2593">
            <v>41179</v>
          </cell>
          <cell r="CR2593">
            <v>41179</v>
          </cell>
          <cell r="DC2593">
            <v>41179</v>
          </cell>
          <cell r="DN2593">
            <v>41200</v>
          </cell>
        </row>
        <row r="2594">
          <cell r="H2594">
            <v>41178</v>
          </cell>
          <cell r="S2594">
            <v>41178</v>
          </cell>
          <cell r="AD2594">
            <v>41178</v>
          </cell>
          <cell r="AO2594">
            <v>41178</v>
          </cell>
          <cell r="AZ2594">
            <v>41178</v>
          </cell>
          <cell r="BK2594">
            <v>41178</v>
          </cell>
          <cell r="BV2594">
            <v>41178</v>
          </cell>
          <cell r="CG2594">
            <v>41178</v>
          </cell>
          <cell r="CR2594">
            <v>41178</v>
          </cell>
          <cell r="DC2594">
            <v>41178</v>
          </cell>
          <cell r="DN2594">
            <v>41199</v>
          </cell>
        </row>
        <row r="2595">
          <cell r="H2595">
            <v>41177</v>
          </cell>
          <cell r="S2595">
            <v>41177</v>
          </cell>
          <cell r="AD2595">
            <v>41177</v>
          </cell>
          <cell r="AO2595">
            <v>41177</v>
          </cell>
          <cell r="AZ2595">
            <v>41177</v>
          </cell>
          <cell r="BK2595">
            <v>41177</v>
          </cell>
          <cell r="BV2595">
            <v>41177</v>
          </cell>
          <cell r="CG2595">
            <v>41177</v>
          </cell>
          <cell r="CR2595">
            <v>41177</v>
          </cell>
          <cell r="DC2595">
            <v>41177</v>
          </cell>
          <cell r="DN2595">
            <v>41198</v>
          </cell>
        </row>
        <row r="2596">
          <cell r="H2596">
            <v>41176</v>
          </cell>
          <cell r="S2596">
            <v>41176</v>
          </cell>
          <cell r="AD2596">
            <v>41176</v>
          </cell>
          <cell r="AO2596">
            <v>41176</v>
          </cell>
          <cell r="AZ2596">
            <v>41176</v>
          </cell>
          <cell r="BK2596">
            <v>41176</v>
          </cell>
          <cell r="BV2596">
            <v>41176</v>
          </cell>
          <cell r="CG2596">
            <v>41176</v>
          </cell>
          <cell r="CR2596">
            <v>41176</v>
          </cell>
          <cell r="DC2596">
            <v>41176</v>
          </cell>
          <cell r="DN2596">
            <v>41197</v>
          </cell>
        </row>
        <row r="2597">
          <cell r="H2597">
            <v>41173</v>
          </cell>
          <cell r="S2597">
            <v>41173</v>
          </cell>
          <cell r="AD2597">
            <v>41173</v>
          </cell>
          <cell r="AO2597">
            <v>41173</v>
          </cell>
          <cell r="AZ2597">
            <v>41173</v>
          </cell>
          <cell r="BK2597">
            <v>41173</v>
          </cell>
          <cell r="BV2597">
            <v>41173</v>
          </cell>
          <cell r="CG2597">
            <v>41173</v>
          </cell>
          <cell r="CR2597">
            <v>41173</v>
          </cell>
          <cell r="DC2597">
            <v>41173</v>
          </cell>
          <cell r="DN2597">
            <v>41194</v>
          </cell>
        </row>
        <row r="2598">
          <cell r="H2598">
            <v>41172</v>
          </cell>
          <cell r="S2598">
            <v>41172</v>
          </cell>
          <cell r="AD2598">
            <v>41172</v>
          </cell>
          <cell r="AO2598">
            <v>41172</v>
          </cell>
          <cell r="AZ2598">
            <v>41172</v>
          </cell>
          <cell r="BK2598">
            <v>41172</v>
          </cell>
          <cell r="BV2598">
            <v>41172</v>
          </cell>
          <cell r="CG2598">
            <v>41172</v>
          </cell>
          <cell r="CR2598">
            <v>41172</v>
          </cell>
          <cell r="DC2598">
            <v>41172</v>
          </cell>
          <cell r="DN2598">
            <v>41193</v>
          </cell>
        </row>
        <row r="2599">
          <cell r="H2599">
            <v>41170</v>
          </cell>
          <cell r="S2599">
            <v>41170</v>
          </cell>
          <cell r="AD2599">
            <v>41170</v>
          </cell>
          <cell r="AO2599">
            <v>41170</v>
          </cell>
          <cell r="AZ2599">
            <v>41170</v>
          </cell>
          <cell r="BK2599">
            <v>41170</v>
          </cell>
          <cell r="BV2599">
            <v>41170</v>
          </cell>
          <cell r="CG2599">
            <v>41170</v>
          </cell>
          <cell r="CR2599">
            <v>41170</v>
          </cell>
          <cell r="DC2599">
            <v>41170</v>
          </cell>
          <cell r="DN2599">
            <v>41192</v>
          </cell>
        </row>
        <row r="2600">
          <cell r="H2600">
            <v>41169</v>
          </cell>
          <cell r="S2600">
            <v>41169</v>
          </cell>
          <cell r="AD2600">
            <v>41169</v>
          </cell>
          <cell r="AO2600">
            <v>41169</v>
          </cell>
          <cell r="AZ2600">
            <v>41169</v>
          </cell>
          <cell r="BK2600">
            <v>41169</v>
          </cell>
          <cell r="BV2600">
            <v>41169</v>
          </cell>
          <cell r="CG2600">
            <v>41169</v>
          </cell>
          <cell r="CR2600">
            <v>41169</v>
          </cell>
          <cell r="DC2600">
            <v>41169</v>
          </cell>
          <cell r="DN2600">
            <v>41191</v>
          </cell>
        </row>
        <row r="2601">
          <cell r="H2601">
            <v>41166</v>
          </cell>
          <cell r="S2601">
            <v>41166</v>
          </cell>
          <cell r="AD2601">
            <v>41166</v>
          </cell>
          <cell r="AO2601">
            <v>41166</v>
          </cell>
          <cell r="AZ2601">
            <v>41166</v>
          </cell>
          <cell r="BK2601">
            <v>41166</v>
          </cell>
          <cell r="BV2601">
            <v>41166</v>
          </cell>
          <cell r="CG2601">
            <v>41166</v>
          </cell>
          <cell r="CR2601">
            <v>41166</v>
          </cell>
          <cell r="DC2601">
            <v>41166</v>
          </cell>
          <cell r="DN2601">
            <v>41190</v>
          </cell>
        </row>
        <row r="2602">
          <cell r="H2602">
            <v>41165</v>
          </cell>
          <cell r="S2602">
            <v>41165</v>
          </cell>
          <cell r="AD2602">
            <v>41165</v>
          </cell>
          <cell r="AO2602">
            <v>41165</v>
          </cell>
          <cell r="AZ2602">
            <v>41165</v>
          </cell>
          <cell r="BK2602">
            <v>41165</v>
          </cell>
          <cell r="BV2602">
            <v>41165</v>
          </cell>
          <cell r="CG2602">
            <v>41165</v>
          </cell>
          <cell r="CR2602">
            <v>41165</v>
          </cell>
          <cell r="DC2602">
            <v>41165</v>
          </cell>
          <cell r="DN2602">
            <v>41187</v>
          </cell>
        </row>
        <row r="2603">
          <cell r="H2603">
            <v>41164</v>
          </cell>
          <cell r="S2603">
            <v>41164</v>
          </cell>
          <cell r="AD2603">
            <v>41164</v>
          </cell>
          <cell r="AO2603">
            <v>41164</v>
          </cell>
          <cell r="AZ2603">
            <v>41164</v>
          </cell>
          <cell r="BK2603">
            <v>41164</v>
          </cell>
          <cell r="BV2603">
            <v>41164</v>
          </cell>
          <cell r="CG2603">
            <v>41164</v>
          </cell>
          <cell r="CR2603">
            <v>41164</v>
          </cell>
          <cell r="DC2603">
            <v>41164</v>
          </cell>
          <cell r="DN2603">
            <v>41186</v>
          </cell>
        </row>
        <row r="2604">
          <cell r="H2604">
            <v>41163</v>
          </cell>
          <cell r="S2604">
            <v>41163</v>
          </cell>
          <cell r="AD2604">
            <v>41163</v>
          </cell>
          <cell r="AO2604">
            <v>41163</v>
          </cell>
          <cell r="AZ2604">
            <v>41163</v>
          </cell>
          <cell r="BK2604">
            <v>41163</v>
          </cell>
          <cell r="BV2604">
            <v>41163</v>
          </cell>
          <cell r="CG2604">
            <v>41163</v>
          </cell>
          <cell r="CR2604">
            <v>41163</v>
          </cell>
          <cell r="DC2604">
            <v>41163</v>
          </cell>
          <cell r="DN2604">
            <v>41185</v>
          </cell>
        </row>
        <row r="2605">
          <cell r="H2605">
            <v>41162</v>
          </cell>
          <cell r="S2605">
            <v>41162</v>
          </cell>
          <cell r="AD2605">
            <v>41162</v>
          </cell>
          <cell r="AO2605">
            <v>41162</v>
          </cell>
          <cell r="AZ2605">
            <v>41162</v>
          </cell>
          <cell r="BK2605">
            <v>41162</v>
          </cell>
          <cell r="BV2605">
            <v>41162</v>
          </cell>
          <cell r="CG2605">
            <v>41162</v>
          </cell>
          <cell r="CR2605">
            <v>41162</v>
          </cell>
          <cell r="DC2605">
            <v>41162</v>
          </cell>
          <cell r="DN2605">
            <v>41184</v>
          </cell>
        </row>
        <row r="2606">
          <cell r="H2606">
            <v>41159</v>
          </cell>
          <cell r="S2606">
            <v>41159</v>
          </cell>
          <cell r="AD2606">
            <v>41159</v>
          </cell>
          <cell r="AO2606">
            <v>41159</v>
          </cell>
          <cell r="AZ2606">
            <v>41159</v>
          </cell>
          <cell r="BK2606">
            <v>41159</v>
          </cell>
          <cell r="BV2606">
            <v>41159</v>
          </cell>
          <cell r="CG2606">
            <v>41159</v>
          </cell>
          <cell r="CR2606">
            <v>41159</v>
          </cell>
          <cell r="DC2606">
            <v>41159</v>
          </cell>
          <cell r="DN2606">
            <v>41183</v>
          </cell>
        </row>
        <row r="2607">
          <cell r="H2607">
            <v>41158</v>
          </cell>
          <cell r="S2607">
            <v>41158</v>
          </cell>
          <cell r="AD2607">
            <v>41158</v>
          </cell>
          <cell r="AO2607">
            <v>41158</v>
          </cell>
          <cell r="AZ2607">
            <v>41158</v>
          </cell>
          <cell r="BK2607">
            <v>41158</v>
          </cell>
          <cell r="BV2607">
            <v>41158</v>
          </cell>
          <cell r="CG2607">
            <v>41158</v>
          </cell>
          <cell r="CR2607">
            <v>41158</v>
          </cell>
          <cell r="DC2607">
            <v>41158</v>
          </cell>
          <cell r="DN2607">
            <v>41180</v>
          </cell>
        </row>
        <row r="2608">
          <cell r="H2608">
            <v>41157</v>
          </cell>
          <cell r="S2608">
            <v>41157</v>
          </cell>
          <cell r="AD2608">
            <v>41157</v>
          </cell>
          <cell r="AO2608">
            <v>41157</v>
          </cell>
          <cell r="AZ2608">
            <v>41157</v>
          </cell>
          <cell r="BK2608">
            <v>41157</v>
          </cell>
          <cell r="BV2608">
            <v>41157</v>
          </cell>
          <cell r="CG2608">
            <v>41157</v>
          </cell>
          <cell r="CR2608">
            <v>41157</v>
          </cell>
          <cell r="DC2608">
            <v>41157</v>
          </cell>
          <cell r="DN2608">
            <v>41179</v>
          </cell>
        </row>
        <row r="2609">
          <cell r="H2609">
            <v>41156</v>
          </cell>
          <cell r="S2609">
            <v>41156</v>
          </cell>
          <cell r="AD2609">
            <v>41156</v>
          </cell>
          <cell r="AO2609">
            <v>41156</v>
          </cell>
          <cell r="AZ2609">
            <v>41156</v>
          </cell>
          <cell r="BK2609">
            <v>41156</v>
          </cell>
          <cell r="BV2609">
            <v>41156</v>
          </cell>
          <cell r="CG2609">
            <v>41156</v>
          </cell>
          <cell r="CR2609">
            <v>41156</v>
          </cell>
          <cell r="DC2609">
            <v>41156</v>
          </cell>
          <cell r="DN2609">
            <v>41178</v>
          </cell>
        </row>
        <row r="2610">
          <cell r="H2610">
            <v>41155</v>
          </cell>
          <cell r="S2610">
            <v>41155</v>
          </cell>
          <cell r="AD2610">
            <v>41155</v>
          </cell>
          <cell r="AO2610">
            <v>41155</v>
          </cell>
          <cell r="AZ2610">
            <v>41155</v>
          </cell>
          <cell r="BK2610">
            <v>41155</v>
          </cell>
          <cell r="BV2610">
            <v>41155</v>
          </cell>
          <cell r="CG2610">
            <v>41155</v>
          </cell>
          <cell r="CR2610">
            <v>41155</v>
          </cell>
          <cell r="DC2610">
            <v>41155</v>
          </cell>
          <cell r="DN2610">
            <v>41177</v>
          </cell>
        </row>
        <row r="2611">
          <cell r="H2611">
            <v>41152</v>
          </cell>
          <cell r="S2611">
            <v>41152</v>
          </cell>
          <cell r="AD2611">
            <v>41152</v>
          </cell>
          <cell r="AO2611">
            <v>41152</v>
          </cell>
          <cell r="AZ2611">
            <v>41152</v>
          </cell>
          <cell r="BK2611">
            <v>41152</v>
          </cell>
          <cell r="BV2611">
            <v>41152</v>
          </cell>
          <cell r="CG2611">
            <v>41152</v>
          </cell>
          <cell r="CR2611">
            <v>41152</v>
          </cell>
          <cell r="DC2611">
            <v>41152</v>
          </cell>
          <cell r="DN2611">
            <v>41176</v>
          </cell>
        </row>
        <row r="2612">
          <cell r="H2612">
            <v>41151</v>
          </cell>
          <cell r="S2612">
            <v>41151</v>
          </cell>
          <cell r="AD2612">
            <v>41151</v>
          </cell>
          <cell r="AO2612">
            <v>41151</v>
          </cell>
          <cell r="AZ2612">
            <v>41151</v>
          </cell>
          <cell r="BK2612">
            <v>41151</v>
          </cell>
          <cell r="BV2612">
            <v>41151</v>
          </cell>
          <cell r="CG2612">
            <v>41151</v>
          </cell>
          <cell r="CR2612">
            <v>41151</v>
          </cell>
          <cell r="DC2612">
            <v>41151</v>
          </cell>
          <cell r="DN2612">
            <v>41173</v>
          </cell>
        </row>
        <row r="2613">
          <cell r="H2613">
            <v>41150</v>
          </cell>
          <cell r="S2613">
            <v>41150</v>
          </cell>
          <cell r="AD2613">
            <v>41150</v>
          </cell>
          <cell r="AO2613">
            <v>41150</v>
          </cell>
          <cell r="AZ2613">
            <v>41150</v>
          </cell>
          <cell r="BK2613">
            <v>41150</v>
          </cell>
          <cell r="BV2613">
            <v>41150</v>
          </cell>
          <cell r="CG2613">
            <v>41150</v>
          </cell>
          <cell r="CR2613">
            <v>41150</v>
          </cell>
          <cell r="DC2613">
            <v>41150</v>
          </cell>
          <cell r="DN2613">
            <v>41172</v>
          </cell>
        </row>
        <row r="2614">
          <cell r="H2614">
            <v>41149</v>
          </cell>
          <cell r="S2614">
            <v>41149</v>
          </cell>
          <cell r="AD2614">
            <v>41149</v>
          </cell>
          <cell r="AO2614">
            <v>41149</v>
          </cell>
          <cell r="AZ2614">
            <v>41149</v>
          </cell>
          <cell r="BK2614">
            <v>41149</v>
          </cell>
          <cell r="BV2614">
            <v>41149</v>
          </cell>
          <cell r="CG2614">
            <v>41149</v>
          </cell>
          <cell r="CR2614">
            <v>41149</v>
          </cell>
          <cell r="DC2614">
            <v>41149</v>
          </cell>
          <cell r="DN2614">
            <v>41171</v>
          </cell>
        </row>
        <row r="2615">
          <cell r="H2615">
            <v>41148</v>
          </cell>
          <cell r="S2615">
            <v>41148</v>
          </cell>
          <cell r="AD2615">
            <v>41148</v>
          </cell>
          <cell r="AO2615">
            <v>41148</v>
          </cell>
          <cell r="AZ2615">
            <v>41148</v>
          </cell>
          <cell r="BK2615">
            <v>41148</v>
          </cell>
          <cell r="BV2615">
            <v>41148</v>
          </cell>
          <cell r="CG2615">
            <v>41148</v>
          </cell>
          <cell r="CR2615">
            <v>41148</v>
          </cell>
          <cell r="DC2615">
            <v>41148</v>
          </cell>
          <cell r="DN2615">
            <v>41170</v>
          </cell>
        </row>
        <row r="2616">
          <cell r="H2616">
            <v>41145</v>
          </cell>
          <cell r="S2616">
            <v>41145</v>
          </cell>
          <cell r="AD2616">
            <v>41145</v>
          </cell>
          <cell r="AO2616">
            <v>41145</v>
          </cell>
          <cell r="AZ2616">
            <v>41145</v>
          </cell>
          <cell r="BK2616">
            <v>41145</v>
          </cell>
          <cell r="BV2616">
            <v>41145</v>
          </cell>
          <cell r="CG2616">
            <v>41145</v>
          </cell>
          <cell r="CR2616">
            <v>41145</v>
          </cell>
          <cell r="DC2616">
            <v>41145</v>
          </cell>
          <cell r="DN2616">
            <v>41169</v>
          </cell>
        </row>
        <row r="2617">
          <cell r="H2617">
            <v>41144</v>
          </cell>
          <cell r="S2617">
            <v>41144</v>
          </cell>
          <cell r="AD2617">
            <v>41144</v>
          </cell>
          <cell r="AO2617">
            <v>41144</v>
          </cell>
          <cell r="AZ2617">
            <v>41144</v>
          </cell>
          <cell r="BK2617">
            <v>41144</v>
          </cell>
          <cell r="BV2617">
            <v>41144</v>
          </cell>
          <cell r="CG2617">
            <v>41144</v>
          </cell>
          <cell r="CR2617">
            <v>41144</v>
          </cell>
          <cell r="DC2617">
            <v>41144</v>
          </cell>
          <cell r="DN2617">
            <v>41166</v>
          </cell>
        </row>
        <row r="2618">
          <cell r="H2618">
            <v>41143</v>
          </cell>
          <cell r="S2618">
            <v>41143</v>
          </cell>
          <cell r="AD2618">
            <v>41143</v>
          </cell>
          <cell r="AO2618">
            <v>41143</v>
          </cell>
          <cell r="AZ2618">
            <v>41143</v>
          </cell>
          <cell r="BK2618">
            <v>41143</v>
          </cell>
          <cell r="BV2618">
            <v>41143</v>
          </cell>
          <cell r="CG2618">
            <v>41143</v>
          </cell>
          <cell r="CR2618">
            <v>41143</v>
          </cell>
          <cell r="DC2618">
            <v>41143</v>
          </cell>
          <cell r="DN2618">
            <v>41165</v>
          </cell>
        </row>
        <row r="2619">
          <cell r="H2619">
            <v>41142</v>
          </cell>
          <cell r="S2619">
            <v>41142</v>
          </cell>
          <cell r="AD2619">
            <v>41142</v>
          </cell>
          <cell r="AO2619">
            <v>41142</v>
          </cell>
          <cell r="AZ2619">
            <v>41142</v>
          </cell>
          <cell r="BK2619">
            <v>41142</v>
          </cell>
          <cell r="BV2619">
            <v>41142</v>
          </cell>
          <cell r="CG2619">
            <v>41142</v>
          </cell>
          <cell r="CR2619">
            <v>41142</v>
          </cell>
          <cell r="DC2619">
            <v>41142</v>
          </cell>
          <cell r="DN2619">
            <v>41164</v>
          </cell>
        </row>
        <row r="2620">
          <cell r="H2620">
            <v>41138</v>
          </cell>
          <cell r="S2620">
            <v>41138</v>
          </cell>
          <cell r="AD2620">
            <v>41138</v>
          </cell>
          <cell r="AO2620">
            <v>41138</v>
          </cell>
          <cell r="AZ2620">
            <v>41138</v>
          </cell>
          <cell r="BK2620">
            <v>41138</v>
          </cell>
          <cell r="BV2620">
            <v>41138</v>
          </cell>
          <cell r="CG2620">
            <v>41138</v>
          </cell>
          <cell r="CR2620">
            <v>41138</v>
          </cell>
          <cell r="DC2620">
            <v>41138</v>
          </cell>
          <cell r="DN2620">
            <v>41163</v>
          </cell>
        </row>
        <row r="2621">
          <cell r="H2621">
            <v>41137</v>
          </cell>
          <cell r="S2621">
            <v>41137</v>
          </cell>
          <cell r="AD2621">
            <v>41137</v>
          </cell>
          <cell r="AO2621">
            <v>41137</v>
          </cell>
          <cell r="AZ2621">
            <v>41137</v>
          </cell>
          <cell r="BK2621">
            <v>41137</v>
          </cell>
          <cell r="BV2621">
            <v>41137</v>
          </cell>
          <cell r="CG2621">
            <v>41137</v>
          </cell>
          <cell r="CR2621">
            <v>41137</v>
          </cell>
          <cell r="DC2621">
            <v>41137</v>
          </cell>
          <cell r="DN2621">
            <v>41162</v>
          </cell>
        </row>
        <row r="2622">
          <cell r="H2622">
            <v>41135</v>
          </cell>
          <cell r="S2622">
            <v>41135</v>
          </cell>
          <cell r="AD2622">
            <v>41135</v>
          </cell>
          <cell r="AO2622">
            <v>41135</v>
          </cell>
          <cell r="AZ2622">
            <v>41135</v>
          </cell>
          <cell r="BK2622">
            <v>41135</v>
          </cell>
          <cell r="BV2622">
            <v>41135</v>
          </cell>
          <cell r="CG2622">
            <v>41135</v>
          </cell>
          <cell r="CR2622">
            <v>41135</v>
          </cell>
          <cell r="DC2622">
            <v>41135</v>
          </cell>
          <cell r="DN2622">
            <v>41159</v>
          </cell>
        </row>
        <row r="2623">
          <cell r="H2623">
            <v>41134</v>
          </cell>
          <cell r="S2623">
            <v>41134</v>
          </cell>
          <cell r="AD2623">
            <v>41134</v>
          </cell>
          <cell r="AO2623">
            <v>41134</v>
          </cell>
          <cell r="AZ2623">
            <v>41134</v>
          </cell>
          <cell r="BK2623">
            <v>41134</v>
          </cell>
          <cell r="BV2623">
            <v>41134</v>
          </cell>
          <cell r="CG2623">
            <v>41134</v>
          </cell>
          <cell r="CR2623">
            <v>41134</v>
          </cell>
          <cell r="DC2623">
            <v>41134</v>
          </cell>
          <cell r="DN2623">
            <v>41158</v>
          </cell>
        </row>
        <row r="2624">
          <cell r="H2624">
            <v>41131</v>
          </cell>
          <cell r="S2624">
            <v>41131</v>
          </cell>
          <cell r="AD2624">
            <v>41131</v>
          </cell>
          <cell r="AO2624">
            <v>41131</v>
          </cell>
          <cell r="AZ2624">
            <v>41131</v>
          </cell>
          <cell r="BK2624">
            <v>41131</v>
          </cell>
          <cell r="BV2624">
            <v>41131</v>
          </cell>
          <cell r="CG2624">
            <v>41131</v>
          </cell>
          <cell r="CR2624">
            <v>41131</v>
          </cell>
          <cell r="DC2624">
            <v>41131</v>
          </cell>
          <cell r="DN2624">
            <v>41157</v>
          </cell>
        </row>
        <row r="2625">
          <cell r="H2625">
            <v>41130</v>
          </cell>
          <cell r="S2625">
            <v>41130</v>
          </cell>
          <cell r="AD2625">
            <v>41130</v>
          </cell>
          <cell r="AO2625">
            <v>41130</v>
          </cell>
          <cell r="AZ2625">
            <v>41130</v>
          </cell>
          <cell r="BK2625">
            <v>41130</v>
          </cell>
          <cell r="BV2625">
            <v>41130</v>
          </cell>
          <cell r="CG2625">
            <v>41130</v>
          </cell>
          <cell r="CR2625">
            <v>41130</v>
          </cell>
          <cell r="DC2625">
            <v>41130</v>
          </cell>
          <cell r="DN2625">
            <v>41156</v>
          </cell>
        </row>
        <row r="2626">
          <cell r="H2626">
            <v>41129</v>
          </cell>
          <cell r="S2626">
            <v>41129</v>
          </cell>
          <cell r="AD2626">
            <v>41129</v>
          </cell>
          <cell r="AO2626">
            <v>41129</v>
          </cell>
          <cell r="AZ2626">
            <v>41129</v>
          </cell>
          <cell r="BK2626">
            <v>41129</v>
          </cell>
          <cell r="BV2626">
            <v>41129</v>
          </cell>
          <cell r="CG2626">
            <v>41129</v>
          </cell>
          <cell r="CR2626">
            <v>41129</v>
          </cell>
          <cell r="DC2626">
            <v>41129</v>
          </cell>
          <cell r="DN2626">
            <v>41152</v>
          </cell>
        </row>
        <row r="2627">
          <cell r="H2627">
            <v>41128</v>
          </cell>
          <cell r="S2627">
            <v>41128</v>
          </cell>
          <cell r="AD2627">
            <v>41128</v>
          </cell>
          <cell r="AO2627">
            <v>41128</v>
          </cell>
          <cell r="AZ2627">
            <v>41128</v>
          </cell>
          <cell r="BK2627">
            <v>41128</v>
          </cell>
          <cell r="BV2627">
            <v>41128</v>
          </cell>
          <cell r="CG2627">
            <v>41128</v>
          </cell>
          <cell r="CR2627">
            <v>41128</v>
          </cell>
          <cell r="DC2627">
            <v>41128</v>
          </cell>
          <cell r="DN2627">
            <v>41151</v>
          </cell>
        </row>
        <row r="2628">
          <cell r="H2628">
            <v>41127</v>
          </cell>
          <cell r="S2628">
            <v>41127</v>
          </cell>
          <cell r="AD2628">
            <v>41127</v>
          </cell>
          <cell r="AO2628">
            <v>41127</v>
          </cell>
          <cell r="AZ2628">
            <v>41127</v>
          </cell>
          <cell r="BK2628">
            <v>41127</v>
          </cell>
          <cell r="BV2628">
            <v>41127</v>
          </cell>
          <cell r="CG2628">
            <v>41127</v>
          </cell>
          <cell r="CR2628">
            <v>41127</v>
          </cell>
          <cell r="DC2628">
            <v>41127</v>
          </cell>
          <cell r="DN2628">
            <v>41150</v>
          </cell>
        </row>
        <row r="2629">
          <cell r="H2629">
            <v>41124</v>
          </cell>
          <cell r="S2629">
            <v>41124</v>
          </cell>
          <cell r="AD2629">
            <v>41124</v>
          </cell>
          <cell r="AO2629">
            <v>41124</v>
          </cell>
          <cell r="AZ2629">
            <v>41124</v>
          </cell>
          <cell r="BK2629">
            <v>41124</v>
          </cell>
          <cell r="BV2629">
            <v>41124</v>
          </cell>
          <cell r="CG2629">
            <v>41124</v>
          </cell>
          <cell r="CR2629">
            <v>41124</v>
          </cell>
          <cell r="DC2629">
            <v>41124</v>
          </cell>
          <cell r="DN2629">
            <v>41149</v>
          </cell>
        </row>
        <row r="2630">
          <cell r="H2630">
            <v>41123</v>
          </cell>
          <cell r="S2630">
            <v>41123</v>
          </cell>
          <cell r="AD2630">
            <v>41123</v>
          </cell>
          <cell r="AO2630">
            <v>41123</v>
          </cell>
          <cell r="AZ2630">
            <v>41123</v>
          </cell>
          <cell r="BK2630">
            <v>41123</v>
          </cell>
          <cell r="BV2630">
            <v>41123</v>
          </cell>
          <cell r="CG2630">
            <v>41123</v>
          </cell>
          <cell r="CR2630">
            <v>41123</v>
          </cell>
          <cell r="DC2630">
            <v>41123</v>
          </cell>
          <cell r="DN2630">
            <v>41148</v>
          </cell>
        </row>
        <row r="2631">
          <cell r="H2631">
            <v>41122</v>
          </cell>
          <cell r="S2631">
            <v>41122</v>
          </cell>
          <cell r="AD2631">
            <v>41122</v>
          </cell>
          <cell r="AO2631">
            <v>41122</v>
          </cell>
          <cell r="AZ2631">
            <v>41122</v>
          </cell>
          <cell r="BK2631">
            <v>41122</v>
          </cell>
          <cell r="BV2631">
            <v>41122</v>
          </cell>
          <cell r="CG2631">
            <v>41122</v>
          </cell>
          <cell r="CR2631">
            <v>41122</v>
          </cell>
          <cell r="DC2631">
            <v>41122</v>
          </cell>
          <cell r="DN2631">
            <v>41145</v>
          </cell>
        </row>
        <row r="2632">
          <cell r="H2632">
            <v>41121</v>
          </cell>
          <cell r="S2632">
            <v>41121</v>
          </cell>
          <cell r="AD2632">
            <v>41121</v>
          </cell>
          <cell r="AO2632">
            <v>41121</v>
          </cell>
          <cell r="AZ2632">
            <v>41121</v>
          </cell>
          <cell r="BK2632">
            <v>41121</v>
          </cell>
          <cell r="BV2632">
            <v>41121</v>
          </cell>
          <cell r="CG2632">
            <v>41121</v>
          </cell>
          <cell r="CR2632">
            <v>41121</v>
          </cell>
          <cell r="DC2632">
            <v>41121</v>
          </cell>
          <cell r="DN2632">
            <v>41144</v>
          </cell>
        </row>
        <row r="2633">
          <cell r="H2633">
            <v>41120</v>
          </cell>
          <cell r="S2633">
            <v>41120</v>
          </cell>
          <cell r="AD2633">
            <v>41120</v>
          </cell>
          <cell r="AO2633">
            <v>41120</v>
          </cell>
          <cell r="AZ2633">
            <v>41120</v>
          </cell>
          <cell r="BK2633">
            <v>41120</v>
          </cell>
          <cell r="BV2633">
            <v>41120</v>
          </cell>
          <cell r="CG2633">
            <v>41120</v>
          </cell>
          <cell r="CR2633">
            <v>41120</v>
          </cell>
          <cell r="DC2633">
            <v>41120</v>
          </cell>
          <cell r="DN2633">
            <v>41143</v>
          </cell>
        </row>
        <row r="2634">
          <cell r="H2634">
            <v>41117</v>
          </cell>
          <cell r="S2634">
            <v>41117</v>
          </cell>
          <cell r="AD2634">
            <v>41117</v>
          </cell>
          <cell r="AO2634">
            <v>41117</v>
          </cell>
          <cell r="AZ2634">
            <v>41117</v>
          </cell>
          <cell r="BK2634">
            <v>41117</v>
          </cell>
          <cell r="BV2634">
            <v>41117</v>
          </cell>
          <cell r="CG2634">
            <v>41117</v>
          </cell>
          <cell r="CR2634">
            <v>41117</v>
          </cell>
          <cell r="DC2634">
            <v>41117</v>
          </cell>
          <cell r="DN2634">
            <v>41142</v>
          </cell>
        </row>
        <row r="2635">
          <cell r="H2635">
            <v>41116</v>
          </cell>
          <cell r="S2635">
            <v>41116</v>
          </cell>
          <cell r="AD2635">
            <v>41116</v>
          </cell>
          <cell r="AO2635">
            <v>41116</v>
          </cell>
          <cell r="AZ2635">
            <v>41116</v>
          </cell>
          <cell r="BK2635">
            <v>41116</v>
          </cell>
          <cell r="BV2635">
            <v>41116</v>
          </cell>
          <cell r="CG2635">
            <v>41116</v>
          </cell>
          <cell r="CR2635">
            <v>41116</v>
          </cell>
          <cell r="DC2635">
            <v>41116</v>
          </cell>
          <cell r="DN2635">
            <v>41141</v>
          </cell>
        </row>
        <row r="2636">
          <cell r="H2636">
            <v>41115</v>
          </cell>
          <cell r="S2636">
            <v>41115</v>
          </cell>
          <cell r="AD2636">
            <v>41115</v>
          </cell>
          <cell r="AO2636">
            <v>41115</v>
          </cell>
          <cell r="AZ2636">
            <v>41115</v>
          </cell>
          <cell r="BK2636">
            <v>41115</v>
          </cell>
          <cell r="BV2636">
            <v>41115</v>
          </cell>
          <cell r="CG2636">
            <v>41115</v>
          </cell>
          <cell r="CR2636">
            <v>41115</v>
          </cell>
          <cell r="DC2636">
            <v>41115</v>
          </cell>
          <cell r="DN2636">
            <v>41138</v>
          </cell>
        </row>
        <row r="2637">
          <cell r="H2637">
            <v>41114</v>
          </cell>
          <cell r="S2637">
            <v>41114</v>
          </cell>
          <cell r="AD2637">
            <v>41114</v>
          </cell>
          <cell r="AO2637">
            <v>41114</v>
          </cell>
          <cell r="AZ2637">
            <v>41114</v>
          </cell>
          <cell r="BK2637">
            <v>41114</v>
          </cell>
          <cell r="BV2637">
            <v>41114</v>
          </cell>
          <cell r="CG2637">
            <v>41114</v>
          </cell>
          <cell r="CR2637">
            <v>41114</v>
          </cell>
          <cell r="DC2637">
            <v>41114</v>
          </cell>
          <cell r="DN2637">
            <v>41137</v>
          </cell>
        </row>
        <row r="2638">
          <cell r="H2638">
            <v>41113</v>
          </cell>
          <cell r="S2638">
            <v>41113</v>
          </cell>
          <cell r="AD2638">
            <v>41113</v>
          </cell>
          <cell r="AO2638">
            <v>41113</v>
          </cell>
          <cell r="AZ2638">
            <v>41113</v>
          </cell>
          <cell r="BK2638">
            <v>41113</v>
          </cell>
          <cell r="BV2638">
            <v>41113</v>
          </cell>
          <cell r="CG2638">
            <v>41113</v>
          </cell>
          <cell r="CR2638">
            <v>41113</v>
          </cell>
          <cell r="DC2638">
            <v>41113</v>
          </cell>
          <cell r="DN2638">
            <v>41136</v>
          </cell>
        </row>
        <row r="2639">
          <cell r="H2639">
            <v>41110</v>
          </cell>
          <cell r="S2639">
            <v>41110</v>
          </cell>
          <cell r="AD2639">
            <v>41110</v>
          </cell>
          <cell r="AO2639">
            <v>41110</v>
          </cell>
          <cell r="AZ2639">
            <v>41110</v>
          </cell>
          <cell r="BK2639">
            <v>41110</v>
          </cell>
          <cell r="BV2639">
            <v>41110</v>
          </cell>
          <cell r="CG2639">
            <v>41110</v>
          </cell>
          <cell r="CR2639">
            <v>41110</v>
          </cell>
          <cell r="DC2639">
            <v>41110</v>
          </cell>
          <cell r="DN2639">
            <v>41135</v>
          </cell>
        </row>
        <row r="2640">
          <cell r="H2640">
            <v>41109</v>
          </cell>
          <cell r="S2640">
            <v>41109</v>
          </cell>
          <cell r="AD2640">
            <v>41109</v>
          </cell>
          <cell r="AO2640">
            <v>41109</v>
          </cell>
          <cell r="AZ2640">
            <v>41109</v>
          </cell>
          <cell r="BK2640">
            <v>41109</v>
          </cell>
          <cell r="BV2640">
            <v>41109</v>
          </cell>
          <cell r="CG2640">
            <v>41109</v>
          </cell>
          <cell r="CR2640">
            <v>41109</v>
          </cell>
          <cell r="DC2640">
            <v>41109</v>
          </cell>
          <cell r="DN2640">
            <v>41134</v>
          </cell>
        </row>
        <row r="2641">
          <cell r="H2641">
            <v>41108</v>
          </cell>
          <cell r="S2641">
            <v>41108</v>
          </cell>
          <cell r="AD2641">
            <v>41108</v>
          </cell>
          <cell r="AO2641">
            <v>41108</v>
          </cell>
          <cell r="AZ2641">
            <v>41108</v>
          </cell>
          <cell r="BK2641">
            <v>41108</v>
          </cell>
          <cell r="BV2641">
            <v>41108</v>
          </cell>
          <cell r="CG2641">
            <v>41108</v>
          </cell>
          <cell r="CR2641">
            <v>41108</v>
          </cell>
          <cell r="DC2641">
            <v>41108</v>
          </cell>
          <cell r="DN2641">
            <v>41131</v>
          </cell>
        </row>
        <row r="2642">
          <cell r="H2642">
            <v>41107</v>
          </cell>
          <cell r="S2642">
            <v>41107</v>
          </cell>
          <cell r="AD2642">
            <v>41107</v>
          </cell>
          <cell r="AO2642">
            <v>41107</v>
          </cell>
          <cell r="AZ2642">
            <v>41107</v>
          </cell>
          <cell r="BK2642">
            <v>41107</v>
          </cell>
          <cell r="BV2642">
            <v>41107</v>
          </cell>
          <cell r="CG2642">
            <v>41107</v>
          </cell>
          <cell r="CR2642">
            <v>41107</v>
          </cell>
          <cell r="DC2642">
            <v>41107</v>
          </cell>
          <cell r="DN2642">
            <v>41130</v>
          </cell>
        </row>
        <row r="2643">
          <cell r="H2643">
            <v>41106</v>
          </cell>
          <cell r="S2643">
            <v>41106</v>
          </cell>
          <cell r="AD2643">
            <v>41106</v>
          </cell>
          <cell r="AO2643">
            <v>41106</v>
          </cell>
          <cell r="AZ2643">
            <v>41106</v>
          </cell>
          <cell r="BK2643">
            <v>41106</v>
          </cell>
          <cell r="BV2643">
            <v>41106</v>
          </cell>
          <cell r="CG2643">
            <v>41106</v>
          </cell>
          <cell r="CR2643">
            <v>41106</v>
          </cell>
          <cell r="DC2643">
            <v>41106</v>
          </cell>
          <cell r="DN2643">
            <v>41129</v>
          </cell>
        </row>
        <row r="2644">
          <cell r="H2644">
            <v>41103</v>
          </cell>
          <cell r="S2644">
            <v>41103</v>
          </cell>
          <cell r="AD2644">
            <v>41103</v>
          </cell>
          <cell r="AO2644">
            <v>41103</v>
          </cell>
          <cell r="AZ2644">
            <v>41103</v>
          </cell>
          <cell r="BK2644">
            <v>41103</v>
          </cell>
          <cell r="BV2644">
            <v>41103</v>
          </cell>
          <cell r="CG2644">
            <v>41103</v>
          </cell>
          <cell r="CR2644">
            <v>41103</v>
          </cell>
          <cell r="DC2644">
            <v>41103</v>
          </cell>
          <cell r="DN2644">
            <v>41128</v>
          </cell>
        </row>
        <row r="2645">
          <cell r="H2645">
            <v>41102</v>
          </cell>
          <cell r="S2645">
            <v>41102</v>
          </cell>
          <cell r="AD2645">
            <v>41102</v>
          </cell>
          <cell r="AO2645">
            <v>41102</v>
          </cell>
          <cell r="AZ2645">
            <v>41102</v>
          </cell>
          <cell r="BK2645">
            <v>41102</v>
          </cell>
          <cell r="BV2645">
            <v>41102</v>
          </cell>
          <cell r="CG2645">
            <v>41102</v>
          </cell>
          <cell r="CR2645">
            <v>41102</v>
          </cell>
          <cell r="DC2645">
            <v>41102</v>
          </cell>
          <cell r="DN2645">
            <v>41127</v>
          </cell>
        </row>
        <row r="2646">
          <cell r="H2646">
            <v>41101</v>
          </cell>
          <cell r="S2646">
            <v>41101</v>
          </cell>
          <cell r="AD2646">
            <v>41101</v>
          </cell>
          <cell r="AO2646">
            <v>41101</v>
          </cell>
          <cell r="AZ2646">
            <v>41101</v>
          </cell>
          <cell r="BK2646">
            <v>41101</v>
          </cell>
          <cell r="BV2646">
            <v>41101</v>
          </cell>
          <cell r="CG2646">
            <v>41101</v>
          </cell>
          <cell r="CR2646">
            <v>41101</v>
          </cell>
          <cell r="DC2646">
            <v>41101</v>
          </cell>
          <cell r="DN2646">
            <v>41124</v>
          </cell>
        </row>
        <row r="2647">
          <cell r="H2647">
            <v>41100</v>
          </cell>
          <cell r="S2647">
            <v>41100</v>
          </cell>
          <cell r="AD2647">
            <v>41100</v>
          </cell>
          <cell r="AO2647">
            <v>41100</v>
          </cell>
          <cell r="AZ2647">
            <v>41100</v>
          </cell>
          <cell r="BK2647">
            <v>41100</v>
          </cell>
          <cell r="BV2647">
            <v>41100</v>
          </cell>
          <cell r="CG2647">
            <v>41100</v>
          </cell>
          <cell r="CR2647">
            <v>41100</v>
          </cell>
          <cell r="DC2647">
            <v>41100</v>
          </cell>
          <cell r="DN2647">
            <v>41123</v>
          </cell>
        </row>
        <row r="2648">
          <cell r="H2648">
            <v>41099</v>
          </cell>
          <cell r="S2648">
            <v>41099</v>
          </cell>
          <cell r="AD2648">
            <v>41099</v>
          </cell>
          <cell r="AO2648">
            <v>41099</v>
          </cell>
          <cell r="AZ2648">
            <v>41099</v>
          </cell>
          <cell r="BK2648">
            <v>41099</v>
          </cell>
          <cell r="BV2648">
            <v>41099</v>
          </cell>
          <cell r="CG2648">
            <v>41099</v>
          </cell>
          <cell r="CR2648">
            <v>41099</v>
          </cell>
          <cell r="DC2648">
            <v>41099</v>
          </cell>
          <cell r="DN2648">
            <v>41122</v>
          </cell>
        </row>
        <row r="2649">
          <cell r="H2649">
            <v>41096</v>
          </cell>
          <cell r="S2649">
            <v>41096</v>
          </cell>
          <cell r="AD2649">
            <v>41096</v>
          </cell>
          <cell r="AO2649">
            <v>41096</v>
          </cell>
          <cell r="AZ2649">
            <v>41096</v>
          </cell>
          <cell r="BK2649">
            <v>41096</v>
          </cell>
          <cell r="BV2649">
            <v>41096</v>
          </cell>
          <cell r="CG2649">
            <v>41096</v>
          </cell>
          <cell r="CR2649">
            <v>41096</v>
          </cell>
          <cell r="DC2649">
            <v>41096</v>
          </cell>
          <cell r="DN2649">
            <v>41121</v>
          </cell>
        </row>
        <row r="2650">
          <cell r="H2650">
            <v>41095</v>
          </cell>
          <cell r="S2650">
            <v>41095</v>
          </cell>
          <cell r="AD2650">
            <v>41095</v>
          </cell>
          <cell r="AO2650">
            <v>41095</v>
          </cell>
          <cell r="AZ2650">
            <v>41095</v>
          </cell>
          <cell r="BK2650">
            <v>41095</v>
          </cell>
          <cell r="BV2650">
            <v>41095</v>
          </cell>
          <cell r="CG2650">
            <v>41095</v>
          </cell>
          <cell r="CR2650">
            <v>41095</v>
          </cell>
          <cell r="DC2650">
            <v>41095</v>
          </cell>
          <cell r="DN2650">
            <v>41120</v>
          </cell>
        </row>
        <row r="2651">
          <cell r="H2651">
            <v>41094</v>
          </cell>
          <cell r="S2651">
            <v>41094</v>
          </cell>
          <cell r="AD2651">
            <v>41094</v>
          </cell>
          <cell r="AO2651">
            <v>41094</v>
          </cell>
          <cell r="AZ2651">
            <v>41094</v>
          </cell>
          <cell r="BK2651">
            <v>41094</v>
          </cell>
          <cell r="BV2651">
            <v>41094</v>
          </cell>
          <cell r="CG2651">
            <v>41094</v>
          </cell>
          <cell r="CR2651">
            <v>41094</v>
          </cell>
          <cell r="DC2651">
            <v>41094</v>
          </cell>
          <cell r="DN2651">
            <v>41117</v>
          </cell>
        </row>
        <row r="2652">
          <cell r="H2652">
            <v>41093</v>
          </cell>
          <cell r="S2652">
            <v>41093</v>
          </cell>
          <cell r="AD2652">
            <v>41093</v>
          </cell>
          <cell r="AO2652">
            <v>41093</v>
          </cell>
          <cell r="AZ2652">
            <v>41093</v>
          </cell>
          <cell r="BK2652">
            <v>41093</v>
          </cell>
          <cell r="BV2652">
            <v>41093</v>
          </cell>
          <cell r="CG2652">
            <v>41093</v>
          </cell>
          <cell r="CR2652">
            <v>41093</v>
          </cell>
          <cell r="DC2652">
            <v>41093</v>
          </cell>
          <cell r="DN2652">
            <v>41116</v>
          </cell>
        </row>
        <row r="2653">
          <cell r="H2653">
            <v>41092</v>
          </cell>
          <cell r="S2653">
            <v>41092</v>
          </cell>
          <cell r="AD2653">
            <v>41092</v>
          </cell>
          <cell r="AO2653">
            <v>41092</v>
          </cell>
          <cell r="AZ2653">
            <v>41092</v>
          </cell>
          <cell r="BK2653">
            <v>41092</v>
          </cell>
          <cell r="BV2653">
            <v>41092</v>
          </cell>
          <cell r="CG2653">
            <v>41092</v>
          </cell>
          <cell r="CR2653">
            <v>41092</v>
          </cell>
          <cell r="DC2653">
            <v>41092</v>
          </cell>
          <cell r="DN2653">
            <v>41115</v>
          </cell>
        </row>
        <row r="2654">
          <cell r="H2654">
            <v>41089</v>
          </cell>
          <cell r="S2654">
            <v>41089</v>
          </cell>
          <cell r="AD2654">
            <v>41089</v>
          </cell>
          <cell r="AO2654">
            <v>41089</v>
          </cell>
          <cell r="AZ2654">
            <v>41089</v>
          </cell>
          <cell r="BK2654">
            <v>41089</v>
          </cell>
          <cell r="BV2654">
            <v>41089</v>
          </cell>
          <cell r="CG2654">
            <v>41089</v>
          </cell>
          <cell r="CR2654">
            <v>41089</v>
          </cell>
          <cell r="DC2654">
            <v>41089</v>
          </cell>
          <cell r="DN2654">
            <v>41114</v>
          </cell>
        </row>
        <row r="2655">
          <cell r="H2655">
            <v>41088</v>
          </cell>
          <cell r="S2655">
            <v>41088</v>
          </cell>
          <cell r="AD2655">
            <v>41088</v>
          </cell>
          <cell r="AO2655">
            <v>41088</v>
          </cell>
          <cell r="AZ2655">
            <v>41088</v>
          </cell>
          <cell r="BK2655">
            <v>41088</v>
          </cell>
          <cell r="BV2655">
            <v>41088</v>
          </cell>
          <cell r="CG2655">
            <v>41088</v>
          </cell>
          <cell r="CR2655">
            <v>41088</v>
          </cell>
          <cell r="DC2655">
            <v>41088</v>
          </cell>
          <cell r="DN2655">
            <v>41113</v>
          </cell>
        </row>
        <row r="2656">
          <cell r="H2656">
            <v>41087</v>
          </cell>
          <cell r="S2656">
            <v>41087</v>
          </cell>
          <cell r="AD2656">
            <v>41087</v>
          </cell>
          <cell r="AO2656">
            <v>41087</v>
          </cell>
          <cell r="AZ2656">
            <v>41087</v>
          </cell>
          <cell r="BK2656">
            <v>41087</v>
          </cell>
          <cell r="BV2656">
            <v>41087</v>
          </cell>
          <cell r="CG2656">
            <v>41087</v>
          </cell>
          <cell r="CR2656">
            <v>41087</v>
          </cell>
          <cell r="DC2656">
            <v>41087</v>
          </cell>
          <cell r="DN2656">
            <v>41110</v>
          </cell>
        </row>
        <row r="2657">
          <cell r="H2657">
            <v>41086</v>
          </cell>
          <cell r="S2657">
            <v>41086</v>
          </cell>
          <cell r="AD2657">
            <v>41086</v>
          </cell>
          <cell r="AO2657">
            <v>41086</v>
          </cell>
          <cell r="AZ2657">
            <v>41086</v>
          </cell>
          <cell r="BK2657">
            <v>41086</v>
          </cell>
          <cell r="BV2657">
            <v>41086</v>
          </cell>
          <cell r="CG2657">
            <v>41086</v>
          </cell>
          <cell r="CR2657">
            <v>41086</v>
          </cell>
          <cell r="DC2657">
            <v>41086</v>
          </cell>
          <cell r="DN2657">
            <v>41109</v>
          </cell>
        </row>
        <row r="2658">
          <cell r="H2658">
            <v>41085</v>
          </cell>
          <cell r="S2658">
            <v>41085</v>
          </cell>
          <cell r="AD2658">
            <v>41085</v>
          </cell>
          <cell r="AO2658">
            <v>41085</v>
          </cell>
          <cell r="AZ2658">
            <v>41085</v>
          </cell>
          <cell r="BK2658">
            <v>41085</v>
          </cell>
          <cell r="BV2658">
            <v>41085</v>
          </cell>
          <cell r="CG2658">
            <v>41085</v>
          </cell>
          <cell r="CR2658">
            <v>41085</v>
          </cell>
          <cell r="DC2658">
            <v>41085</v>
          </cell>
          <cell r="DN2658">
            <v>41108</v>
          </cell>
        </row>
        <row r="2659">
          <cell r="H2659">
            <v>41082</v>
          </cell>
          <cell r="S2659">
            <v>41082</v>
          </cell>
          <cell r="AD2659">
            <v>41082</v>
          </cell>
          <cell r="AO2659">
            <v>41082</v>
          </cell>
          <cell r="AZ2659">
            <v>41082</v>
          </cell>
          <cell r="BK2659">
            <v>41082</v>
          </cell>
          <cell r="BV2659">
            <v>41082</v>
          </cell>
          <cell r="CG2659">
            <v>41082</v>
          </cell>
          <cell r="CR2659">
            <v>41082</v>
          </cell>
          <cell r="DC2659">
            <v>41082</v>
          </cell>
          <cell r="DN2659">
            <v>41107</v>
          </cell>
        </row>
        <row r="2660">
          <cell r="H2660">
            <v>41081</v>
          </cell>
          <cell r="S2660">
            <v>41081</v>
          </cell>
          <cell r="AD2660">
            <v>41081</v>
          </cell>
          <cell r="AO2660">
            <v>41081</v>
          </cell>
          <cell r="AZ2660">
            <v>41081</v>
          </cell>
          <cell r="BK2660">
            <v>41081</v>
          </cell>
          <cell r="BV2660">
            <v>41081</v>
          </cell>
          <cell r="CG2660">
            <v>41081</v>
          </cell>
          <cell r="CR2660">
            <v>41081</v>
          </cell>
          <cell r="DC2660">
            <v>41081</v>
          </cell>
          <cell r="DN2660">
            <v>41106</v>
          </cell>
        </row>
        <row r="2661">
          <cell r="H2661">
            <v>41080</v>
          </cell>
          <cell r="S2661">
            <v>41080</v>
          </cell>
          <cell r="AD2661">
            <v>41080</v>
          </cell>
          <cell r="AO2661">
            <v>41080</v>
          </cell>
          <cell r="AZ2661">
            <v>41080</v>
          </cell>
          <cell r="BK2661">
            <v>41080</v>
          </cell>
          <cell r="BV2661">
            <v>41080</v>
          </cell>
          <cell r="CG2661">
            <v>41080</v>
          </cell>
          <cell r="CR2661">
            <v>41080</v>
          </cell>
          <cell r="DC2661">
            <v>41080</v>
          </cell>
          <cell r="DN2661">
            <v>41103</v>
          </cell>
        </row>
        <row r="2662">
          <cell r="H2662">
            <v>41079</v>
          </cell>
          <cell r="S2662">
            <v>41079</v>
          </cell>
          <cell r="AD2662">
            <v>41079</v>
          </cell>
          <cell r="AO2662">
            <v>41079</v>
          </cell>
          <cell r="AZ2662">
            <v>41079</v>
          </cell>
          <cell r="BK2662">
            <v>41079</v>
          </cell>
          <cell r="BV2662">
            <v>41079</v>
          </cell>
          <cell r="CG2662">
            <v>41079</v>
          </cell>
          <cell r="CR2662">
            <v>41079</v>
          </cell>
          <cell r="DC2662">
            <v>41079</v>
          </cell>
          <cell r="DN2662">
            <v>41102</v>
          </cell>
        </row>
        <row r="2663">
          <cell r="H2663">
            <v>41078</v>
          </cell>
          <cell r="S2663">
            <v>41078</v>
          </cell>
          <cell r="AD2663">
            <v>41078</v>
          </cell>
          <cell r="AO2663">
            <v>41078</v>
          </cell>
          <cell r="AZ2663">
            <v>41078</v>
          </cell>
          <cell r="BK2663">
            <v>41078</v>
          </cell>
          <cell r="BV2663">
            <v>41078</v>
          </cell>
          <cell r="CG2663">
            <v>41078</v>
          </cell>
          <cell r="CR2663">
            <v>41078</v>
          </cell>
          <cell r="DC2663">
            <v>41078</v>
          </cell>
          <cell r="DN2663">
            <v>41101</v>
          </cell>
        </row>
        <row r="2664">
          <cell r="H2664">
            <v>41075</v>
          </cell>
          <cell r="S2664">
            <v>41075</v>
          </cell>
          <cell r="AD2664">
            <v>41075</v>
          </cell>
          <cell r="AO2664">
            <v>41075</v>
          </cell>
          <cell r="AZ2664">
            <v>41075</v>
          </cell>
          <cell r="BK2664">
            <v>41075</v>
          </cell>
          <cell r="BV2664">
            <v>41075</v>
          </cell>
          <cell r="CG2664">
            <v>41075</v>
          </cell>
          <cell r="CR2664">
            <v>41075</v>
          </cell>
          <cell r="DC2664">
            <v>41075</v>
          </cell>
          <cell r="DN2664">
            <v>41100</v>
          </cell>
        </row>
        <row r="2665">
          <cell r="H2665">
            <v>41074</v>
          </cell>
          <cell r="S2665">
            <v>41074</v>
          </cell>
          <cell r="AD2665">
            <v>41074</v>
          </cell>
          <cell r="AO2665">
            <v>41074</v>
          </cell>
          <cell r="AZ2665">
            <v>41074</v>
          </cell>
          <cell r="BK2665">
            <v>41074</v>
          </cell>
          <cell r="BV2665">
            <v>41074</v>
          </cell>
          <cell r="CG2665">
            <v>41074</v>
          </cell>
          <cell r="CR2665">
            <v>41074</v>
          </cell>
          <cell r="DC2665">
            <v>41074</v>
          </cell>
          <cell r="DN2665">
            <v>41099</v>
          </cell>
        </row>
        <row r="2666">
          <cell r="H2666">
            <v>41073</v>
          </cell>
          <cell r="S2666">
            <v>41073</v>
          </cell>
          <cell r="AD2666">
            <v>41073</v>
          </cell>
          <cell r="AO2666">
            <v>41073</v>
          </cell>
          <cell r="AZ2666">
            <v>41073</v>
          </cell>
          <cell r="BK2666">
            <v>41073</v>
          </cell>
          <cell r="BV2666">
            <v>41073</v>
          </cell>
          <cell r="CG2666">
            <v>41073</v>
          </cell>
          <cell r="CR2666">
            <v>41073</v>
          </cell>
          <cell r="DC2666">
            <v>41073</v>
          </cell>
          <cell r="DN2666">
            <v>41096</v>
          </cell>
        </row>
        <row r="2667">
          <cell r="H2667">
            <v>41072</v>
          </cell>
          <cell r="S2667">
            <v>41072</v>
          </cell>
          <cell r="AD2667">
            <v>41072</v>
          </cell>
          <cell r="AO2667">
            <v>41072</v>
          </cell>
          <cell r="AZ2667">
            <v>41072</v>
          </cell>
          <cell r="BK2667">
            <v>41072</v>
          </cell>
          <cell r="BV2667">
            <v>41072</v>
          </cell>
          <cell r="CG2667">
            <v>41072</v>
          </cell>
          <cell r="CR2667">
            <v>41072</v>
          </cell>
          <cell r="DC2667">
            <v>41072</v>
          </cell>
          <cell r="DN2667">
            <v>41095</v>
          </cell>
        </row>
        <row r="2668">
          <cell r="H2668">
            <v>41071</v>
          </cell>
          <cell r="S2668">
            <v>41071</v>
          </cell>
          <cell r="AD2668">
            <v>41071</v>
          </cell>
          <cell r="AO2668">
            <v>41071</v>
          </cell>
          <cell r="AZ2668">
            <v>41071</v>
          </cell>
          <cell r="BK2668">
            <v>41071</v>
          </cell>
          <cell r="BV2668">
            <v>41071</v>
          </cell>
          <cell r="CG2668">
            <v>41071</v>
          </cell>
          <cell r="CR2668">
            <v>41071</v>
          </cell>
          <cell r="DC2668">
            <v>41071</v>
          </cell>
          <cell r="DN2668">
            <v>41093</v>
          </cell>
        </row>
        <row r="2669">
          <cell r="H2669">
            <v>41068</v>
          </cell>
          <cell r="S2669">
            <v>41068</v>
          </cell>
          <cell r="AD2669">
            <v>41068</v>
          </cell>
          <cell r="AO2669">
            <v>41068</v>
          </cell>
          <cell r="AZ2669">
            <v>41068</v>
          </cell>
          <cell r="BK2669">
            <v>41068</v>
          </cell>
          <cell r="BV2669">
            <v>41068</v>
          </cell>
          <cell r="CG2669">
            <v>41068</v>
          </cell>
          <cell r="CR2669">
            <v>41068</v>
          </cell>
          <cell r="DC2669">
            <v>41068</v>
          </cell>
          <cell r="DN2669">
            <v>41092</v>
          </cell>
        </row>
        <row r="2670">
          <cell r="H2670">
            <v>41067</v>
          </cell>
          <cell r="S2670">
            <v>41067</v>
          </cell>
          <cell r="AD2670">
            <v>41067</v>
          </cell>
          <cell r="AO2670">
            <v>41067</v>
          </cell>
          <cell r="AZ2670">
            <v>41067</v>
          </cell>
          <cell r="BK2670">
            <v>41067</v>
          </cell>
          <cell r="BV2670">
            <v>41067</v>
          </cell>
          <cell r="CG2670">
            <v>41067</v>
          </cell>
          <cell r="CR2670">
            <v>41067</v>
          </cell>
          <cell r="DC2670">
            <v>41067</v>
          </cell>
          <cell r="DN2670">
            <v>41089</v>
          </cell>
        </row>
        <row r="2671">
          <cell r="H2671">
            <v>41066</v>
          </cell>
          <cell r="S2671">
            <v>41066</v>
          </cell>
          <cell r="AD2671">
            <v>41066</v>
          </cell>
          <cell r="AO2671">
            <v>41066</v>
          </cell>
          <cell r="AZ2671">
            <v>41066</v>
          </cell>
          <cell r="BK2671">
            <v>41066</v>
          </cell>
          <cell r="BV2671">
            <v>41066</v>
          </cell>
          <cell r="CG2671">
            <v>41066</v>
          </cell>
          <cell r="CR2671">
            <v>41066</v>
          </cell>
          <cell r="DC2671">
            <v>41066</v>
          </cell>
          <cell r="DN2671">
            <v>41088</v>
          </cell>
        </row>
        <row r="2672">
          <cell r="H2672">
            <v>41065</v>
          </cell>
          <cell r="S2672">
            <v>41065</v>
          </cell>
          <cell r="AD2672">
            <v>41065</v>
          </cell>
          <cell r="AO2672">
            <v>41065</v>
          </cell>
          <cell r="AZ2672">
            <v>41065</v>
          </cell>
          <cell r="BK2672">
            <v>41065</v>
          </cell>
          <cell r="BV2672">
            <v>41065</v>
          </cell>
          <cell r="CG2672">
            <v>41065</v>
          </cell>
          <cell r="CR2672">
            <v>41065</v>
          </cell>
          <cell r="DC2672">
            <v>41065</v>
          </cell>
          <cell r="DN2672">
            <v>41087</v>
          </cell>
        </row>
        <row r="2673">
          <cell r="H2673">
            <v>41064</v>
          </cell>
          <cell r="S2673">
            <v>41064</v>
          </cell>
          <cell r="AD2673">
            <v>41064</v>
          </cell>
          <cell r="AO2673">
            <v>41064</v>
          </cell>
          <cell r="AZ2673">
            <v>41064</v>
          </cell>
          <cell r="BK2673">
            <v>41064</v>
          </cell>
          <cell r="BV2673">
            <v>41064</v>
          </cell>
          <cell r="CG2673">
            <v>41064</v>
          </cell>
          <cell r="CR2673">
            <v>41064</v>
          </cell>
          <cell r="DC2673">
            <v>41064</v>
          </cell>
          <cell r="DN2673">
            <v>41086</v>
          </cell>
        </row>
        <row r="2674">
          <cell r="H2674">
            <v>41061</v>
          </cell>
          <cell r="S2674">
            <v>41061</v>
          </cell>
          <cell r="AD2674">
            <v>41061</v>
          </cell>
          <cell r="AO2674">
            <v>41061</v>
          </cell>
          <cell r="AZ2674">
            <v>41061</v>
          </cell>
          <cell r="BK2674">
            <v>41061</v>
          </cell>
          <cell r="BV2674">
            <v>41061</v>
          </cell>
          <cell r="CG2674">
            <v>41061</v>
          </cell>
          <cell r="CR2674">
            <v>41061</v>
          </cell>
          <cell r="DC2674">
            <v>41061</v>
          </cell>
          <cell r="DN2674">
            <v>41085</v>
          </cell>
        </row>
        <row r="2675">
          <cell r="H2675">
            <v>41060</v>
          </cell>
          <cell r="S2675">
            <v>41060</v>
          </cell>
          <cell r="AD2675">
            <v>41060</v>
          </cell>
          <cell r="AO2675">
            <v>41060</v>
          </cell>
          <cell r="AZ2675">
            <v>41060</v>
          </cell>
          <cell r="BK2675">
            <v>41060</v>
          </cell>
          <cell r="BV2675">
            <v>41060</v>
          </cell>
          <cell r="CG2675">
            <v>41060</v>
          </cell>
          <cell r="CR2675">
            <v>41060</v>
          </cell>
          <cell r="DC2675">
            <v>41060</v>
          </cell>
          <cell r="DN2675">
            <v>41082</v>
          </cell>
        </row>
        <row r="2676">
          <cell r="H2676">
            <v>41059</v>
          </cell>
          <cell r="S2676">
            <v>41059</v>
          </cell>
          <cell r="AD2676">
            <v>41059</v>
          </cell>
          <cell r="AO2676">
            <v>41059</v>
          </cell>
          <cell r="AZ2676">
            <v>41059</v>
          </cell>
          <cell r="BK2676">
            <v>41059</v>
          </cell>
          <cell r="BV2676">
            <v>41059</v>
          </cell>
          <cell r="CG2676">
            <v>41059</v>
          </cell>
          <cell r="CR2676">
            <v>41059</v>
          </cell>
          <cell r="DC2676">
            <v>41059</v>
          </cell>
          <cell r="DN2676">
            <v>41081</v>
          </cell>
        </row>
        <row r="2677">
          <cell r="H2677">
            <v>41058</v>
          </cell>
          <cell r="S2677">
            <v>41058</v>
          </cell>
          <cell r="AD2677">
            <v>41058</v>
          </cell>
          <cell r="AO2677">
            <v>41058</v>
          </cell>
          <cell r="AZ2677">
            <v>41058</v>
          </cell>
          <cell r="BK2677">
            <v>41058</v>
          </cell>
          <cell r="BV2677">
            <v>41058</v>
          </cell>
          <cell r="CG2677">
            <v>41058</v>
          </cell>
          <cell r="CR2677">
            <v>41058</v>
          </cell>
          <cell r="DC2677">
            <v>41058</v>
          </cell>
          <cell r="DN2677">
            <v>41080</v>
          </cell>
        </row>
        <row r="2678">
          <cell r="H2678">
            <v>41057</v>
          </cell>
          <cell r="S2678">
            <v>41057</v>
          </cell>
          <cell r="AD2678">
            <v>41057</v>
          </cell>
          <cell r="AO2678">
            <v>41057</v>
          </cell>
          <cell r="AZ2678">
            <v>41057</v>
          </cell>
          <cell r="BK2678">
            <v>41057</v>
          </cell>
          <cell r="BV2678">
            <v>41057</v>
          </cell>
          <cell r="CG2678">
            <v>41057</v>
          </cell>
          <cell r="CR2678">
            <v>41057</v>
          </cell>
          <cell r="DC2678">
            <v>41057</v>
          </cell>
          <cell r="DN2678">
            <v>41079</v>
          </cell>
        </row>
        <row r="2679">
          <cell r="H2679">
            <v>41054</v>
          </cell>
          <cell r="S2679">
            <v>41054</v>
          </cell>
          <cell r="AD2679">
            <v>41054</v>
          </cell>
          <cell r="AO2679">
            <v>41054</v>
          </cell>
          <cell r="AZ2679">
            <v>41054</v>
          </cell>
          <cell r="BK2679">
            <v>41054</v>
          </cell>
          <cell r="BV2679">
            <v>41054</v>
          </cell>
          <cell r="CG2679">
            <v>41054</v>
          </cell>
          <cell r="CR2679">
            <v>41054</v>
          </cell>
          <cell r="DC2679">
            <v>41054</v>
          </cell>
          <cell r="DN2679">
            <v>41078</v>
          </cell>
        </row>
        <row r="2680">
          <cell r="H2680">
            <v>41053</v>
          </cell>
          <cell r="S2680">
            <v>41053</v>
          </cell>
          <cell r="AD2680">
            <v>41053</v>
          </cell>
          <cell r="AO2680">
            <v>41053</v>
          </cell>
          <cell r="AZ2680">
            <v>41053</v>
          </cell>
          <cell r="BK2680">
            <v>41053</v>
          </cell>
          <cell r="BV2680">
            <v>41053</v>
          </cell>
          <cell r="CG2680">
            <v>41053</v>
          </cell>
          <cell r="CR2680">
            <v>41053</v>
          </cell>
          <cell r="DC2680">
            <v>41053</v>
          </cell>
          <cell r="DN2680">
            <v>41075</v>
          </cell>
        </row>
        <row r="2681">
          <cell r="H2681">
            <v>41052</v>
          </cell>
          <cell r="S2681">
            <v>41052</v>
          </cell>
          <cell r="AD2681">
            <v>41052</v>
          </cell>
          <cell r="AO2681">
            <v>41052</v>
          </cell>
          <cell r="AZ2681">
            <v>41052</v>
          </cell>
          <cell r="BK2681">
            <v>41052</v>
          </cell>
          <cell r="BV2681">
            <v>41052</v>
          </cell>
          <cell r="CG2681">
            <v>41052</v>
          </cell>
          <cell r="CR2681">
            <v>41052</v>
          </cell>
          <cell r="DC2681">
            <v>41052</v>
          </cell>
          <cell r="DN2681">
            <v>41074</v>
          </cell>
        </row>
        <row r="2682">
          <cell r="H2682">
            <v>41051</v>
          </cell>
          <cell r="S2682">
            <v>41051</v>
          </cell>
          <cell r="AD2682">
            <v>41051</v>
          </cell>
          <cell r="AO2682">
            <v>41051</v>
          </cell>
          <cell r="AZ2682">
            <v>41051</v>
          </cell>
          <cell r="BK2682">
            <v>41051</v>
          </cell>
          <cell r="BV2682">
            <v>41051</v>
          </cell>
          <cell r="CG2682">
            <v>41051</v>
          </cell>
          <cell r="CR2682">
            <v>41051</v>
          </cell>
          <cell r="DC2682">
            <v>41051</v>
          </cell>
          <cell r="DN2682">
            <v>41073</v>
          </cell>
        </row>
        <row r="2683">
          <cell r="H2683">
            <v>41050</v>
          </cell>
          <cell r="S2683">
            <v>41050</v>
          </cell>
          <cell r="AD2683">
            <v>41050</v>
          </cell>
          <cell r="AO2683">
            <v>41050</v>
          </cell>
          <cell r="AZ2683">
            <v>41050</v>
          </cell>
          <cell r="BK2683">
            <v>41050</v>
          </cell>
          <cell r="BV2683">
            <v>41050</v>
          </cell>
          <cell r="CG2683">
            <v>41050</v>
          </cell>
          <cell r="CR2683">
            <v>41050</v>
          </cell>
          <cell r="DC2683">
            <v>41050</v>
          </cell>
          <cell r="DN2683">
            <v>41072</v>
          </cell>
        </row>
        <row r="2684">
          <cell r="H2684">
            <v>41047</v>
          </cell>
          <cell r="S2684">
            <v>41047</v>
          </cell>
          <cell r="AD2684">
            <v>41047</v>
          </cell>
          <cell r="AO2684">
            <v>41047</v>
          </cell>
          <cell r="AZ2684">
            <v>41047</v>
          </cell>
          <cell r="BK2684">
            <v>41047</v>
          </cell>
          <cell r="BV2684">
            <v>41047</v>
          </cell>
          <cell r="CG2684">
            <v>41047</v>
          </cell>
          <cell r="CR2684">
            <v>41047</v>
          </cell>
          <cell r="DC2684">
            <v>41047</v>
          </cell>
          <cell r="DN2684">
            <v>41071</v>
          </cell>
        </row>
        <row r="2685">
          <cell r="H2685">
            <v>41046</v>
          </cell>
          <cell r="S2685">
            <v>41046</v>
          </cell>
          <cell r="AD2685">
            <v>41046</v>
          </cell>
          <cell r="AO2685">
            <v>41046</v>
          </cell>
          <cell r="AZ2685">
            <v>41046</v>
          </cell>
          <cell r="BK2685">
            <v>41046</v>
          </cell>
          <cell r="BV2685">
            <v>41046</v>
          </cell>
          <cell r="CG2685">
            <v>41046</v>
          </cell>
          <cell r="CR2685">
            <v>41046</v>
          </cell>
          <cell r="DC2685">
            <v>41046</v>
          </cell>
          <cell r="DN2685">
            <v>41068</v>
          </cell>
        </row>
        <row r="2686">
          <cell r="H2686">
            <v>41045</v>
          </cell>
          <cell r="S2686">
            <v>41045</v>
          </cell>
          <cell r="AD2686">
            <v>41045</v>
          </cell>
          <cell r="AO2686">
            <v>41045</v>
          </cell>
          <cell r="AZ2686">
            <v>41045</v>
          </cell>
          <cell r="BK2686">
            <v>41045</v>
          </cell>
          <cell r="BV2686">
            <v>41045</v>
          </cell>
          <cell r="CG2686">
            <v>41045</v>
          </cell>
          <cell r="CR2686">
            <v>41045</v>
          </cell>
          <cell r="DC2686">
            <v>41045</v>
          </cell>
          <cell r="DN2686">
            <v>41067</v>
          </cell>
        </row>
        <row r="2687">
          <cell r="H2687">
            <v>41044</v>
          </cell>
          <cell r="S2687">
            <v>41044</v>
          </cell>
          <cell r="AD2687">
            <v>41044</v>
          </cell>
          <cell r="AO2687">
            <v>41044</v>
          </cell>
          <cell r="AZ2687">
            <v>41044</v>
          </cell>
          <cell r="BK2687">
            <v>41044</v>
          </cell>
          <cell r="BV2687">
            <v>41044</v>
          </cell>
          <cell r="CG2687">
            <v>41044</v>
          </cell>
          <cell r="CR2687">
            <v>41044</v>
          </cell>
          <cell r="DC2687">
            <v>41044</v>
          </cell>
          <cell r="DN2687">
            <v>41066</v>
          </cell>
        </row>
        <row r="2688">
          <cell r="H2688">
            <v>41043</v>
          </cell>
          <cell r="S2688">
            <v>41043</v>
          </cell>
          <cell r="AD2688">
            <v>41043</v>
          </cell>
          <cell r="AO2688">
            <v>41043</v>
          </cell>
          <cell r="AZ2688">
            <v>41043</v>
          </cell>
          <cell r="BK2688">
            <v>41043</v>
          </cell>
          <cell r="BV2688">
            <v>41043</v>
          </cell>
          <cell r="CG2688">
            <v>41043</v>
          </cell>
          <cell r="CR2688">
            <v>41043</v>
          </cell>
          <cell r="DC2688">
            <v>41043</v>
          </cell>
          <cell r="DN2688">
            <v>41065</v>
          </cell>
        </row>
        <row r="2689">
          <cell r="H2689">
            <v>41040</v>
          </cell>
          <cell r="S2689">
            <v>41040</v>
          </cell>
          <cell r="AD2689">
            <v>41040</v>
          </cell>
          <cell r="AO2689">
            <v>41040</v>
          </cell>
          <cell r="AZ2689">
            <v>41040</v>
          </cell>
          <cell r="BK2689">
            <v>41040</v>
          </cell>
          <cell r="BV2689">
            <v>41040</v>
          </cell>
          <cell r="CG2689">
            <v>41040</v>
          </cell>
          <cell r="CR2689">
            <v>41040</v>
          </cell>
          <cell r="DC2689">
            <v>41040</v>
          </cell>
          <cell r="DN2689">
            <v>41064</v>
          </cell>
        </row>
        <row r="2690">
          <cell r="H2690">
            <v>41039</v>
          </cell>
          <cell r="S2690">
            <v>41039</v>
          </cell>
          <cell r="AD2690">
            <v>41039</v>
          </cell>
          <cell r="AO2690">
            <v>41039</v>
          </cell>
          <cell r="AZ2690">
            <v>41039</v>
          </cell>
          <cell r="BK2690">
            <v>41039</v>
          </cell>
          <cell r="BV2690">
            <v>41039</v>
          </cell>
          <cell r="CG2690">
            <v>41039</v>
          </cell>
          <cell r="CR2690">
            <v>41039</v>
          </cell>
          <cell r="DC2690">
            <v>41039</v>
          </cell>
          <cell r="DN2690">
            <v>41061</v>
          </cell>
        </row>
        <row r="2691">
          <cell r="H2691">
            <v>41038</v>
          </cell>
          <cell r="S2691">
            <v>41038</v>
          </cell>
          <cell r="AD2691">
            <v>41038</v>
          </cell>
          <cell r="AO2691">
            <v>41038</v>
          </cell>
          <cell r="AZ2691">
            <v>41038</v>
          </cell>
          <cell r="BK2691">
            <v>41038</v>
          </cell>
          <cell r="BV2691">
            <v>41038</v>
          </cell>
          <cell r="CG2691">
            <v>41038</v>
          </cell>
          <cell r="CR2691">
            <v>41038</v>
          </cell>
          <cell r="DC2691">
            <v>41038</v>
          </cell>
          <cell r="DN2691">
            <v>41060</v>
          </cell>
        </row>
        <row r="2692">
          <cell r="H2692">
            <v>41037</v>
          </cell>
          <cell r="S2692">
            <v>41037</v>
          </cell>
          <cell r="AD2692">
            <v>41037</v>
          </cell>
          <cell r="AO2692">
            <v>41037</v>
          </cell>
          <cell r="AZ2692">
            <v>41037</v>
          </cell>
          <cell r="BK2692">
            <v>41037</v>
          </cell>
          <cell r="BV2692">
            <v>41037</v>
          </cell>
          <cell r="CG2692">
            <v>41037</v>
          </cell>
          <cell r="CR2692">
            <v>41037</v>
          </cell>
          <cell r="DC2692">
            <v>41037</v>
          </cell>
          <cell r="DN2692">
            <v>41059</v>
          </cell>
        </row>
        <row r="2693">
          <cell r="H2693">
            <v>41036</v>
          </cell>
          <cell r="S2693">
            <v>41036</v>
          </cell>
          <cell r="AD2693">
            <v>41036</v>
          </cell>
          <cell r="AO2693">
            <v>41036</v>
          </cell>
          <cell r="AZ2693">
            <v>41036</v>
          </cell>
          <cell r="BK2693">
            <v>41036</v>
          </cell>
          <cell r="BV2693">
            <v>41036</v>
          </cell>
          <cell r="CG2693">
            <v>41036</v>
          </cell>
          <cell r="CR2693">
            <v>41036</v>
          </cell>
          <cell r="DC2693">
            <v>41036</v>
          </cell>
          <cell r="DN2693">
            <v>41058</v>
          </cell>
        </row>
        <row r="2694">
          <cell r="H2694">
            <v>41033</v>
          </cell>
          <cell r="S2694">
            <v>41033</v>
          </cell>
          <cell r="AD2694">
            <v>41033</v>
          </cell>
          <cell r="AO2694">
            <v>41033</v>
          </cell>
          <cell r="AZ2694">
            <v>41033</v>
          </cell>
          <cell r="BK2694">
            <v>41033</v>
          </cell>
          <cell r="BV2694">
            <v>41033</v>
          </cell>
          <cell r="CG2694">
            <v>41033</v>
          </cell>
          <cell r="CR2694">
            <v>41033</v>
          </cell>
          <cell r="DC2694">
            <v>41033</v>
          </cell>
          <cell r="DN2694">
            <v>41054</v>
          </cell>
        </row>
        <row r="2695">
          <cell r="H2695">
            <v>41032</v>
          </cell>
          <cell r="S2695">
            <v>41032</v>
          </cell>
          <cell r="AD2695">
            <v>41032</v>
          </cell>
          <cell r="AO2695">
            <v>41032</v>
          </cell>
          <cell r="AZ2695">
            <v>41032</v>
          </cell>
          <cell r="BK2695">
            <v>41032</v>
          </cell>
          <cell r="BV2695">
            <v>41032</v>
          </cell>
          <cell r="CG2695">
            <v>41032</v>
          </cell>
          <cell r="CR2695">
            <v>41032</v>
          </cell>
          <cell r="DC2695">
            <v>41032</v>
          </cell>
          <cell r="DN2695">
            <v>41053</v>
          </cell>
        </row>
        <row r="2696">
          <cell r="H2696">
            <v>41031</v>
          </cell>
          <cell r="S2696">
            <v>41031</v>
          </cell>
          <cell r="AD2696">
            <v>41031</v>
          </cell>
          <cell r="AO2696">
            <v>41031</v>
          </cell>
          <cell r="AZ2696">
            <v>41031</v>
          </cell>
          <cell r="BK2696">
            <v>41031</v>
          </cell>
          <cell r="BV2696">
            <v>41031</v>
          </cell>
          <cell r="CG2696">
            <v>41031</v>
          </cell>
          <cell r="CR2696">
            <v>41031</v>
          </cell>
          <cell r="DC2696">
            <v>41031</v>
          </cell>
          <cell r="DN2696">
            <v>41052</v>
          </cell>
        </row>
        <row r="2697">
          <cell r="H2697">
            <v>41029</v>
          </cell>
          <cell r="S2697">
            <v>41029</v>
          </cell>
          <cell r="AD2697">
            <v>41029</v>
          </cell>
          <cell r="AO2697">
            <v>41029</v>
          </cell>
          <cell r="AZ2697">
            <v>41029</v>
          </cell>
          <cell r="BK2697">
            <v>41029</v>
          </cell>
          <cell r="BV2697">
            <v>41029</v>
          </cell>
          <cell r="CG2697">
            <v>41029</v>
          </cell>
          <cell r="CR2697">
            <v>41029</v>
          </cell>
          <cell r="DC2697">
            <v>41029</v>
          </cell>
          <cell r="DN2697">
            <v>41051</v>
          </cell>
        </row>
        <row r="2698">
          <cell r="H2698">
            <v>41026</v>
          </cell>
          <cell r="S2698">
            <v>41026</v>
          </cell>
          <cell r="AD2698">
            <v>41026</v>
          </cell>
          <cell r="AO2698">
            <v>41026</v>
          </cell>
          <cell r="AZ2698">
            <v>41026</v>
          </cell>
          <cell r="BK2698">
            <v>41026</v>
          </cell>
          <cell r="BV2698">
            <v>41026</v>
          </cell>
          <cell r="CG2698">
            <v>41026</v>
          </cell>
          <cell r="CR2698">
            <v>41026</v>
          </cell>
          <cell r="DC2698">
            <v>41026</v>
          </cell>
          <cell r="DN2698">
            <v>41050</v>
          </cell>
        </row>
        <row r="2699">
          <cell r="H2699">
            <v>41025</v>
          </cell>
          <cell r="S2699">
            <v>41025</v>
          </cell>
          <cell r="AD2699">
            <v>41025</v>
          </cell>
          <cell r="AO2699">
            <v>41025</v>
          </cell>
          <cell r="AZ2699">
            <v>41025</v>
          </cell>
          <cell r="BK2699">
            <v>41025</v>
          </cell>
          <cell r="BV2699">
            <v>41025</v>
          </cell>
          <cell r="CG2699">
            <v>41025</v>
          </cell>
          <cell r="CR2699">
            <v>41025</v>
          </cell>
          <cell r="DC2699">
            <v>41025</v>
          </cell>
          <cell r="DN2699">
            <v>41047</v>
          </cell>
        </row>
        <row r="2700">
          <cell r="H2700">
            <v>41024</v>
          </cell>
          <cell r="S2700">
            <v>41024</v>
          </cell>
          <cell r="AD2700">
            <v>41024</v>
          </cell>
          <cell r="AO2700">
            <v>41024</v>
          </cell>
          <cell r="AZ2700">
            <v>41024</v>
          </cell>
          <cell r="BK2700">
            <v>41024</v>
          </cell>
          <cell r="BV2700">
            <v>41024</v>
          </cell>
          <cell r="CG2700">
            <v>41024</v>
          </cell>
          <cell r="CR2700">
            <v>41024</v>
          </cell>
          <cell r="DC2700">
            <v>41024</v>
          </cell>
          <cell r="DN2700">
            <v>41046</v>
          </cell>
        </row>
        <row r="2701">
          <cell r="H2701">
            <v>41023</v>
          </cell>
          <cell r="S2701">
            <v>41023</v>
          </cell>
          <cell r="AD2701">
            <v>41023</v>
          </cell>
          <cell r="AO2701">
            <v>41023</v>
          </cell>
          <cell r="AZ2701">
            <v>41023</v>
          </cell>
          <cell r="BK2701">
            <v>41023</v>
          </cell>
          <cell r="BV2701">
            <v>41023</v>
          </cell>
          <cell r="CG2701">
            <v>41023</v>
          </cell>
          <cell r="CR2701">
            <v>41023</v>
          </cell>
          <cell r="DC2701">
            <v>41023</v>
          </cell>
          <cell r="DN2701">
            <v>41045</v>
          </cell>
        </row>
        <row r="2702">
          <cell r="H2702">
            <v>41022</v>
          </cell>
          <cell r="S2702">
            <v>41022</v>
          </cell>
          <cell r="AD2702">
            <v>41022</v>
          </cell>
          <cell r="AO2702">
            <v>41022</v>
          </cell>
          <cell r="AZ2702">
            <v>41022</v>
          </cell>
          <cell r="BK2702">
            <v>41022</v>
          </cell>
          <cell r="BV2702">
            <v>41022</v>
          </cell>
          <cell r="CG2702">
            <v>41022</v>
          </cell>
          <cell r="CR2702">
            <v>41022</v>
          </cell>
          <cell r="DC2702">
            <v>41022</v>
          </cell>
          <cell r="DN2702">
            <v>41044</v>
          </cell>
        </row>
        <row r="2703">
          <cell r="H2703">
            <v>41019</v>
          </cell>
          <cell r="S2703">
            <v>41019</v>
          </cell>
          <cell r="AD2703">
            <v>41019</v>
          </cell>
          <cell r="AO2703">
            <v>41019</v>
          </cell>
          <cell r="AZ2703">
            <v>41019</v>
          </cell>
          <cell r="BK2703">
            <v>41019</v>
          </cell>
          <cell r="BV2703">
            <v>41019</v>
          </cell>
          <cell r="CG2703">
            <v>41019</v>
          </cell>
          <cell r="CR2703">
            <v>41019</v>
          </cell>
          <cell r="DC2703">
            <v>41019</v>
          </cell>
          <cell r="DN2703">
            <v>41043</v>
          </cell>
        </row>
        <row r="2704">
          <cell r="H2704">
            <v>41018</v>
          </cell>
          <cell r="S2704">
            <v>41018</v>
          </cell>
          <cell r="AD2704">
            <v>41018</v>
          </cell>
          <cell r="AO2704">
            <v>41018</v>
          </cell>
          <cell r="AZ2704">
            <v>41018</v>
          </cell>
          <cell r="BK2704">
            <v>41018</v>
          </cell>
          <cell r="BV2704">
            <v>41018</v>
          </cell>
          <cell r="CG2704">
            <v>41018</v>
          </cell>
          <cell r="CR2704">
            <v>41018</v>
          </cell>
          <cell r="DC2704">
            <v>41018</v>
          </cell>
          <cell r="DN2704">
            <v>41040</v>
          </cell>
        </row>
        <row r="2705">
          <cell r="H2705">
            <v>41017</v>
          </cell>
          <cell r="S2705">
            <v>41017</v>
          </cell>
          <cell r="AD2705">
            <v>41017</v>
          </cell>
          <cell r="AO2705">
            <v>41017</v>
          </cell>
          <cell r="AZ2705">
            <v>41017</v>
          </cell>
          <cell r="BK2705">
            <v>41017</v>
          </cell>
          <cell r="BV2705">
            <v>41017</v>
          </cell>
          <cell r="CG2705">
            <v>41017</v>
          </cell>
          <cell r="CR2705">
            <v>41017</v>
          </cell>
          <cell r="DC2705">
            <v>41017</v>
          </cell>
          <cell r="DN2705">
            <v>41039</v>
          </cell>
        </row>
        <row r="2706">
          <cell r="H2706">
            <v>41016</v>
          </cell>
          <cell r="S2706">
            <v>41016</v>
          </cell>
          <cell r="AD2706">
            <v>41016</v>
          </cell>
          <cell r="AO2706">
            <v>41016</v>
          </cell>
          <cell r="AZ2706">
            <v>41016</v>
          </cell>
          <cell r="BK2706">
            <v>41016</v>
          </cell>
          <cell r="BV2706">
            <v>41016</v>
          </cell>
          <cell r="CG2706">
            <v>41016</v>
          </cell>
          <cell r="CR2706">
            <v>41016</v>
          </cell>
          <cell r="DC2706">
            <v>41016</v>
          </cell>
          <cell r="DN2706">
            <v>41038</v>
          </cell>
        </row>
        <row r="2707">
          <cell r="H2707">
            <v>41015</v>
          </cell>
          <cell r="S2707">
            <v>41015</v>
          </cell>
          <cell r="AD2707">
            <v>41015</v>
          </cell>
          <cell r="AO2707">
            <v>41015</v>
          </cell>
          <cell r="AZ2707">
            <v>41015</v>
          </cell>
          <cell r="BK2707">
            <v>41015</v>
          </cell>
          <cell r="BV2707">
            <v>41015</v>
          </cell>
          <cell r="CG2707">
            <v>41015</v>
          </cell>
          <cell r="CR2707">
            <v>41015</v>
          </cell>
          <cell r="DC2707">
            <v>41015</v>
          </cell>
          <cell r="DN2707">
            <v>41037</v>
          </cell>
        </row>
        <row r="2708">
          <cell r="H2708">
            <v>41012</v>
          </cell>
          <cell r="S2708">
            <v>41012</v>
          </cell>
          <cell r="AD2708">
            <v>41012</v>
          </cell>
          <cell r="AO2708">
            <v>41012</v>
          </cell>
          <cell r="AZ2708">
            <v>41012</v>
          </cell>
          <cell r="BK2708">
            <v>41012</v>
          </cell>
          <cell r="BV2708">
            <v>41012</v>
          </cell>
          <cell r="CG2708">
            <v>41012</v>
          </cell>
          <cell r="CR2708">
            <v>41012</v>
          </cell>
          <cell r="DC2708">
            <v>41012</v>
          </cell>
          <cell r="DN2708">
            <v>41036</v>
          </cell>
        </row>
        <row r="2709">
          <cell r="H2709">
            <v>41011</v>
          </cell>
          <cell r="S2709">
            <v>41011</v>
          </cell>
          <cell r="AD2709">
            <v>41011</v>
          </cell>
          <cell r="AO2709">
            <v>41011</v>
          </cell>
          <cell r="AZ2709">
            <v>41011</v>
          </cell>
          <cell r="BK2709">
            <v>41011</v>
          </cell>
          <cell r="BV2709">
            <v>41011</v>
          </cell>
          <cell r="CG2709">
            <v>41011</v>
          </cell>
          <cell r="CR2709">
            <v>41011</v>
          </cell>
          <cell r="DC2709">
            <v>41011</v>
          </cell>
          <cell r="DN2709">
            <v>41033</v>
          </cell>
        </row>
        <row r="2710">
          <cell r="H2710">
            <v>41010</v>
          </cell>
          <cell r="S2710">
            <v>41010</v>
          </cell>
          <cell r="AD2710">
            <v>41010</v>
          </cell>
          <cell r="AO2710">
            <v>41010</v>
          </cell>
          <cell r="AZ2710">
            <v>41010</v>
          </cell>
          <cell r="BK2710">
            <v>41010</v>
          </cell>
          <cell r="BV2710">
            <v>41010</v>
          </cell>
          <cell r="CG2710">
            <v>41010</v>
          </cell>
          <cell r="CR2710">
            <v>41010</v>
          </cell>
          <cell r="DC2710">
            <v>41010</v>
          </cell>
          <cell r="DN2710">
            <v>41032</v>
          </cell>
        </row>
        <row r="2711">
          <cell r="H2711">
            <v>41009</v>
          </cell>
          <cell r="S2711">
            <v>41009</v>
          </cell>
          <cell r="AD2711">
            <v>41009</v>
          </cell>
          <cell r="AO2711">
            <v>41009</v>
          </cell>
          <cell r="AZ2711">
            <v>41009</v>
          </cell>
          <cell r="BK2711">
            <v>41009</v>
          </cell>
          <cell r="BV2711">
            <v>41009</v>
          </cell>
          <cell r="CG2711">
            <v>41009</v>
          </cell>
          <cell r="CR2711">
            <v>41009</v>
          </cell>
          <cell r="DC2711">
            <v>41009</v>
          </cell>
          <cell r="DN2711">
            <v>41031</v>
          </cell>
        </row>
        <row r="2712">
          <cell r="H2712">
            <v>41008</v>
          </cell>
          <cell r="S2712">
            <v>41008</v>
          </cell>
          <cell r="AD2712">
            <v>41008</v>
          </cell>
          <cell r="AO2712">
            <v>41008</v>
          </cell>
          <cell r="AZ2712">
            <v>41008</v>
          </cell>
          <cell r="BK2712">
            <v>41008</v>
          </cell>
          <cell r="BV2712">
            <v>41008</v>
          </cell>
          <cell r="CG2712">
            <v>41008</v>
          </cell>
          <cell r="CR2712">
            <v>41008</v>
          </cell>
          <cell r="DC2712">
            <v>41008</v>
          </cell>
          <cell r="DN2712">
            <v>41030</v>
          </cell>
        </row>
        <row r="2713">
          <cell r="H2713">
            <v>41003</v>
          </cell>
          <cell r="S2713">
            <v>41003</v>
          </cell>
          <cell r="AD2713">
            <v>41003</v>
          </cell>
          <cell r="AO2713">
            <v>41003</v>
          </cell>
          <cell r="AZ2713">
            <v>41003</v>
          </cell>
          <cell r="BK2713">
            <v>41003</v>
          </cell>
          <cell r="BV2713">
            <v>41003</v>
          </cell>
          <cell r="CG2713">
            <v>41003</v>
          </cell>
          <cell r="CR2713">
            <v>41003</v>
          </cell>
          <cell r="DC2713">
            <v>41003</v>
          </cell>
          <cell r="DN2713">
            <v>41029</v>
          </cell>
        </row>
        <row r="2714">
          <cell r="H2714">
            <v>41002</v>
          </cell>
          <cell r="S2714">
            <v>41002</v>
          </cell>
          <cell r="AD2714">
            <v>41002</v>
          </cell>
          <cell r="AO2714">
            <v>41002</v>
          </cell>
          <cell r="AZ2714">
            <v>41002</v>
          </cell>
          <cell r="BK2714">
            <v>41002</v>
          </cell>
          <cell r="BV2714">
            <v>41002</v>
          </cell>
          <cell r="CG2714">
            <v>41002</v>
          </cell>
          <cell r="CR2714">
            <v>41002</v>
          </cell>
          <cell r="DC2714">
            <v>41002</v>
          </cell>
          <cell r="DN2714">
            <v>41026</v>
          </cell>
        </row>
        <row r="2715">
          <cell r="H2715">
            <v>41001</v>
          </cell>
          <cell r="S2715">
            <v>41001</v>
          </cell>
          <cell r="AD2715">
            <v>41001</v>
          </cell>
          <cell r="AO2715">
            <v>41001</v>
          </cell>
          <cell r="AZ2715">
            <v>41001</v>
          </cell>
          <cell r="BK2715">
            <v>41001</v>
          </cell>
          <cell r="BV2715">
            <v>41001</v>
          </cell>
          <cell r="CG2715">
            <v>41001</v>
          </cell>
          <cell r="CR2715">
            <v>41001</v>
          </cell>
          <cell r="DC2715">
            <v>41001</v>
          </cell>
          <cell r="DN2715">
            <v>41025</v>
          </cell>
        </row>
        <row r="2716">
          <cell r="H2716">
            <v>40998</v>
          </cell>
          <cell r="S2716">
            <v>40998</v>
          </cell>
          <cell r="AD2716">
            <v>40998</v>
          </cell>
          <cell r="AO2716">
            <v>40998</v>
          </cell>
          <cell r="AZ2716">
            <v>40998</v>
          </cell>
          <cell r="BK2716">
            <v>40998</v>
          </cell>
          <cell r="BV2716">
            <v>40998</v>
          </cell>
          <cell r="CG2716">
            <v>40998</v>
          </cell>
          <cell r="CR2716">
            <v>40998</v>
          </cell>
          <cell r="DC2716">
            <v>40998</v>
          </cell>
          <cell r="DN2716">
            <v>41024</v>
          </cell>
        </row>
        <row r="2717">
          <cell r="H2717">
            <v>40997</v>
          </cell>
          <cell r="S2717">
            <v>40997</v>
          </cell>
          <cell r="AD2717">
            <v>40997</v>
          </cell>
          <cell r="AO2717">
            <v>40997</v>
          </cell>
          <cell r="AZ2717">
            <v>40997</v>
          </cell>
          <cell r="BK2717">
            <v>40997</v>
          </cell>
          <cell r="BV2717">
            <v>40997</v>
          </cell>
          <cell r="CG2717">
            <v>40997</v>
          </cell>
          <cell r="CR2717">
            <v>40997</v>
          </cell>
          <cell r="DC2717">
            <v>40997</v>
          </cell>
          <cell r="DN2717">
            <v>41023</v>
          </cell>
        </row>
        <row r="2718">
          <cell r="H2718">
            <v>40996</v>
          </cell>
          <cell r="S2718">
            <v>40996</v>
          </cell>
          <cell r="AD2718">
            <v>40996</v>
          </cell>
          <cell r="AO2718">
            <v>40996</v>
          </cell>
          <cell r="AZ2718">
            <v>40996</v>
          </cell>
          <cell r="BK2718">
            <v>40996</v>
          </cell>
          <cell r="BV2718">
            <v>40996</v>
          </cell>
          <cell r="CG2718">
            <v>40996</v>
          </cell>
          <cell r="CR2718">
            <v>40996</v>
          </cell>
          <cell r="DC2718">
            <v>40996</v>
          </cell>
          <cell r="DN2718">
            <v>41022</v>
          </cell>
        </row>
        <row r="2719">
          <cell r="H2719">
            <v>40995</v>
          </cell>
          <cell r="S2719">
            <v>40995</v>
          </cell>
          <cell r="AD2719">
            <v>40995</v>
          </cell>
          <cell r="AO2719">
            <v>40995</v>
          </cell>
          <cell r="AZ2719">
            <v>40995</v>
          </cell>
          <cell r="BK2719">
            <v>40995</v>
          </cell>
          <cell r="BV2719">
            <v>40995</v>
          </cell>
          <cell r="CG2719">
            <v>40995</v>
          </cell>
          <cell r="CR2719">
            <v>40995</v>
          </cell>
          <cell r="DC2719">
            <v>40995</v>
          </cell>
          <cell r="DN2719">
            <v>41019</v>
          </cell>
        </row>
        <row r="2720">
          <cell r="H2720">
            <v>40994</v>
          </cell>
          <cell r="S2720">
            <v>40994</v>
          </cell>
          <cell r="AD2720">
            <v>40994</v>
          </cell>
          <cell r="AO2720">
            <v>40994</v>
          </cell>
          <cell r="AZ2720">
            <v>40994</v>
          </cell>
          <cell r="BK2720">
            <v>40994</v>
          </cell>
          <cell r="BV2720">
            <v>40994</v>
          </cell>
          <cell r="CG2720">
            <v>40994</v>
          </cell>
          <cell r="CR2720">
            <v>40994</v>
          </cell>
          <cell r="DC2720">
            <v>40994</v>
          </cell>
          <cell r="DN2720">
            <v>41018</v>
          </cell>
        </row>
        <row r="2721">
          <cell r="H2721">
            <v>40991</v>
          </cell>
          <cell r="S2721">
            <v>40991</v>
          </cell>
          <cell r="AD2721">
            <v>40991</v>
          </cell>
          <cell r="AO2721">
            <v>40991</v>
          </cell>
          <cell r="AZ2721">
            <v>40991</v>
          </cell>
          <cell r="BK2721">
            <v>40991</v>
          </cell>
          <cell r="BV2721">
            <v>40991</v>
          </cell>
          <cell r="CG2721">
            <v>40991</v>
          </cell>
          <cell r="CR2721">
            <v>40991</v>
          </cell>
          <cell r="DC2721">
            <v>40991</v>
          </cell>
          <cell r="DN2721">
            <v>41017</v>
          </cell>
        </row>
        <row r="2722">
          <cell r="H2722">
            <v>40990</v>
          </cell>
          <cell r="S2722">
            <v>40990</v>
          </cell>
          <cell r="AD2722">
            <v>40990</v>
          </cell>
          <cell r="AO2722">
            <v>40990</v>
          </cell>
          <cell r="AZ2722">
            <v>40990</v>
          </cell>
          <cell r="BK2722">
            <v>40990</v>
          </cell>
          <cell r="BV2722">
            <v>40990</v>
          </cell>
          <cell r="CG2722">
            <v>40990</v>
          </cell>
          <cell r="CR2722">
            <v>40990</v>
          </cell>
          <cell r="DC2722">
            <v>40990</v>
          </cell>
          <cell r="DN2722">
            <v>41016</v>
          </cell>
        </row>
        <row r="2723">
          <cell r="H2723">
            <v>40989</v>
          </cell>
          <cell r="S2723">
            <v>40989</v>
          </cell>
          <cell r="AD2723">
            <v>40989</v>
          </cell>
          <cell r="AO2723">
            <v>40989</v>
          </cell>
          <cell r="AZ2723">
            <v>40989</v>
          </cell>
          <cell r="BK2723">
            <v>40989</v>
          </cell>
          <cell r="BV2723">
            <v>40989</v>
          </cell>
          <cell r="CG2723">
            <v>40989</v>
          </cell>
          <cell r="CR2723">
            <v>40989</v>
          </cell>
          <cell r="DC2723">
            <v>40989</v>
          </cell>
          <cell r="DN2723">
            <v>41015</v>
          </cell>
        </row>
        <row r="2724">
          <cell r="H2724">
            <v>40988</v>
          </cell>
          <cell r="S2724">
            <v>40988</v>
          </cell>
          <cell r="AD2724">
            <v>40988</v>
          </cell>
          <cell r="AO2724">
            <v>40988</v>
          </cell>
          <cell r="AZ2724">
            <v>40988</v>
          </cell>
          <cell r="BK2724">
            <v>40988</v>
          </cell>
          <cell r="BV2724">
            <v>40988</v>
          </cell>
          <cell r="CG2724">
            <v>40988</v>
          </cell>
          <cell r="CR2724">
            <v>40988</v>
          </cell>
          <cell r="DC2724">
            <v>40988</v>
          </cell>
          <cell r="DN2724">
            <v>41012</v>
          </cell>
        </row>
        <row r="2725">
          <cell r="H2725">
            <v>40987</v>
          </cell>
          <cell r="S2725">
            <v>40987</v>
          </cell>
          <cell r="AD2725">
            <v>40987</v>
          </cell>
          <cell r="AO2725">
            <v>40987</v>
          </cell>
          <cell r="AZ2725">
            <v>40987</v>
          </cell>
          <cell r="BK2725">
            <v>40987</v>
          </cell>
          <cell r="BV2725">
            <v>40987</v>
          </cell>
          <cell r="CG2725">
            <v>40987</v>
          </cell>
          <cell r="CR2725">
            <v>40987</v>
          </cell>
          <cell r="DC2725">
            <v>40987</v>
          </cell>
          <cell r="DN2725">
            <v>41011</v>
          </cell>
        </row>
        <row r="2726">
          <cell r="H2726">
            <v>40984</v>
          </cell>
          <cell r="S2726">
            <v>40984</v>
          </cell>
          <cell r="AD2726">
            <v>40984</v>
          </cell>
          <cell r="AO2726">
            <v>40984</v>
          </cell>
          <cell r="AZ2726">
            <v>40984</v>
          </cell>
          <cell r="BK2726">
            <v>40984</v>
          </cell>
          <cell r="BV2726">
            <v>40984</v>
          </cell>
          <cell r="CG2726">
            <v>40984</v>
          </cell>
          <cell r="CR2726">
            <v>40984</v>
          </cell>
          <cell r="DC2726">
            <v>40984</v>
          </cell>
          <cell r="DN2726">
            <v>41010</v>
          </cell>
        </row>
        <row r="2727">
          <cell r="H2727">
            <v>40983</v>
          </cell>
          <cell r="S2727">
            <v>40983</v>
          </cell>
          <cell r="AD2727">
            <v>40983</v>
          </cell>
          <cell r="AO2727">
            <v>40983</v>
          </cell>
          <cell r="AZ2727">
            <v>40983</v>
          </cell>
          <cell r="BK2727">
            <v>40983</v>
          </cell>
          <cell r="BV2727">
            <v>40983</v>
          </cell>
          <cell r="CG2727">
            <v>40983</v>
          </cell>
          <cell r="CR2727">
            <v>40983</v>
          </cell>
          <cell r="DC2727">
            <v>40983</v>
          </cell>
          <cell r="DN2727">
            <v>41009</v>
          </cell>
        </row>
        <row r="2728">
          <cell r="H2728">
            <v>40982</v>
          </cell>
          <cell r="S2728">
            <v>40982</v>
          </cell>
          <cell r="AD2728">
            <v>40982</v>
          </cell>
          <cell r="AO2728">
            <v>40982</v>
          </cell>
          <cell r="AZ2728">
            <v>40982</v>
          </cell>
          <cell r="BK2728">
            <v>40982</v>
          </cell>
          <cell r="BV2728">
            <v>40982</v>
          </cell>
          <cell r="CG2728">
            <v>40982</v>
          </cell>
          <cell r="CR2728">
            <v>40982</v>
          </cell>
          <cell r="DC2728">
            <v>40982</v>
          </cell>
          <cell r="DN2728">
            <v>41008</v>
          </cell>
        </row>
        <row r="2729">
          <cell r="H2729">
            <v>40981</v>
          </cell>
          <cell r="S2729">
            <v>40981</v>
          </cell>
          <cell r="AD2729">
            <v>40981</v>
          </cell>
          <cell r="AO2729">
            <v>40981</v>
          </cell>
          <cell r="AZ2729">
            <v>40981</v>
          </cell>
          <cell r="BK2729">
            <v>40981</v>
          </cell>
          <cell r="BV2729">
            <v>40981</v>
          </cell>
          <cell r="CG2729">
            <v>40981</v>
          </cell>
          <cell r="CR2729">
            <v>40981</v>
          </cell>
          <cell r="DC2729">
            <v>40981</v>
          </cell>
          <cell r="DN2729">
            <v>41004</v>
          </cell>
        </row>
        <row r="2730">
          <cell r="H2730">
            <v>40980</v>
          </cell>
          <cell r="S2730">
            <v>40980</v>
          </cell>
          <cell r="AD2730">
            <v>40980</v>
          </cell>
          <cell r="AO2730">
            <v>40980</v>
          </cell>
          <cell r="AZ2730">
            <v>40980</v>
          </cell>
          <cell r="BK2730">
            <v>40980</v>
          </cell>
          <cell r="BV2730">
            <v>40980</v>
          </cell>
          <cell r="CG2730">
            <v>40980</v>
          </cell>
          <cell r="CR2730">
            <v>40980</v>
          </cell>
          <cell r="DC2730">
            <v>40980</v>
          </cell>
          <cell r="DN2730">
            <v>41003</v>
          </cell>
        </row>
        <row r="2731">
          <cell r="H2731">
            <v>40977</v>
          </cell>
          <cell r="S2731">
            <v>40977</v>
          </cell>
          <cell r="AD2731">
            <v>40977</v>
          </cell>
          <cell r="AO2731">
            <v>40977</v>
          </cell>
          <cell r="AZ2731">
            <v>40977</v>
          </cell>
          <cell r="BK2731">
            <v>40977</v>
          </cell>
          <cell r="BV2731">
            <v>40977</v>
          </cell>
          <cell r="CG2731">
            <v>40977</v>
          </cell>
          <cell r="CR2731">
            <v>40977</v>
          </cell>
          <cell r="DC2731">
            <v>40977</v>
          </cell>
          <cell r="DN2731">
            <v>41002</v>
          </cell>
        </row>
        <row r="2732">
          <cell r="H2732">
            <v>40975</v>
          </cell>
          <cell r="S2732">
            <v>40975</v>
          </cell>
          <cell r="AD2732">
            <v>40975</v>
          </cell>
          <cell r="AO2732">
            <v>40975</v>
          </cell>
          <cell r="AZ2732">
            <v>40975</v>
          </cell>
          <cell r="BK2732">
            <v>40975</v>
          </cell>
          <cell r="BV2732">
            <v>40975</v>
          </cell>
          <cell r="CG2732">
            <v>40975</v>
          </cell>
          <cell r="CR2732">
            <v>40975</v>
          </cell>
          <cell r="DC2732">
            <v>40975</v>
          </cell>
          <cell r="DN2732">
            <v>41001</v>
          </cell>
        </row>
        <row r="2733">
          <cell r="H2733">
            <v>40974</v>
          </cell>
          <cell r="S2733">
            <v>40974</v>
          </cell>
          <cell r="AD2733">
            <v>40974</v>
          </cell>
          <cell r="AO2733">
            <v>40974</v>
          </cell>
          <cell r="AZ2733">
            <v>40974</v>
          </cell>
          <cell r="BK2733">
            <v>40974</v>
          </cell>
          <cell r="BV2733">
            <v>40974</v>
          </cell>
          <cell r="CG2733">
            <v>40974</v>
          </cell>
          <cell r="CR2733">
            <v>40974</v>
          </cell>
          <cell r="DC2733">
            <v>40974</v>
          </cell>
          <cell r="DN2733">
            <v>40998</v>
          </cell>
        </row>
        <row r="2734">
          <cell r="H2734">
            <v>40973</v>
          </cell>
          <cell r="S2734">
            <v>40973</v>
          </cell>
          <cell r="AD2734">
            <v>40973</v>
          </cell>
          <cell r="AO2734">
            <v>40973</v>
          </cell>
          <cell r="AZ2734">
            <v>40973</v>
          </cell>
          <cell r="BK2734">
            <v>40973</v>
          </cell>
          <cell r="BV2734">
            <v>40973</v>
          </cell>
          <cell r="CG2734">
            <v>40973</v>
          </cell>
          <cell r="CR2734">
            <v>40973</v>
          </cell>
          <cell r="DC2734">
            <v>40973</v>
          </cell>
          <cell r="DN2734">
            <v>40997</v>
          </cell>
        </row>
        <row r="2735">
          <cell r="H2735">
            <v>40971</v>
          </cell>
          <cell r="S2735">
            <v>40971</v>
          </cell>
          <cell r="AD2735">
            <v>40971</v>
          </cell>
          <cell r="AO2735">
            <v>40971</v>
          </cell>
          <cell r="AZ2735">
            <v>40971</v>
          </cell>
          <cell r="BK2735">
            <v>40971</v>
          </cell>
          <cell r="BV2735">
            <v>40971</v>
          </cell>
          <cell r="CG2735">
            <v>40971</v>
          </cell>
          <cell r="CR2735">
            <v>40971</v>
          </cell>
          <cell r="DC2735">
            <v>40971</v>
          </cell>
          <cell r="DN2735">
            <v>40996</v>
          </cell>
        </row>
        <row r="2736">
          <cell r="H2736">
            <v>40970</v>
          </cell>
          <cell r="S2736">
            <v>40970</v>
          </cell>
          <cell r="AD2736">
            <v>40970</v>
          </cell>
          <cell r="AO2736">
            <v>40970</v>
          </cell>
          <cell r="AZ2736">
            <v>40970</v>
          </cell>
          <cell r="BK2736">
            <v>40970</v>
          </cell>
          <cell r="BV2736">
            <v>40970</v>
          </cell>
          <cell r="CG2736">
            <v>40970</v>
          </cell>
          <cell r="CR2736">
            <v>40970</v>
          </cell>
          <cell r="DC2736">
            <v>40970</v>
          </cell>
          <cell r="DN2736">
            <v>40995</v>
          </cell>
        </row>
        <row r="2737">
          <cell r="H2737">
            <v>40969</v>
          </cell>
          <cell r="S2737">
            <v>40969</v>
          </cell>
          <cell r="AD2737">
            <v>40969</v>
          </cell>
          <cell r="AO2737">
            <v>40969</v>
          </cell>
          <cell r="AZ2737">
            <v>40969</v>
          </cell>
          <cell r="BK2737">
            <v>40969</v>
          </cell>
          <cell r="BV2737">
            <v>40969</v>
          </cell>
          <cell r="CG2737">
            <v>40969</v>
          </cell>
          <cell r="CR2737">
            <v>40969</v>
          </cell>
          <cell r="DC2737">
            <v>40969</v>
          </cell>
          <cell r="DN2737">
            <v>40994</v>
          </cell>
        </row>
        <row r="2738">
          <cell r="H2738">
            <v>40968</v>
          </cell>
          <cell r="S2738">
            <v>40968</v>
          </cell>
          <cell r="AD2738">
            <v>40968</v>
          </cell>
          <cell r="AO2738">
            <v>40968</v>
          </cell>
          <cell r="AZ2738">
            <v>40968</v>
          </cell>
          <cell r="BK2738">
            <v>40968</v>
          </cell>
          <cell r="BV2738">
            <v>40968</v>
          </cell>
          <cell r="CG2738">
            <v>40968</v>
          </cell>
          <cell r="CR2738">
            <v>40968</v>
          </cell>
          <cell r="DC2738">
            <v>40968</v>
          </cell>
          <cell r="DN2738">
            <v>40991</v>
          </cell>
        </row>
        <row r="2739">
          <cell r="H2739">
            <v>40967</v>
          </cell>
          <cell r="S2739">
            <v>40967</v>
          </cell>
          <cell r="AD2739">
            <v>40967</v>
          </cell>
          <cell r="AO2739">
            <v>40967</v>
          </cell>
          <cell r="AZ2739">
            <v>40967</v>
          </cell>
          <cell r="BK2739">
            <v>40967</v>
          </cell>
          <cell r="BV2739">
            <v>40967</v>
          </cell>
          <cell r="CG2739">
            <v>40967</v>
          </cell>
          <cell r="CR2739">
            <v>40967</v>
          </cell>
          <cell r="DC2739">
            <v>40967</v>
          </cell>
          <cell r="DN2739">
            <v>40990</v>
          </cell>
        </row>
        <row r="2740">
          <cell r="H2740">
            <v>40966</v>
          </cell>
          <cell r="S2740">
            <v>40966</v>
          </cell>
          <cell r="AD2740">
            <v>40966</v>
          </cell>
          <cell r="AO2740">
            <v>40966</v>
          </cell>
          <cell r="AZ2740">
            <v>40966</v>
          </cell>
          <cell r="BK2740">
            <v>40966</v>
          </cell>
          <cell r="BV2740">
            <v>40966</v>
          </cell>
          <cell r="CG2740">
            <v>40966</v>
          </cell>
          <cell r="CR2740">
            <v>40966</v>
          </cell>
          <cell r="DC2740">
            <v>40966</v>
          </cell>
          <cell r="DN2740">
            <v>40989</v>
          </cell>
        </row>
        <row r="2741">
          <cell r="H2741">
            <v>40963</v>
          </cell>
          <cell r="S2741">
            <v>40963</v>
          </cell>
          <cell r="AD2741">
            <v>40963</v>
          </cell>
          <cell r="AO2741">
            <v>40963</v>
          </cell>
          <cell r="AZ2741">
            <v>40963</v>
          </cell>
          <cell r="BK2741">
            <v>40963</v>
          </cell>
          <cell r="BV2741">
            <v>40963</v>
          </cell>
          <cell r="CG2741">
            <v>40963</v>
          </cell>
          <cell r="CR2741">
            <v>40963</v>
          </cell>
          <cell r="DC2741">
            <v>40963</v>
          </cell>
          <cell r="DN2741">
            <v>40988</v>
          </cell>
        </row>
        <row r="2742">
          <cell r="H2742">
            <v>40962</v>
          </cell>
          <cell r="S2742">
            <v>40962</v>
          </cell>
          <cell r="AD2742">
            <v>40962</v>
          </cell>
          <cell r="AO2742">
            <v>40962</v>
          </cell>
          <cell r="AZ2742">
            <v>40962</v>
          </cell>
          <cell r="BK2742">
            <v>40962</v>
          </cell>
          <cell r="BV2742">
            <v>40962</v>
          </cell>
          <cell r="CG2742">
            <v>40962</v>
          </cell>
          <cell r="CR2742">
            <v>40962</v>
          </cell>
          <cell r="DC2742">
            <v>40962</v>
          </cell>
          <cell r="DN2742">
            <v>40987</v>
          </cell>
        </row>
        <row r="2743">
          <cell r="H2743">
            <v>40961</v>
          </cell>
          <cell r="S2743">
            <v>40961</v>
          </cell>
          <cell r="AD2743">
            <v>40961</v>
          </cell>
          <cell r="AO2743">
            <v>40961</v>
          </cell>
          <cell r="AZ2743">
            <v>40961</v>
          </cell>
          <cell r="BK2743">
            <v>40961</v>
          </cell>
          <cell r="BV2743">
            <v>40961</v>
          </cell>
          <cell r="CG2743">
            <v>40961</v>
          </cell>
          <cell r="CR2743">
            <v>40961</v>
          </cell>
          <cell r="DC2743">
            <v>40961</v>
          </cell>
          <cell r="DN2743">
            <v>40984</v>
          </cell>
        </row>
        <row r="2744">
          <cell r="H2744">
            <v>40960</v>
          </cell>
          <cell r="S2744">
            <v>40960</v>
          </cell>
          <cell r="AD2744">
            <v>40960</v>
          </cell>
          <cell r="AO2744">
            <v>40960</v>
          </cell>
          <cell r="AZ2744">
            <v>40960</v>
          </cell>
          <cell r="BK2744">
            <v>40960</v>
          </cell>
          <cell r="BV2744">
            <v>40960</v>
          </cell>
          <cell r="CG2744">
            <v>40960</v>
          </cell>
          <cell r="CR2744">
            <v>40960</v>
          </cell>
          <cell r="DC2744">
            <v>40960</v>
          </cell>
          <cell r="DN2744">
            <v>40983</v>
          </cell>
        </row>
        <row r="2745">
          <cell r="H2745">
            <v>40956</v>
          </cell>
          <cell r="S2745">
            <v>40956</v>
          </cell>
          <cell r="AD2745">
            <v>40956</v>
          </cell>
          <cell r="AO2745">
            <v>40956</v>
          </cell>
          <cell r="AZ2745">
            <v>40956</v>
          </cell>
          <cell r="BK2745">
            <v>40956</v>
          </cell>
          <cell r="BV2745">
            <v>40956</v>
          </cell>
          <cell r="CG2745">
            <v>40956</v>
          </cell>
          <cell r="CR2745">
            <v>40956</v>
          </cell>
          <cell r="DC2745">
            <v>40956</v>
          </cell>
          <cell r="DN2745">
            <v>40982</v>
          </cell>
        </row>
        <row r="2746">
          <cell r="H2746">
            <v>40955</v>
          </cell>
          <cell r="S2746">
            <v>40955</v>
          </cell>
          <cell r="AD2746">
            <v>40955</v>
          </cell>
          <cell r="AO2746">
            <v>40955</v>
          </cell>
          <cell r="AZ2746">
            <v>40955</v>
          </cell>
          <cell r="BK2746">
            <v>40955</v>
          </cell>
          <cell r="BV2746">
            <v>40955</v>
          </cell>
          <cell r="CG2746">
            <v>40955</v>
          </cell>
          <cell r="CR2746">
            <v>40955</v>
          </cell>
          <cell r="DC2746">
            <v>40955</v>
          </cell>
          <cell r="DN2746">
            <v>40981</v>
          </cell>
        </row>
        <row r="2747">
          <cell r="H2747">
            <v>40954</v>
          </cell>
          <cell r="S2747">
            <v>40954</v>
          </cell>
          <cell r="AD2747">
            <v>40954</v>
          </cell>
          <cell r="AO2747">
            <v>40954</v>
          </cell>
          <cell r="AZ2747">
            <v>40954</v>
          </cell>
          <cell r="BK2747">
            <v>40954</v>
          </cell>
          <cell r="BV2747">
            <v>40954</v>
          </cell>
          <cell r="CG2747">
            <v>40954</v>
          </cell>
          <cell r="CR2747">
            <v>40954</v>
          </cell>
          <cell r="DC2747">
            <v>40954</v>
          </cell>
          <cell r="DN2747">
            <v>40980</v>
          </cell>
        </row>
        <row r="2748">
          <cell r="H2748">
            <v>40953</v>
          </cell>
          <cell r="S2748">
            <v>40953</v>
          </cell>
          <cell r="AD2748">
            <v>40953</v>
          </cell>
          <cell r="AO2748">
            <v>40953</v>
          </cell>
          <cell r="AZ2748">
            <v>40953</v>
          </cell>
          <cell r="BK2748">
            <v>40953</v>
          </cell>
          <cell r="BV2748">
            <v>40953</v>
          </cell>
          <cell r="CG2748">
            <v>40953</v>
          </cell>
          <cell r="CR2748">
            <v>40953</v>
          </cell>
          <cell r="DC2748">
            <v>40953</v>
          </cell>
          <cell r="DN2748">
            <v>40977</v>
          </cell>
        </row>
        <row r="2749">
          <cell r="H2749">
            <v>40952</v>
          </cell>
          <cell r="S2749">
            <v>40952</v>
          </cell>
          <cell r="AD2749">
            <v>40952</v>
          </cell>
          <cell r="AO2749">
            <v>40952</v>
          </cell>
          <cell r="AZ2749">
            <v>40952</v>
          </cell>
          <cell r="BK2749">
            <v>40952</v>
          </cell>
          <cell r="BV2749">
            <v>40952</v>
          </cell>
          <cell r="CG2749">
            <v>40952</v>
          </cell>
          <cell r="CR2749">
            <v>40952</v>
          </cell>
          <cell r="DC2749">
            <v>40952</v>
          </cell>
          <cell r="DN2749">
            <v>40976</v>
          </cell>
        </row>
        <row r="2750">
          <cell r="H2750">
            <v>40949</v>
          </cell>
          <cell r="S2750">
            <v>40949</v>
          </cell>
          <cell r="AD2750">
            <v>40949</v>
          </cell>
          <cell r="AO2750">
            <v>40949</v>
          </cell>
          <cell r="AZ2750">
            <v>40949</v>
          </cell>
          <cell r="BK2750">
            <v>40949</v>
          </cell>
          <cell r="BV2750">
            <v>40949</v>
          </cell>
          <cell r="CG2750">
            <v>40949</v>
          </cell>
          <cell r="CR2750">
            <v>40949</v>
          </cell>
          <cell r="DC2750">
            <v>40949</v>
          </cell>
          <cell r="DN2750">
            <v>40975</v>
          </cell>
        </row>
        <row r="2751">
          <cell r="H2751">
            <v>40948</v>
          </cell>
          <cell r="S2751">
            <v>40948</v>
          </cell>
          <cell r="AD2751">
            <v>40948</v>
          </cell>
          <cell r="AO2751">
            <v>40948</v>
          </cell>
          <cell r="AZ2751">
            <v>40948</v>
          </cell>
          <cell r="BK2751">
            <v>40948</v>
          </cell>
          <cell r="BV2751">
            <v>40948</v>
          </cell>
          <cell r="CG2751">
            <v>40948</v>
          </cell>
          <cell r="CR2751">
            <v>40948</v>
          </cell>
          <cell r="DC2751">
            <v>40948</v>
          </cell>
          <cell r="DN2751">
            <v>40974</v>
          </cell>
        </row>
        <row r="2752">
          <cell r="H2752">
            <v>40947</v>
          </cell>
          <cell r="S2752">
            <v>40947</v>
          </cell>
          <cell r="AD2752">
            <v>40947</v>
          </cell>
          <cell r="AO2752">
            <v>40947</v>
          </cell>
          <cell r="AZ2752">
            <v>40947</v>
          </cell>
          <cell r="BK2752">
            <v>40947</v>
          </cell>
          <cell r="BV2752">
            <v>40947</v>
          </cell>
          <cell r="CG2752">
            <v>40947</v>
          </cell>
          <cell r="CR2752">
            <v>40947</v>
          </cell>
          <cell r="DC2752">
            <v>40947</v>
          </cell>
          <cell r="DN2752">
            <v>40973</v>
          </cell>
        </row>
        <row r="2753">
          <cell r="H2753">
            <v>40946</v>
          </cell>
          <cell r="S2753">
            <v>40946</v>
          </cell>
          <cell r="AD2753">
            <v>40946</v>
          </cell>
          <cell r="AO2753">
            <v>40946</v>
          </cell>
          <cell r="AZ2753">
            <v>40946</v>
          </cell>
          <cell r="BK2753">
            <v>40946</v>
          </cell>
          <cell r="BV2753">
            <v>40946</v>
          </cell>
          <cell r="CG2753">
            <v>40946</v>
          </cell>
          <cell r="CR2753">
            <v>40946</v>
          </cell>
          <cell r="DC2753">
            <v>40946</v>
          </cell>
          <cell r="DN2753">
            <v>40970</v>
          </cell>
        </row>
        <row r="2754">
          <cell r="H2754">
            <v>40945</v>
          </cell>
          <cell r="S2754">
            <v>40945</v>
          </cell>
          <cell r="AD2754">
            <v>40945</v>
          </cell>
          <cell r="AO2754">
            <v>40945</v>
          </cell>
          <cell r="AZ2754">
            <v>40945</v>
          </cell>
          <cell r="BK2754">
            <v>40945</v>
          </cell>
          <cell r="BV2754">
            <v>40945</v>
          </cell>
          <cell r="CG2754">
            <v>40945</v>
          </cell>
          <cell r="CR2754">
            <v>40945</v>
          </cell>
          <cell r="DC2754">
            <v>40945</v>
          </cell>
          <cell r="DN2754">
            <v>40969</v>
          </cell>
        </row>
        <row r="2755">
          <cell r="H2755">
            <v>40942</v>
          </cell>
          <cell r="S2755">
            <v>40942</v>
          </cell>
          <cell r="AD2755">
            <v>40942</v>
          </cell>
          <cell r="AO2755">
            <v>40942</v>
          </cell>
          <cell r="AZ2755">
            <v>40942</v>
          </cell>
          <cell r="BK2755">
            <v>40942</v>
          </cell>
          <cell r="BV2755">
            <v>40942</v>
          </cell>
          <cell r="CG2755">
            <v>40942</v>
          </cell>
          <cell r="CR2755">
            <v>40942</v>
          </cell>
          <cell r="DC2755">
            <v>40942</v>
          </cell>
          <cell r="DN2755">
            <v>40968</v>
          </cell>
        </row>
        <row r="2756">
          <cell r="H2756">
            <v>40941</v>
          </cell>
          <cell r="S2756">
            <v>40941</v>
          </cell>
          <cell r="AD2756">
            <v>40941</v>
          </cell>
          <cell r="AO2756">
            <v>40941</v>
          </cell>
          <cell r="AZ2756">
            <v>40941</v>
          </cell>
          <cell r="BK2756">
            <v>40941</v>
          </cell>
          <cell r="BV2756">
            <v>40941</v>
          </cell>
          <cell r="CG2756">
            <v>40941</v>
          </cell>
          <cell r="CR2756">
            <v>40941</v>
          </cell>
          <cell r="DC2756">
            <v>40941</v>
          </cell>
          <cell r="DN2756">
            <v>40967</v>
          </cell>
        </row>
        <row r="2757">
          <cell r="H2757">
            <v>40940</v>
          </cell>
          <cell r="S2757">
            <v>40940</v>
          </cell>
          <cell r="AD2757">
            <v>40940</v>
          </cell>
          <cell r="AO2757">
            <v>40940</v>
          </cell>
          <cell r="AZ2757">
            <v>40940</v>
          </cell>
          <cell r="BK2757">
            <v>40940</v>
          </cell>
          <cell r="BV2757">
            <v>40940</v>
          </cell>
          <cell r="CG2757">
            <v>40940</v>
          </cell>
          <cell r="CR2757">
            <v>40940</v>
          </cell>
          <cell r="DC2757">
            <v>40940</v>
          </cell>
          <cell r="DN2757">
            <v>40966</v>
          </cell>
        </row>
        <row r="2758">
          <cell r="H2758">
            <v>40939</v>
          </cell>
          <cell r="S2758">
            <v>40939</v>
          </cell>
          <cell r="AD2758">
            <v>40939</v>
          </cell>
          <cell r="AO2758">
            <v>40939</v>
          </cell>
          <cell r="AZ2758">
            <v>40939</v>
          </cell>
          <cell r="BK2758">
            <v>40939</v>
          </cell>
          <cell r="BV2758">
            <v>40939</v>
          </cell>
          <cell r="CG2758">
            <v>40939</v>
          </cell>
          <cell r="CR2758">
            <v>40939</v>
          </cell>
          <cell r="DC2758">
            <v>40939</v>
          </cell>
          <cell r="DN2758">
            <v>40963</v>
          </cell>
        </row>
        <row r="2759">
          <cell r="H2759">
            <v>40938</v>
          </cell>
          <cell r="S2759">
            <v>40938</v>
          </cell>
          <cell r="AD2759">
            <v>40938</v>
          </cell>
          <cell r="AO2759">
            <v>40938</v>
          </cell>
          <cell r="AZ2759">
            <v>40938</v>
          </cell>
          <cell r="BK2759">
            <v>40938</v>
          </cell>
          <cell r="BV2759">
            <v>40938</v>
          </cell>
          <cell r="CG2759">
            <v>40938</v>
          </cell>
          <cell r="CR2759">
            <v>40938</v>
          </cell>
          <cell r="DC2759">
            <v>40938</v>
          </cell>
          <cell r="DN2759">
            <v>40962</v>
          </cell>
        </row>
        <row r="2760">
          <cell r="H2760">
            <v>40935</v>
          </cell>
          <cell r="S2760">
            <v>40935</v>
          </cell>
          <cell r="AD2760">
            <v>40935</v>
          </cell>
          <cell r="AO2760">
            <v>40935</v>
          </cell>
          <cell r="AZ2760">
            <v>40935</v>
          </cell>
          <cell r="BK2760">
            <v>40935</v>
          </cell>
          <cell r="BV2760">
            <v>40935</v>
          </cell>
          <cell r="CG2760">
            <v>40935</v>
          </cell>
          <cell r="CR2760">
            <v>40935</v>
          </cell>
          <cell r="DC2760">
            <v>40935</v>
          </cell>
          <cell r="DN2760">
            <v>40961</v>
          </cell>
        </row>
        <row r="2761">
          <cell r="H2761">
            <v>40933</v>
          </cell>
          <cell r="S2761">
            <v>40933</v>
          </cell>
          <cell r="AD2761">
            <v>40933</v>
          </cell>
          <cell r="AO2761">
            <v>40933</v>
          </cell>
          <cell r="AZ2761">
            <v>40933</v>
          </cell>
          <cell r="BK2761">
            <v>40933</v>
          </cell>
          <cell r="BV2761">
            <v>40933</v>
          </cell>
          <cell r="CG2761">
            <v>40933</v>
          </cell>
          <cell r="CR2761">
            <v>40933</v>
          </cell>
          <cell r="DC2761">
            <v>40933</v>
          </cell>
          <cell r="DN2761">
            <v>40960</v>
          </cell>
        </row>
        <row r="2762">
          <cell r="H2762">
            <v>40932</v>
          </cell>
          <cell r="S2762">
            <v>40932</v>
          </cell>
          <cell r="AD2762">
            <v>40932</v>
          </cell>
          <cell r="AO2762">
            <v>40932</v>
          </cell>
          <cell r="AZ2762">
            <v>40932</v>
          </cell>
          <cell r="BK2762">
            <v>40932</v>
          </cell>
          <cell r="BV2762">
            <v>40932</v>
          </cell>
          <cell r="CG2762">
            <v>40932</v>
          </cell>
          <cell r="CR2762">
            <v>40932</v>
          </cell>
          <cell r="DC2762">
            <v>40932</v>
          </cell>
          <cell r="DN2762">
            <v>40956</v>
          </cell>
        </row>
        <row r="2763">
          <cell r="H2763">
            <v>40931</v>
          </cell>
          <cell r="S2763">
            <v>40931</v>
          </cell>
          <cell r="AD2763">
            <v>40931</v>
          </cell>
          <cell r="AO2763">
            <v>40931</v>
          </cell>
          <cell r="AZ2763">
            <v>40931</v>
          </cell>
          <cell r="BK2763">
            <v>40931</v>
          </cell>
          <cell r="BV2763">
            <v>40931</v>
          </cell>
          <cell r="CG2763">
            <v>40931</v>
          </cell>
          <cell r="CR2763">
            <v>40931</v>
          </cell>
          <cell r="DC2763">
            <v>40931</v>
          </cell>
          <cell r="DN2763">
            <v>40955</v>
          </cell>
        </row>
        <row r="2764">
          <cell r="H2764">
            <v>40928</v>
          </cell>
          <cell r="S2764">
            <v>40928</v>
          </cell>
          <cell r="AD2764">
            <v>40928</v>
          </cell>
          <cell r="AO2764">
            <v>40928</v>
          </cell>
          <cell r="AZ2764">
            <v>40928</v>
          </cell>
          <cell r="BK2764">
            <v>40928</v>
          </cell>
          <cell r="BV2764">
            <v>40928</v>
          </cell>
          <cell r="CG2764">
            <v>40928</v>
          </cell>
          <cell r="CR2764">
            <v>40928</v>
          </cell>
          <cell r="DC2764">
            <v>40928</v>
          </cell>
          <cell r="DN2764">
            <v>40954</v>
          </cell>
        </row>
        <row r="2765">
          <cell r="H2765">
            <v>40927</v>
          </cell>
          <cell r="S2765">
            <v>40927</v>
          </cell>
          <cell r="AD2765">
            <v>40927</v>
          </cell>
          <cell r="AO2765">
            <v>40927</v>
          </cell>
          <cell r="AZ2765">
            <v>40927</v>
          </cell>
          <cell r="BK2765">
            <v>40927</v>
          </cell>
          <cell r="BV2765">
            <v>40927</v>
          </cell>
          <cell r="CG2765">
            <v>40927</v>
          </cell>
          <cell r="CR2765">
            <v>40927</v>
          </cell>
          <cell r="DC2765">
            <v>40927</v>
          </cell>
          <cell r="DN2765">
            <v>40953</v>
          </cell>
        </row>
        <row r="2766">
          <cell r="H2766">
            <v>40926</v>
          </cell>
          <cell r="S2766">
            <v>40926</v>
          </cell>
          <cell r="AD2766">
            <v>40926</v>
          </cell>
          <cell r="AO2766">
            <v>40926</v>
          </cell>
          <cell r="AZ2766">
            <v>40926</v>
          </cell>
          <cell r="BK2766">
            <v>40926</v>
          </cell>
          <cell r="BV2766">
            <v>40926</v>
          </cell>
          <cell r="CG2766">
            <v>40926</v>
          </cell>
          <cell r="CR2766">
            <v>40926</v>
          </cell>
          <cell r="DC2766">
            <v>40926</v>
          </cell>
          <cell r="DN2766">
            <v>40952</v>
          </cell>
        </row>
        <row r="2767">
          <cell r="H2767">
            <v>40925</v>
          </cell>
          <cell r="S2767">
            <v>40925</v>
          </cell>
          <cell r="AD2767">
            <v>40925</v>
          </cell>
          <cell r="AO2767">
            <v>40925</v>
          </cell>
          <cell r="AZ2767">
            <v>40925</v>
          </cell>
          <cell r="BK2767">
            <v>40925</v>
          </cell>
          <cell r="BV2767">
            <v>40925</v>
          </cell>
          <cell r="CG2767">
            <v>40925</v>
          </cell>
          <cell r="CR2767">
            <v>40925</v>
          </cell>
          <cell r="DC2767">
            <v>40925</v>
          </cell>
          <cell r="DN2767">
            <v>40949</v>
          </cell>
        </row>
        <row r="2768">
          <cell r="H2768">
            <v>40924</v>
          </cell>
          <cell r="S2768">
            <v>40924</v>
          </cell>
          <cell r="AD2768">
            <v>40924</v>
          </cell>
          <cell r="AO2768">
            <v>40924</v>
          </cell>
          <cell r="AZ2768">
            <v>40924</v>
          </cell>
          <cell r="BK2768">
            <v>40924</v>
          </cell>
          <cell r="BV2768">
            <v>40924</v>
          </cell>
          <cell r="CG2768">
            <v>40924</v>
          </cell>
          <cell r="CR2768">
            <v>40924</v>
          </cell>
          <cell r="DC2768">
            <v>40924</v>
          </cell>
          <cell r="DN2768">
            <v>40948</v>
          </cell>
        </row>
        <row r="2769">
          <cell r="H2769">
            <v>40921</v>
          </cell>
          <cell r="S2769">
            <v>40921</v>
          </cell>
          <cell r="AD2769">
            <v>40921</v>
          </cell>
          <cell r="AO2769">
            <v>40921</v>
          </cell>
          <cell r="AZ2769">
            <v>40921</v>
          </cell>
          <cell r="BK2769">
            <v>40921</v>
          </cell>
          <cell r="BV2769">
            <v>40921</v>
          </cell>
          <cell r="CG2769">
            <v>40921</v>
          </cell>
          <cell r="CR2769">
            <v>40921</v>
          </cell>
          <cell r="DC2769">
            <v>40921</v>
          </cell>
          <cell r="DN2769">
            <v>40947</v>
          </cell>
        </row>
        <row r="2770">
          <cell r="H2770">
            <v>40920</v>
          </cell>
          <cell r="S2770">
            <v>40920</v>
          </cell>
          <cell r="AD2770">
            <v>40920</v>
          </cell>
          <cell r="AO2770">
            <v>40920</v>
          </cell>
          <cell r="AZ2770">
            <v>40920</v>
          </cell>
          <cell r="BK2770">
            <v>40920</v>
          </cell>
          <cell r="BV2770">
            <v>40920</v>
          </cell>
          <cell r="CG2770">
            <v>40920</v>
          </cell>
          <cell r="CR2770">
            <v>40920</v>
          </cell>
          <cell r="DC2770">
            <v>40920</v>
          </cell>
          <cell r="DN2770">
            <v>40946</v>
          </cell>
        </row>
        <row r="2771">
          <cell r="H2771">
            <v>40919</v>
          </cell>
          <cell r="S2771">
            <v>40919</v>
          </cell>
          <cell r="AD2771">
            <v>40919</v>
          </cell>
          <cell r="AO2771">
            <v>40919</v>
          </cell>
          <cell r="AZ2771">
            <v>40919</v>
          </cell>
          <cell r="BK2771">
            <v>40919</v>
          </cell>
          <cell r="BV2771">
            <v>40919</v>
          </cell>
          <cell r="CG2771">
            <v>40919</v>
          </cell>
          <cell r="CR2771">
            <v>40919</v>
          </cell>
          <cell r="DC2771">
            <v>40919</v>
          </cell>
          <cell r="DN2771">
            <v>40945</v>
          </cell>
        </row>
        <row r="2772">
          <cell r="H2772">
            <v>40918</v>
          </cell>
          <cell r="S2772">
            <v>40918</v>
          </cell>
          <cell r="AD2772">
            <v>40918</v>
          </cell>
          <cell r="AO2772">
            <v>40918</v>
          </cell>
          <cell r="AZ2772">
            <v>40918</v>
          </cell>
          <cell r="BK2772">
            <v>40918</v>
          </cell>
          <cell r="BV2772">
            <v>40918</v>
          </cell>
          <cell r="CG2772">
            <v>40918</v>
          </cell>
          <cell r="CR2772">
            <v>40918</v>
          </cell>
          <cell r="DC2772">
            <v>40918</v>
          </cell>
          <cell r="DN2772">
            <v>40942</v>
          </cell>
        </row>
        <row r="2773">
          <cell r="H2773">
            <v>40917</v>
          </cell>
          <cell r="S2773">
            <v>40917</v>
          </cell>
          <cell r="AD2773">
            <v>40917</v>
          </cell>
          <cell r="AO2773">
            <v>40917</v>
          </cell>
          <cell r="AZ2773">
            <v>40917</v>
          </cell>
          <cell r="BK2773">
            <v>40917</v>
          </cell>
          <cell r="BV2773">
            <v>40917</v>
          </cell>
          <cell r="CG2773">
            <v>40917</v>
          </cell>
          <cell r="CR2773">
            <v>40917</v>
          </cell>
          <cell r="DC2773">
            <v>40917</v>
          </cell>
          <cell r="DN2773">
            <v>40941</v>
          </cell>
        </row>
        <row r="2774">
          <cell r="H2774">
            <v>40914</v>
          </cell>
          <cell r="S2774">
            <v>40914</v>
          </cell>
          <cell r="AD2774">
            <v>40914</v>
          </cell>
          <cell r="AO2774">
            <v>40914</v>
          </cell>
          <cell r="AZ2774">
            <v>40914</v>
          </cell>
          <cell r="BK2774">
            <v>40914</v>
          </cell>
          <cell r="BV2774">
            <v>40914</v>
          </cell>
          <cell r="CG2774">
            <v>40914</v>
          </cell>
          <cell r="CR2774">
            <v>40914</v>
          </cell>
          <cell r="DC2774">
            <v>40914</v>
          </cell>
          <cell r="DN2774">
            <v>40940</v>
          </cell>
        </row>
        <row r="2775">
          <cell r="H2775">
            <v>40913</v>
          </cell>
          <cell r="S2775">
            <v>40913</v>
          </cell>
          <cell r="AD2775">
            <v>40913</v>
          </cell>
          <cell r="AO2775">
            <v>40913</v>
          </cell>
          <cell r="AZ2775">
            <v>40913</v>
          </cell>
          <cell r="BK2775">
            <v>40913</v>
          </cell>
          <cell r="BV2775">
            <v>40913</v>
          </cell>
          <cell r="CG2775">
            <v>40913</v>
          </cell>
          <cell r="CR2775">
            <v>40913</v>
          </cell>
          <cell r="DC2775">
            <v>40913</v>
          </cell>
          <cell r="DN2775">
            <v>40939</v>
          </cell>
        </row>
        <row r="2776">
          <cell r="H2776">
            <v>40912</v>
          </cell>
          <cell r="S2776">
            <v>40912</v>
          </cell>
          <cell r="AD2776">
            <v>40912</v>
          </cell>
          <cell r="AO2776">
            <v>40912</v>
          </cell>
          <cell r="AZ2776">
            <v>40912</v>
          </cell>
          <cell r="BK2776">
            <v>40912</v>
          </cell>
          <cell r="BV2776">
            <v>40912</v>
          </cell>
          <cell r="CG2776">
            <v>40912</v>
          </cell>
          <cell r="CR2776">
            <v>40912</v>
          </cell>
          <cell r="DC2776">
            <v>40912</v>
          </cell>
          <cell r="DN2776">
            <v>40938</v>
          </cell>
        </row>
        <row r="2777">
          <cell r="H2777">
            <v>40911</v>
          </cell>
          <cell r="S2777">
            <v>40911</v>
          </cell>
          <cell r="AD2777">
            <v>40911</v>
          </cell>
          <cell r="AO2777">
            <v>40911</v>
          </cell>
          <cell r="AZ2777">
            <v>40911</v>
          </cell>
          <cell r="BK2777">
            <v>40911</v>
          </cell>
          <cell r="BV2777">
            <v>40911</v>
          </cell>
          <cell r="CG2777">
            <v>40911</v>
          </cell>
          <cell r="CR2777">
            <v>40911</v>
          </cell>
          <cell r="DC2777">
            <v>40911</v>
          </cell>
          <cell r="DN2777">
            <v>40935</v>
          </cell>
        </row>
        <row r="2778">
          <cell r="H2778">
            <v>40910</v>
          </cell>
          <cell r="S2778">
            <v>40910</v>
          </cell>
          <cell r="AD2778">
            <v>40910</v>
          </cell>
          <cell r="AO2778">
            <v>40910</v>
          </cell>
          <cell r="AZ2778">
            <v>40910</v>
          </cell>
          <cell r="BK2778">
            <v>40910</v>
          </cell>
          <cell r="BV2778">
            <v>40910</v>
          </cell>
          <cell r="CG2778">
            <v>40910</v>
          </cell>
          <cell r="CR2778">
            <v>40910</v>
          </cell>
          <cell r="DC2778">
            <v>40910</v>
          </cell>
          <cell r="DN2778">
            <v>40934</v>
          </cell>
        </row>
        <row r="2779">
          <cell r="H2779">
            <v>40907</v>
          </cell>
          <cell r="S2779">
            <v>40907</v>
          </cell>
          <cell r="AD2779">
            <v>40907</v>
          </cell>
          <cell r="AO2779">
            <v>40907</v>
          </cell>
          <cell r="AZ2779">
            <v>40907</v>
          </cell>
          <cell r="BK2779">
            <v>40907</v>
          </cell>
          <cell r="BV2779">
            <v>40907</v>
          </cell>
          <cell r="CG2779">
            <v>40907</v>
          </cell>
          <cell r="CR2779">
            <v>40907</v>
          </cell>
          <cell r="DC2779">
            <v>40907</v>
          </cell>
          <cell r="DN2779">
            <v>40933</v>
          </cell>
        </row>
        <row r="2780">
          <cell r="H2780">
            <v>40906</v>
          </cell>
          <cell r="S2780">
            <v>40906</v>
          </cell>
          <cell r="AD2780">
            <v>40906</v>
          </cell>
          <cell r="AO2780">
            <v>40906</v>
          </cell>
          <cell r="AZ2780">
            <v>40906</v>
          </cell>
          <cell r="BK2780">
            <v>40906</v>
          </cell>
          <cell r="BV2780">
            <v>40906</v>
          </cell>
          <cell r="CG2780">
            <v>40906</v>
          </cell>
          <cell r="CR2780">
            <v>40906</v>
          </cell>
          <cell r="DC2780">
            <v>40906</v>
          </cell>
          <cell r="DN2780">
            <v>40932</v>
          </cell>
        </row>
        <row r="2781">
          <cell r="H2781">
            <v>40905</v>
          </cell>
          <cell r="S2781">
            <v>40905</v>
          </cell>
          <cell r="AD2781">
            <v>40905</v>
          </cell>
          <cell r="AO2781">
            <v>40905</v>
          </cell>
          <cell r="AZ2781">
            <v>40905</v>
          </cell>
          <cell r="BK2781">
            <v>40905</v>
          </cell>
          <cell r="BV2781">
            <v>40905</v>
          </cell>
          <cell r="CG2781">
            <v>40905</v>
          </cell>
          <cell r="CR2781">
            <v>40905</v>
          </cell>
          <cell r="DC2781">
            <v>40905</v>
          </cell>
          <cell r="DN2781">
            <v>40931</v>
          </cell>
        </row>
        <row r="2782">
          <cell r="H2782">
            <v>40904</v>
          </cell>
          <cell r="S2782">
            <v>40904</v>
          </cell>
          <cell r="AD2782">
            <v>40904</v>
          </cell>
          <cell r="AO2782">
            <v>40904</v>
          </cell>
          <cell r="AZ2782">
            <v>40904</v>
          </cell>
          <cell r="BK2782">
            <v>40904</v>
          </cell>
          <cell r="BV2782">
            <v>40904</v>
          </cell>
          <cell r="CG2782">
            <v>40904</v>
          </cell>
          <cell r="CR2782">
            <v>40904</v>
          </cell>
          <cell r="DC2782">
            <v>40904</v>
          </cell>
          <cell r="DN2782">
            <v>40928</v>
          </cell>
        </row>
        <row r="2783">
          <cell r="H2783">
            <v>40903</v>
          </cell>
          <cell r="S2783">
            <v>40903</v>
          </cell>
          <cell r="AD2783">
            <v>40903</v>
          </cell>
          <cell r="AO2783">
            <v>40903</v>
          </cell>
          <cell r="AZ2783">
            <v>40903</v>
          </cell>
          <cell r="BK2783">
            <v>40903</v>
          </cell>
          <cell r="BV2783">
            <v>40903</v>
          </cell>
          <cell r="CG2783">
            <v>40903</v>
          </cell>
          <cell r="CR2783">
            <v>40903</v>
          </cell>
          <cell r="DC2783">
            <v>40903</v>
          </cell>
          <cell r="DN2783">
            <v>40927</v>
          </cell>
        </row>
        <row r="2784">
          <cell r="H2784">
            <v>40900</v>
          </cell>
          <cell r="S2784">
            <v>40900</v>
          </cell>
          <cell r="AD2784">
            <v>40900</v>
          </cell>
          <cell r="AO2784">
            <v>40900</v>
          </cell>
          <cell r="AZ2784">
            <v>40900</v>
          </cell>
          <cell r="BK2784">
            <v>40900</v>
          </cell>
          <cell r="BV2784">
            <v>40900</v>
          </cell>
          <cell r="CG2784">
            <v>40900</v>
          </cell>
          <cell r="CR2784">
            <v>40900</v>
          </cell>
          <cell r="DC2784">
            <v>40900</v>
          </cell>
          <cell r="DN2784">
            <v>40926</v>
          </cell>
        </row>
        <row r="2785">
          <cell r="H2785">
            <v>40899</v>
          </cell>
          <cell r="S2785">
            <v>40899</v>
          </cell>
          <cell r="AD2785">
            <v>40899</v>
          </cell>
          <cell r="AO2785">
            <v>40899</v>
          </cell>
          <cell r="AZ2785">
            <v>40899</v>
          </cell>
          <cell r="BK2785">
            <v>40899</v>
          </cell>
          <cell r="BV2785">
            <v>40899</v>
          </cell>
          <cell r="CG2785">
            <v>40899</v>
          </cell>
          <cell r="CR2785">
            <v>40899</v>
          </cell>
          <cell r="DC2785">
            <v>40899</v>
          </cell>
          <cell r="DN2785">
            <v>40925</v>
          </cell>
        </row>
        <row r="2786">
          <cell r="H2786">
            <v>40898</v>
          </cell>
          <cell r="S2786">
            <v>40898</v>
          </cell>
          <cell r="AD2786">
            <v>40898</v>
          </cell>
          <cell r="AO2786">
            <v>40898</v>
          </cell>
          <cell r="AZ2786">
            <v>40898</v>
          </cell>
          <cell r="BK2786">
            <v>40898</v>
          </cell>
          <cell r="BV2786">
            <v>40898</v>
          </cell>
          <cell r="CG2786">
            <v>40898</v>
          </cell>
          <cell r="CR2786">
            <v>40898</v>
          </cell>
          <cell r="DC2786">
            <v>40898</v>
          </cell>
          <cell r="DN2786">
            <v>40921</v>
          </cell>
        </row>
        <row r="2787">
          <cell r="H2787">
            <v>40897</v>
          </cell>
          <cell r="S2787">
            <v>40897</v>
          </cell>
          <cell r="AD2787">
            <v>40897</v>
          </cell>
          <cell r="AO2787">
            <v>40897</v>
          </cell>
          <cell r="AZ2787">
            <v>40897</v>
          </cell>
          <cell r="BK2787">
            <v>40897</v>
          </cell>
          <cell r="BV2787">
            <v>40897</v>
          </cell>
          <cell r="CG2787">
            <v>40897</v>
          </cell>
          <cell r="CR2787">
            <v>40897</v>
          </cell>
          <cell r="DC2787">
            <v>40897</v>
          </cell>
          <cell r="DN2787">
            <v>40920</v>
          </cell>
        </row>
        <row r="2788">
          <cell r="H2788">
            <v>40896</v>
          </cell>
          <cell r="S2788">
            <v>40896</v>
          </cell>
          <cell r="AD2788">
            <v>40896</v>
          </cell>
          <cell r="AO2788">
            <v>40896</v>
          </cell>
          <cell r="AZ2788">
            <v>40896</v>
          </cell>
          <cell r="BK2788">
            <v>40896</v>
          </cell>
          <cell r="BV2788">
            <v>40896</v>
          </cell>
          <cell r="CG2788">
            <v>40896</v>
          </cell>
          <cell r="CR2788">
            <v>40896</v>
          </cell>
          <cell r="DC2788">
            <v>40896</v>
          </cell>
          <cell r="DN2788">
            <v>40919</v>
          </cell>
        </row>
        <row r="2789">
          <cell r="H2789">
            <v>40893</v>
          </cell>
          <cell r="S2789">
            <v>40893</v>
          </cell>
          <cell r="AD2789">
            <v>40893</v>
          </cell>
          <cell r="AO2789">
            <v>40893</v>
          </cell>
          <cell r="AZ2789">
            <v>40893</v>
          </cell>
          <cell r="BK2789">
            <v>40893</v>
          </cell>
          <cell r="BV2789">
            <v>40893</v>
          </cell>
          <cell r="CG2789">
            <v>40893</v>
          </cell>
          <cell r="CR2789">
            <v>40893</v>
          </cell>
          <cell r="DC2789">
            <v>40893</v>
          </cell>
          <cell r="DN2789">
            <v>40918</v>
          </cell>
        </row>
        <row r="2790">
          <cell r="H2790">
            <v>40892</v>
          </cell>
          <cell r="S2790">
            <v>40892</v>
          </cell>
          <cell r="AD2790">
            <v>40892</v>
          </cell>
          <cell r="AO2790">
            <v>40892</v>
          </cell>
          <cell r="AZ2790">
            <v>40892</v>
          </cell>
          <cell r="BK2790">
            <v>40892</v>
          </cell>
          <cell r="BV2790">
            <v>40892</v>
          </cell>
          <cell r="CG2790">
            <v>40892</v>
          </cell>
          <cell r="CR2790">
            <v>40892</v>
          </cell>
          <cell r="DC2790">
            <v>40892</v>
          </cell>
          <cell r="DN2790">
            <v>40917</v>
          </cell>
        </row>
        <row r="2791">
          <cell r="H2791">
            <v>40891</v>
          </cell>
          <cell r="S2791">
            <v>40891</v>
          </cell>
          <cell r="AD2791">
            <v>40891</v>
          </cell>
          <cell r="AO2791">
            <v>40891</v>
          </cell>
          <cell r="AZ2791">
            <v>40891</v>
          </cell>
          <cell r="BK2791">
            <v>40891</v>
          </cell>
          <cell r="BV2791">
            <v>40891</v>
          </cell>
          <cell r="CG2791">
            <v>40891</v>
          </cell>
          <cell r="CR2791">
            <v>40891</v>
          </cell>
          <cell r="DC2791">
            <v>40891</v>
          </cell>
          <cell r="DN2791">
            <v>40914</v>
          </cell>
        </row>
        <row r="2792">
          <cell r="H2792">
            <v>40890</v>
          </cell>
          <cell r="S2792">
            <v>40890</v>
          </cell>
          <cell r="AD2792">
            <v>40890</v>
          </cell>
          <cell r="AO2792">
            <v>40890</v>
          </cell>
          <cell r="AZ2792">
            <v>40890</v>
          </cell>
          <cell r="BK2792">
            <v>40890</v>
          </cell>
          <cell r="BV2792">
            <v>40890</v>
          </cell>
          <cell r="CG2792">
            <v>40890</v>
          </cell>
          <cell r="CR2792">
            <v>40890</v>
          </cell>
          <cell r="DC2792">
            <v>40890</v>
          </cell>
          <cell r="DN2792">
            <v>40913</v>
          </cell>
        </row>
        <row r="2793">
          <cell r="H2793">
            <v>40889</v>
          </cell>
          <cell r="S2793">
            <v>40889</v>
          </cell>
          <cell r="AD2793">
            <v>40889</v>
          </cell>
          <cell r="AO2793">
            <v>40889</v>
          </cell>
          <cell r="AZ2793">
            <v>40889</v>
          </cell>
          <cell r="BK2793">
            <v>40889</v>
          </cell>
          <cell r="BV2793">
            <v>40889</v>
          </cell>
          <cell r="CG2793">
            <v>40889</v>
          </cell>
          <cell r="CR2793">
            <v>40889</v>
          </cell>
          <cell r="DC2793">
            <v>40889</v>
          </cell>
          <cell r="DN2793">
            <v>40912</v>
          </cell>
        </row>
        <row r="2794">
          <cell r="H2794">
            <v>40886</v>
          </cell>
          <cell r="S2794">
            <v>40886</v>
          </cell>
          <cell r="AD2794">
            <v>40886</v>
          </cell>
          <cell r="AO2794">
            <v>40886</v>
          </cell>
          <cell r="AZ2794">
            <v>40886</v>
          </cell>
          <cell r="BK2794">
            <v>40886</v>
          </cell>
          <cell r="BV2794">
            <v>40886</v>
          </cell>
          <cell r="CG2794">
            <v>40886</v>
          </cell>
          <cell r="CR2794">
            <v>40886</v>
          </cell>
          <cell r="DC2794">
            <v>40886</v>
          </cell>
          <cell r="DN2794">
            <v>40911</v>
          </cell>
        </row>
        <row r="2795">
          <cell r="H2795">
            <v>40885</v>
          </cell>
          <cell r="S2795">
            <v>40885</v>
          </cell>
          <cell r="AD2795">
            <v>40885</v>
          </cell>
          <cell r="AO2795">
            <v>40885</v>
          </cell>
          <cell r="AZ2795">
            <v>40885</v>
          </cell>
          <cell r="BK2795">
            <v>40885</v>
          </cell>
          <cell r="BV2795">
            <v>40885</v>
          </cell>
          <cell r="CG2795">
            <v>40885</v>
          </cell>
          <cell r="CR2795">
            <v>40885</v>
          </cell>
          <cell r="DC2795">
            <v>40885</v>
          </cell>
          <cell r="DN2795">
            <v>40907</v>
          </cell>
        </row>
        <row r="2796">
          <cell r="H2796">
            <v>40884</v>
          </cell>
          <cell r="S2796">
            <v>40884</v>
          </cell>
          <cell r="AD2796">
            <v>40884</v>
          </cell>
          <cell r="AO2796">
            <v>40884</v>
          </cell>
          <cell r="AZ2796">
            <v>40884</v>
          </cell>
          <cell r="BK2796">
            <v>40884</v>
          </cell>
          <cell r="BV2796">
            <v>40884</v>
          </cell>
          <cell r="CG2796">
            <v>40884</v>
          </cell>
          <cell r="CR2796">
            <v>40884</v>
          </cell>
          <cell r="DC2796">
            <v>40884</v>
          </cell>
          <cell r="DN2796">
            <v>40906</v>
          </cell>
        </row>
        <row r="2797">
          <cell r="H2797">
            <v>40882</v>
          </cell>
          <cell r="S2797">
            <v>40882</v>
          </cell>
          <cell r="AD2797">
            <v>40882</v>
          </cell>
          <cell r="AO2797">
            <v>40882</v>
          </cell>
          <cell r="AZ2797">
            <v>40882</v>
          </cell>
          <cell r="BK2797">
            <v>40882</v>
          </cell>
          <cell r="BV2797">
            <v>40882</v>
          </cell>
          <cell r="CG2797">
            <v>40882</v>
          </cell>
          <cell r="CR2797">
            <v>40882</v>
          </cell>
          <cell r="DC2797">
            <v>40882</v>
          </cell>
          <cell r="DN2797">
            <v>40905</v>
          </cell>
        </row>
        <row r="2798">
          <cell r="H2798">
            <v>40879</v>
          </cell>
          <cell r="S2798">
            <v>40879</v>
          </cell>
          <cell r="AD2798">
            <v>40879</v>
          </cell>
          <cell r="AO2798">
            <v>40879</v>
          </cell>
          <cell r="AZ2798">
            <v>40879</v>
          </cell>
          <cell r="BK2798">
            <v>40879</v>
          </cell>
          <cell r="BV2798">
            <v>40879</v>
          </cell>
          <cell r="CG2798">
            <v>40879</v>
          </cell>
          <cell r="CR2798">
            <v>40879</v>
          </cell>
          <cell r="DC2798">
            <v>40879</v>
          </cell>
          <cell r="DN2798">
            <v>40904</v>
          </cell>
        </row>
        <row r="2799">
          <cell r="H2799">
            <v>40878</v>
          </cell>
          <cell r="S2799">
            <v>40878</v>
          </cell>
          <cell r="AD2799">
            <v>40878</v>
          </cell>
          <cell r="AO2799">
            <v>40878</v>
          </cell>
          <cell r="AZ2799">
            <v>40878</v>
          </cell>
          <cell r="BK2799">
            <v>40878</v>
          </cell>
          <cell r="BV2799">
            <v>40878</v>
          </cell>
          <cell r="CG2799">
            <v>40878</v>
          </cell>
          <cell r="CR2799">
            <v>40878</v>
          </cell>
          <cell r="DC2799">
            <v>40878</v>
          </cell>
          <cell r="DN2799">
            <v>40900</v>
          </cell>
        </row>
        <row r="2800">
          <cell r="H2800">
            <v>40877</v>
          </cell>
          <cell r="S2800">
            <v>40877</v>
          </cell>
          <cell r="AD2800">
            <v>40877</v>
          </cell>
          <cell r="AO2800">
            <v>40877</v>
          </cell>
          <cell r="AZ2800">
            <v>40877</v>
          </cell>
          <cell r="BK2800">
            <v>40877</v>
          </cell>
          <cell r="BV2800">
            <v>40877</v>
          </cell>
          <cell r="CG2800">
            <v>40877</v>
          </cell>
          <cell r="CR2800">
            <v>40877</v>
          </cell>
          <cell r="DC2800">
            <v>40877</v>
          </cell>
          <cell r="DN2800">
            <v>40899</v>
          </cell>
        </row>
        <row r="2801">
          <cell r="H2801">
            <v>40876</v>
          </cell>
          <cell r="S2801">
            <v>40876</v>
          </cell>
          <cell r="AD2801">
            <v>40876</v>
          </cell>
          <cell r="AO2801">
            <v>40876</v>
          </cell>
          <cell r="AZ2801">
            <v>40876</v>
          </cell>
          <cell r="BK2801">
            <v>40876</v>
          </cell>
          <cell r="BV2801">
            <v>40876</v>
          </cell>
          <cell r="CG2801">
            <v>40876</v>
          </cell>
          <cell r="CR2801">
            <v>40876</v>
          </cell>
          <cell r="DC2801">
            <v>40876</v>
          </cell>
          <cell r="DN2801">
            <v>40898</v>
          </cell>
        </row>
        <row r="2802">
          <cell r="H2802">
            <v>40875</v>
          </cell>
          <cell r="S2802">
            <v>40875</v>
          </cell>
          <cell r="AD2802">
            <v>40875</v>
          </cell>
          <cell r="AO2802">
            <v>40875</v>
          </cell>
          <cell r="AZ2802">
            <v>40875</v>
          </cell>
          <cell r="BK2802">
            <v>40875</v>
          </cell>
          <cell r="BV2802">
            <v>40875</v>
          </cell>
          <cell r="CG2802">
            <v>40875</v>
          </cell>
          <cell r="CR2802">
            <v>40875</v>
          </cell>
          <cell r="DC2802">
            <v>40875</v>
          </cell>
          <cell r="DN2802">
            <v>40897</v>
          </cell>
        </row>
        <row r="2803">
          <cell r="H2803">
            <v>40872</v>
          </cell>
          <cell r="S2803">
            <v>40872</v>
          </cell>
          <cell r="AD2803">
            <v>40872</v>
          </cell>
          <cell r="AO2803">
            <v>40872</v>
          </cell>
          <cell r="AZ2803">
            <v>40872</v>
          </cell>
          <cell r="BK2803">
            <v>40872</v>
          </cell>
          <cell r="BV2803">
            <v>40872</v>
          </cell>
          <cell r="CG2803">
            <v>40872</v>
          </cell>
          <cell r="CR2803">
            <v>40872</v>
          </cell>
          <cell r="DC2803">
            <v>40872</v>
          </cell>
          <cell r="DN2803">
            <v>40896</v>
          </cell>
        </row>
        <row r="2804">
          <cell r="H2804">
            <v>40871</v>
          </cell>
          <cell r="S2804">
            <v>40871</v>
          </cell>
          <cell r="AD2804">
            <v>40871</v>
          </cell>
          <cell r="AO2804">
            <v>40871</v>
          </cell>
          <cell r="AZ2804">
            <v>40871</v>
          </cell>
          <cell r="BK2804">
            <v>40871</v>
          </cell>
          <cell r="BV2804">
            <v>40871</v>
          </cell>
          <cell r="CG2804">
            <v>40871</v>
          </cell>
          <cell r="CR2804">
            <v>40871</v>
          </cell>
          <cell r="DC2804">
            <v>40871</v>
          </cell>
          <cell r="DN2804">
            <v>40893</v>
          </cell>
        </row>
        <row r="2805">
          <cell r="H2805">
            <v>40870</v>
          </cell>
          <cell r="S2805">
            <v>40870</v>
          </cell>
          <cell r="AD2805">
            <v>40870</v>
          </cell>
          <cell r="AO2805">
            <v>40870</v>
          </cell>
          <cell r="AZ2805">
            <v>40870</v>
          </cell>
          <cell r="BK2805">
            <v>40870</v>
          </cell>
          <cell r="BV2805">
            <v>40870</v>
          </cell>
          <cell r="CG2805">
            <v>40870</v>
          </cell>
          <cell r="CR2805">
            <v>40870</v>
          </cell>
          <cell r="DC2805">
            <v>40870</v>
          </cell>
          <cell r="DN2805">
            <v>40892</v>
          </cell>
        </row>
        <row r="2806">
          <cell r="H2806">
            <v>40869</v>
          </cell>
          <cell r="S2806">
            <v>40869</v>
          </cell>
          <cell r="AD2806">
            <v>40869</v>
          </cell>
          <cell r="AO2806">
            <v>40869</v>
          </cell>
          <cell r="AZ2806">
            <v>40869</v>
          </cell>
          <cell r="BK2806">
            <v>40869</v>
          </cell>
          <cell r="BV2806">
            <v>40869</v>
          </cell>
          <cell r="CG2806">
            <v>40869</v>
          </cell>
          <cell r="CR2806">
            <v>40869</v>
          </cell>
          <cell r="DC2806">
            <v>40869</v>
          </cell>
          <cell r="DN2806">
            <v>40891</v>
          </cell>
        </row>
        <row r="2807">
          <cell r="H2807">
            <v>40868</v>
          </cell>
          <cell r="S2807">
            <v>40868</v>
          </cell>
          <cell r="AD2807">
            <v>40868</v>
          </cell>
          <cell r="AO2807">
            <v>40868</v>
          </cell>
          <cell r="AZ2807">
            <v>40868</v>
          </cell>
          <cell r="BK2807">
            <v>40868</v>
          </cell>
          <cell r="BV2807">
            <v>40868</v>
          </cell>
          <cell r="CG2807">
            <v>40868</v>
          </cell>
          <cell r="CR2807">
            <v>40868</v>
          </cell>
          <cell r="DC2807">
            <v>40868</v>
          </cell>
          <cell r="DN2807">
            <v>40890</v>
          </cell>
        </row>
        <row r="2808">
          <cell r="H2808">
            <v>40865</v>
          </cell>
          <cell r="S2808">
            <v>40865</v>
          </cell>
          <cell r="AD2808">
            <v>40865</v>
          </cell>
          <cell r="AO2808">
            <v>40865</v>
          </cell>
          <cell r="AZ2808">
            <v>40865</v>
          </cell>
          <cell r="BK2808">
            <v>40865</v>
          </cell>
          <cell r="BV2808">
            <v>40865</v>
          </cell>
          <cell r="CG2808">
            <v>40865</v>
          </cell>
          <cell r="CR2808">
            <v>40865</v>
          </cell>
          <cell r="DC2808">
            <v>40865</v>
          </cell>
          <cell r="DN2808">
            <v>40889</v>
          </cell>
        </row>
        <row r="2809">
          <cell r="H2809">
            <v>40864</v>
          </cell>
          <cell r="S2809">
            <v>40864</v>
          </cell>
          <cell r="AD2809">
            <v>40864</v>
          </cell>
          <cell r="AO2809">
            <v>40864</v>
          </cell>
          <cell r="AZ2809">
            <v>40864</v>
          </cell>
          <cell r="BK2809">
            <v>40864</v>
          </cell>
          <cell r="BV2809">
            <v>40864</v>
          </cell>
          <cell r="CG2809">
            <v>40864</v>
          </cell>
          <cell r="CR2809">
            <v>40864</v>
          </cell>
          <cell r="DC2809">
            <v>40864</v>
          </cell>
          <cell r="DN2809">
            <v>40886</v>
          </cell>
        </row>
        <row r="2810">
          <cell r="H2810">
            <v>40863</v>
          </cell>
          <cell r="S2810">
            <v>40863</v>
          </cell>
          <cell r="AD2810">
            <v>40863</v>
          </cell>
          <cell r="AO2810">
            <v>40863</v>
          </cell>
          <cell r="AZ2810">
            <v>40863</v>
          </cell>
          <cell r="BK2810">
            <v>40863</v>
          </cell>
          <cell r="BV2810">
            <v>40863</v>
          </cell>
          <cell r="CG2810">
            <v>40863</v>
          </cell>
          <cell r="CR2810">
            <v>40863</v>
          </cell>
          <cell r="DC2810">
            <v>40863</v>
          </cell>
          <cell r="DN2810">
            <v>40885</v>
          </cell>
        </row>
        <row r="2811">
          <cell r="H2811">
            <v>40862</v>
          </cell>
          <cell r="S2811">
            <v>40862</v>
          </cell>
          <cell r="AD2811">
            <v>40862</v>
          </cell>
          <cell r="AO2811">
            <v>40862</v>
          </cell>
          <cell r="AZ2811">
            <v>40862</v>
          </cell>
          <cell r="BK2811">
            <v>40862</v>
          </cell>
          <cell r="BV2811">
            <v>40862</v>
          </cell>
          <cell r="CG2811">
            <v>40862</v>
          </cell>
          <cell r="CR2811">
            <v>40862</v>
          </cell>
          <cell r="DC2811">
            <v>40862</v>
          </cell>
          <cell r="DN2811">
            <v>40884</v>
          </cell>
        </row>
        <row r="2812">
          <cell r="H2812">
            <v>40861</v>
          </cell>
          <cell r="S2812">
            <v>40861</v>
          </cell>
          <cell r="AD2812">
            <v>40861</v>
          </cell>
          <cell r="AO2812">
            <v>40861</v>
          </cell>
          <cell r="AZ2812">
            <v>40861</v>
          </cell>
          <cell r="BK2812">
            <v>40861</v>
          </cell>
          <cell r="BV2812">
            <v>40861</v>
          </cell>
          <cell r="CG2812">
            <v>40861</v>
          </cell>
          <cell r="CR2812">
            <v>40861</v>
          </cell>
          <cell r="DC2812">
            <v>40861</v>
          </cell>
          <cell r="DN2812">
            <v>40883</v>
          </cell>
        </row>
        <row r="2813">
          <cell r="H2813">
            <v>40858</v>
          </cell>
          <cell r="S2813">
            <v>40858</v>
          </cell>
          <cell r="AD2813">
            <v>40858</v>
          </cell>
          <cell r="AO2813">
            <v>40858</v>
          </cell>
          <cell r="AZ2813">
            <v>40858</v>
          </cell>
          <cell r="BK2813">
            <v>40858</v>
          </cell>
          <cell r="BV2813">
            <v>40858</v>
          </cell>
          <cell r="CG2813">
            <v>40858</v>
          </cell>
          <cell r="CR2813">
            <v>40858</v>
          </cell>
          <cell r="DC2813">
            <v>40858</v>
          </cell>
          <cell r="DN2813">
            <v>40882</v>
          </cell>
        </row>
        <row r="2814">
          <cell r="H2814">
            <v>40856</v>
          </cell>
          <cell r="S2814">
            <v>40856</v>
          </cell>
          <cell r="AD2814">
            <v>40856</v>
          </cell>
          <cell r="AO2814">
            <v>40856</v>
          </cell>
          <cell r="AZ2814">
            <v>40856</v>
          </cell>
          <cell r="BK2814">
            <v>40856</v>
          </cell>
          <cell r="BV2814">
            <v>40856</v>
          </cell>
          <cell r="CG2814">
            <v>40856</v>
          </cell>
          <cell r="CR2814">
            <v>40856</v>
          </cell>
          <cell r="DC2814">
            <v>40856</v>
          </cell>
          <cell r="DN2814">
            <v>40879</v>
          </cell>
        </row>
        <row r="2815">
          <cell r="H2815">
            <v>40855</v>
          </cell>
          <cell r="S2815">
            <v>40855</v>
          </cell>
          <cell r="AD2815">
            <v>40855</v>
          </cell>
          <cell r="AO2815">
            <v>40855</v>
          </cell>
          <cell r="AZ2815">
            <v>40855</v>
          </cell>
          <cell r="BK2815">
            <v>40855</v>
          </cell>
          <cell r="BV2815">
            <v>40855</v>
          </cell>
          <cell r="CG2815">
            <v>40855</v>
          </cell>
          <cell r="CR2815">
            <v>40855</v>
          </cell>
          <cell r="DC2815">
            <v>40855</v>
          </cell>
          <cell r="DN2815">
            <v>40878</v>
          </cell>
        </row>
        <row r="2816">
          <cell r="H2816">
            <v>40851</v>
          </cell>
          <cell r="S2816">
            <v>40851</v>
          </cell>
          <cell r="AD2816">
            <v>40851</v>
          </cell>
          <cell r="AO2816">
            <v>40851</v>
          </cell>
          <cell r="AZ2816">
            <v>40851</v>
          </cell>
          <cell r="BK2816">
            <v>40851</v>
          </cell>
          <cell r="BV2816">
            <v>40851</v>
          </cell>
          <cell r="CG2816">
            <v>40851</v>
          </cell>
          <cell r="CR2816">
            <v>40851</v>
          </cell>
          <cell r="DC2816">
            <v>40851</v>
          </cell>
          <cell r="DN2816">
            <v>40877</v>
          </cell>
        </row>
        <row r="2817">
          <cell r="H2817">
            <v>40850</v>
          </cell>
          <cell r="S2817">
            <v>40850</v>
          </cell>
          <cell r="AD2817">
            <v>40850</v>
          </cell>
          <cell r="AO2817">
            <v>40850</v>
          </cell>
          <cell r="AZ2817">
            <v>40850</v>
          </cell>
          <cell r="BK2817">
            <v>40850</v>
          </cell>
          <cell r="BV2817">
            <v>40850</v>
          </cell>
          <cell r="CG2817">
            <v>40850</v>
          </cell>
          <cell r="CR2817">
            <v>40850</v>
          </cell>
          <cell r="DC2817">
            <v>40850</v>
          </cell>
          <cell r="DN2817">
            <v>40876</v>
          </cell>
        </row>
        <row r="2818">
          <cell r="H2818">
            <v>40849</v>
          </cell>
          <cell r="S2818">
            <v>40849</v>
          </cell>
          <cell r="AD2818">
            <v>40849</v>
          </cell>
          <cell r="AO2818">
            <v>40849</v>
          </cell>
          <cell r="AZ2818">
            <v>40849</v>
          </cell>
          <cell r="BK2818">
            <v>40849</v>
          </cell>
          <cell r="BV2818">
            <v>40849</v>
          </cell>
          <cell r="CG2818">
            <v>40849</v>
          </cell>
          <cell r="CR2818">
            <v>40849</v>
          </cell>
          <cell r="DC2818">
            <v>40849</v>
          </cell>
          <cell r="DN2818">
            <v>40875</v>
          </cell>
        </row>
        <row r="2819">
          <cell r="H2819">
            <v>40848</v>
          </cell>
          <cell r="S2819">
            <v>40848</v>
          </cell>
          <cell r="AD2819">
            <v>40848</v>
          </cell>
          <cell r="AO2819">
            <v>40848</v>
          </cell>
          <cell r="AZ2819">
            <v>40848</v>
          </cell>
          <cell r="BK2819">
            <v>40848</v>
          </cell>
          <cell r="BV2819">
            <v>40848</v>
          </cell>
          <cell r="CG2819">
            <v>40848</v>
          </cell>
          <cell r="CR2819">
            <v>40848</v>
          </cell>
          <cell r="DC2819">
            <v>40848</v>
          </cell>
          <cell r="DN2819">
            <v>40872</v>
          </cell>
        </row>
        <row r="2820">
          <cell r="H2820">
            <v>40847</v>
          </cell>
          <cell r="S2820">
            <v>40847</v>
          </cell>
          <cell r="AD2820">
            <v>40847</v>
          </cell>
          <cell r="AO2820">
            <v>40847</v>
          </cell>
          <cell r="AZ2820">
            <v>40847</v>
          </cell>
          <cell r="BK2820">
            <v>40847</v>
          </cell>
          <cell r="BV2820">
            <v>40847</v>
          </cell>
          <cell r="CG2820">
            <v>40847</v>
          </cell>
          <cell r="CR2820">
            <v>40847</v>
          </cell>
          <cell r="DC2820">
            <v>40847</v>
          </cell>
          <cell r="DN2820">
            <v>40870</v>
          </cell>
        </row>
        <row r="2821">
          <cell r="H2821">
            <v>40844</v>
          </cell>
          <cell r="S2821">
            <v>40844</v>
          </cell>
          <cell r="AD2821">
            <v>40844</v>
          </cell>
          <cell r="AO2821">
            <v>40844</v>
          </cell>
          <cell r="AZ2821">
            <v>40844</v>
          </cell>
          <cell r="BK2821">
            <v>40844</v>
          </cell>
          <cell r="BV2821">
            <v>40844</v>
          </cell>
          <cell r="CG2821">
            <v>40844</v>
          </cell>
          <cell r="CR2821">
            <v>40844</v>
          </cell>
          <cell r="DC2821">
            <v>40844</v>
          </cell>
          <cell r="DN2821">
            <v>40869</v>
          </cell>
        </row>
        <row r="2822">
          <cell r="H2822">
            <v>40842</v>
          </cell>
          <cell r="S2822">
            <v>40842</v>
          </cell>
          <cell r="AD2822">
            <v>40842</v>
          </cell>
          <cell r="AO2822">
            <v>40842</v>
          </cell>
          <cell r="AZ2822">
            <v>40842</v>
          </cell>
          <cell r="BK2822">
            <v>40842</v>
          </cell>
          <cell r="BV2822">
            <v>40842</v>
          </cell>
          <cell r="CG2822">
            <v>40842</v>
          </cell>
          <cell r="CR2822">
            <v>40842</v>
          </cell>
          <cell r="DC2822">
            <v>40842</v>
          </cell>
          <cell r="DN2822">
            <v>40868</v>
          </cell>
        </row>
        <row r="2823">
          <cell r="H2823">
            <v>40841</v>
          </cell>
          <cell r="S2823">
            <v>40841</v>
          </cell>
          <cell r="AD2823">
            <v>40841</v>
          </cell>
          <cell r="AO2823">
            <v>40841</v>
          </cell>
          <cell r="AZ2823">
            <v>40841</v>
          </cell>
          <cell r="BK2823">
            <v>40841</v>
          </cell>
          <cell r="BV2823">
            <v>40841</v>
          </cell>
          <cell r="CG2823">
            <v>40841</v>
          </cell>
          <cell r="CR2823">
            <v>40841</v>
          </cell>
          <cell r="DC2823">
            <v>40841</v>
          </cell>
          <cell r="DN2823">
            <v>40865</v>
          </cell>
        </row>
        <row r="2824">
          <cell r="H2824">
            <v>40840</v>
          </cell>
          <cell r="S2824">
            <v>40840</v>
          </cell>
          <cell r="AD2824">
            <v>40840</v>
          </cell>
          <cell r="AO2824">
            <v>40840</v>
          </cell>
          <cell r="AZ2824">
            <v>40840</v>
          </cell>
          <cell r="BK2824">
            <v>40840</v>
          </cell>
          <cell r="BV2824">
            <v>40840</v>
          </cell>
          <cell r="CG2824">
            <v>40840</v>
          </cell>
          <cell r="CR2824">
            <v>40840</v>
          </cell>
          <cell r="DC2824">
            <v>40840</v>
          </cell>
          <cell r="DN2824">
            <v>40864</v>
          </cell>
        </row>
        <row r="2825">
          <cell r="H2825">
            <v>40837</v>
          </cell>
          <cell r="S2825">
            <v>40837</v>
          </cell>
          <cell r="AD2825">
            <v>40837</v>
          </cell>
          <cell r="AO2825">
            <v>40837</v>
          </cell>
          <cell r="AZ2825">
            <v>40837</v>
          </cell>
          <cell r="BK2825">
            <v>40837</v>
          </cell>
          <cell r="BV2825">
            <v>40837</v>
          </cell>
          <cell r="CG2825">
            <v>40837</v>
          </cell>
          <cell r="CR2825">
            <v>40837</v>
          </cell>
          <cell r="DC2825">
            <v>40837</v>
          </cell>
          <cell r="DN2825">
            <v>40863</v>
          </cell>
        </row>
        <row r="2826">
          <cell r="H2826">
            <v>40836</v>
          </cell>
          <cell r="S2826">
            <v>40836</v>
          </cell>
          <cell r="AD2826">
            <v>40836</v>
          </cell>
          <cell r="AO2826">
            <v>40836</v>
          </cell>
          <cell r="AZ2826">
            <v>40836</v>
          </cell>
          <cell r="BK2826">
            <v>40836</v>
          </cell>
          <cell r="BV2826">
            <v>40836</v>
          </cell>
          <cell r="CG2826">
            <v>40836</v>
          </cell>
          <cell r="CR2826">
            <v>40836</v>
          </cell>
          <cell r="DC2826">
            <v>40836</v>
          </cell>
          <cell r="DN2826">
            <v>40862</v>
          </cell>
        </row>
        <row r="2827">
          <cell r="H2827">
            <v>40835</v>
          </cell>
          <cell r="S2827">
            <v>40835</v>
          </cell>
          <cell r="AD2827">
            <v>40835</v>
          </cell>
          <cell r="AO2827">
            <v>40835</v>
          </cell>
          <cell r="AZ2827">
            <v>40835</v>
          </cell>
          <cell r="BK2827">
            <v>40835</v>
          </cell>
          <cell r="BV2827">
            <v>40835</v>
          </cell>
          <cell r="CG2827">
            <v>40835</v>
          </cell>
          <cell r="CR2827">
            <v>40835</v>
          </cell>
          <cell r="DC2827">
            <v>40835</v>
          </cell>
          <cell r="DN2827">
            <v>40861</v>
          </cell>
        </row>
        <row r="2828">
          <cell r="H2828">
            <v>40834</v>
          </cell>
          <cell r="S2828">
            <v>40834</v>
          </cell>
          <cell r="AD2828">
            <v>40834</v>
          </cell>
          <cell r="AO2828">
            <v>40834</v>
          </cell>
          <cell r="AZ2828">
            <v>40834</v>
          </cell>
          <cell r="BK2828">
            <v>40834</v>
          </cell>
          <cell r="BV2828">
            <v>40834</v>
          </cell>
          <cell r="CG2828">
            <v>40834</v>
          </cell>
          <cell r="CR2828">
            <v>40834</v>
          </cell>
          <cell r="DC2828">
            <v>40834</v>
          </cell>
          <cell r="DN2828">
            <v>40858</v>
          </cell>
        </row>
        <row r="2829">
          <cell r="H2829">
            <v>40833</v>
          </cell>
          <cell r="S2829">
            <v>40833</v>
          </cell>
          <cell r="AD2829">
            <v>40833</v>
          </cell>
          <cell r="AO2829">
            <v>40833</v>
          </cell>
          <cell r="AZ2829">
            <v>40833</v>
          </cell>
          <cell r="BK2829">
            <v>40833</v>
          </cell>
          <cell r="BV2829">
            <v>40833</v>
          </cell>
          <cell r="CG2829">
            <v>40833</v>
          </cell>
          <cell r="CR2829">
            <v>40833</v>
          </cell>
          <cell r="DC2829">
            <v>40833</v>
          </cell>
          <cell r="DN2829">
            <v>40857</v>
          </cell>
        </row>
        <row r="2830">
          <cell r="H2830">
            <v>40830</v>
          </cell>
          <cell r="S2830">
            <v>40830</v>
          </cell>
          <cell r="AD2830">
            <v>40830</v>
          </cell>
          <cell r="AO2830">
            <v>40830</v>
          </cell>
          <cell r="AZ2830">
            <v>40830</v>
          </cell>
          <cell r="BK2830">
            <v>40830</v>
          </cell>
          <cell r="BV2830">
            <v>40830</v>
          </cell>
          <cell r="CG2830">
            <v>40830</v>
          </cell>
          <cell r="CR2830">
            <v>40830</v>
          </cell>
          <cell r="DC2830">
            <v>40830</v>
          </cell>
          <cell r="DN2830">
            <v>40856</v>
          </cell>
        </row>
        <row r="2831">
          <cell r="H2831">
            <v>40829</v>
          </cell>
          <cell r="S2831">
            <v>40829</v>
          </cell>
          <cell r="AD2831">
            <v>40829</v>
          </cell>
          <cell r="AO2831">
            <v>40829</v>
          </cell>
          <cell r="AZ2831">
            <v>40829</v>
          </cell>
          <cell r="BK2831">
            <v>40829</v>
          </cell>
          <cell r="BV2831">
            <v>40829</v>
          </cell>
          <cell r="CG2831">
            <v>40829</v>
          </cell>
          <cell r="CR2831">
            <v>40829</v>
          </cell>
          <cell r="DC2831">
            <v>40829</v>
          </cell>
          <cell r="DN2831">
            <v>40855</v>
          </cell>
        </row>
        <row r="2832">
          <cell r="H2832">
            <v>40828</v>
          </cell>
          <cell r="S2832">
            <v>40828</v>
          </cell>
          <cell r="AD2832">
            <v>40828</v>
          </cell>
          <cell r="AO2832">
            <v>40828</v>
          </cell>
          <cell r="AZ2832">
            <v>40828</v>
          </cell>
          <cell r="BK2832">
            <v>40828</v>
          </cell>
          <cell r="BV2832">
            <v>40828</v>
          </cell>
          <cell r="CG2832">
            <v>40828</v>
          </cell>
          <cell r="CR2832">
            <v>40828</v>
          </cell>
          <cell r="DC2832">
            <v>40828</v>
          </cell>
          <cell r="DN2832">
            <v>40854</v>
          </cell>
        </row>
        <row r="2833">
          <cell r="H2833">
            <v>40827</v>
          </cell>
          <cell r="S2833">
            <v>40827</v>
          </cell>
          <cell r="AD2833">
            <v>40827</v>
          </cell>
          <cell r="AO2833">
            <v>40827</v>
          </cell>
          <cell r="AZ2833">
            <v>40827</v>
          </cell>
          <cell r="BK2833">
            <v>40827</v>
          </cell>
          <cell r="BV2833">
            <v>40827</v>
          </cell>
          <cell r="CG2833">
            <v>40827</v>
          </cell>
          <cell r="CR2833">
            <v>40827</v>
          </cell>
          <cell r="DC2833">
            <v>40827</v>
          </cell>
          <cell r="DN2833">
            <v>40851</v>
          </cell>
        </row>
        <row r="2834">
          <cell r="H2834">
            <v>40826</v>
          </cell>
          <cell r="S2834">
            <v>40826</v>
          </cell>
          <cell r="AD2834">
            <v>40826</v>
          </cell>
          <cell r="AO2834">
            <v>40826</v>
          </cell>
          <cell r="AZ2834">
            <v>40826</v>
          </cell>
          <cell r="BK2834">
            <v>40826</v>
          </cell>
          <cell r="BV2834">
            <v>40826</v>
          </cell>
          <cell r="CG2834">
            <v>40826</v>
          </cell>
          <cell r="CR2834">
            <v>40826</v>
          </cell>
          <cell r="DC2834">
            <v>40826</v>
          </cell>
          <cell r="DN2834">
            <v>40850</v>
          </cell>
        </row>
        <row r="2835">
          <cell r="H2835">
            <v>40823</v>
          </cell>
          <cell r="S2835">
            <v>40823</v>
          </cell>
          <cell r="AD2835">
            <v>40823</v>
          </cell>
          <cell r="AO2835">
            <v>40823</v>
          </cell>
          <cell r="AZ2835">
            <v>40823</v>
          </cell>
          <cell r="BK2835">
            <v>40823</v>
          </cell>
          <cell r="BV2835">
            <v>40823</v>
          </cell>
          <cell r="CG2835">
            <v>40823</v>
          </cell>
          <cell r="CR2835">
            <v>40823</v>
          </cell>
          <cell r="DC2835">
            <v>40823</v>
          </cell>
          <cell r="DN2835">
            <v>40849</v>
          </cell>
        </row>
        <row r="2836">
          <cell r="H2836">
            <v>40821</v>
          </cell>
          <cell r="S2836">
            <v>40821</v>
          </cell>
          <cell r="AD2836">
            <v>40821</v>
          </cell>
          <cell r="AO2836">
            <v>40821</v>
          </cell>
          <cell r="AZ2836">
            <v>40821</v>
          </cell>
          <cell r="BK2836">
            <v>40821</v>
          </cell>
          <cell r="BV2836">
            <v>40821</v>
          </cell>
          <cell r="CG2836">
            <v>40821</v>
          </cell>
          <cell r="CR2836">
            <v>40821</v>
          </cell>
          <cell r="DC2836">
            <v>40821</v>
          </cell>
          <cell r="DN2836">
            <v>40848</v>
          </cell>
        </row>
        <row r="2837">
          <cell r="H2837">
            <v>40820</v>
          </cell>
          <cell r="S2837">
            <v>40820</v>
          </cell>
          <cell r="AD2837">
            <v>40820</v>
          </cell>
          <cell r="AO2837">
            <v>40820</v>
          </cell>
          <cell r="AZ2837">
            <v>40820</v>
          </cell>
          <cell r="BK2837">
            <v>40820</v>
          </cell>
          <cell r="BV2837">
            <v>40820</v>
          </cell>
          <cell r="CG2837">
            <v>40820</v>
          </cell>
          <cell r="CR2837">
            <v>40820</v>
          </cell>
          <cell r="DC2837">
            <v>40820</v>
          </cell>
          <cell r="DN2837">
            <v>40847</v>
          </cell>
        </row>
        <row r="2838">
          <cell r="H2838">
            <v>40819</v>
          </cell>
          <cell r="S2838">
            <v>40819</v>
          </cell>
          <cell r="AD2838">
            <v>40819</v>
          </cell>
          <cell r="AO2838">
            <v>40819</v>
          </cell>
          <cell r="AZ2838">
            <v>40819</v>
          </cell>
          <cell r="BK2838">
            <v>40819</v>
          </cell>
          <cell r="BV2838">
            <v>40819</v>
          </cell>
          <cell r="CG2838">
            <v>40819</v>
          </cell>
          <cell r="CR2838">
            <v>40819</v>
          </cell>
          <cell r="DC2838">
            <v>40819</v>
          </cell>
          <cell r="DN2838">
            <v>40844</v>
          </cell>
        </row>
        <row r="2839">
          <cell r="H2839">
            <v>40816</v>
          </cell>
          <cell r="S2839">
            <v>40816</v>
          </cell>
          <cell r="AD2839">
            <v>40816</v>
          </cell>
          <cell r="AO2839">
            <v>40816</v>
          </cell>
          <cell r="AZ2839">
            <v>40816</v>
          </cell>
          <cell r="BK2839">
            <v>40816</v>
          </cell>
          <cell r="BV2839">
            <v>40816</v>
          </cell>
          <cell r="CG2839">
            <v>40816</v>
          </cell>
          <cell r="CR2839">
            <v>40816</v>
          </cell>
          <cell r="DC2839">
            <v>40816</v>
          </cell>
          <cell r="DN2839">
            <v>40843</v>
          </cell>
        </row>
        <row r="2840">
          <cell r="H2840">
            <v>40815</v>
          </cell>
          <cell r="S2840">
            <v>40815</v>
          </cell>
          <cell r="AD2840">
            <v>40815</v>
          </cell>
          <cell r="AO2840">
            <v>40815</v>
          </cell>
          <cell r="AZ2840">
            <v>40815</v>
          </cell>
          <cell r="BK2840">
            <v>40815</v>
          </cell>
          <cell r="BV2840">
            <v>40815</v>
          </cell>
          <cell r="CG2840">
            <v>40815</v>
          </cell>
          <cell r="CR2840">
            <v>40815</v>
          </cell>
          <cell r="DC2840">
            <v>40815</v>
          </cell>
          <cell r="DN2840">
            <v>40842</v>
          </cell>
        </row>
        <row r="2841">
          <cell r="H2841">
            <v>40814</v>
          </cell>
          <cell r="S2841">
            <v>40814</v>
          </cell>
          <cell r="AD2841">
            <v>40814</v>
          </cell>
          <cell r="AO2841">
            <v>40814</v>
          </cell>
          <cell r="AZ2841">
            <v>40814</v>
          </cell>
          <cell r="BK2841">
            <v>40814</v>
          </cell>
          <cell r="BV2841">
            <v>40814</v>
          </cell>
          <cell r="CG2841">
            <v>40814</v>
          </cell>
          <cell r="CR2841">
            <v>40814</v>
          </cell>
          <cell r="DC2841">
            <v>40814</v>
          </cell>
          <cell r="DN2841">
            <v>40841</v>
          </cell>
        </row>
        <row r="2842">
          <cell r="H2842">
            <v>40813</v>
          </cell>
          <cell r="S2842">
            <v>40813</v>
          </cell>
          <cell r="AD2842">
            <v>40813</v>
          </cell>
          <cell r="AO2842">
            <v>40813</v>
          </cell>
          <cell r="AZ2842">
            <v>40813</v>
          </cell>
          <cell r="BK2842">
            <v>40813</v>
          </cell>
          <cell r="BV2842">
            <v>40813</v>
          </cell>
          <cell r="CG2842">
            <v>40813</v>
          </cell>
          <cell r="CR2842">
            <v>40813</v>
          </cell>
          <cell r="DC2842">
            <v>40813</v>
          </cell>
          <cell r="DN2842">
            <v>40840</v>
          </cell>
        </row>
        <row r="2843">
          <cell r="H2843">
            <v>40812</v>
          </cell>
          <cell r="S2843">
            <v>40812</v>
          </cell>
          <cell r="AD2843">
            <v>40812</v>
          </cell>
          <cell r="AO2843">
            <v>40812</v>
          </cell>
          <cell r="AZ2843">
            <v>40812</v>
          </cell>
          <cell r="BK2843">
            <v>40812</v>
          </cell>
          <cell r="BV2843">
            <v>40812</v>
          </cell>
          <cell r="CG2843">
            <v>40812</v>
          </cell>
          <cell r="CR2843">
            <v>40812</v>
          </cell>
          <cell r="DC2843">
            <v>40812</v>
          </cell>
          <cell r="DN2843">
            <v>40837</v>
          </cell>
        </row>
        <row r="2844">
          <cell r="H2844">
            <v>40809</v>
          </cell>
          <cell r="S2844">
            <v>40809</v>
          </cell>
          <cell r="AD2844">
            <v>40809</v>
          </cell>
          <cell r="AO2844">
            <v>40809</v>
          </cell>
          <cell r="AZ2844">
            <v>40809</v>
          </cell>
          <cell r="BK2844">
            <v>40809</v>
          </cell>
          <cell r="BV2844">
            <v>40809</v>
          </cell>
          <cell r="CG2844">
            <v>40809</v>
          </cell>
          <cell r="CR2844">
            <v>40809</v>
          </cell>
          <cell r="DC2844">
            <v>40809</v>
          </cell>
          <cell r="DN2844">
            <v>40836</v>
          </cell>
        </row>
        <row r="2845">
          <cell r="H2845">
            <v>40808</v>
          </cell>
          <cell r="S2845">
            <v>40808</v>
          </cell>
          <cell r="AD2845">
            <v>40808</v>
          </cell>
          <cell r="AO2845">
            <v>40808</v>
          </cell>
          <cell r="AZ2845">
            <v>40808</v>
          </cell>
          <cell r="BK2845">
            <v>40808</v>
          </cell>
          <cell r="BV2845">
            <v>40808</v>
          </cell>
          <cell r="CG2845">
            <v>40808</v>
          </cell>
          <cell r="CR2845">
            <v>40808</v>
          </cell>
          <cell r="DC2845">
            <v>40808</v>
          </cell>
          <cell r="DN2845">
            <v>40835</v>
          </cell>
        </row>
        <row r="2846">
          <cell r="H2846">
            <v>40807</v>
          </cell>
          <cell r="S2846">
            <v>40807</v>
          </cell>
          <cell r="AD2846">
            <v>40807</v>
          </cell>
          <cell r="AO2846">
            <v>40807</v>
          </cell>
          <cell r="AZ2846">
            <v>40807</v>
          </cell>
          <cell r="BK2846">
            <v>40807</v>
          </cell>
          <cell r="BV2846">
            <v>40807</v>
          </cell>
          <cell r="CG2846">
            <v>40807</v>
          </cell>
          <cell r="CR2846">
            <v>40807</v>
          </cell>
          <cell r="DC2846">
            <v>40807</v>
          </cell>
          <cell r="DN2846">
            <v>40834</v>
          </cell>
        </row>
        <row r="2847">
          <cell r="H2847">
            <v>40806</v>
          </cell>
          <cell r="S2847">
            <v>40806</v>
          </cell>
          <cell r="AD2847">
            <v>40806</v>
          </cell>
          <cell r="AO2847">
            <v>40806</v>
          </cell>
          <cell r="AZ2847">
            <v>40806</v>
          </cell>
          <cell r="BK2847">
            <v>40806</v>
          </cell>
          <cell r="BV2847">
            <v>40806</v>
          </cell>
          <cell r="CG2847">
            <v>40806</v>
          </cell>
          <cell r="CR2847">
            <v>40806</v>
          </cell>
          <cell r="DC2847">
            <v>40806</v>
          </cell>
          <cell r="DN2847">
            <v>40833</v>
          </cell>
        </row>
        <row r="2848">
          <cell r="H2848">
            <v>40805</v>
          </cell>
          <cell r="S2848">
            <v>40805</v>
          </cell>
          <cell r="AD2848">
            <v>40805</v>
          </cell>
          <cell r="AO2848">
            <v>40805</v>
          </cell>
          <cell r="AZ2848">
            <v>40805</v>
          </cell>
          <cell r="BK2848">
            <v>40805</v>
          </cell>
          <cell r="BV2848">
            <v>40805</v>
          </cell>
          <cell r="CG2848">
            <v>40805</v>
          </cell>
          <cell r="CR2848">
            <v>40805</v>
          </cell>
          <cell r="DC2848">
            <v>40805</v>
          </cell>
          <cell r="DN2848">
            <v>40830</v>
          </cell>
        </row>
        <row r="2849">
          <cell r="H2849">
            <v>40802</v>
          </cell>
          <cell r="S2849">
            <v>40802</v>
          </cell>
          <cell r="AD2849">
            <v>40802</v>
          </cell>
          <cell r="AO2849">
            <v>40802</v>
          </cell>
          <cell r="AZ2849">
            <v>40802</v>
          </cell>
          <cell r="BK2849">
            <v>40802</v>
          </cell>
          <cell r="BV2849">
            <v>40802</v>
          </cell>
          <cell r="CG2849">
            <v>40802</v>
          </cell>
          <cell r="CR2849">
            <v>40802</v>
          </cell>
          <cell r="DC2849">
            <v>40802</v>
          </cell>
          <cell r="DN2849">
            <v>40829</v>
          </cell>
        </row>
        <row r="2850">
          <cell r="H2850">
            <v>40801</v>
          </cell>
          <cell r="S2850">
            <v>40801</v>
          </cell>
          <cell r="AD2850">
            <v>40801</v>
          </cell>
          <cell r="AO2850">
            <v>40801</v>
          </cell>
          <cell r="AZ2850">
            <v>40801</v>
          </cell>
          <cell r="BK2850">
            <v>40801</v>
          </cell>
          <cell r="BV2850">
            <v>40801</v>
          </cell>
          <cell r="CG2850">
            <v>40801</v>
          </cell>
          <cell r="CR2850">
            <v>40801</v>
          </cell>
          <cell r="DC2850">
            <v>40801</v>
          </cell>
          <cell r="DN2850">
            <v>40828</v>
          </cell>
        </row>
        <row r="2851">
          <cell r="H2851">
            <v>40800</v>
          </cell>
          <cell r="S2851">
            <v>40800</v>
          </cell>
          <cell r="AD2851">
            <v>40800</v>
          </cell>
          <cell r="AO2851">
            <v>40800</v>
          </cell>
          <cell r="AZ2851">
            <v>40800</v>
          </cell>
          <cell r="BK2851">
            <v>40800</v>
          </cell>
          <cell r="BV2851">
            <v>40800</v>
          </cell>
          <cell r="CG2851">
            <v>40800</v>
          </cell>
          <cell r="CR2851">
            <v>40800</v>
          </cell>
          <cell r="DC2851">
            <v>40800</v>
          </cell>
          <cell r="DN2851">
            <v>40827</v>
          </cell>
        </row>
        <row r="2852">
          <cell r="H2852">
            <v>40799</v>
          </cell>
          <cell r="S2852">
            <v>40799</v>
          </cell>
          <cell r="AD2852">
            <v>40799</v>
          </cell>
          <cell r="AO2852">
            <v>40799</v>
          </cell>
          <cell r="AZ2852">
            <v>40799</v>
          </cell>
          <cell r="BK2852">
            <v>40799</v>
          </cell>
          <cell r="BV2852">
            <v>40799</v>
          </cell>
          <cell r="CG2852">
            <v>40799</v>
          </cell>
          <cell r="CR2852">
            <v>40799</v>
          </cell>
          <cell r="DC2852">
            <v>40799</v>
          </cell>
          <cell r="DN2852">
            <v>40826</v>
          </cell>
        </row>
        <row r="2853">
          <cell r="H2853">
            <v>40798</v>
          </cell>
          <cell r="S2853">
            <v>40798</v>
          </cell>
          <cell r="AD2853">
            <v>40798</v>
          </cell>
          <cell r="AO2853">
            <v>40798</v>
          </cell>
          <cell r="AZ2853">
            <v>40798</v>
          </cell>
          <cell r="BK2853">
            <v>40798</v>
          </cell>
          <cell r="BV2853">
            <v>40798</v>
          </cell>
          <cell r="CG2853">
            <v>40798</v>
          </cell>
          <cell r="CR2853">
            <v>40798</v>
          </cell>
          <cell r="DC2853">
            <v>40798</v>
          </cell>
          <cell r="DN2853">
            <v>40823</v>
          </cell>
        </row>
        <row r="2854">
          <cell r="H2854">
            <v>40795</v>
          </cell>
          <cell r="S2854">
            <v>40795</v>
          </cell>
          <cell r="AD2854">
            <v>40795</v>
          </cell>
          <cell r="AO2854">
            <v>40795</v>
          </cell>
          <cell r="AZ2854">
            <v>40795</v>
          </cell>
          <cell r="BK2854">
            <v>40795</v>
          </cell>
          <cell r="BV2854">
            <v>40795</v>
          </cell>
          <cell r="CG2854">
            <v>40795</v>
          </cell>
          <cell r="CR2854">
            <v>40795</v>
          </cell>
          <cell r="DC2854">
            <v>40795</v>
          </cell>
          <cell r="DN2854">
            <v>40822</v>
          </cell>
        </row>
        <row r="2855">
          <cell r="H2855">
            <v>40794</v>
          </cell>
          <cell r="S2855">
            <v>40794</v>
          </cell>
          <cell r="AD2855">
            <v>40794</v>
          </cell>
          <cell r="AO2855">
            <v>40794</v>
          </cell>
          <cell r="AZ2855">
            <v>40794</v>
          </cell>
          <cell r="BK2855">
            <v>40794</v>
          </cell>
          <cell r="BV2855">
            <v>40794</v>
          </cell>
          <cell r="CG2855">
            <v>40794</v>
          </cell>
          <cell r="CR2855">
            <v>40794</v>
          </cell>
          <cell r="DC2855">
            <v>40794</v>
          </cell>
          <cell r="DN2855">
            <v>40821</v>
          </cell>
        </row>
        <row r="2856">
          <cell r="H2856">
            <v>40793</v>
          </cell>
          <cell r="S2856">
            <v>40793</v>
          </cell>
          <cell r="AD2856">
            <v>40793</v>
          </cell>
          <cell r="AO2856">
            <v>40793</v>
          </cell>
          <cell r="AZ2856">
            <v>40793</v>
          </cell>
          <cell r="BK2856">
            <v>40793</v>
          </cell>
          <cell r="BV2856">
            <v>40793</v>
          </cell>
          <cell r="CG2856">
            <v>40793</v>
          </cell>
          <cell r="CR2856">
            <v>40793</v>
          </cell>
          <cell r="DC2856">
            <v>40793</v>
          </cell>
          <cell r="DN2856">
            <v>40820</v>
          </cell>
        </row>
        <row r="2857">
          <cell r="H2857">
            <v>40792</v>
          </cell>
          <cell r="S2857">
            <v>40792</v>
          </cell>
          <cell r="AD2857">
            <v>40792</v>
          </cell>
          <cell r="AO2857">
            <v>40792</v>
          </cell>
          <cell r="AZ2857">
            <v>40792</v>
          </cell>
          <cell r="BK2857">
            <v>40792</v>
          </cell>
          <cell r="BV2857">
            <v>40792</v>
          </cell>
          <cell r="CG2857">
            <v>40792</v>
          </cell>
          <cell r="CR2857">
            <v>40792</v>
          </cell>
          <cell r="DC2857">
            <v>40792</v>
          </cell>
          <cell r="DN2857">
            <v>40819</v>
          </cell>
        </row>
        <row r="2858">
          <cell r="H2858">
            <v>40791</v>
          </cell>
          <cell r="S2858">
            <v>40791</v>
          </cell>
          <cell r="AD2858">
            <v>40791</v>
          </cell>
          <cell r="AO2858">
            <v>40791</v>
          </cell>
          <cell r="AZ2858">
            <v>40791</v>
          </cell>
          <cell r="BK2858">
            <v>40791</v>
          </cell>
          <cell r="BV2858">
            <v>40791</v>
          </cell>
          <cell r="CG2858">
            <v>40791</v>
          </cell>
          <cell r="CR2858">
            <v>40791</v>
          </cell>
          <cell r="DC2858">
            <v>40791</v>
          </cell>
          <cell r="DN2858">
            <v>40816</v>
          </cell>
        </row>
        <row r="2859">
          <cell r="H2859">
            <v>40788</v>
          </cell>
          <cell r="S2859">
            <v>40788</v>
          </cell>
          <cell r="AD2859">
            <v>40788</v>
          </cell>
          <cell r="AO2859">
            <v>40788</v>
          </cell>
          <cell r="AZ2859">
            <v>40788</v>
          </cell>
          <cell r="BK2859">
            <v>40788</v>
          </cell>
          <cell r="BV2859">
            <v>40788</v>
          </cell>
          <cell r="CG2859">
            <v>40788</v>
          </cell>
          <cell r="CR2859">
            <v>40788</v>
          </cell>
          <cell r="DC2859">
            <v>40788</v>
          </cell>
          <cell r="DN2859">
            <v>40815</v>
          </cell>
        </row>
        <row r="2860">
          <cell r="H2860">
            <v>40785</v>
          </cell>
          <cell r="S2860">
            <v>40785</v>
          </cell>
          <cell r="AD2860">
            <v>40785</v>
          </cell>
          <cell r="AO2860">
            <v>40785</v>
          </cell>
          <cell r="AZ2860">
            <v>40785</v>
          </cell>
          <cell r="BK2860">
            <v>40785</v>
          </cell>
          <cell r="BV2860">
            <v>40785</v>
          </cell>
          <cell r="CG2860">
            <v>40785</v>
          </cell>
          <cell r="CR2860">
            <v>40785</v>
          </cell>
          <cell r="DC2860">
            <v>40785</v>
          </cell>
          <cell r="DN2860">
            <v>40814</v>
          </cell>
        </row>
        <row r="2861">
          <cell r="H2861">
            <v>40784</v>
          </cell>
          <cell r="S2861">
            <v>40784</v>
          </cell>
          <cell r="AD2861">
            <v>40784</v>
          </cell>
          <cell r="AO2861">
            <v>40784</v>
          </cell>
          <cell r="AZ2861">
            <v>40784</v>
          </cell>
          <cell r="BK2861">
            <v>40784</v>
          </cell>
          <cell r="BV2861">
            <v>40784</v>
          </cell>
          <cell r="CG2861">
            <v>40784</v>
          </cell>
          <cell r="CR2861">
            <v>40784</v>
          </cell>
          <cell r="DC2861">
            <v>40784</v>
          </cell>
          <cell r="DN2861">
            <v>40813</v>
          </cell>
        </row>
        <row r="2862">
          <cell r="H2862">
            <v>40781</v>
          </cell>
          <cell r="S2862">
            <v>40781</v>
          </cell>
          <cell r="AD2862">
            <v>40781</v>
          </cell>
          <cell r="AO2862">
            <v>40781</v>
          </cell>
          <cell r="AZ2862">
            <v>40781</v>
          </cell>
          <cell r="BK2862">
            <v>40781</v>
          </cell>
          <cell r="BV2862">
            <v>40781</v>
          </cell>
          <cell r="CG2862">
            <v>40781</v>
          </cell>
          <cell r="CR2862">
            <v>40781</v>
          </cell>
          <cell r="DC2862">
            <v>40781</v>
          </cell>
          <cell r="DN2862">
            <v>40812</v>
          </cell>
        </row>
        <row r="2863">
          <cell r="H2863">
            <v>40780</v>
          </cell>
          <cell r="S2863">
            <v>40780</v>
          </cell>
          <cell r="AD2863">
            <v>40780</v>
          </cell>
          <cell r="AO2863">
            <v>40780</v>
          </cell>
          <cell r="AZ2863">
            <v>40780</v>
          </cell>
          <cell r="BK2863">
            <v>40780</v>
          </cell>
          <cell r="BV2863">
            <v>40780</v>
          </cell>
          <cell r="CG2863">
            <v>40780</v>
          </cell>
          <cell r="CR2863">
            <v>40780</v>
          </cell>
          <cell r="DC2863">
            <v>40780</v>
          </cell>
          <cell r="DN2863">
            <v>40809</v>
          </cell>
        </row>
        <row r="2864">
          <cell r="H2864">
            <v>40779</v>
          </cell>
          <cell r="S2864">
            <v>40779</v>
          </cell>
          <cell r="AD2864">
            <v>40779</v>
          </cell>
          <cell r="AO2864">
            <v>40779</v>
          </cell>
          <cell r="AZ2864">
            <v>40779</v>
          </cell>
          <cell r="BK2864">
            <v>40779</v>
          </cell>
          <cell r="BV2864">
            <v>40779</v>
          </cell>
          <cell r="CG2864">
            <v>40779</v>
          </cell>
          <cell r="CR2864">
            <v>40779</v>
          </cell>
          <cell r="DC2864">
            <v>40779</v>
          </cell>
          <cell r="DN2864">
            <v>40808</v>
          </cell>
        </row>
        <row r="2865">
          <cell r="H2865">
            <v>40778</v>
          </cell>
          <cell r="S2865">
            <v>40778</v>
          </cell>
          <cell r="AD2865">
            <v>40778</v>
          </cell>
          <cell r="AO2865">
            <v>40778</v>
          </cell>
          <cell r="AZ2865">
            <v>40778</v>
          </cell>
          <cell r="BK2865">
            <v>40778</v>
          </cell>
          <cell r="BV2865">
            <v>40778</v>
          </cell>
          <cell r="CG2865">
            <v>40778</v>
          </cell>
          <cell r="CR2865">
            <v>40778</v>
          </cell>
          <cell r="DC2865">
            <v>40778</v>
          </cell>
          <cell r="DN2865">
            <v>40807</v>
          </cell>
        </row>
        <row r="2866">
          <cell r="H2866">
            <v>40777</v>
          </cell>
          <cell r="S2866">
            <v>40777</v>
          </cell>
          <cell r="AD2866">
            <v>40777</v>
          </cell>
          <cell r="AO2866">
            <v>40777</v>
          </cell>
          <cell r="AZ2866">
            <v>40777</v>
          </cell>
          <cell r="BK2866">
            <v>40777</v>
          </cell>
          <cell r="BV2866">
            <v>40777</v>
          </cell>
          <cell r="CG2866">
            <v>40777</v>
          </cell>
          <cell r="CR2866">
            <v>40777</v>
          </cell>
          <cell r="DC2866">
            <v>40777</v>
          </cell>
          <cell r="DN2866">
            <v>40806</v>
          </cell>
        </row>
        <row r="2867">
          <cell r="H2867">
            <v>40774</v>
          </cell>
          <cell r="S2867">
            <v>40774</v>
          </cell>
          <cell r="AD2867">
            <v>40774</v>
          </cell>
          <cell r="AO2867">
            <v>40774</v>
          </cell>
          <cell r="AZ2867">
            <v>40774</v>
          </cell>
          <cell r="BK2867">
            <v>40774</v>
          </cell>
          <cell r="BV2867">
            <v>40774</v>
          </cell>
          <cell r="CG2867">
            <v>40774</v>
          </cell>
          <cell r="CR2867">
            <v>40774</v>
          </cell>
          <cell r="DC2867">
            <v>40774</v>
          </cell>
          <cell r="DN2867">
            <v>40805</v>
          </cell>
        </row>
        <row r="2868">
          <cell r="H2868">
            <v>40773</v>
          </cell>
          <cell r="S2868">
            <v>40773</v>
          </cell>
          <cell r="AD2868">
            <v>40773</v>
          </cell>
          <cell r="AO2868">
            <v>40773</v>
          </cell>
          <cell r="AZ2868">
            <v>40773</v>
          </cell>
          <cell r="BK2868">
            <v>40773</v>
          </cell>
          <cell r="BV2868">
            <v>40773</v>
          </cell>
          <cell r="CG2868">
            <v>40773</v>
          </cell>
          <cell r="CR2868">
            <v>40773</v>
          </cell>
          <cell r="DC2868">
            <v>40773</v>
          </cell>
          <cell r="DN2868">
            <v>40802</v>
          </cell>
        </row>
        <row r="2869">
          <cell r="H2869">
            <v>40772</v>
          </cell>
          <cell r="S2869">
            <v>40772</v>
          </cell>
          <cell r="AD2869">
            <v>40772</v>
          </cell>
          <cell r="AO2869">
            <v>40772</v>
          </cell>
          <cell r="AZ2869">
            <v>40772</v>
          </cell>
          <cell r="BK2869">
            <v>40772</v>
          </cell>
          <cell r="BV2869">
            <v>40772</v>
          </cell>
          <cell r="CG2869">
            <v>40772</v>
          </cell>
          <cell r="CR2869">
            <v>40772</v>
          </cell>
          <cell r="DC2869">
            <v>40772</v>
          </cell>
          <cell r="DN2869">
            <v>40801</v>
          </cell>
        </row>
        <row r="2870">
          <cell r="H2870">
            <v>40771</v>
          </cell>
          <cell r="S2870">
            <v>40771</v>
          </cell>
          <cell r="AD2870">
            <v>40771</v>
          </cell>
          <cell r="AO2870">
            <v>40771</v>
          </cell>
          <cell r="AZ2870">
            <v>40771</v>
          </cell>
          <cell r="BK2870">
            <v>40771</v>
          </cell>
          <cell r="BV2870">
            <v>40771</v>
          </cell>
          <cell r="CG2870">
            <v>40771</v>
          </cell>
          <cell r="CR2870">
            <v>40771</v>
          </cell>
          <cell r="DC2870">
            <v>40771</v>
          </cell>
          <cell r="DN2870">
            <v>40800</v>
          </cell>
        </row>
        <row r="2871">
          <cell r="H2871">
            <v>40767</v>
          </cell>
          <cell r="S2871">
            <v>40767</v>
          </cell>
          <cell r="AD2871">
            <v>40767</v>
          </cell>
          <cell r="AO2871">
            <v>40767</v>
          </cell>
          <cell r="AZ2871">
            <v>40767</v>
          </cell>
          <cell r="BK2871">
            <v>40767</v>
          </cell>
          <cell r="BV2871">
            <v>40767</v>
          </cell>
          <cell r="CG2871">
            <v>40767</v>
          </cell>
          <cell r="CR2871">
            <v>40767</v>
          </cell>
          <cell r="DC2871">
            <v>40767</v>
          </cell>
          <cell r="DN2871">
            <v>40799</v>
          </cell>
        </row>
        <row r="2872">
          <cell r="H2872">
            <v>40766</v>
          </cell>
          <cell r="S2872">
            <v>40766</v>
          </cell>
          <cell r="AD2872">
            <v>40766</v>
          </cell>
          <cell r="AO2872">
            <v>40766</v>
          </cell>
          <cell r="AZ2872">
            <v>40766</v>
          </cell>
          <cell r="BK2872">
            <v>40766</v>
          </cell>
          <cell r="BV2872">
            <v>40766</v>
          </cell>
          <cell r="CG2872">
            <v>40766</v>
          </cell>
          <cell r="CR2872">
            <v>40766</v>
          </cell>
          <cell r="DC2872">
            <v>40766</v>
          </cell>
          <cell r="DN2872">
            <v>40798</v>
          </cell>
        </row>
        <row r="2873">
          <cell r="H2873">
            <v>40765</v>
          </cell>
          <cell r="S2873">
            <v>40765</v>
          </cell>
          <cell r="AD2873">
            <v>40765</v>
          </cell>
          <cell r="AO2873">
            <v>40765</v>
          </cell>
          <cell r="AZ2873">
            <v>40765</v>
          </cell>
          <cell r="BK2873">
            <v>40765</v>
          </cell>
          <cell r="BV2873">
            <v>40765</v>
          </cell>
          <cell r="CG2873">
            <v>40765</v>
          </cell>
          <cell r="CR2873">
            <v>40765</v>
          </cell>
          <cell r="DC2873">
            <v>40765</v>
          </cell>
          <cell r="DN2873">
            <v>40795</v>
          </cell>
        </row>
        <row r="2874">
          <cell r="H2874">
            <v>40764</v>
          </cell>
          <cell r="S2874">
            <v>40764</v>
          </cell>
          <cell r="AD2874">
            <v>40764</v>
          </cell>
          <cell r="AO2874">
            <v>40764</v>
          </cell>
          <cell r="AZ2874">
            <v>40764</v>
          </cell>
          <cell r="BK2874">
            <v>40764</v>
          </cell>
          <cell r="BV2874">
            <v>40764</v>
          </cell>
          <cell r="CG2874">
            <v>40764</v>
          </cell>
          <cell r="CR2874">
            <v>40764</v>
          </cell>
          <cell r="DC2874">
            <v>40764</v>
          </cell>
          <cell r="DN2874">
            <v>40794</v>
          </cell>
        </row>
        <row r="2875">
          <cell r="H2875">
            <v>40763</v>
          </cell>
          <cell r="S2875">
            <v>40763</v>
          </cell>
          <cell r="AD2875">
            <v>40763</v>
          </cell>
          <cell r="AO2875">
            <v>40763</v>
          </cell>
          <cell r="AZ2875">
            <v>40763</v>
          </cell>
          <cell r="BK2875">
            <v>40763</v>
          </cell>
          <cell r="BV2875">
            <v>40763</v>
          </cell>
          <cell r="CG2875">
            <v>40763</v>
          </cell>
          <cell r="CR2875">
            <v>40763</v>
          </cell>
          <cell r="DC2875">
            <v>40763</v>
          </cell>
          <cell r="DN2875">
            <v>40793</v>
          </cell>
        </row>
        <row r="2876">
          <cell r="H2876">
            <v>40760</v>
          </cell>
          <cell r="S2876">
            <v>40760</v>
          </cell>
          <cell r="AD2876">
            <v>40760</v>
          </cell>
          <cell r="AO2876">
            <v>40760</v>
          </cell>
          <cell r="AZ2876">
            <v>40760</v>
          </cell>
          <cell r="BK2876">
            <v>40760</v>
          </cell>
          <cell r="BV2876">
            <v>40760</v>
          </cell>
          <cell r="CG2876">
            <v>40760</v>
          </cell>
          <cell r="CR2876">
            <v>40760</v>
          </cell>
          <cell r="DC2876">
            <v>40760</v>
          </cell>
          <cell r="DN2876">
            <v>40792</v>
          </cell>
        </row>
        <row r="2877">
          <cell r="H2877">
            <v>40759</v>
          </cell>
          <cell r="S2877">
            <v>40759</v>
          </cell>
          <cell r="AD2877">
            <v>40759</v>
          </cell>
          <cell r="AO2877">
            <v>40759</v>
          </cell>
          <cell r="AZ2877">
            <v>40759</v>
          </cell>
          <cell r="BK2877">
            <v>40759</v>
          </cell>
          <cell r="BV2877">
            <v>40759</v>
          </cell>
          <cell r="CG2877">
            <v>40759</v>
          </cell>
          <cell r="CR2877">
            <v>40759</v>
          </cell>
          <cell r="DC2877">
            <v>40759</v>
          </cell>
          <cell r="DN2877">
            <v>40788</v>
          </cell>
        </row>
        <row r="2878">
          <cell r="H2878">
            <v>40758</v>
          </cell>
          <cell r="S2878">
            <v>40758</v>
          </cell>
          <cell r="AD2878">
            <v>40758</v>
          </cell>
          <cell r="AO2878">
            <v>40758</v>
          </cell>
          <cell r="AZ2878">
            <v>40758</v>
          </cell>
          <cell r="BK2878">
            <v>40758</v>
          </cell>
          <cell r="BV2878">
            <v>40758</v>
          </cell>
          <cell r="CG2878">
            <v>40758</v>
          </cell>
          <cell r="CR2878">
            <v>40758</v>
          </cell>
          <cell r="DC2878">
            <v>40758</v>
          </cell>
          <cell r="DN2878">
            <v>40787</v>
          </cell>
        </row>
        <row r="2879">
          <cell r="H2879">
            <v>40757</v>
          </cell>
          <cell r="S2879">
            <v>40757</v>
          </cell>
          <cell r="AD2879">
            <v>40757</v>
          </cell>
          <cell r="AO2879">
            <v>40757</v>
          </cell>
          <cell r="AZ2879">
            <v>40757</v>
          </cell>
          <cell r="BK2879">
            <v>40757</v>
          </cell>
          <cell r="BV2879">
            <v>40757</v>
          </cell>
          <cell r="CG2879">
            <v>40757</v>
          </cell>
          <cell r="CR2879">
            <v>40757</v>
          </cell>
          <cell r="DC2879">
            <v>40757</v>
          </cell>
          <cell r="DN2879">
            <v>40786</v>
          </cell>
        </row>
        <row r="2880">
          <cell r="H2880">
            <v>40756</v>
          </cell>
          <cell r="S2880">
            <v>40756</v>
          </cell>
          <cell r="AD2880">
            <v>40756</v>
          </cell>
          <cell r="AO2880">
            <v>40756</v>
          </cell>
          <cell r="AZ2880">
            <v>40756</v>
          </cell>
          <cell r="BK2880">
            <v>40756</v>
          </cell>
          <cell r="BV2880">
            <v>40756</v>
          </cell>
          <cell r="CG2880">
            <v>40756</v>
          </cell>
          <cell r="CR2880">
            <v>40756</v>
          </cell>
          <cell r="DC2880">
            <v>40756</v>
          </cell>
          <cell r="DN2880">
            <v>40785</v>
          </cell>
        </row>
        <row r="2881">
          <cell r="H2881">
            <v>40753</v>
          </cell>
          <cell r="S2881">
            <v>40753</v>
          </cell>
          <cell r="AD2881">
            <v>40753</v>
          </cell>
          <cell r="AO2881">
            <v>40753</v>
          </cell>
          <cell r="AZ2881">
            <v>40753</v>
          </cell>
          <cell r="BK2881">
            <v>40753</v>
          </cell>
          <cell r="BV2881">
            <v>40753</v>
          </cell>
          <cell r="CG2881">
            <v>40753</v>
          </cell>
          <cell r="CR2881">
            <v>40753</v>
          </cell>
          <cell r="DC2881">
            <v>40753</v>
          </cell>
          <cell r="DN2881">
            <v>40784</v>
          </cell>
        </row>
        <row r="2882">
          <cell r="H2882">
            <v>40752</v>
          </cell>
          <cell r="S2882">
            <v>40752</v>
          </cell>
          <cell r="AD2882">
            <v>40752</v>
          </cell>
          <cell r="AO2882">
            <v>40752</v>
          </cell>
          <cell r="AZ2882">
            <v>40752</v>
          </cell>
          <cell r="BK2882">
            <v>40752</v>
          </cell>
          <cell r="BV2882">
            <v>40752</v>
          </cell>
          <cell r="CG2882">
            <v>40752</v>
          </cell>
          <cell r="CR2882">
            <v>40752</v>
          </cell>
          <cell r="DC2882">
            <v>40752</v>
          </cell>
          <cell r="DN2882">
            <v>40781</v>
          </cell>
        </row>
        <row r="2883">
          <cell r="H2883">
            <v>40751</v>
          </cell>
          <cell r="S2883">
            <v>40751</v>
          </cell>
          <cell r="AD2883">
            <v>40751</v>
          </cell>
          <cell r="AO2883">
            <v>40751</v>
          </cell>
          <cell r="AZ2883">
            <v>40751</v>
          </cell>
          <cell r="BK2883">
            <v>40751</v>
          </cell>
          <cell r="BV2883">
            <v>40751</v>
          </cell>
          <cell r="CG2883">
            <v>40751</v>
          </cell>
          <cell r="CR2883">
            <v>40751</v>
          </cell>
          <cell r="DC2883">
            <v>40751</v>
          </cell>
          <cell r="DN2883">
            <v>40780</v>
          </cell>
        </row>
        <row r="2884">
          <cell r="H2884">
            <v>40750</v>
          </cell>
          <cell r="S2884">
            <v>40750</v>
          </cell>
          <cell r="AD2884">
            <v>40750</v>
          </cell>
          <cell r="AO2884">
            <v>40750</v>
          </cell>
          <cell r="AZ2884">
            <v>40750</v>
          </cell>
          <cell r="BK2884">
            <v>40750</v>
          </cell>
          <cell r="BV2884">
            <v>40750</v>
          </cell>
          <cell r="CG2884">
            <v>40750</v>
          </cell>
          <cell r="CR2884">
            <v>40750</v>
          </cell>
          <cell r="DC2884">
            <v>40750</v>
          </cell>
          <cell r="DN2884">
            <v>40779</v>
          </cell>
        </row>
        <row r="2885">
          <cell r="H2885">
            <v>40749</v>
          </cell>
          <cell r="S2885">
            <v>40749</v>
          </cell>
          <cell r="AD2885">
            <v>40749</v>
          </cell>
          <cell r="AO2885">
            <v>40749</v>
          </cell>
          <cell r="AZ2885">
            <v>40749</v>
          </cell>
          <cell r="BK2885">
            <v>40749</v>
          </cell>
          <cell r="BV2885">
            <v>40749</v>
          </cell>
          <cell r="CG2885">
            <v>40749</v>
          </cell>
          <cell r="CR2885">
            <v>40749</v>
          </cell>
          <cell r="DC2885">
            <v>40749</v>
          </cell>
          <cell r="DN2885">
            <v>40778</v>
          </cell>
        </row>
        <row r="2886">
          <cell r="H2886">
            <v>40746</v>
          </cell>
          <cell r="S2886">
            <v>40746</v>
          </cell>
          <cell r="AD2886">
            <v>40746</v>
          </cell>
          <cell r="AO2886">
            <v>40746</v>
          </cell>
          <cell r="AZ2886">
            <v>40746</v>
          </cell>
          <cell r="BK2886">
            <v>40746</v>
          </cell>
          <cell r="BV2886">
            <v>40746</v>
          </cell>
          <cell r="CG2886">
            <v>40746</v>
          </cell>
          <cell r="CR2886">
            <v>40746</v>
          </cell>
          <cell r="DC2886">
            <v>40746</v>
          </cell>
          <cell r="DN2886">
            <v>40777</v>
          </cell>
        </row>
        <row r="2887">
          <cell r="H2887">
            <v>40745</v>
          </cell>
          <cell r="S2887">
            <v>40745</v>
          </cell>
          <cell r="AD2887">
            <v>40745</v>
          </cell>
          <cell r="AO2887">
            <v>40745</v>
          </cell>
          <cell r="AZ2887">
            <v>40745</v>
          </cell>
          <cell r="BK2887">
            <v>40745</v>
          </cell>
          <cell r="BV2887">
            <v>40745</v>
          </cell>
          <cell r="CG2887">
            <v>40745</v>
          </cell>
          <cell r="CR2887">
            <v>40745</v>
          </cell>
          <cell r="DC2887">
            <v>40745</v>
          </cell>
          <cell r="DN2887">
            <v>40774</v>
          </cell>
        </row>
        <row r="2888">
          <cell r="H2888">
            <v>40744</v>
          </cell>
          <cell r="S2888">
            <v>40744</v>
          </cell>
          <cell r="AD2888">
            <v>40744</v>
          </cell>
          <cell r="AO2888">
            <v>40744</v>
          </cell>
          <cell r="AZ2888">
            <v>40744</v>
          </cell>
          <cell r="BK2888">
            <v>40744</v>
          </cell>
          <cell r="BV2888">
            <v>40744</v>
          </cell>
          <cell r="CG2888">
            <v>40744</v>
          </cell>
          <cell r="CR2888">
            <v>40744</v>
          </cell>
          <cell r="DC2888">
            <v>40744</v>
          </cell>
          <cell r="DN2888">
            <v>40773</v>
          </cell>
        </row>
        <row r="2889">
          <cell r="H2889">
            <v>40743</v>
          </cell>
          <cell r="S2889">
            <v>40743</v>
          </cell>
          <cell r="AD2889">
            <v>40743</v>
          </cell>
          <cell r="AO2889">
            <v>40743</v>
          </cell>
          <cell r="AZ2889">
            <v>40743</v>
          </cell>
          <cell r="BK2889">
            <v>40743</v>
          </cell>
          <cell r="BV2889">
            <v>40743</v>
          </cell>
          <cell r="CG2889">
            <v>40743</v>
          </cell>
          <cell r="CR2889">
            <v>40743</v>
          </cell>
          <cell r="DC2889">
            <v>40743</v>
          </cell>
          <cell r="DN2889">
            <v>40772</v>
          </cell>
        </row>
        <row r="2890">
          <cell r="H2890">
            <v>40742</v>
          </cell>
          <cell r="S2890">
            <v>40742</v>
          </cell>
          <cell r="AD2890">
            <v>40742</v>
          </cell>
          <cell r="AO2890">
            <v>40742</v>
          </cell>
          <cell r="AZ2890">
            <v>40742</v>
          </cell>
          <cell r="BK2890">
            <v>40742</v>
          </cell>
          <cell r="BV2890">
            <v>40742</v>
          </cell>
          <cell r="CG2890">
            <v>40742</v>
          </cell>
          <cell r="CR2890">
            <v>40742</v>
          </cell>
          <cell r="DC2890">
            <v>40742</v>
          </cell>
          <cell r="DN2890">
            <v>40771</v>
          </cell>
        </row>
        <row r="2891">
          <cell r="H2891">
            <v>40739</v>
          </cell>
          <cell r="S2891">
            <v>40739</v>
          </cell>
          <cell r="AD2891">
            <v>40739</v>
          </cell>
          <cell r="AO2891">
            <v>40739</v>
          </cell>
          <cell r="AZ2891">
            <v>40739</v>
          </cell>
          <cell r="BK2891">
            <v>40739</v>
          </cell>
          <cell r="BV2891">
            <v>40739</v>
          </cell>
          <cell r="CG2891">
            <v>40739</v>
          </cell>
          <cell r="CR2891">
            <v>40739</v>
          </cell>
          <cell r="DC2891">
            <v>40739</v>
          </cell>
          <cell r="DN2891">
            <v>40770</v>
          </cell>
        </row>
        <row r="2892">
          <cell r="H2892">
            <v>40738</v>
          </cell>
          <cell r="S2892">
            <v>40738</v>
          </cell>
          <cell r="AD2892">
            <v>40738</v>
          </cell>
          <cell r="AO2892">
            <v>40738</v>
          </cell>
          <cell r="AZ2892">
            <v>40738</v>
          </cell>
          <cell r="BK2892">
            <v>40738</v>
          </cell>
          <cell r="BV2892">
            <v>40738</v>
          </cell>
          <cell r="CG2892">
            <v>40738</v>
          </cell>
          <cell r="CR2892">
            <v>40738</v>
          </cell>
          <cell r="DC2892">
            <v>40738</v>
          </cell>
          <cell r="DN2892">
            <v>40767</v>
          </cell>
        </row>
        <row r="2893">
          <cell r="H2893">
            <v>40737</v>
          </cell>
          <cell r="S2893">
            <v>40737</v>
          </cell>
          <cell r="AD2893">
            <v>40737</v>
          </cell>
          <cell r="AO2893">
            <v>40737</v>
          </cell>
          <cell r="AZ2893">
            <v>40737</v>
          </cell>
          <cell r="BK2893">
            <v>40737</v>
          </cell>
          <cell r="BV2893">
            <v>40737</v>
          </cell>
          <cell r="CG2893">
            <v>40737</v>
          </cell>
          <cell r="CR2893">
            <v>40737</v>
          </cell>
          <cell r="DC2893">
            <v>40737</v>
          </cell>
          <cell r="DN2893">
            <v>40766</v>
          </cell>
        </row>
        <row r="2894">
          <cell r="H2894">
            <v>40736</v>
          </cell>
          <cell r="S2894">
            <v>40736</v>
          </cell>
          <cell r="AD2894">
            <v>40736</v>
          </cell>
          <cell r="AO2894">
            <v>40736</v>
          </cell>
          <cell r="AZ2894">
            <v>40736</v>
          </cell>
          <cell r="BK2894">
            <v>40736</v>
          </cell>
          <cell r="BV2894">
            <v>40736</v>
          </cell>
          <cell r="CG2894">
            <v>40736</v>
          </cell>
          <cell r="CR2894">
            <v>40736</v>
          </cell>
          <cell r="DC2894">
            <v>40736</v>
          </cell>
          <cell r="DN2894">
            <v>40765</v>
          </cell>
        </row>
        <row r="2895">
          <cell r="H2895">
            <v>40735</v>
          </cell>
          <cell r="S2895">
            <v>40735</v>
          </cell>
          <cell r="AD2895">
            <v>40735</v>
          </cell>
          <cell r="AO2895">
            <v>40735</v>
          </cell>
          <cell r="AZ2895">
            <v>40735</v>
          </cell>
          <cell r="BK2895">
            <v>40735</v>
          </cell>
          <cell r="BV2895">
            <v>40735</v>
          </cell>
          <cell r="CG2895">
            <v>40735</v>
          </cell>
          <cell r="CR2895">
            <v>40735</v>
          </cell>
          <cell r="DC2895">
            <v>40735</v>
          </cell>
          <cell r="DN2895">
            <v>40764</v>
          </cell>
        </row>
        <row r="2896">
          <cell r="H2896">
            <v>40732</v>
          </cell>
          <cell r="S2896">
            <v>40732</v>
          </cell>
          <cell r="AD2896">
            <v>40732</v>
          </cell>
          <cell r="AO2896">
            <v>40732</v>
          </cell>
          <cell r="AZ2896">
            <v>40732</v>
          </cell>
          <cell r="BK2896">
            <v>40732</v>
          </cell>
          <cell r="BV2896">
            <v>40732</v>
          </cell>
          <cell r="CG2896">
            <v>40732</v>
          </cell>
          <cell r="CR2896">
            <v>40732</v>
          </cell>
          <cell r="DC2896">
            <v>40732</v>
          </cell>
          <cell r="DN2896">
            <v>40763</v>
          </cell>
        </row>
        <row r="2897">
          <cell r="H2897">
            <v>40731</v>
          </cell>
          <cell r="S2897">
            <v>40731</v>
          </cell>
          <cell r="AD2897">
            <v>40731</v>
          </cell>
          <cell r="AO2897">
            <v>40731</v>
          </cell>
          <cell r="AZ2897">
            <v>40731</v>
          </cell>
          <cell r="BK2897">
            <v>40731</v>
          </cell>
          <cell r="BV2897">
            <v>40731</v>
          </cell>
          <cell r="CG2897">
            <v>40731</v>
          </cell>
          <cell r="CR2897">
            <v>40731</v>
          </cell>
          <cell r="DC2897">
            <v>40731</v>
          </cell>
          <cell r="DN2897">
            <v>40760</v>
          </cell>
        </row>
        <row r="2898">
          <cell r="H2898">
            <v>40730</v>
          </cell>
          <cell r="S2898">
            <v>40730</v>
          </cell>
          <cell r="AD2898">
            <v>40730</v>
          </cell>
          <cell r="AO2898">
            <v>40730</v>
          </cell>
          <cell r="AZ2898">
            <v>40730</v>
          </cell>
          <cell r="BK2898">
            <v>40730</v>
          </cell>
          <cell r="BV2898">
            <v>40730</v>
          </cell>
          <cell r="CG2898">
            <v>40730</v>
          </cell>
          <cell r="CR2898">
            <v>40730</v>
          </cell>
          <cell r="DC2898">
            <v>40730</v>
          </cell>
          <cell r="DN2898">
            <v>40759</v>
          </cell>
        </row>
        <row r="2899">
          <cell r="H2899">
            <v>40729</v>
          </cell>
          <cell r="S2899">
            <v>40729</v>
          </cell>
          <cell r="AD2899">
            <v>40729</v>
          </cell>
          <cell r="AO2899">
            <v>40729</v>
          </cell>
          <cell r="AZ2899">
            <v>40729</v>
          </cell>
          <cell r="BK2899">
            <v>40729</v>
          </cell>
          <cell r="BV2899">
            <v>40729</v>
          </cell>
          <cell r="CG2899">
            <v>40729</v>
          </cell>
          <cell r="CR2899">
            <v>40729</v>
          </cell>
          <cell r="DC2899">
            <v>40729</v>
          </cell>
          <cell r="DN2899">
            <v>40758</v>
          </cell>
        </row>
        <row r="2900">
          <cell r="H2900">
            <v>40728</v>
          </cell>
          <cell r="S2900">
            <v>40728</v>
          </cell>
          <cell r="AD2900">
            <v>40728</v>
          </cell>
          <cell r="AO2900">
            <v>40728</v>
          </cell>
          <cell r="AZ2900">
            <v>40728</v>
          </cell>
          <cell r="BK2900">
            <v>40728</v>
          </cell>
          <cell r="BV2900">
            <v>40728</v>
          </cell>
          <cell r="CG2900">
            <v>40728</v>
          </cell>
          <cell r="CR2900">
            <v>40728</v>
          </cell>
          <cell r="DC2900">
            <v>40728</v>
          </cell>
          <cell r="DN2900">
            <v>40757</v>
          </cell>
        </row>
        <row r="2901">
          <cell r="H2901">
            <v>40725</v>
          </cell>
          <cell r="S2901">
            <v>40725</v>
          </cell>
          <cell r="AD2901">
            <v>40725</v>
          </cell>
          <cell r="AO2901">
            <v>40725</v>
          </cell>
          <cell r="AZ2901">
            <v>40725</v>
          </cell>
          <cell r="BK2901">
            <v>40725</v>
          </cell>
          <cell r="BV2901">
            <v>40725</v>
          </cell>
          <cell r="CG2901">
            <v>40725</v>
          </cell>
          <cell r="CR2901">
            <v>40725</v>
          </cell>
          <cell r="DC2901">
            <v>40725</v>
          </cell>
          <cell r="DN2901">
            <v>40756</v>
          </cell>
        </row>
        <row r="2902">
          <cell r="H2902">
            <v>40724</v>
          </cell>
          <cell r="S2902">
            <v>40724</v>
          </cell>
          <cell r="AD2902">
            <v>40724</v>
          </cell>
          <cell r="AO2902">
            <v>40724</v>
          </cell>
          <cell r="AZ2902">
            <v>40724</v>
          </cell>
          <cell r="BK2902">
            <v>40724</v>
          </cell>
          <cell r="BV2902">
            <v>40724</v>
          </cell>
          <cell r="CG2902">
            <v>40724</v>
          </cell>
          <cell r="CR2902">
            <v>40724</v>
          </cell>
          <cell r="DC2902">
            <v>40724</v>
          </cell>
          <cell r="DN2902">
            <v>40753</v>
          </cell>
        </row>
        <row r="2903">
          <cell r="H2903">
            <v>40723</v>
          </cell>
          <cell r="S2903">
            <v>40723</v>
          </cell>
          <cell r="AD2903">
            <v>40723</v>
          </cell>
          <cell r="AO2903">
            <v>40723</v>
          </cell>
          <cell r="AZ2903">
            <v>40723</v>
          </cell>
          <cell r="BK2903">
            <v>40723</v>
          </cell>
          <cell r="BV2903">
            <v>40723</v>
          </cell>
          <cell r="CG2903">
            <v>40723</v>
          </cell>
          <cell r="CR2903">
            <v>40723</v>
          </cell>
          <cell r="DC2903">
            <v>40723</v>
          </cell>
          <cell r="DN2903">
            <v>40752</v>
          </cell>
        </row>
        <row r="2904">
          <cell r="H2904">
            <v>40722</v>
          </cell>
          <cell r="S2904">
            <v>40722</v>
          </cell>
          <cell r="AD2904">
            <v>40722</v>
          </cell>
          <cell r="AO2904">
            <v>40722</v>
          </cell>
          <cell r="AZ2904">
            <v>40722</v>
          </cell>
          <cell r="BK2904">
            <v>40722</v>
          </cell>
          <cell r="BV2904">
            <v>40722</v>
          </cell>
          <cell r="CG2904">
            <v>40722</v>
          </cell>
          <cell r="CR2904">
            <v>40722</v>
          </cell>
          <cell r="DC2904">
            <v>40722</v>
          </cell>
          <cell r="DN2904">
            <v>40751</v>
          </cell>
        </row>
        <row r="2905">
          <cell r="H2905">
            <v>40721</v>
          </cell>
          <cell r="S2905">
            <v>40721</v>
          </cell>
          <cell r="AD2905">
            <v>40721</v>
          </cell>
          <cell r="AO2905">
            <v>40721</v>
          </cell>
          <cell r="AZ2905">
            <v>40721</v>
          </cell>
          <cell r="BK2905">
            <v>40721</v>
          </cell>
          <cell r="BV2905">
            <v>40721</v>
          </cell>
          <cell r="CG2905">
            <v>40721</v>
          </cell>
          <cell r="CR2905">
            <v>40721</v>
          </cell>
          <cell r="DC2905">
            <v>40721</v>
          </cell>
          <cell r="DN2905">
            <v>40750</v>
          </cell>
        </row>
        <row r="2906">
          <cell r="H2906">
            <v>40718</v>
          </cell>
          <cell r="S2906">
            <v>40718</v>
          </cell>
          <cell r="AD2906">
            <v>40718</v>
          </cell>
          <cell r="AO2906">
            <v>40718</v>
          </cell>
          <cell r="AZ2906">
            <v>40718</v>
          </cell>
          <cell r="BK2906">
            <v>40718</v>
          </cell>
          <cell r="BV2906">
            <v>40718</v>
          </cell>
          <cell r="CG2906">
            <v>40718</v>
          </cell>
          <cell r="CR2906">
            <v>40718</v>
          </cell>
          <cell r="DC2906">
            <v>40718</v>
          </cell>
          <cell r="DN2906">
            <v>40749</v>
          </cell>
        </row>
        <row r="2907">
          <cell r="H2907">
            <v>40717</v>
          </cell>
          <cell r="S2907">
            <v>40717</v>
          </cell>
          <cell r="AD2907">
            <v>40717</v>
          </cell>
          <cell r="AO2907">
            <v>40717</v>
          </cell>
          <cell r="AZ2907">
            <v>40717</v>
          </cell>
          <cell r="BK2907">
            <v>40717</v>
          </cell>
          <cell r="BV2907">
            <v>40717</v>
          </cell>
          <cell r="CG2907">
            <v>40717</v>
          </cell>
          <cell r="CR2907">
            <v>40717</v>
          </cell>
          <cell r="DC2907">
            <v>40717</v>
          </cell>
          <cell r="DN2907">
            <v>40746</v>
          </cell>
        </row>
        <row r="2908">
          <cell r="H2908">
            <v>40716</v>
          </cell>
          <cell r="S2908">
            <v>40716</v>
          </cell>
          <cell r="AD2908">
            <v>40716</v>
          </cell>
          <cell r="AO2908">
            <v>40716</v>
          </cell>
          <cell r="AZ2908">
            <v>40716</v>
          </cell>
          <cell r="BK2908">
            <v>40716</v>
          </cell>
          <cell r="BV2908">
            <v>40716</v>
          </cell>
          <cell r="CG2908">
            <v>40716</v>
          </cell>
          <cell r="CR2908">
            <v>40716</v>
          </cell>
          <cell r="DC2908">
            <v>40716</v>
          </cell>
          <cell r="DN2908">
            <v>40745</v>
          </cell>
        </row>
        <row r="2909">
          <cell r="H2909">
            <v>40715</v>
          </cell>
          <cell r="S2909">
            <v>40715</v>
          </cell>
          <cell r="AD2909">
            <v>40715</v>
          </cell>
          <cell r="AO2909">
            <v>40715</v>
          </cell>
          <cell r="AZ2909">
            <v>40715</v>
          </cell>
          <cell r="BK2909">
            <v>40715</v>
          </cell>
          <cell r="BV2909">
            <v>40715</v>
          </cell>
          <cell r="CG2909">
            <v>40715</v>
          </cell>
          <cell r="CR2909">
            <v>40715</v>
          </cell>
          <cell r="DC2909">
            <v>40715</v>
          </cell>
          <cell r="DN2909">
            <v>40744</v>
          </cell>
        </row>
        <row r="2910">
          <cell r="H2910">
            <v>40714</v>
          </cell>
          <cell r="S2910">
            <v>40714</v>
          </cell>
          <cell r="AD2910">
            <v>40714</v>
          </cell>
          <cell r="AO2910">
            <v>40714</v>
          </cell>
          <cell r="AZ2910">
            <v>40714</v>
          </cell>
          <cell r="BK2910">
            <v>40714</v>
          </cell>
          <cell r="BV2910">
            <v>40714</v>
          </cell>
          <cell r="CG2910">
            <v>40714</v>
          </cell>
          <cell r="CR2910">
            <v>40714</v>
          </cell>
          <cell r="DC2910">
            <v>40714</v>
          </cell>
          <cell r="DN2910">
            <v>40743</v>
          </cell>
        </row>
        <row r="2911">
          <cell r="H2911">
            <v>40711</v>
          </cell>
          <cell r="S2911">
            <v>40711</v>
          </cell>
          <cell r="AD2911">
            <v>40711</v>
          </cell>
          <cell r="AO2911">
            <v>40711</v>
          </cell>
          <cell r="AZ2911">
            <v>40711</v>
          </cell>
          <cell r="BK2911">
            <v>40711</v>
          </cell>
          <cell r="BV2911">
            <v>40711</v>
          </cell>
          <cell r="CG2911">
            <v>40711</v>
          </cell>
          <cell r="CR2911">
            <v>40711</v>
          </cell>
          <cell r="DC2911">
            <v>40711</v>
          </cell>
          <cell r="DN2911">
            <v>40742</v>
          </cell>
        </row>
        <row r="2912">
          <cell r="H2912">
            <v>40710</v>
          </cell>
          <cell r="S2912">
            <v>40710</v>
          </cell>
          <cell r="AD2912">
            <v>40710</v>
          </cell>
          <cell r="AO2912">
            <v>40710</v>
          </cell>
          <cell r="AZ2912">
            <v>40710</v>
          </cell>
          <cell r="BK2912">
            <v>40710</v>
          </cell>
          <cell r="BV2912">
            <v>40710</v>
          </cell>
          <cell r="CG2912">
            <v>40710</v>
          </cell>
          <cell r="CR2912">
            <v>40710</v>
          </cell>
          <cell r="DC2912">
            <v>40710</v>
          </cell>
          <cell r="DN2912">
            <v>40739</v>
          </cell>
        </row>
        <row r="2913">
          <cell r="H2913">
            <v>40709</v>
          </cell>
          <cell r="S2913">
            <v>40709</v>
          </cell>
          <cell r="AD2913">
            <v>40709</v>
          </cell>
          <cell r="AO2913">
            <v>40709</v>
          </cell>
          <cell r="AZ2913">
            <v>40709</v>
          </cell>
          <cell r="BK2913">
            <v>40709</v>
          </cell>
          <cell r="BV2913">
            <v>40709</v>
          </cell>
          <cell r="CG2913">
            <v>40709</v>
          </cell>
          <cell r="CR2913">
            <v>40709</v>
          </cell>
          <cell r="DC2913">
            <v>40709</v>
          </cell>
          <cell r="DN2913">
            <v>40738</v>
          </cell>
        </row>
        <row r="2914">
          <cell r="H2914">
            <v>40708</v>
          </cell>
          <cell r="S2914">
            <v>40708</v>
          </cell>
          <cell r="AD2914">
            <v>40708</v>
          </cell>
          <cell r="AO2914">
            <v>40708</v>
          </cell>
          <cell r="AZ2914">
            <v>40708</v>
          </cell>
          <cell r="BK2914">
            <v>40708</v>
          </cell>
          <cell r="BV2914">
            <v>40708</v>
          </cell>
          <cell r="CG2914">
            <v>40708</v>
          </cell>
          <cell r="CR2914">
            <v>40708</v>
          </cell>
          <cell r="DC2914">
            <v>40708</v>
          </cell>
          <cell r="DN2914">
            <v>40737</v>
          </cell>
        </row>
        <row r="2915">
          <cell r="H2915">
            <v>40707</v>
          </cell>
          <cell r="S2915">
            <v>40707</v>
          </cell>
          <cell r="AD2915">
            <v>40707</v>
          </cell>
          <cell r="AO2915">
            <v>40707</v>
          </cell>
          <cell r="AZ2915">
            <v>40707</v>
          </cell>
          <cell r="BK2915">
            <v>40707</v>
          </cell>
          <cell r="BV2915">
            <v>40707</v>
          </cell>
          <cell r="CG2915">
            <v>40707</v>
          </cell>
          <cell r="CR2915">
            <v>40707</v>
          </cell>
          <cell r="DC2915">
            <v>40707</v>
          </cell>
          <cell r="DN2915">
            <v>40736</v>
          </cell>
        </row>
        <row r="2916">
          <cell r="H2916">
            <v>40704</v>
          </cell>
          <cell r="S2916">
            <v>40704</v>
          </cell>
          <cell r="AD2916">
            <v>40704</v>
          </cell>
          <cell r="AO2916">
            <v>40704</v>
          </cell>
          <cell r="AZ2916">
            <v>40704</v>
          </cell>
          <cell r="BK2916">
            <v>40704</v>
          </cell>
          <cell r="BV2916">
            <v>40704</v>
          </cell>
          <cell r="CG2916">
            <v>40704</v>
          </cell>
          <cell r="CR2916">
            <v>40704</v>
          </cell>
          <cell r="DC2916">
            <v>40704</v>
          </cell>
          <cell r="DN2916">
            <v>40735</v>
          </cell>
        </row>
        <row r="2917">
          <cell r="H2917">
            <v>40703</v>
          </cell>
          <cell r="S2917">
            <v>40703</v>
          </cell>
          <cell r="AD2917">
            <v>40703</v>
          </cell>
          <cell r="AO2917">
            <v>40703</v>
          </cell>
          <cell r="AZ2917">
            <v>40703</v>
          </cell>
          <cell r="BK2917">
            <v>40703</v>
          </cell>
          <cell r="BV2917">
            <v>40703</v>
          </cell>
          <cell r="CG2917">
            <v>40703</v>
          </cell>
          <cell r="CR2917">
            <v>40703</v>
          </cell>
          <cell r="DC2917">
            <v>40703</v>
          </cell>
          <cell r="DN2917">
            <v>40732</v>
          </cell>
        </row>
        <row r="2918">
          <cell r="H2918">
            <v>40702</v>
          </cell>
          <cell r="S2918">
            <v>40702</v>
          </cell>
          <cell r="AD2918">
            <v>40702</v>
          </cell>
          <cell r="AO2918">
            <v>40702</v>
          </cell>
          <cell r="AZ2918">
            <v>40702</v>
          </cell>
          <cell r="BK2918">
            <v>40702</v>
          </cell>
          <cell r="BV2918">
            <v>40702</v>
          </cell>
          <cell r="CG2918">
            <v>40702</v>
          </cell>
          <cell r="CR2918">
            <v>40702</v>
          </cell>
          <cell r="DC2918">
            <v>40702</v>
          </cell>
          <cell r="DN2918">
            <v>40731</v>
          </cell>
        </row>
        <row r="2919">
          <cell r="H2919">
            <v>40701</v>
          </cell>
          <cell r="S2919">
            <v>40701</v>
          </cell>
          <cell r="AD2919">
            <v>40701</v>
          </cell>
          <cell r="AO2919">
            <v>40701</v>
          </cell>
          <cell r="AZ2919">
            <v>40701</v>
          </cell>
          <cell r="BK2919">
            <v>40701</v>
          </cell>
          <cell r="BV2919">
            <v>40701</v>
          </cell>
          <cell r="CG2919">
            <v>40701</v>
          </cell>
          <cell r="CR2919">
            <v>40701</v>
          </cell>
          <cell r="DC2919">
            <v>40701</v>
          </cell>
          <cell r="DN2919">
            <v>40730</v>
          </cell>
        </row>
        <row r="2920">
          <cell r="H2920">
            <v>40700</v>
          </cell>
          <cell r="S2920">
            <v>40700</v>
          </cell>
          <cell r="AD2920">
            <v>40700</v>
          </cell>
          <cell r="AO2920">
            <v>40700</v>
          </cell>
          <cell r="AZ2920">
            <v>40700</v>
          </cell>
          <cell r="BK2920">
            <v>40700</v>
          </cell>
          <cell r="BV2920">
            <v>40700</v>
          </cell>
          <cell r="CG2920">
            <v>40700</v>
          </cell>
          <cell r="CR2920">
            <v>40700</v>
          </cell>
          <cell r="DC2920">
            <v>40700</v>
          </cell>
          <cell r="DN2920">
            <v>40729</v>
          </cell>
        </row>
        <row r="2921">
          <cell r="H2921">
            <v>40697</v>
          </cell>
          <cell r="S2921">
            <v>40697</v>
          </cell>
          <cell r="AD2921">
            <v>40697</v>
          </cell>
          <cell r="AO2921">
            <v>40697</v>
          </cell>
          <cell r="AZ2921">
            <v>40697</v>
          </cell>
          <cell r="BK2921">
            <v>40697</v>
          </cell>
          <cell r="BV2921">
            <v>40697</v>
          </cell>
          <cell r="CG2921">
            <v>40697</v>
          </cell>
          <cell r="CR2921">
            <v>40697</v>
          </cell>
          <cell r="DC2921">
            <v>40697</v>
          </cell>
          <cell r="DN2921">
            <v>40725</v>
          </cell>
        </row>
        <row r="2922">
          <cell r="H2922">
            <v>40696</v>
          </cell>
          <cell r="S2922">
            <v>40696</v>
          </cell>
          <cell r="AD2922">
            <v>40696</v>
          </cell>
          <cell r="AO2922">
            <v>40696</v>
          </cell>
          <cell r="AZ2922">
            <v>40696</v>
          </cell>
          <cell r="BK2922">
            <v>40696</v>
          </cell>
          <cell r="BV2922">
            <v>40696</v>
          </cell>
          <cell r="CG2922">
            <v>40696</v>
          </cell>
          <cell r="CR2922">
            <v>40696</v>
          </cell>
          <cell r="DC2922">
            <v>40696</v>
          </cell>
          <cell r="DN2922">
            <v>40724</v>
          </cell>
        </row>
        <row r="2923">
          <cell r="H2923">
            <v>40695</v>
          </cell>
          <cell r="S2923">
            <v>40695</v>
          </cell>
          <cell r="AD2923">
            <v>40695</v>
          </cell>
          <cell r="AO2923">
            <v>40695</v>
          </cell>
          <cell r="AZ2923">
            <v>40695</v>
          </cell>
          <cell r="BK2923">
            <v>40695</v>
          </cell>
          <cell r="BV2923">
            <v>40695</v>
          </cell>
          <cell r="CG2923">
            <v>40695</v>
          </cell>
          <cell r="CR2923">
            <v>40695</v>
          </cell>
          <cell r="DC2923">
            <v>40695</v>
          </cell>
          <cell r="DN2923">
            <v>40723</v>
          </cell>
        </row>
        <row r="2924">
          <cell r="H2924">
            <v>40694</v>
          </cell>
          <cell r="S2924">
            <v>40694</v>
          </cell>
          <cell r="AD2924">
            <v>40694</v>
          </cell>
          <cell r="AO2924">
            <v>40694</v>
          </cell>
          <cell r="AZ2924">
            <v>40694</v>
          </cell>
          <cell r="BK2924">
            <v>40694</v>
          </cell>
          <cell r="BV2924">
            <v>40694</v>
          </cell>
          <cell r="CG2924">
            <v>40694</v>
          </cell>
          <cell r="CR2924">
            <v>40694</v>
          </cell>
          <cell r="DC2924">
            <v>40694</v>
          </cell>
          <cell r="DN2924">
            <v>40722</v>
          </cell>
        </row>
        <row r="2925">
          <cell r="H2925">
            <v>40693</v>
          </cell>
          <cell r="S2925">
            <v>40693</v>
          </cell>
          <cell r="AD2925">
            <v>40693</v>
          </cell>
          <cell r="AO2925">
            <v>40693</v>
          </cell>
          <cell r="AZ2925">
            <v>40693</v>
          </cell>
          <cell r="BK2925">
            <v>40693</v>
          </cell>
          <cell r="BV2925">
            <v>40693</v>
          </cell>
          <cell r="CG2925">
            <v>40693</v>
          </cell>
          <cell r="CR2925">
            <v>40693</v>
          </cell>
          <cell r="DC2925">
            <v>40693</v>
          </cell>
          <cell r="DN2925">
            <v>40721</v>
          </cell>
        </row>
        <row r="2926">
          <cell r="H2926">
            <v>40690</v>
          </cell>
          <cell r="S2926">
            <v>40690</v>
          </cell>
          <cell r="AD2926">
            <v>40690</v>
          </cell>
          <cell r="AO2926">
            <v>40690</v>
          </cell>
          <cell r="AZ2926">
            <v>40690</v>
          </cell>
          <cell r="BK2926">
            <v>40690</v>
          </cell>
          <cell r="BV2926">
            <v>40690</v>
          </cell>
          <cell r="CG2926">
            <v>40690</v>
          </cell>
          <cell r="CR2926">
            <v>40690</v>
          </cell>
          <cell r="DC2926">
            <v>40690</v>
          </cell>
          <cell r="DN2926">
            <v>40718</v>
          </cell>
        </row>
        <row r="2927">
          <cell r="H2927">
            <v>40689</v>
          </cell>
          <cell r="S2927">
            <v>40689</v>
          </cell>
          <cell r="AD2927">
            <v>40689</v>
          </cell>
          <cell r="AO2927">
            <v>40689</v>
          </cell>
          <cell r="AZ2927">
            <v>40689</v>
          </cell>
          <cell r="BK2927">
            <v>40689</v>
          </cell>
          <cell r="BV2927">
            <v>40689</v>
          </cell>
          <cell r="CG2927">
            <v>40689</v>
          </cell>
          <cell r="CR2927">
            <v>40689</v>
          </cell>
          <cell r="DC2927">
            <v>40689</v>
          </cell>
          <cell r="DN2927">
            <v>40717</v>
          </cell>
        </row>
        <row r="2928">
          <cell r="H2928">
            <v>40688</v>
          </cell>
          <cell r="S2928">
            <v>40688</v>
          </cell>
          <cell r="AD2928">
            <v>40688</v>
          </cell>
          <cell r="AO2928">
            <v>40688</v>
          </cell>
          <cell r="AZ2928">
            <v>40688</v>
          </cell>
          <cell r="BK2928">
            <v>40688</v>
          </cell>
          <cell r="BV2928">
            <v>40688</v>
          </cell>
          <cell r="CG2928">
            <v>40688</v>
          </cell>
          <cell r="CR2928">
            <v>40688</v>
          </cell>
          <cell r="DC2928">
            <v>40688</v>
          </cell>
          <cell r="DN2928">
            <v>40716</v>
          </cell>
        </row>
        <row r="2929">
          <cell r="H2929">
            <v>40687</v>
          </cell>
          <cell r="S2929">
            <v>40687</v>
          </cell>
          <cell r="AD2929">
            <v>40687</v>
          </cell>
          <cell r="AO2929">
            <v>40687</v>
          </cell>
          <cell r="AZ2929">
            <v>40687</v>
          </cell>
          <cell r="BK2929">
            <v>40687</v>
          </cell>
          <cell r="BV2929">
            <v>40687</v>
          </cell>
          <cell r="CG2929">
            <v>40687</v>
          </cell>
          <cell r="CR2929">
            <v>40687</v>
          </cell>
          <cell r="DC2929">
            <v>40687</v>
          </cell>
          <cell r="DN2929">
            <v>40715</v>
          </cell>
        </row>
        <row r="2930">
          <cell r="H2930">
            <v>40686</v>
          </cell>
          <cell r="S2930">
            <v>40686</v>
          </cell>
          <cell r="AD2930">
            <v>40686</v>
          </cell>
          <cell r="AO2930">
            <v>40686</v>
          </cell>
          <cell r="AZ2930">
            <v>40686</v>
          </cell>
          <cell r="BK2930">
            <v>40686</v>
          </cell>
          <cell r="BV2930">
            <v>40686</v>
          </cell>
          <cell r="CG2930">
            <v>40686</v>
          </cell>
          <cell r="CR2930">
            <v>40686</v>
          </cell>
          <cell r="DC2930">
            <v>40686</v>
          </cell>
          <cell r="DN2930">
            <v>40714</v>
          </cell>
        </row>
        <row r="2931">
          <cell r="H2931">
            <v>40683</v>
          </cell>
          <cell r="S2931">
            <v>40683</v>
          </cell>
          <cell r="AD2931">
            <v>40683</v>
          </cell>
          <cell r="AO2931">
            <v>40683</v>
          </cell>
          <cell r="AZ2931">
            <v>40683</v>
          </cell>
          <cell r="BK2931">
            <v>40683</v>
          </cell>
          <cell r="BV2931">
            <v>40683</v>
          </cell>
          <cell r="CG2931">
            <v>40683</v>
          </cell>
          <cell r="CR2931">
            <v>40683</v>
          </cell>
          <cell r="DC2931">
            <v>40683</v>
          </cell>
          <cell r="DN2931">
            <v>40711</v>
          </cell>
        </row>
        <row r="2932">
          <cell r="H2932">
            <v>40682</v>
          </cell>
          <cell r="S2932">
            <v>40682</v>
          </cell>
          <cell r="AD2932">
            <v>40682</v>
          </cell>
          <cell r="AO2932">
            <v>40682</v>
          </cell>
          <cell r="AZ2932">
            <v>40682</v>
          </cell>
          <cell r="BK2932">
            <v>40682</v>
          </cell>
          <cell r="BV2932">
            <v>40682</v>
          </cell>
          <cell r="CG2932">
            <v>40682</v>
          </cell>
          <cell r="CR2932">
            <v>40682</v>
          </cell>
          <cell r="DC2932">
            <v>40682</v>
          </cell>
          <cell r="DN2932">
            <v>40710</v>
          </cell>
        </row>
        <row r="2933">
          <cell r="H2933">
            <v>40681</v>
          </cell>
          <cell r="S2933">
            <v>40681</v>
          </cell>
          <cell r="AD2933">
            <v>40681</v>
          </cell>
          <cell r="AO2933">
            <v>40681</v>
          </cell>
          <cell r="AZ2933">
            <v>40681</v>
          </cell>
          <cell r="BK2933">
            <v>40681</v>
          </cell>
          <cell r="BV2933">
            <v>40681</v>
          </cell>
          <cell r="CG2933">
            <v>40681</v>
          </cell>
          <cell r="CR2933">
            <v>40681</v>
          </cell>
          <cell r="DC2933">
            <v>40681</v>
          </cell>
          <cell r="DN2933">
            <v>40709</v>
          </cell>
        </row>
        <row r="2934">
          <cell r="H2934">
            <v>40680</v>
          </cell>
          <cell r="S2934">
            <v>40680</v>
          </cell>
          <cell r="AD2934">
            <v>40680</v>
          </cell>
          <cell r="AO2934">
            <v>40680</v>
          </cell>
          <cell r="AZ2934">
            <v>40680</v>
          </cell>
          <cell r="BK2934">
            <v>40680</v>
          </cell>
          <cell r="BV2934">
            <v>40680</v>
          </cell>
          <cell r="CG2934">
            <v>40680</v>
          </cell>
          <cell r="CR2934">
            <v>40680</v>
          </cell>
          <cell r="DC2934">
            <v>40680</v>
          </cell>
          <cell r="DN2934">
            <v>40708</v>
          </cell>
        </row>
        <row r="2935">
          <cell r="H2935">
            <v>40679</v>
          </cell>
          <cell r="S2935">
            <v>40679</v>
          </cell>
          <cell r="AD2935">
            <v>40679</v>
          </cell>
          <cell r="AO2935">
            <v>40679</v>
          </cell>
          <cell r="AZ2935">
            <v>40679</v>
          </cell>
          <cell r="BK2935">
            <v>40679</v>
          </cell>
          <cell r="BV2935">
            <v>40679</v>
          </cell>
          <cell r="CG2935">
            <v>40679</v>
          </cell>
          <cell r="CR2935">
            <v>40679</v>
          </cell>
          <cell r="DC2935">
            <v>40679</v>
          </cell>
          <cell r="DN2935">
            <v>40707</v>
          </cell>
        </row>
        <row r="2936">
          <cell r="H2936">
            <v>40676</v>
          </cell>
          <cell r="S2936">
            <v>40676</v>
          </cell>
          <cell r="AD2936">
            <v>40676</v>
          </cell>
          <cell r="AO2936">
            <v>40676</v>
          </cell>
          <cell r="AZ2936">
            <v>40676</v>
          </cell>
          <cell r="BK2936">
            <v>40676</v>
          </cell>
          <cell r="BV2936">
            <v>40676</v>
          </cell>
          <cell r="CG2936">
            <v>40676</v>
          </cell>
          <cell r="CR2936">
            <v>40676</v>
          </cell>
          <cell r="DC2936">
            <v>40676</v>
          </cell>
          <cell r="DN2936">
            <v>40704</v>
          </cell>
        </row>
        <row r="2937">
          <cell r="H2937">
            <v>40675</v>
          </cell>
          <cell r="S2937">
            <v>40675</v>
          </cell>
          <cell r="AD2937">
            <v>40675</v>
          </cell>
          <cell r="AO2937">
            <v>40675</v>
          </cell>
          <cell r="AZ2937">
            <v>40675</v>
          </cell>
          <cell r="BK2937">
            <v>40675</v>
          </cell>
          <cell r="BV2937">
            <v>40675</v>
          </cell>
          <cell r="CG2937">
            <v>40675</v>
          </cell>
          <cell r="CR2937">
            <v>40675</v>
          </cell>
          <cell r="DC2937">
            <v>40675</v>
          </cell>
          <cell r="DN2937">
            <v>40703</v>
          </cell>
        </row>
        <row r="2938">
          <cell r="H2938">
            <v>40674</v>
          </cell>
          <cell r="S2938">
            <v>40674</v>
          </cell>
          <cell r="AD2938">
            <v>40674</v>
          </cell>
          <cell r="AO2938">
            <v>40674</v>
          </cell>
          <cell r="AZ2938">
            <v>40674</v>
          </cell>
          <cell r="BK2938">
            <v>40674</v>
          </cell>
          <cell r="BV2938">
            <v>40674</v>
          </cell>
          <cell r="CG2938">
            <v>40674</v>
          </cell>
          <cell r="CR2938">
            <v>40674</v>
          </cell>
          <cell r="DC2938">
            <v>40674</v>
          </cell>
          <cell r="DN2938">
            <v>40702</v>
          </cell>
        </row>
        <row r="2939">
          <cell r="H2939">
            <v>40673</v>
          </cell>
          <cell r="S2939">
            <v>40673</v>
          </cell>
          <cell r="AD2939">
            <v>40673</v>
          </cell>
          <cell r="AO2939">
            <v>40673</v>
          </cell>
          <cell r="AZ2939">
            <v>40673</v>
          </cell>
          <cell r="BK2939">
            <v>40673</v>
          </cell>
          <cell r="BV2939">
            <v>40673</v>
          </cell>
          <cell r="CG2939">
            <v>40673</v>
          </cell>
          <cell r="CR2939">
            <v>40673</v>
          </cell>
          <cell r="DC2939">
            <v>40673</v>
          </cell>
          <cell r="DN2939">
            <v>40701</v>
          </cell>
        </row>
        <row r="2940">
          <cell r="H2940">
            <v>40672</v>
          </cell>
          <cell r="S2940">
            <v>40672</v>
          </cell>
          <cell r="AD2940">
            <v>40672</v>
          </cell>
          <cell r="AO2940">
            <v>40672</v>
          </cell>
          <cell r="AZ2940">
            <v>40672</v>
          </cell>
          <cell r="BK2940">
            <v>40672</v>
          </cell>
          <cell r="BV2940">
            <v>40672</v>
          </cell>
          <cell r="CG2940">
            <v>40672</v>
          </cell>
          <cell r="CR2940">
            <v>40672</v>
          </cell>
          <cell r="DC2940">
            <v>40672</v>
          </cell>
          <cell r="DN2940">
            <v>40700</v>
          </cell>
        </row>
        <row r="2941">
          <cell r="H2941">
            <v>40669</v>
          </cell>
          <cell r="S2941">
            <v>40669</v>
          </cell>
          <cell r="AD2941">
            <v>40669</v>
          </cell>
          <cell r="AO2941">
            <v>40669</v>
          </cell>
          <cell r="AZ2941">
            <v>40669</v>
          </cell>
          <cell r="BK2941">
            <v>40669</v>
          </cell>
          <cell r="BV2941">
            <v>40669</v>
          </cell>
          <cell r="CG2941">
            <v>40669</v>
          </cell>
          <cell r="CR2941">
            <v>40669</v>
          </cell>
          <cell r="DC2941">
            <v>40669</v>
          </cell>
          <cell r="DN2941">
            <v>40697</v>
          </cell>
        </row>
        <row r="2942">
          <cell r="H2942">
            <v>40668</v>
          </cell>
          <cell r="S2942">
            <v>40668</v>
          </cell>
          <cell r="AD2942">
            <v>40668</v>
          </cell>
          <cell r="AO2942">
            <v>40668</v>
          </cell>
          <cell r="AZ2942">
            <v>40668</v>
          </cell>
          <cell r="BK2942">
            <v>40668</v>
          </cell>
          <cell r="BV2942">
            <v>40668</v>
          </cell>
          <cell r="CG2942">
            <v>40668</v>
          </cell>
          <cell r="CR2942">
            <v>40668</v>
          </cell>
          <cell r="DC2942">
            <v>40668</v>
          </cell>
          <cell r="DN2942">
            <v>40696</v>
          </cell>
        </row>
        <row r="2943">
          <cell r="H2943">
            <v>40667</v>
          </cell>
          <cell r="S2943">
            <v>40667</v>
          </cell>
          <cell r="AD2943">
            <v>40667</v>
          </cell>
          <cell r="AO2943">
            <v>40667</v>
          </cell>
          <cell r="AZ2943">
            <v>40667</v>
          </cell>
          <cell r="BK2943">
            <v>40667</v>
          </cell>
          <cell r="BV2943">
            <v>40667</v>
          </cell>
          <cell r="CG2943">
            <v>40667</v>
          </cell>
          <cell r="CR2943">
            <v>40667</v>
          </cell>
          <cell r="DC2943">
            <v>40667</v>
          </cell>
          <cell r="DN2943">
            <v>40695</v>
          </cell>
        </row>
        <row r="2944">
          <cell r="H2944">
            <v>40666</v>
          </cell>
          <cell r="S2944">
            <v>40666</v>
          </cell>
          <cell r="AD2944">
            <v>40666</v>
          </cell>
          <cell r="AO2944">
            <v>40666</v>
          </cell>
          <cell r="AZ2944">
            <v>40666</v>
          </cell>
          <cell r="BK2944">
            <v>40666</v>
          </cell>
          <cell r="BV2944">
            <v>40666</v>
          </cell>
          <cell r="CG2944">
            <v>40666</v>
          </cell>
          <cell r="CR2944">
            <v>40666</v>
          </cell>
          <cell r="DC2944">
            <v>40666</v>
          </cell>
          <cell r="DN2944">
            <v>40694</v>
          </cell>
        </row>
        <row r="2945">
          <cell r="H2945">
            <v>40665</v>
          </cell>
          <cell r="S2945">
            <v>40665</v>
          </cell>
          <cell r="AD2945">
            <v>40665</v>
          </cell>
          <cell r="AO2945">
            <v>40665</v>
          </cell>
          <cell r="AZ2945">
            <v>40665</v>
          </cell>
          <cell r="BK2945">
            <v>40665</v>
          </cell>
          <cell r="BV2945">
            <v>40665</v>
          </cell>
          <cell r="CG2945">
            <v>40665</v>
          </cell>
          <cell r="CR2945">
            <v>40665</v>
          </cell>
          <cell r="DC2945">
            <v>40665</v>
          </cell>
          <cell r="DN2945">
            <v>40690</v>
          </cell>
        </row>
        <row r="2946">
          <cell r="H2946">
            <v>40662</v>
          </cell>
          <cell r="S2946">
            <v>40662</v>
          </cell>
          <cell r="AD2946">
            <v>40662</v>
          </cell>
          <cell r="AO2946">
            <v>40662</v>
          </cell>
          <cell r="AZ2946">
            <v>40662</v>
          </cell>
          <cell r="BK2946">
            <v>40662</v>
          </cell>
          <cell r="BV2946">
            <v>40662</v>
          </cell>
          <cell r="CG2946">
            <v>40662</v>
          </cell>
          <cell r="CR2946">
            <v>40662</v>
          </cell>
          <cell r="DC2946">
            <v>40662</v>
          </cell>
          <cell r="DN2946">
            <v>40689</v>
          </cell>
        </row>
        <row r="2947">
          <cell r="H2947">
            <v>40661</v>
          </cell>
          <cell r="S2947">
            <v>40661</v>
          </cell>
          <cell r="AD2947">
            <v>40661</v>
          </cell>
          <cell r="AO2947">
            <v>40661</v>
          </cell>
          <cell r="AZ2947">
            <v>40661</v>
          </cell>
          <cell r="BK2947">
            <v>40661</v>
          </cell>
          <cell r="BV2947">
            <v>40661</v>
          </cell>
          <cell r="CG2947">
            <v>40661</v>
          </cell>
          <cell r="CR2947">
            <v>40661</v>
          </cell>
          <cell r="DC2947">
            <v>40661</v>
          </cell>
          <cell r="DN2947">
            <v>40688</v>
          </cell>
        </row>
        <row r="2948">
          <cell r="H2948">
            <v>40660</v>
          </cell>
          <cell r="S2948">
            <v>40660</v>
          </cell>
          <cell r="AD2948">
            <v>40660</v>
          </cell>
          <cell r="AO2948">
            <v>40660</v>
          </cell>
          <cell r="AZ2948">
            <v>40660</v>
          </cell>
          <cell r="BK2948">
            <v>40660</v>
          </cell>
          <cell r="BV2948">
            <v>40660</v>
          </cell>
          <cell r="CG2948">
            <v>40660</v>
          </cell>
          <cell r="CR2948">
            <v>40660</v>
          </cell>
          <cell r="DC2948">
            <v>40660</v>
          </cell>
          <cell r="DN2948">
            <v>40687</v>
          </cell>
        </row>
        <row r="2949">
          <cell r="H2949">
            <v>40659</v>
          </cell>
          <cell r="S2949">
            <v>40659</v>
          </cell>
          <cell r="AD2949">
            <v>40659</v>
          </cell>
          <cell r="AO2949">
            <v>40659</v>
          </cell>
          <cell r="AZ2949">
            <v>40659</v>
          </cell>
          <cell r="BK2949">
            <v>40659</v>
          </cell>
          <cell r="BV2949">
            <v>40659</v>
          </cell>
          <cell r="CG2949">
            <v>40659</v>
          </cell>
          <cell r="CR2949">
            <v>40659</v>
          </cell>
          <cell r="DC2949">
            <v>40659</v>
          </cell>
          <cell r="DN2949">
            <v>40686</v>
          </cell>
        </row>
        <row r="2950">
          <cell r="H2950">
            <v>40658</v>
          </cell>
          <cell r="S2950">
            <v>40658</v>
          </cell>
          <cell r="AD2950">
            <v>40658</v>
          </cell>
          <cell r="AO2950">
            <v>40658</v>
          </cell>
          <cell r="AZ2950">
            <v>40658</v>
          </cell>
          <cell r="BK2950">
            <v>40658</v>
          </cell>
          <cell r="BV2950">
            <v>40658</v>
          </cell>
          <cell r="CG2950">
            <v>40658</v>
          </cell>
          <cell r="CR2950">
            <v>40658</v>
          </cell>
          <cell r="DC2950">
            <v>40658</v>
          </cell>
          <cell r="DN2950">
            <v>40683</v>
          </cell>
        </row>
        <row r="2951">
          <cell r="H2951">
            <v>40654</v>
          </cell>
          <cell r="S2951">
            <v>40654</v>
          </cell>
          <cell r="AD2951">
            <v>40654</v>
          </cell>
          <cell r="AO2951">
            <v>40654</v>
          </cell>
          <cell r="AZ2951">
            <v>40654</v>
          </cell>
          <cell r="BK2951">
            <v>40654</v>
          </cell>
          <cell r="BV2951">
            <v>40654</v>
          </cell>
          <cell r="CG2951">
            <v>40654</v>
          </cell>
          <cell r="CR2951">
            <v>40654</v>
          </cell>
          <cell r="DC2951">
            <v>40654</v>
          </cell>
          <cell r="DN2951">
            <v>40682</v>
          </cell>
        </row>
        <row r="2952">
          <cell r="H2952">
            <v>40653</v>
          </cell>
          <cell r="S2952">
            <v>40653</v>
          </cell>
          <cell r="AD2952">
            <v>40653</v>
          </cell>
          <cell r="AO2952">
            <v>40653</v>
          </cell>
          <cell r="AZ2952">
            <v>40653</v>
          </cell>
          <cell r="BK2952">
            <v>40653</v>
          </cell>
          <cell r="BV2952">
            <v>40653</v>
          </cell>
          <cell r="CG2952">
            <v>40653</v>
          </cell>
          <cell r="CR2952">
            <v>40653</v>
          </cell>
          <cell r="DC2952">
            <v>40653</v>
          </cell>
          <cell r="DN2952">
            <v>40681</v>
          </cell>
        </row>
        <row r="2953">
          <cell r="H2953">
            <v>40652</v>
          </cell>
          <cell r="S2953">
            <v>40652</v>
          </cell>
          <cell r="AD2953">
            <v>40652</v>
          </cell>
          <cell r="AO2953">
            <v>40652</v>
          </cell>
          <cell r="AZ2953">
            <v>40652</v>
          </cell>
          <cell r="BK2953">
            <v>40652</v>
          </cell>
          <cell r="BV2953">
            <v>40652</v>
          </cell>
          <cell r="CG2953">
            <v>40652</v>
          </cell>
          <cell r="CR2953">
            <v>40652</v>
          </cell>
          <cell r="DC2953">
            <v>40652</v>
          </cell>
          <cell r="DN2953">
            <v>40680</v>
          </cell>
        </row>
        <row r="2954">
          <cell r="H2954">
            <v>40651</v>
          </cell>
          <cell r="S2954">
            <v>40651</v>
          </cell>
          <cell r="AD2954">
            <v>40651</v>
          </cell>
          <cell r="AO2954">
            <v>40651</v>
          </cell>
          <cell r="AZ2954">
            <v>40651</v>
          </cell>
          <cell r="BK2954">
            <v>40651</v>
          </cell>
          <cell r="BV2954">
            <v>40651</v>
          </cell>
          <cell r="CG2954">
            <v>40651</v>
          </cell>
          <cell r="CR2954">
            <v>40651</v>
          </cell>
          <cell r="DC2954">
            <v>40651</v>
          </cell>
          <cell r="DN2954">
            <v>40679</v>
          </cell>
        </row>
        <row r="2955">
          <cell r="H2955">
            <v>40648</v>
          </cell>
          <cell r="S2955">
            <v>40648</v>
          </cell>
          <cell r="AD2955">
            <v>40648</v>
          </cell>
          <cell r="AO2955">
            <v>40648</v>
          </cell>
          <cell r="AZ2955">
            <v>40648</v>
          </cell>
          <cell r="BK2955">
            <v>40648</v>
          </cell>
          <cell r="BV2955">
            <v>40648</v>
          </cell>
          <cell r="CG2955">
            <v>40648</v>
          </cell>
          <cell r="CR2955">
            <v>40648</v>
          </cell>
          <cell r="DC2955">
            <v>40648</v>
          </cell>
          <cell r="DN2955">
            <v>40676</v>
          </cell>
        </row>
        <row r="2956">
          <cell r="H2956">
            <v>40646</v>
          </cell>
          <cell r="S2956">
            <v>40646</v>
          </cell>
          <cell r="AD2956">
            <v>40646</v>
          </cell>
          <cell r="AO2956">
            <v>40646</v>
          </cell>
          <cell r="AZ2956">
            <v>40646</v>
          </cell>
          <cell r="BK2956">
            <v>40646</v>
          </cell>
          <cell r="BV2956">
            <v>40646</v>
          </cell>
          <cell r="CG2956">
            <v>40646</v>
          </cell>
          <cell r="CR2956">
            <v>40646</v>
          </cell>
          <cell r="DC2956">
            <v>40646</v>
          </cell>
          <cell r="DN2956">
            <v>40675</v>
          </cell>
        </row>
        <row r="2957">
          <cell r="H2957">
            <v>40644</v>
          </cell>
          <cell r="S2957">
            <v>40644</v>
          </cell>
          <cell r="AD2957">
            <v>40644</v>
          </cell>
          <cell r="AO2957">
            <v>40644</v>
          </cell>
          <cell r="AZ2957">
            <v>40644</v>
          </cell>
          <cell r="BK2957">
            <v>40644</v>
          </cell>
          <cell r="BV2957">
            <v>40644</v>
          </cell>
          <cell r="CG2957">
            <v>40644</v>
          </cell>
          <cell r="CR2957">
            <v>40644</v>
          </cell>
          <cell r="DC2957">
            <v>40644</v>
          </cell>
          <cell r="DN2957">
            <v>40674</v>
          </cell>
        </row>
        <row r="2958">
          <cell r="H2958">
            <v>40641</v>
          </cell>
          <cell r="S2958">
            <v>40641</v>
          </cell>
          <cell r="AD2958">
            <v>40641</v>
          </cell>
          <cell r="AO2958">
            <v>40641</v>
          </cell>
          <cell r="AZ2958">
            <v>40641</v>
          </cell>
          <cell r="BK2958">
            <v>40641</v>
          </cell>
          <cell r="BV2958">
            <v>40641</v>
          </cell>
          <cell r="CG2958">
            <v>40641</v>
          </cell>
          <cell r="CR2958">
            <v>40641</v>
          </cell>
          <cell r="DC2958">
            <v>40641</v>
          </cell>
          <cell r="DN2958">
            <v>40673</v>
          </cell>
        </row>
        <row r="2959">
          <cell r="H2959">
            <v>40640</v>
          </cell>
          <cell r="S2959">
            <v>40640</v>
          </cell>
          <cell r="AD2959">
            <v>40640</v>
          </cell>
          <cell r="AO2959">
            <v>40640</v>
          </cell>
          <cell r="AZ2959">
            <v>40640</v>
          </cell>
          <cell r="BK2959">
            <v>40640</v>
          </cell>
          <cell r="BV2959">
            <v>40640</v>
          </cell>
          <cell r="CG2959">
            <v>40640</v>
          </cell>
          <cell r="CR2959">
            <v>40640</v>
          </cell>
          <cell r="DC2959">
            <v>40640</v>
          </cell>
          <cell r="DN2959">
            <v>40672</v>
          </cell>
        </row>
        <row r="2960">
          <cell r="H2960">
            <v>40639</v>
          </cell>
          <cell r="S2960">
            <v>40639</v>
          </cell>
          <cell r="AD2960">
            <v>40639</v>
          </cell>
          <cell r="AO2960">
            <v>40639</v>
          </cell>
          <cell r="AZ2960">
            <v>40639</v>
          </cell>
          <cell r="BK2960">
            <v>40639</v>
          </cell>
          <cell r="BV2960">
            <v>40639</v>
          </cell>
          <cell r="CG2960">
            <v>40639</v>
          </cell>
          <cell r="CR2960">
            <v>40639</v>
          </cell>
          <cell r="DC2960">
            <v>40639</v>
          </cell>
          <cell r="DN2960">
            <v>40669</v>
          </cell>
        </row>
        <row r="2961">
          <cell r="H2961">
            <v>40638</v>
          </cell>
          <cell r="S2961">
            <v>40638</v>
          </cell>
          <cell r="AD2961">
            <v>40638</v>
          </cell>
          <cell r="AO2961">
            <v>40638</v>
          </cell>
          <cell r="AZ2961">
            <v>40638</v>
          </cell>
          <cell r="BK2961">
            <v>40638</v>
          </cell>
          <cell r="BV2961">
            <v>40638</v>
          </cell>
          <cell r="CG2961">
            <v>40638</v>
          </cell>
          <cell r="CR2961">
            <v>40638</v>
          </cell>
          <cell r="DC2961">
            <v>40638</v>
          </cell>
          <cell r="DN2961">
            <v>40668</v>
          </cell>
        </row>
        <row r="2962">
          <cell r="H2962">
            <v>40637</v>
          </cell>
          <cell r="S2962">
            <v>40637</v>
          </cell>
          <cell r="AD2962">
            <v>40637</v>
          </cell>
          <cell r="AO2962">
            <v>40637</v>
          </cell>
          <cell r="AZ2962">
            <v>40637</v>
          </cell>
          <cell r="BK2962">
            <v>40637</v>
          </cell>
          <cell r="BV2962">
            <v>40637</v>
          </cell>
          <cell r="CG2962">
            <v>40637</v>
          </cell>
          <cell r="CR2962">
            <v>40637</v>
          </cell>
          <cell r="DC2962">
            <v>40637</v>
          </cell>
          <cell r="DN2962">
            <v>40667</v>
          </cell>
        </row>
        <row r="2963">
          <cell r="H2963">
            <v>40634</v>
          </cell>
          <cell r="S2963">
            <v>40634</v>
          </cell>
          <cell r="AD2963">
            <v>40634</v>
          </cell>
          <cell r="AO2963">
            <v>40634</v>
          </cell>
          <cell r="AZ2963">
            <v>40634</v>
          </cell>
          <cell r="BK2963">
            <v>40634</v>
          </cell>
          <cell r="BV2963">
            <v>40634</v>
          </cell>
          <cell r="CG2963">
            <v>40634</v>
          </cell>
          <cell r="CR2963">
            <v>40634</v>
          </cell>
          <cell r="DC2963">
            <v>40634</v>
          </cell>
          <cell r="DN2963">
            <v>40666</v>
          </cell>
        </row>
        <row r="2964">
          <cell r="H2964">
            <v>40633</v>
          </cell>
          <cell r="S2964">
            <v>40633</v>
          </cell>
          <cell r="AD2964">
            <v>40633</v>
          </cell>
          <cell r="AO2964">
            <v>40633</v>
          </cell>
          <cell r="AZ2964">
            <v>40633</v>
          </cell>
          <cell r="BK2964">
            <v>40633</v>
          </cell>
          <cell r="BV2964">
            <v>40633</v>
          </cell>
          <cell r="CG2964">
            <v>40633</v>
          </cell>
          <cell r="CR2964">
            <v>40633</v>
          </cell>
          <cell r="DC2964">
            <v>40633</v>
          </cell>
          <cell r="DN2964">
            <v>40665</v>
          </cell>
        </row>
        <row r="2965">
          <cell r="H2965">
            <v>40632</v>
          </cell>
          <cell r="S2965">
            <v>40632</v>
          </cell>
          <cell r="AD2965">
            <v>40632</v>
          </cell>
          <cell r="AO2965">
            <v>40632</v>
          </cell>
          <cell r="AZ2965">
            <v>40632</v>
          </cell>
          <cell r="BK2965">
            <v>40632</v>
          </cell>
          <cell r="BV2965">
            <v>40632</v>
          </cell>
          <cell r="CG2965">
            <v>40632</v>
          </cell>
          <cell r="CR2965">
            <v>40632</v>
          </cell>
          <cell r="DC2965">
            <v>40632</v>
          </cell>
          <cell r="DN2965">
            <v>40662</v>
          </cell>
        </row>
        <row r="2966">
          <cell r="H2966">
            <v>40631</v>
          </cell>
          <cell r="S2966">
            <v>40631</v>
          </cell>
          <cell r="AD2966">
            <v>40631</v>
          </cell>
          <cell r="AO2966">
            <v>40631</v>
          </cell>
          <cell r="AZ2966">
            <v>40631</v>
          </cell>
          <cell r="BK2966">
            <v>40631</v>
          </cell>
          <cell r="BV2966">
            <v>40631</v>
          </cell>
          <cell r="CG2966">
            <v>40631</v>
          </cell>
          <cell r="CR2966">
            <v>40631</v>
          </cell>
          <cell r="DC2966">
            <v>40631</v>
          </cell>
          <cell r="DN2966">
            <v>40661</v>
          </cell>
        </row>
        <row r="2967">
          <cell r="H2967">
            <v>40630</v>
          </cell>
          <cell r="S2967">
            <v>40630</v>
          </cell>
          <cell r="AD2967">
            <v>40630</v>
          </cell>
          <cell r="AO2967">
            <v>40630</v>
          </cell>
          <cell r="AZ2967">
            <v>40630</v>
          </cell>
          <cell r="BK2967">
            <v>40630</v>
          </cell>
          <cell r="BV2967">
            <v>40630</v>
          </cell>
          <cell r="CG2967">
            <v>40630</v>
          </cell>
          <cell r="CR2967">
            <v>40630</v>
          </cell>
          <cell r="DC2967">
            <v>40630</v>
          </cell>
          <cell r="DN2967">
            <v>40660</v>
          </cell>
        </row>
        <row r="2968">
          <cell r="H2968">
            <v>40627</v>
          </cell>
          <cell r="S2968">
            <v>40627</v>
          </cell>
          <cell r="AD2968">
            <v>40627</v>
          </cell>
          <cell r="AO2968">
            <v>40627</v>
          </cell>
          <cell r="AZ2968">
            <v>40627</v>
          </cell>
          <cell r="BK2968">
            <v>40627</v>
          </cell>
          <cell r="BV2968">
            <v>40627</v>
          </cell>
          <cell r="CG2968">
            <v>40627</v>
          </cell>
          <cell r="CR2968">
            <v>40627</v>
          </cell>
          <cell r="DC2968">
            <v>40627</v>
          </cell>
          <cell r="DN2968">
            <v>40659</v>
          </cell>
        </row>
        <row r="2969">
          <cell r="H2969">
            <v>40626</v>
          </cell>
          <cell r="S2969">
            <v>40626</v>
          </cell>
          <cell r="AD2969">
            <v>40626</v>
          </cell>
          <cell r="AO2969">
            <v>40626</v>
          </cell>
          <cell r="AZ2969">
            <v>40626</v>
          </cell>
          <cell r="BK2969">
            <v>40626</v>
          </cell>
          <cell r="BV2969">
            <v>40626</v>
          </cell>
          <cell r="CG2969">
            <v>40626</v>
          </cell>
          <cell r="CR2969">
            <v>40626</v>
          </cell>
          <cell r="DC2969">
            <v>40626</v>
          </cell>
          <cell r="DN2969">
            <v>40658</v>
          </cell>
        </row>
        <row r="2970">
          <cell r="H2970">
            <v>40625</v>
          </cell>
          <cell r="S2970">
            <v>40625</v>
          </cell>
          <cell r="AD2970">
            <v>40625</v>
          </cell>
          <cell r="AO2970">
            <v>40625</v>
          </cell>
          <cell r="AZ2970">
            <v>40625</v>
          </cell>
          <cell r="BK2970">
            <v>40625</v>
          </cell>
          <cell r="BV2970">
            <v>40625</v>
          </cell>
          <cell r="CG2970">
            <v>40625</v>
          </cell>
          <cell r="CR2970">
            <v>40625</v>
          </cell>
          <cell r="DC2970">
            <v>40625</v>
          </cell>
          <cell r="DN2970">
            <v>40654</v>
          </cell>
        </row>
        <row r="2971">
          <cell r="H2971">
            <v>40624</v>
          </cell>
          <cell r="S2971">
            <v>40624</v>
          </cell>
          <cell r="AD2971">
            <v>40624</v>
          </cell>
          <cell r="AO2971">
            <v>40624</v>
          </cell>
          <cell r="AZ2971">
            <v>40624</v>
          </cell>
          <cell r="BK2971">
            <v>40624</v>
          </cell>
          <cell r="BV2971">
            <v>40624</v>
          </cell>
          <cell r="CG2971">
            <v>40624</v>
          </cell>
          <cell r="CR2971">
            <v>40624</v>
          </cell>
          <cell r="DC2971">
            <v>40624</v>
          </cell>
          <cell r="DN2971">
            <v>40653</v>
          </cell>
        </row>
        <row r="2972">
          <cell r="H2972">
            <v>40623</v>
          </cell>
          <cell r="S2972">
            <v>40623</v>
          </cell>
          <cell r="AD2972">
            <v>40623</v>
          </cell>
          <cell r="AO2972">
            <v>40623</v>
          </cell>
          <cell r="AZ2972">
            <v>40623</v>
          </cell>
          <cell r="BK2972">
            <v>40623</v>
          </cell>
          <cell r="BV2972">
            <v>40623</v>
          </cell>
          <cell r="CG2972">
            <v>40623</v>
          </cell>
          <cell r="CR2972">
            <v>40623</v>
          </cell>
          <cell r="DC2972">
            <v>40623</v>
          </cell>
          <cell r="DN2972">
            <v>40652</v>
          </cell>
        </row>
        <row r="2973">
          <cell r="H2973">
            <v>40620</v>
          </cell>
          <cell r="S2973">
            <v>40620</v>
          </cell>
          <cell r="AD2973">
            <v>40620</v>
          </cell>
          <cell r="AO2973">
            <v>40620</v>
          </cell>
          <cell r="AZ2973">
            <v>40620</v>
          </cell>
          <cell r="BK2973">
            <v>40620</v>
          </cell>
          <cell r="BV2973">
            <v>40620</v>
          </cell>
          <cell r="CG2973">
            <v>40620</v>
          </cell>
          <cell r="CR2973">
            <v>40620</v>
          </cell>
          <cell r="DC2973">
            <v>40620</v>
          </cell>
          <cell r="DN2973">
            <v>40651</v>
          </cell>
        </row>
        <row r="2974">
          <cell r="H2974">
            <v>40619</v>
          </cell>
          <cell r="S2974">
            <v>40619</v>
          </cell>
          <cell r="AD2974">
            <v>40619</v>
          </cell>
          <cell r="AO2974">
            <v>40619</v>
          </cell>
          <cell r="AZ2974">
            <v>40619</v>
          </cell>
          <cell r="BK2974">
            <v>40619</v>
          </cell>
          <cell r="BV2974">
            <v>40619</v>
          </cell>
          <cell r="CG2974">
            <v>40619</v>
          </cell>
          <cell r="CR2974">
            <v>40619</v>
          </cell>
          <cell r="DC2974">
            <v>40619</v>
          </cell>
          <cell r="DN2974">
            <v>40648</v>
          </cell>
        </row>
        <row r="2975">
          <cell r="H2975">
            <v>40618</v>
          </cell>
          <cell r="S2975">
            <v>40618</v>
          </cell>
          <cell r="AD2975">
            <v>40618</v>
          </cell>
          <cell r="AO2975">
            <v>40618</v>
          </cell>
          <cell r="AZ2975">
            <v>40618</v>
          </cell>
          <cell r="BK2975">
            <v>40618</v>
          </cell>
          <cell r="BV2975">
            <v>40618</v>
          </cell>
          <cell r="CG2975">
            <v>40618</v>
          </cell>
          <cell r="CR2975">
            <v>40618</v>
          </cell>
          <cell r="DC2975">
            <v>40618</v>
          </cell>
          <cell r="DN2975">
            <v>40647</v>
          </cell>
        </row>
        <row r="2976">
          <cell r="H2976">
            <v>40617</v>
          </cell>
          <cell r="S2976">
            <v>40617</v>
          </cell>
          <cell r="AD2976">
            <v>40617</v>
          </cell>
          <cell r="AO2976">
            <v>40617</v>
          </cell>
          <cell r="AZ2976">
            <v>40617</v>
          </cell>
          <cell r="BK2976">
            <v>40617</v>
          </cell>
          <cell r="BV2976">
            <v>40617</v>
          </cell>
          <cell r="CG2976">
            <v>40617</v>
          </cell>
          <cell r="CR2976">
            <v>40617</v>
          </cell>
          <cell r="DC2976">
            <v>40617</v>
          </cell>
          <cell r="DN2976">
            <v>40646</v>
          </cell>
        </row>
        <row r="2977">
          <cell r="H2977">
            <v>40616</v>
          </cell>
          <cell r="S2977">
            <v>40616</v>
          </cell>
          <cell r="AD2977">
            <v>40616</v>
          </cell>
          <cell r="AO2977">
            <v>40616</v>
          </cell>
          <cell r="AZ2977">
            <v>40616</v>
          </cell>
          <cell r="BK2977">
            <v>40616</v>
          </cell>
          <cell r="BV2977">
            <v>40616</v>
          </cell>
          <cell r="CG2977">
            <v>40616</v>
          </cell>
          <cell r="CR2977">
            <v>40616</v>
          </cell>
          <cell r="DC2977">
            <v>40616</v>
          </cell>
          <cell r="DN2977">
            <v>40645</v>
          </cell>
        </row>
        <row r="2978">
          <cell r="H2978">
            <v>40613</v>
          </cell>
          <cell r="S2978">
            <v>40613</v>
          </cell>
          <cell r="AD2978">
            <v>40613</v>
          </cell>
          <cell r="AO2978">
            <v>40613</v>
          </cell>
          <cell r="AZ2978">
            <v>40613</v>
          </cell>
          <cell r="BK2978">
            <v>40613</v>
          </cell>
          <cell r="BV2978">
            <v>40613</v>
          </cell>
          <cell r="CG2978">
            <v>40613</v>
          </cell>
          <cell r="CR2978">
            <v>40613</v>
          </cell>
          <cell r="DC2978">
            <v>40613</v>
          </cell>
          <cell r="DN2978">
            <v>40644</v>
          </cell>
        </row>
        <row r="2979">
          <cell r="H2979">
            <v>40612</v>
          </cell>
          <cell r="S2979">
            <v>40612</v>
          </cell>
          <cell r="AD2979">
            <v>40612</v>
          </cell>
          <cell r="AO2979">
            <v>40612</v>
          </cell>
          <cell r="AZ2979">
            <v>40612</v>
          </cell>
          <cell r="BK2979">
            <v>40612</v>
          </cell>
          <cell r="BV2979">
            <v>40612</v>
          </cell>
          <cell r="CG2979">
            <v>40612</v>
          </cell>
          <cell r="CR2979">
            <v>40612</v>
          </cell>
          <cell r="DC2979">
            <v>40612</v>
          </cell>
          <cell r="DN2979">
            <v>40641</v>
          </cell>
        </row>
        <row r="2980">
          <cell r="H2980">
            <v>40611</v>
          </cell>
          <cell r="S2980">
            <v>40611</v>
          </cell>
          <cell r="AD2980">
            <v>40611</v>
          </cell>
          <cell r="AO2980">
            <v>40611</v>
          </cell>
          <cell r="AZ2980">
            <v>40611</v>
          </cell>
          <cell r="BK2980">
            <v>40611</v>
          </cell>
          <cell r="BV2980">
            <v>40611</v>
          </cell>
          <cell r="CG2980">
            <v>40611</v>
          </cell>
          <cell r="CR2980">
            <v>40611</v>
          </cell>
          <cell r="DC2980">
            <v>40611</v>
          </cell>
          <cell r="DN2980">
            <v>40640</v>
          </cell>
        </row>
        <row r="2981">
          <cell r="H2981">
            <v>40610</v>
          </cell>
          <cell r="S2981">
            <v>40610</v>
          </cell>
          <cell r="AD2981">
            <v>40610</v>
          </cell>
          <cell r="AO2981">
            <v>40610</v>
          </cell>
          <cell r="AZ2981">
            <v>40610</v>
          </cell>
          <cell r="BK2981">
            <v>40610</v>
          </cell>
          <cell r="BV2981">
            <v>40610</v>
          </cell>
          <cell r="CG2981">
            <v>40610</v>
          </cell>
          <cell r="CR2981">
            <v>40610</v>
          </cell>
          <cell r="DC2981">
            <v>40610</v>
          </cell>
          <cell r="DN2981">
            <v>40639</v>
          </cell>
        </row>
        <row r="2982">
          <cell r="H2982">
            <v>40609</v>
          </cell>
          <cell r="S2982">
            <v>40609</v>
          </cell>
          <cell r="AD2982">
            <v>40609</v>
          </cell>
          <cell r="AO2982">
            <v>40609</v>
          </cell>
          <cell r="AZ2982">
            <v>40609</v>
          </cell>
          <cell r="BK2982">
            <v>40609</v>
          </cell>
          <cell r="BV2982">
            <v>40609</v>
          </cell>
          <cell r="CG2982">
            <v>40609</v>
          </cell>
          <cell r="CR2982">
            <v>40609</v>
          </cell>
          <cell r="DC2982">
            <v>40609</v>
          </cell>
          <cell r="DN2982">
            <v>40638</v>
          </cell>
        </row>
        <row r="2983">
          <cell r="H2983">
            <v>40606</v>
          </cell>
          <cell r="S2983">
            <v>40606</v>
          </cell>
          <cell r="AD2983">
            <v>40606</v>
          </cell>
          <cell r="AO2983">
            <v>40606</v>
          </cell>
          <cell r="AZ2983">
            <v>40606</v>
          </cell>
          <cell r="BK2983">
            <v>40606</v>
          </cell>
          <cell r="BV2983">
            <v>40606</v>
          </cell>
          <cell r="CG2983">
            <v>40606</v>
          </cell>
          <cell r="CR2983">
            <v>40606</v>
          </cell>
          <cell r="DC2983">
            <v>40606</v>
          </cell>
          <cell r="DN2983">
            <v>40637</v>
          </cell>
        </row>
        <row r="2984">
          <cell r="H2984">
            <v>40605</v>
          </cell>
          <cell r="S2984">
            <v>40605</v>
          </cell>
          <cell r="AD2984">
            <v>40605</v>
          </cell>
          <cell r="AO2984">
            <v>40605</v>
          </cell>
          <cell r="AZ2984">
            <v>40605</v>
          </cell>
          <cell r="BK2984">
            <v>40605</v>
          </cell>
          <cell r="BV2984">
            <v>40605</v>
          </cell>
          <cell r="CG2984">
            <v>40605</v>
          </cell>
          <cell r="CR2984">
            <v>40605</v>
          </cell>
          <cell r="DC2984">
            <v>40605</v>
          </cell>
          <cell r="DN2984">
            <v>40634</v>
          </cell>
        </row>
        <row r="2985">
          <cell r="H2985">
            <v>40603</v>
          </cell>
          <cell r="S2985">
            <v>40603</v>
          </cell>
          <cell r="AD2985">
            <v>40603</v>
          </cell>
          <cell r="AO2985">
            <v>40603</v>
          </cell>
          <cell r="AZ2985">
            <v>40603</v>
          </cell>
          <cell r="BK2985">
            <v>40603</v>
          </cell>
          <cell r="BV2985">
            <v>40603</v>
          </cell>
          <cell r="CG2985">
            <v>40603</v>
          </cell>
          <cell r="CR2985">
            <v>40603</v>
          </cell>
          <cell r="DC2985">
            <v>40603</v>
          </cell>
          <cell r="DN2985">
            <v>40633</v>
          </cell>
        </row>
        <row r="2986">
          <cell r="H2986">
            <v>40602</v>
          </cell>
          <cell r="S2986">
            <v>40602</v>
          </cell>
          <cell r="AD2986">
            <v>40602</v>
          </cell>
          <cell r="AO2986">
            <v>40602</v>
          </cell>
          <cell r="AZ2986">
            <v>40602</v>
          </cell>
          <cell r="BK2986">
            <v>40602</v>
          </cell>
          <cell r="BV2986">
            <v>40602</v>
          </cell>
          <cell r="CG2986">
            <v>40602</v>
          </cell>
          <cell r="CR2986">
            <v>40602</v>
          </cell>
          <cell r="DC2986">
            <v>40602</v>
          </cell>
          <cell r="DN2986">
            <v>40632</v>
          </cell>
        </row>
        <row r="2987">
          <cell r="H2987">
            <v>40599</v>
          </cell>
          <cell r="S2987">
            <v>40599</v>
          </cell>
          <cell r="AD2987">
            <v>40599</v>
          </cell>
          <cell r="AO2987">
            <v>40599</v>
          </cell>
          <cell r="AZ2987">
            <v>40599</v>
          </cell>
          <cell r="BK2987">
            <v>40599</v>
          </cell>
          <cell r="BV2987">
            <v>40599</v>
          </cell>
          <cell r="CG2987">
            <v>40599</v>
          </cell>
          <cell r="CR2987">
            <v>40599</v>
          </cell>
          <cell r="DC2987">
            <v>40599</v>
          </cell>
          <cell r="DN2987">
            <v>40631</v>
          </cell>
        </row>
        <row r="2988">
          <cell r="H2988">
            <v>40598</v>
          </cell>
          <cell r="S2988">
            <v>40598</v>
          </cell>
          <cell r="AD2988">
            <v>40598</v>
          </cell>
          <cell r="AO2988">
            <v>40598</v>
          </cell>
          <cell r="AZ2988">
            <v>40598</v>
          </cell>
          <cell r="BK2988">
            <v>40598</v>
          </cell>
          <cell r="BV2988">
            <v>40598</v>
          </cell>
          <cell r="CG2988">
            <v>40598</v>
          </cell>
          <cell r="CR2988">
            <v>40598</v>
          </cell>
          <cell r="DC2988">
            <v>40598</v>
          </cell>
          <cell r="DN2988">
            <v>40630</v>
          </cell>
        </row>
        <row r="2989">
          <cell r="H2989">
            <v>40597</v>
          </cell>
          <cell r="S2989">
            <v>40597</v>
          </cell>
          <cell r="AD2989">
            <v>40597</v>
          </cell>
          <cell r="AO2989">
            <v>40597</v>
          </cell>
          <cell r="AZ2989">
            <v>40597</v>
          </cell>
          <cell r="BK2989">
            <v>40597</v>
          </cell>
          <cell r="BV2989">
            <v>40597</v>
          </cell>
          <cell r="CG2989">
            <v>40597</v>
          </cell>
          <cell r="CR2989">
            <v>40597</v>
          </cell>
          <cell r="DC2989">
            <v>40597</v>
          </cell>
          <cell r="DN2989">
            <v>40627</v>
          </cell>
        </row>
        <row r="2990">
          <cell r="H2990">
            <v>40596</v>
          </cell>
          <cell r="S2990">
            <v>40596</v>
          </cell>
          <cell r="AD2990">
            <v>40596</v>
          </cell>
          <cell r="AO2990">
            <v>40596</v>
          </cell>
          <cell r="AZ2990">
            <v>40596</v>
          </cell>
          <cell r="BK2990">
            <v>40596</v>
          </cell>
          <cell r="BV2990">
            <v>40596</v>
          </cell>
          <cell r="CG2990">
            <v>40596</v>
          </cell>
          <cell r="CR2990">
            <v>40596</v>
          </cell>
          <cell r="DC2990">
            <v>40596</v>
          </cell>
          <cell r="DN2990">
            <v>40626</v>
          </cell>
        </row>
        <row r="2991">
          <cell r="H2991">
            <v>40595</v>
          </cell>
          <cell r="S2991">
            <v>40595</v>
          </cell>
          <cell r="AD2991">
            <v>40595</v>
          </cell>
          <cell r="AO2991">
            <v>40595</v>
          </cell>
          <cell r="AZ2991">
            <v>40595</v>
          </cell>
          <cell r="BK2991">
            <v>40595</v>
          </cell>
          <cell r="BV2991">
            <v>40595</v>
          </cell>
          <cell r="CG2991">
            <v>40595</v>
          </cell>
          <cell r="CR2991">
            <v>40595</v>
          </cell>
          <cell r="DC2991">
            <v>40595</v>
          </cell>
          <cell r="DN2991">
            <v>40625</v>
          </cell>
        </row>
        <row r="2992">
          <cell r="H2992">
            <v>40592</v>
          </cell>
          <cell r="S2992">
            <v>40592</v>
          </cell>
          <cell r="AD2992">
            <v>40592</v>
          </cell>
          <cell r="AO2992">
            <v>40592</v>
          </cell>
          <cell r="AZ2992">
            <v>40592</v>
          </cell>
          <cell r="BK2992">
            <v>40592</v>
          </cell>
          <cell r="BV2992">
            <v>40592</v>
          </cell>
          <cell r="CG2992">
            <v>40592</v>
          </cell>
          <cell r="CR2992">
            <v>40592</v>
          </cell>
          <cell r="DC2992">
            <v>40592</v>
          </cell>
          <cell r="DN2992">
            <v>40624</v>
          </cell>
        </row>
        <row r="2993">
          <cell r="H2993">
            <v>40591</v>
          </cell>
          <cell r="S2993">
            <v>40591</v>
          </cell>
          <cell r="AD2993">
            <v>40591</v>
          </cell>
          <cell r="AO2993">
            <v>40591</v>
          </cell>
          <cell r="AZ2993">
            <v>40591</v>
          </cell>
          <cell r="BK2993">
            <v>40591</v>
          </cell>
          <cell r="BV2993">
            <v>40591</v>
          </cell>
          <cell r="CG2993">
            <v>40591</v>
          </cell>
          <cell r="CR2993">
            <v>40591</v>
          </cell>
          <cell r="DC2993">
            <v>40591</v>
          </cell>
          <cell r="DN2993">
            <v>40623</v>
          </cell>
        </row>
        <row r="2994">
          <cell r="H2994">
            <v>40590</v>
          </cell>
          <cell r="S2994">
            <v>40590</v>
          </cell>
          <cell r="AD2994">
            <v>40590</v>
          </cell>
          <cell r="AO2994">
            <v>40590</v>
          </cell>
          <cell r="AZ2994">
            <v>40590</v>
          </cell>
          <cell r="BK2994">
            <v>40590</v>
          </cell>
          <cell r="BV2994">
            <v>40590</v>
          </cell>
          <cell r="CG2994">
            <v>40590</v>
          </cell>
          <cell r="CR2994">
            <v>40590</v>
          </cell>
          <cell r="DC2994">
            <v>40590</v>
          </cell>
          <cell r="DN2994">
            <v>40620</v>
          </cell>
        </row>
        <row r="2995">
          <cell r="H2995">
            <v>40589</v>
          </cell>
          <cell r="S2995">
            <v>40589</v>
          </cell>
          <cell r="AD2995">
            <v>40589</v>
          </cell>
          <cell r="AO2995">
            <v>40589</v>
          </cell>
          <cell r="AZ2995">
            <v>40589</v>
          </cell>
          <cell r="BK2995">
            <v>40589</v>
          </cell>
          <cell r="BV2995">
            <v>40589</v>
          </cell>
          <cell r="CG2995">
            <v>40589</v>
          </cell>
          <cell r="CR2995">
            <v>40589</v>
          </cell>
          <cell r="DC2995">
            <v>40589</v>
          </cell>
          <cell r="DN2995">
            <v>40619</v>
          </cell>
        </row>
        <row r="2996">
          <cell r="H2996">
            <v>40588</v>
          </cell>
          <cell r="S2996">
            <v>40588</v>
          </cell>
          <cell r="AD2996">
            <v>40588</v>
          </cell>
          <cell r="AO2996">
            <v>40588</v>
          </cell>
          <cell r="AZ2996">
            <v>40588</v>
          </cell>
          <cell r="BK2996">
            <v>40588</v>
          </cell>
          <cell r="BV2996">
            <v>40588</v>
          </cell>
          <cell r="CG2996">
            <v>40588</v>
          </cell>
          <cell r="CR2996">
            <v>40588</v>
          </cell>
          <cell r="DC2996">
            <v>40588</v>
          </cell>
          <cell r="DN2996">
            <v>40618</v>
          </cell>
        </row>
        <row r="2997">
          <cell r="H2997">
            <v>40585</v>
          </cell>
          <cell r="S2997">
            <v>40585</v>
          </cell>
          <cell r="AD2997">
            <v>40585</v>
          </cell>
          <cell r="AO2997">
            <v>40585</v>
          </cell>
          <cell r="AZ2997">
            <v>40585</v>
          </cell>
          <cell r="BK2997">
            <v>40585</v>
          </cell>
          <cell r="BV2997">
            <v>40585</v>
          </cell>
          <cell r="CG2997">
            <v>40585</v>
          </cell>
          <cell r="CR2997">
            <v>40585</v>
          </cell>
          <cell r="DC2997">
            <v>40585</v>
          </cell>
          <cell r="DN2997">
            <v>40617</v>
          </cell>
        </row>
        <row r="2998">
          <cell r="H2998">
            <v>40584</v>
          </cell>
          <cell r="S2998">
            <v>40584</v>
          </cell>
          <cell r="AD2998">
            <v>40584</v>
          </cell>
          <cell r="AO2998">
            <v>40584</v>
          </cell>
          <cell r="AZ2998">
            <v>40584</v>
          </cell>
          <cell r="BK2998">
            <v>40584</v>
          </cell>
          <cell r="BV2998">
            <v>40584</v>
          </cell>
          <cell r="CG2998">
            <v>40584</v>
          </cell>
          <cell r="CR2998">
            <v>40584</v>
          </cell>
          <cell r="DC2998">
            <v>40584</v>
          </cell>
          <cell r="DN2998">
            <v>40616</v>
          </cell>
        </row>
        <row r="2999">
          <cell r="H2999">
            <v>40583</v>
          </cell>
          <cell r="S2999">
            <v>40583</v>
          </cell>
          <cell r="AD2999">
            <v>40583</v>
          </cell>
          <cell r="AO2999">
            <v>40583</v>
          </cell>
          <cell r="AZ2999">
            <v>40583</v>
          </cell>
          <cell r="BK2999">
            <v>40583</v>
          </cell>
          <cell r="BV2999">
            <v>40583</v>
          </cell>
          <cell r="CG2999">
            <v>40583</v>
          </cell>
          <cell r="CR2999">
            <v>40583</v>
          </cell>
          <cell r="DC2999">
            <v>40583</v>
          </cell>
          <cell r="DN2999">
            <v>40613</v>
          </cell>
        </row>
        <row r="3000">
          <cell r="H3000">
            <v>40582</v>
          </cell>
          <cell r="S3000">
            <v>40582</v>
          </cell>
          <cell r="AD3000">
            <v>40582</v>
          </cell>
          <cell r="AO3000">
            <v>40582</v>
          </cell>
          <cell r="AZ3000">
            <v>40582</v>
          </cell>
          <cell r="BK3000">
            <v>40582</v>
          </cell>
          <cell r="BV3000">
            <v>40582</v>
          </cell>
          <cell r="CG3000">
            <v>40582</v>
          </cell>
          <cell r="CR3000">
            <v>40582</v>
          </cell>
          <cell r="DC3000">
            <v>40582</v>
          </cell>
          <cell r="DN3000">
            <v>40612</v>
          </cell>
        </row>
        <row r="3001">
          <cell r="H3001">
            <v>40581</v>
          </cell>
          <cell r="S3001">
            <v>40581</v>
          </cell>
          <cell r="AD3001">
            <v>40581</v>
          </cell>
          <cell r="AO3001">
            <v>40581</v>
          </cell>
          <cell r="AZ3001">
            <v>40581</v>
          </cell>
          <cell r="BK3001">
            <v>40581</v>
          </cell>
          <cell r="BV3001">
            <v>40581</v>
          </cell>
          <cell r="CG3001">
            <v>40581</v>
          </cell>
          <cell r="CR3001">
            <v>40581</v>
          </cell>
          <cell r="DC3001">
            <v>40581</v>
          </cell>
          <cell r="DN3001">
            <v>40611</v>
          </cell>
        </row>
        <row r="3002">
          <cell r="H3002">
            <v>40578</v>
          </cell>
          <cell r="S3002">
            <v>40578</v>
          </cell>
          <cell r="AD3002">
            <v>40578</v>
          </cell>
          <cell r="AO3002">
            <v>40578</v>
          </cell>
          <cell r="AZ3002">
            <v>40578</v>
          </cell>
          <cell r="BK3002">
            <v>40578</v>
          </cell>
          <cell r="BV3002">
            <v>40578</v>
          </cell>
          <cell r="CG3002">
            <v>40578</v>
          </cell>
          <cell r="CR3002">
            <v>40578</v>
          </cell>
          <cell r="DC3002">
            <v>40578</v>
          </cell>
          <cell r="DN3002">
            <v>40610</v>
          </cell>
        </row>
        <row r="3003">
          <cell r="H3003">
            <v>40577</v>
          </cell>
          <cell r="S3003">
            <v>40577</v>
          </cell>
          <cell r="AD3003">
            <v>40577</v>
          </cell>
          <cell r="AO3003">
            <v>40577</v>
          </cell>
          <cell r="AZ3003">
            <v>40577</v>
          </cell>
          <cell r="BK3003">
            <v>40577</v>
          </cell>
          <cell r="BV3003">
            <v>40577</v>
          </cell>
          <cell r="CG3003">
            <v>40577</v>
          </cell>
          <cell r="CR3003">
            <v>40577</v>
          </cell>
          <cell r="DC3003">
            <v>40577</v>
          </cell>
          <cell r="DN3003">
            <v>40609</v>
          </cell>
        </row>
        <row r="3004">
          <cell r="H3004">
            <v>40576</v>
          </cell>
          <cell r="S3004">
            <v>40576</v>
          </cell>
          <cell r="AD3004">
            <v>40576</v>
          </cell>
          <cell r="AO3004">
            <v>40576</v>
          </cell>
          <cell r="AZ3004">
            <v>40576</v>
          </cell>
          <cell r="BK3004">
            <v>40576</v>
          </cell>
          <cell r="BV3004">
            <v>40576</v>
          </cell>
          <cell r="CG3004">
            <v>40576</v>
          </cell>
          <cell r="CR3004">
            <v>40576</v>
          </cell>
          <cell r="DC3004">
            <v>40576</v>
          </cell>
          <cell r="DN3004">
            <v>40606</v>
          </cell>
        </row>
        <row r="3005">
          <cell r="H3005">
            <v>40575</v>
          </cell>
          <cell r="S3005">
            <v>40575</v>
          </cell>
          <cell r="AD3005">
            <v>40575</v>
          </cell>
          <cell r="AO3005">
            <v>40575</v>
          </cell>
          <cell r="AZ3005">
            <v>40575</v>
          </cell>
          <cell r="BK3005">
            <v>40575</v>
          </cell>
          <cell r="BV3005">
            <v>40575</v>
          </cell>
          <cell r="CG3005">
            <v>40575</v>
          </cell>
          <cell r="CR3005">
            <v>40575</v>
          </cell>
          <cell r="DC3005">
            <v>40575</v>
          </cell>
          <cell r="DN3005">
            <v>40605</v>
          </cell>
        </row>
        <row r="3006">
          <cell r="H3006">
            <v>40574</v>
          </cell>
          <cell r="S3006">
            <v>40574</v>
          </cell>
          <cell r="AD3006">
            <v>40574</v>
          </cell>
          <cell r="AO3006">
            <v>40574</v>
          </cell>
          <cell r="AZ3006">
            <v>40574</v>
          </cell>
          <cell r="BK3006">
            <v>40574</v>
          </cell>
          <cell r="BV3006">
            <v>40574</v>
          </cell>
          <cell r="CG3006">
            <v>40574</v>
          </cell>
          <cell r="CR3006">
            <v>40574</v>
          </cell>
          <cell r="DC3006">
            <v>40574</v>
          </cell>
          <cell r="DN3006">
            <v>40604</v>
          </cell>
        </row>
        <row r="3007">
          <cell r="H3007">
            <v>40571</v>
          </cell>
          <cell r="S3007">
            <v>40571</v>
          </cell>
          <cell r="AD3007">
            <v>40571</v>
          </cell>
          <cell r="AO3007">
            <v>40571</v>
          </cell>
          <cell r="AZ3007">
            <v>40571</v>
          </cell>
          <cell r="BK3007">
            <v>40571</v>
          </cell>
          <cell r="BV3007">
            <v>40571</v>
          </cell>
          <cell r="CG3007">
            <v>40571</v>
          </cell>
          <cell r="CR3007">
            <v>40571</v>
          </cell>
          <cell r="DC3007">
            <v>40571</v>
          </cell>
          <cell r="DN3007">
            <v>40603</v>
          </cell>
        </row>
        <row r="3008">
          <cell r="H3008">
            <v>40570</v>
          </cell>
          <cell r="S3008">
            <v>40570</v>
          </cell>
          <cell r="AD3008">
            <v>40570</v>
          </cell>
          <cell r="AO3008">
            <v>40570</v>
          </cell>
          <cell r="AZ3008">
            <v>40570</v>
          </cell>
          <cell r="BK3008">
            <v>40570</v>
          </cell>
          <cell r="BV3008">
            <v>40570</v>
          </cell>
          <cell r="CG3008">
            <v>40570</v>
          </cell>
          <cell r="CR3008">
            <v>40570</v>
          </cell>
          <cell r="DC3008">
            <v>40570</v>
          </cell>
          <cell r="DN3008">
            <v>40602</v>
          </cell>
        </row>
        <row r="3009">
          <cell r="H3009">
            <v>40568</v>
          </cell>
          <cell r="S3009">
            <v>40568</v>
          </cell>
          <cell r="AD3009">
            <v>40568</v>
          </cell>
          <cell r="AO3009">
            <v>40568</v>
          </cell>
          <cell r="AZ3009">
            <v>40568</v>
          </cell>
          <cell r="BK3009">
            <v>40568</v>
          </cell>
          <cell r="BV3009">
            <v>40568</v>
          </cell>
          <cell r="CG3009">
            <v>40568</v>
          </cell>
          <cell r="CR3009">
            <v>40568</v>
          </cell>
          <cell r="DC3009">
            <v>40568</v>
          </cell>
          <cell r="DN3009">
            <v>40599</v>
          </cell>
        </row>
        <row r="3010">
          <cell r="H3010">
            <v>40567</v>
          </cell>
          <cell r="S3010">
            <v>40567</v>
          </cell>
          <cell r="AD3010">
            <v>40567</v>
          </cell>
          <cell r="AO3010">
            <v>40567</v>
          </cell>
          <cell r="AZ3010">
            <v>40567</v>
          </cell>
          <cell r="BK3010">
            <v>40567</v>
          </cell>
          <cell r="BV3010">
            <v>40567</v>
          </cell>
          <cell r="CG3010">
            <v>40567</v>
          </cell>
          <cell r="CR3010">
            <v>40567</v>
          </cell>
          <cell r="DC3010">
            <v>40567</v>
          </cell>
          <cell r="DN3010">
            <v>40598</v>
          </cell>
        </row>
        <row r="3011">
          <cell r="H3011">
            <v>40564</v>
          </cell>
          <cell r="S3011">
            <v>40564</v>
          </cell>
          <cell r="AD3011">
            <v>40564</v>
          </cell>
          <cell r="AO3011">
            <v>40564</v>
          </cell>
          <cell r="AZ3011">
            <v>40564</v>
          </cell>
          <cell r="BK3011">
            <v>40564</v>
          </cell>
          <cell r="BV3011">
            <v>40564</v>
          </cell>
          <cell r="CG3011">
            <v>40564</v>
          </cell>
          <cell r="CR3011">
            <v>40564</v>
          </cell>
          <cell r="DC3011">
            <v>40564</v>
          </cell>
          <cell r="DN3011">
            <v>40597</v>
          </cell>
        </row>
        <row r="3012">
          <cell r="H3012">
            <v>40563</v>
          </cell>
          <cell r="S3012">
            <v>40563</v>
          </cell>
          <cell r="AD3012">
            <v>40563</v>
          </cell>
          <cell r="AO3012">
            <v>40563</v>
          </cell>
          <cell r="AZ3012">
            <v>40563</v>
          </cell>
          <cell r="BK3012">
            <v>40563</v>
          </cell>
          <cell r="BV3012">
            <v>40563</v>
          </cell>
          <cell r="CG3012">
            <v>40563</v>
          </cell>
          <cell r="CR3012">
            <v>40563</v>
          </cell>
          <cell r="DC3012">
            <v>40563</v>
          </cell>
          <cell r="DN3012">
            <v>40596</v>
          </cell>
        </row>
        <row r="3013">
          <cell r="H3013">
            <v>40562</v>
          </cell>
          <cell r="S3013">
            <v>40562</v>
          </cell>
          <cell r="AD3013">
            <v>40562</v>
          </cell>
          <cell r="AO3013">
            <v>40562</v>
          </cell>
          <cell r="AZ3013">
            <v>40562</v>
          </cell>
          <cell r="BK3013">
            <v>40562</v>
          </cell>
          <cell r="BV3013">
            <v>40562</v>
          </cell>
          <cell r="CG3013">
            <v>40562</v>
          </cell>
          <cell r="CR3013">
            <v>40562</v>
          </cell>
          <cell r="DC3013">
            <v>40562</v>
          </cell>
          <cell r="DN3013">
            <v>40592</v>
          </cell>
        </row>
        <row r="3014">
          <cell r="H3014">
            <v>40561</v>
          </cell>
          <cell r="S3014">
            <v>40561</v>
          </cell>
          <cell r="AD3014">
            <v>40561</v>
          </cell>
          <cell r="AO3014">
            <v>40561</v>
          </cell>
          <cell r="AZ3014">
            <v>40561</v>
          </cell>
          <cell r="BK3014">
            <v>40561</v>
          </cell>
          <cell r="BV3014">
            <v>40561</v>
          </cell>
          <cell r="CG3014">
            <v>40561</v>
          </cell>
          <cell r="CR3014">
            <v>40561</v>
          </cell>
          <cell r="DC3014">
            <v>40561</v>
          </cell>
          <cell r="DN3014">
            <v>40591</v>
          </cell>
        </row>
        <row r="3015">
          <cell r="H3015">
            <v>40560</v>
          </cell>
          <cell r="S3015">
            <v>40560</v>
          </cell>
          <cell r="AD3015">
            <v>40560</v>
          </cell>
          <cell r="AO3015">
            <v>40560</v>
          </cell>
          <cell r="AZ3015">
            <v>40560</v>
          </cell>
          <cell r="BK3015">
            <v>40560</v>
          </cell>
          <cell r="BV3015">
            <v>40560</v>
          </cell>
          <cell r="CG3015">
            <v>40560</v>
          </cell>
          <cell r="CR3015">
            <v>40560</v>
          </cell>
          <cell r="DC3015">
            <v>40560</v>
          </cell>
          <cell r="DN3015">
            <v>40590</v>
          </cell>
        </row>
        <row r="3016">
          <cell r="H3016">
            <v>40557</v>
          </cell>
          <cell r="S3016">
            <v>40557</v>
          </cell>
          <cell r="AD3016">
            <v>40557</v>
          </cell>
          <cell r="AO3016">
            <v>40557</v>
          </cell>
          <cell r="AZ3016">
            <v>40557</v>
          </cell>
          <cell r="BK3016">
            <v>40557</v>
          </cell>
          <cell r="BV3016">
            <v>40557</v>
          </cell>
          <cell r="CG3016">
            <v>40557</v>
          </cell>
          <cell r="CR3016">
            <v>40557</v>
          </cell>
          <cell r="DC3016">
            <v>40557</v>
          </cell>
          <cell r="DN3016">
            <v>40589</v>
          </cell>
        </row>
        <row r="3017">
          <cell r="H3017">
            <v>40556</v>
          </cell>
          <cell r="S3017">
            <v>40556</v>
          </cell>
          <cell r="AD3017">
            <v>40556</v>
          </cell>
          <cell r="AO3017">
            <v>40556</v>
          </cell>
          <cell r="AZ3017">
            <v>40556</v>
          </cell>
          <cell r="BK3017">
            <v>40556</v>
          </cell>
          <cell r="BV3017">
            <v>40556</v>
          </cell>
          <cell r="CG3017">
            <v>40556</v>
          </cell>
          <cell r="CR3017">
            <v>40556</v>
          </cell>
          <cell r="DC3017">
            <v>40556</v>
          </cell>
          <cell r="DN3017">
            <v>40588</v>
          </cell>
        </row>
        <row r="3018">
          <cell r="H3018">
            <v>40555</v>
          </cell>
          <cell r="S3018">
            <v>40555</v>
          </cell>
          <cell r="AD3018">
            <v>40555</v>
          </cell>
          <cell r="AO3018">
            <v>40555</v>
          </cell>
          <cell r="AZ3018">
            <v>40555</v>
          </cell>
          <cell r="BK3018">
            <v>40555</v>
          </cell>
          <cell r="BV3018">
            <v>40555</v>
          </cell>
          <cell r="CG3018">
            <v>40555</v>
          </cell>
          <cell r="CR3018">
            <v>40555</v>
          </cell>
          <cell r="DC3018">
            <v>40555</v>
          </cell>
          <cell r="DN3018">
            <v>40585</v>
          </cell>
        </row>
        <row r="3019">
          <cell r="H3019">
            <v>40554</v>
          </cell>
          <cell r="S3019">
            <v>40554</v>
          </cell>
          <cell r="AD3019">
            <v>40554</v>
          </cell>
          <cell r="AO3019">
            <v>40554</v>
          </cell>
          <cell r="AZ3019">
            <v>40554</v>
          </cell>
          <cell r="BK3019">
            <v>40554</v>
          </cell>
          <cell r="BV3019">
            <v>40554</v>
          </cell>
          <cell r="CG3019">
            <v>40554</v>
          </cell>
          <cell r="CR3019">
            <v>40554</v>
          </cell>
          <cell r="DC3019">
            <v>40554</v>
          </cell>
          <cell r="DN3019">
            <v>40584</v>
          </cell>
        </row>
        <row r="3020">
          <cell r="H3020">
            <v>40553</v>
          </cell>
          <cell r="S3020">
            <v>40553</v>
          </cell>
          <cell r="AD3020">
            <v>40553</v>
          </cell>
          <cell r="AO3020">
            <v>40553</v>
          </cell>
          <cell r="AZ3020">
            <v>40553</v>
          </cell>
          <cell r="BK3020">
            <v>40553</v>
          </cell>
          <cell r="BV3020">
            <v>40553</v>
          </cell>
          <cell r="CG3020">
            <v>40553</v>
          </cell>
          <cell r="CR3020">
            <v>40553</v>
          </cell>
          <cell r="DC3020">
            <v>40553</v>
          </cell>
          <cell r="DN3020">
            <v>40583</v>
          </cell>
        </row>
        <row r="3021">
          <cell r="H3021">
            <v>40550</v>
          </cell>
          <cell r="S3021">
            <v>40550</v>
          </cell>
          <cell r="AD3021">
            <v>40550</v>
          </cell>
          <cell r="AO3021">
            <v>40550</v>
          </cell>
          <cell r="AZ3021">
            <v>40550</v>
          </cell>
          <cell r="BK3021">
            <v>40550</v>
          </cell>
          <cell r="BV3021">
            <v>40550</v>
          </cell>
          <cell r="CG3021">
            <v>40550</v>
          </cell>
          <cell r="CR3021">
            <v>40550</v>
          </cell>
          <cell r="DC3021">
            <v>40550</v>
          </cell>
          <cell r="DN3021">
            <v>40582</v>
          </cell>
        </row>
        <row r="3022">
          <cell r="H3022">
            <v>40549</v>
          </cell>
          <cell r="S3022">
            <v>40549</v>
          </cell>
          <cell r="AD3022">
            <v>40549</v>
          </cell>
          <cell r="AO3022">
            <v>40549</v>
          </cell>
          <cell r="AZ3022">
            <v>40549</v>
          </cell>
          <cell r="BK3022">
            <v>40549</v>
          </cell>
          <cell r="BV3022">
            <v>40549</v>
          </cell>
          <cell r="CG3022">
            <v>40549</v>
          </cell>
          <cell r="CR3022">
            <v>40549</v>
          </cell>
          <cell r="DC3022">
            <v>40549</v>
          </cell>
          <cell r="DN3022">
            <v>40581</v>
          </cell>
        </row>
        <row r="3023">
          <cell r="H3023">
            <v>40548</v>
          </cell>
          <cell r="S3023">
            <v>40548</v>
          </cell>
          <cell r="AD3023">
            <v>40548</v>
          </cell>
          <cell r="AO3023">
            <v>40548</v>
          </cell>
          <cell r="AZ3023">
            <v>40548</v>
          </cell>
          <cell r="BK3023">
            <v>40548</v>
          </cell>
          <cell r="BV3023">
            <v>40548</v>
          </cell>
          <cell r="CG3023">
            <v>40548</v>
          </cell>
          <cell r="CR3023">
            <v>40548</v>
          </cell>
          <cell r="DC3023">
            <v>40548</v>
          </cell>
          <cell r="DN3023">
            <v>40578</v>
          </cell>
        </row>
        <row r="3024">
          <cell r="H3024">
            <v>40547</v>
          </cell>
          <cell r="S3024">
            <v>40547</v>
          </cell>
          <cell r="AD3024">
            <v>40547</v>
          </cell>
          <cell r="AO3024">
            <v>40547</v>
          </cell>
          <cell r="AZ3024">
            <v>40547</v>
          </cell>
          <cell r="BK3024">
            <v>40547</v>
          </cell>
          <cell r="BV3024">
            <v>40547</v>
          </cell>
          <cell r="CG3024">
            <v>40547</v>
          </cell>
          <cell r="CR3024">
            <v>40547</v>
          </cell>
          <cell r="DC3024">
            <v>40547</v>
          </cell>
          <cell r="DN3024">
            <v>40577</v>
          </cell>
        </row>
        <row r="3025">
          <cell r="H3025">
            <v>40546</v>
          </cell>
          <cell r="S3025">
            <v>40546</v>
          </cell>
          <cell r="AD3025">
            <v>40546</v>
          </cell>
          <cell r="AO3025">
            <v>40546</v>
          </cell>
          <cell r="AZ3025">
            <v>40546</v>
          </cell>
          <cell r="BK3025">
            <v>40546</v>
          </cell>
          <cell r="BV3025">
            <v>40546</v>
          </cell>
          <cell r="CG3025">
            <v>40546</v>
          </cell>
          <cell r="CR3025">
            <v>40546</v>
          </cell>
          <cell r="DC3025">
            <v>40546</v>
          </cell>
          <cell r="DN3025">
            <v>40576</v>
          </cell>
        </row>
        <row r="3026">
          <cell r="H3026">
            <v>40543</v>
          </cell>
          <cell r="S3026">
            <v>40543</v>
          </cell>
          <cell r="AD3026">
            <v>40543</v>
          </cell>
          <cell r="AO3026">
            <v>40543</v>
          </cell>
          <cell r="AZ3026">
            <v>40543</v>
          </cell>
          <cell r="BK3026">
            <v>40543</v>
          </cell>
          <cell r="BV3026">
            <v>40543</v>
          </cell>
          <cell r="CG3026">
            <v>40543</v>
          </cell>
          <cell r="CR3026">
            <v>40543</v>
          </cell>
          <cell r="DC3026">
            <v>40543</v>
          </cell>
          <cell r="DN3026">
            <v>40575</v>
          </cell>
        </row>
        <row r="3027">
          <cell r="H3027">
            <v>40542</v>
          </cell>
          <cell r="S3027">
            <v>40542</v>
          </cell>
          <cell r="AD3027">
            <v>40542</v>
          </cell>
          <cell r="AO3027">
            <v>40542</v>
          </cell>
          <cell r="AZ3027">
            <v>40542</v>
          </cell>
          <cell r="BK3027">
            <v>40542</v>
          </cell>
          <cell r="BV3027">
            <v>40542</v>
          </cell>
          <cell r="CG3027">
            <v>40542</v>
          </cell>
          <cell r="CR3027">
            <v>40542</v>
          </cell>
          <cell r="DC3027">
            <v>40542</v>
          </cell>
          <cell r="DN3027">
            <v>40574</v>
          </cell>
        </row>
        <row r="3028">
          <cell r="H3028">
            <v>40541</v>
          </cell>
          <cell r="S3028">
            <v>40541</v>
          </cell>
          <cell r="AD3028">
            <v>40541</v>
          </cell>
          <cell r="AO3028">
            <v>40541</v>
          </cell>
          <cell r="AZ3028">
            <v>40541</v>
          </cell>
          <cell r="BK3028">
            <v>40541</v>
          </cell>
          <cell r="BV3028">
            <v>40541</v>
          </cell>
          <cell r="CG3028">
            <v>40541</v>
          </cell>
          <cell r="CR3028">
            <v>40541</v>
          </cell>
          <cell r="DC3028">
            <v>40541</v>
          </cell>
          <cell r="DN3028">
            <v>40571</v>
          </cell>
        </row>
        <row r="3029">
          <cell r="H3029">
            <v>40540</v>
          </cell>
          <cell r="S3029">
            <v>40540</v>
          </cell>
          <cell r="AD3029">
            <v>40540</v>
          </cell>
          <cell r="AO3029">
            <v>40540</v>
          </cell>
          <cell r="AZ3029">
            <v>40540</v>
          </cell>
          <cell r="BK3029">
            <v>40540</v>
          </cell>
          <cell r="BV3029">
            <v>40540</v>
          </cell>
          <cell r="CG3029">
            <v>40540</v>
          </cell>
          <cell r="CR3029">
            <v>40540</v>
          </cell>
          <cell r="DC3029">
            <v>40540</v>
          </cell>
          <cell r="DN3029">
            <v>40570</v>
          </cell>
        </row>
        <row r="3030">
          <cell r="H3030">
            <v>40539</v>
          </cell>
          <cell r="S3030">
            <v>40539</v>
          </cell>
          <cell r="AD3030">
            <v>40539</v>
          </cell>
          <cell r="AO3030">
            <v>40539</v>
          </cell>
          <cell r="AZ3030">
            <v>40539</v>
          </cell>
          <cell r="BK3030">
            <v>40539</v>
          </cell>
          <cell r="BV3030">
            <v>40539</v>
          </cell>
          <cell r="CG3030">
            <v>40539</v>
          </cell>
          <cell r="CR3030">
            <v>40539</v>
          </cell>
          <cell r="DC3030">
            <v>40539</v>
          </cell>
          <cell r="DN3030">
            <v>40569</v>
          </cell>
        </row>
        <row r="3031">
          <cell r="H3031">
            <v>40536</v>
          </cell>
          <cell r="S3031">
            <v>40536</v>
          </cell>
          <cell r="AD3031">
            <v>40536</v>
          </cell>
          <cell r="AO3031">
            <v>40536</v>
          </cell>
          <cell r="AZ3031">
            <v>40536</v>
          </cell>
          <cell r="BK3031">
            <v>40536</v>
          </cell>
          <cell r="BV3031">
            <v>40536</v>
          </cell>
          <cell r="CG3031">
            <v>40536</v>
          </cell>
          <cell r="CR3031">
            <v>40536</v>
          </cell>
          <cell r="DC3031">
            <v>40536</v>
          </cell>
          <cell r="DN3031">
            <v>40568</v>
          </cell>
        </row>
        <row r="3032">
          <cell r="H3032">
            <v>40535</v>
          </cell>
          <cell r="S3032">
            <v>40535</v>
          </cell>
          <cell r="AD3032">
            <v>40535</v>
          </cell>
          <cell r="AO3032">
            <v>40535</v>
          </cell>
          <cell r="AZ3032">
            <v>40535</v>
          </cell>
          <cell r="BK3032">
            <v>40535</v>
          </cell>
          <cell r="BV3032">
            <v>40535</v>
          </cell>
          <cell r="CG3032">
            <v>40535</v>
          </cell>
          <cell r="CR3032">
            <v>40535</v>
          </cell>
          <cell r="DC3032">
            <v>40535</v>
          </cell>
          <cell r="DN3032">
            <v>40567</v>
          </cell>
        </row>
        <row r="3033">
          <cell r="H3033">
            <v>40534</v>
          </cell>
          <cell r="S3033">
            <v>40534</v>
          </cell>
          <cell r="AD3033">
            <v>40534</v>
          </cell>
          <cell r="AO3033">
            <v>40534</v>
          </cell>
          <cell r="AZ3033">
            <v>40534</v>
          </cell>
          <cell r="BK3033">
            <v>40534</v>
          </cell>
          <cell r="BV3033">
            <v>40534</v>
          </cell>
          <cell r="CG3033">
            <v>40534</v>
          </cell>
          <cell r="CR3033">
            <v>40534</v>
          </cell>
          <cell r="DC3033">
            <v>40534</v>
          </cell>
          <cell r="DN3033">
            <v>40564</v>
          </cell>
        </row>
        <row r="3034">
          <cell r="H3034">
            <v>40533</v>
          </cell>
          <cell r="S3034">
            <v>40533</v>
          </cell>
          <cell r="AD3034">
            <v>40533</v>
          </cell>
          <cell r="AO3034">
            <v>40533</v>
          </cell>
          <cell r="AZ3034">
            <v>40533</v>
          </cell>
          <cell r="BK3034">
            <v>40533</v>
          </cell>
          <cell r="BV3034">
            <v>40533</v>
          </cell>
          <cell r="CG3034">
            <v>40533</v>
          </cell>
          <cell r="CR3034">
            <v>40533</v>
          </cell>
          <cell r="DC3034">
            <v>40533</v>
          </cell>
          <cell r="DN3034">
            <v>40563</v>
          </cell>
        </row>
        <row r="3035">
          <cell r="H3035">
            <v>40532</v>
          </cell>
          <cell r="S3035">
            <v>40532</v>
          </cell>
          <cell r="AD3035">
            <v>40532</v>
          </cell>
          <cell r="AO3035">
            <v>40532</v>
          </cell>
          <cell r="AZ3035">
            <v>40532</v>
          </cell>
          <cell r="BK3035">
            <v>40532</v>
          </cell>
          <cell r="BV3035">
            <v>40532</v>
          </cell>
          <cell r="CG3035">
            <v>40532</v>
          </cell>
          <cell r="CR3035">
            <v>40532</v>
          </cell>
          <cell r="DC3035">
            <v>40532</v>
          </cell>
          <cell r="DN3035">
            <v>40562</v>
          </cell>
        </row>
        <row r="3036">
          <cell r="H3036">
            <v>40528</v>
          </cell>
          <cell r="S3036">
            <v>40528</v>
          </cell>
          <cell r="AD3036">
            <v>40528</v>
          </cell>
          <cell r="AO3036">
            <v>40528</v>
          </cell>
          <cell r="AZ3036">
            <v>40528</v>
          </cell>
          <cell r="BK3036">
            <v>40528</v>
          </cell>
          <cell r="BV3036">
            <v>40528</v>
          </cell>
          <cell r="CG3036">
            <v>40528</v>
          </cell>
          <cell r="CR3036">
            <v>40528</v>
          </cell>
          <cell r="DC3036">
            <v>40528</v>
          </cell>
          <cell r="DN3036">
            <v>40561</v>
          </cell>
        </row>
        <row r="3037">
          <cell r="H3037">
            <v>40527</v>
          </cell>
          <cell r="S3037">
            <v>40527</v>
          </cell>
          <cell r="AD3037">
            <v>40527</v>
          </cell>
          <cell r="AO3037">
            <v>40527</v>
          </cell>
          <cell r="AZ3037">
            <v>40527</v>
          </cell>
          <cell r="BK3037">
            <v>40527</v>
          </cell>
          <cell r="BV3037">
            <v>40527</v>
          </cell>
          <cell r="CG3037">
            <v>40527</v>
          </cell>
          <cell r="CR3037">
            <v>40527</v>
          </cell>
          <cell r="DC3037">
            <v>40527</v>
          </cell>
          <cell r="DN3037">
            <v>40557</v>
          </cell>
        </row>
        <row r="3038">
          <cell r="H3038">
            <v>40526</v>
          </cell>
          <cell r="S3038">
            <v>40526</v>
          </cell>
          <cell r="AD3038">
            <v>40526</v>
          </cell>
          <cell r="AO3038">
            <v>40526</v>
          </cell>
          <cell r="AZ3038">
            <v>40526</v>
          </cell>
          <cell r="BK3038">
            <v>40526</v>
          </cell>
          <cell r="BV3038">
            <v>40526</v>
          </cell>
          <cell r="CG3038">
            <v>40526</v>
          </cell>
          <cell r="CR3038">
            <v>40526</v>
          </cell>
          <cell r="DC3038">
            <v>40526</v>
          </cell>
          <cell r="DN3038">
            <v>40556</v>
          </cell>
        </row>
        <row r="3039">
          <cell r="H3039">
            <v>40525</v>
          </cell>
          <cell r="S3039">
            <v>40525</v>
          </cell>
          <cell r="AD3039">
            <v>40525</v>
          </cell>
          <cell r="AO3039">
            <v>40525</v>
          </cell>
          <cell r="AZ3039">
            <v>40525</v>
          </cell>
          <cell r="BK3039">
            <v>40525</v>
          </cell>
          <cell r="BV3039">
            <v>40525</v>
          </cell>
          <cell r="CG3039">
            <v>40525</v>
          </cell>
          <cell r="CR3039">
            <v>40525</v>
          </cell>
          <cell r="DC3039">
            <v>40525</v>
          </cell>
          <cell r="DN3039">
            <v>40555</v>
          </cell>
        </row>
        <row r="3040">
          <cell r="H3040">
            <v>40522</v>
          </cell>
          <cell r="S3040">
            <v>40522</v>
          </cell>
          <cell r="AD3040">
            <v>40522</v>
          </cell>
          <cell r="AO3040">
            <v>40522</v>
          </cell>
          <cell r="AZ3040">
            <v>40522</v>
          </cell>
          <cell r="BK3040">
            <v>40522</v>
          </cell>
          <cell r="BV3040">
            <v>40522</v>
          </cell>
          <cell r="CG3040">
            <v>40522</v>
          </cell>
          <cell r="CR3040">
            <v>40522</v>
          </cell>
          <cell r="DC3040">
            <v>40522</v>
          </cell>
          <cell r="DN3040">
            <v>40554</v>
          </cell>
        </row>
        <row r="3041">
          <cell r="H3041">
            <v>40521</v>
          </cell>
          <cell r="S3041">
            <v>40521</v>
          </cell>
          <cell r="AD3041">
            <v>40521</v>
          </cell>
          <cell r="AO3041">
            <v>40521</v>
          </cell>
          <cell r="AZ3041">
            <v>40521</v>
          </cell>
          <cell r="BK3041">
            <v>40521</v>
          </cell>
          <cell r="BV3041">
            <v>40521</v>
          </cell>
          <cell r="CG3041">
            <v>40521</v>
          </cell>
          <cell r="CR3041">
            <v>40521</v>
          </cell>
          <cell r="DC3041">
            <v>40521</v>
          </cell>
          <cell r="DN3041">
            <v>40553</v>
          </cell>
        </row>
        <row r="3042">
          <cell r="H3042">
            <v>40520</v>
          </cell>
          <cell r="S3042">
            <v>40520</v>
          </cell>
          <cell r="AD3042">
            <v>40520</v>
          </cell>
          <cell r="AO3042">
            <v>40520</v>
          </cell>
          <cell r="AZ3042">
            <v>40520</v>
          </cell>
          <cell r="BK3042">
            <v>40520</v>
          </cell>
          <cell r="BV3042">
            <v>40520</v>
          </cell>
          <cell r="CG3042">
            <v>40520</v>
          </cell>
          <cell r="CR3042">
            <v>40520</v>
          </cell>
          <cell r="DC3042">
            <v>40520</v>
          </cell>
          <cell r="DN3042">
            <v>40550</v>
          </cell>
        </row>
        <row r="3043">
          <cell r="H3043">
            <v>40519</v>
          </cell>
          <cell r="S3043">
            <v>40519</v>
          </cell>
          <cell r="AD3043">
            <v>40519</v>
          </cell>
          <cell r="AO3043">
            <v>40519</v>
          </cell>
          <cell r="AZ3043">
            <v>40519</v>
          </cell>
          <cell r="BK3043">
            <v>40519</v>
          </cell>
          <cell r="BV3043">
            <v>40519</v>
          </cell>
          <cell r="CG3043">
            <v>40519</v>
          </cell>
          <cell r="CR3043">
            <v>40519</v>
          </cell>
          <cell r="DC3043">
            <v>40519</v>
          </cell>
          <cell r="DN3043">
            <v>40549</v>
          </cell>
        </row>
        <row r="3044">
          <cell r="H3044">
            <v>40518</v>
          </cell>
          <cell r="S3044">
            <v>40518</v>
          </cell>
          <cell r="AD3044">
            <v>40518</v>
          </cell>
          <cell r="AO3044">
            <v>40518</v>
          </cell>
          <cell r="AZ3044">
            <v>40518</v>
          </cell>
          <cell r="BK3044">
            <v>40518</v>
          </cell>
          <cell r="BV3044">
            <v>40518</v>
          </cell>
          <cell r="CG3044">
            <v>40518</v>
          </cell>
          <cell r="CR3044">
            <v>40518</v>
          </cell>
          <cell r="DC3044">
            <v>40518</v>
          </cell>
          <cell r="DN3044">
            <v>40548</v>
          </cell>
        </row>
        <row r="3045">
          <cell r="H3045">
            <v>40515</v>
          </cell>
          <cell r="S3045">
            <v>40515</v>
          </cell>
          <cell r="AD3045">
            <v>40515</v>
          </cell>
          <cell r="AO3045">
            <v>40515</v>
          </cell>
          <cell r="AZ3045">
            <v>40515</v>
          </cell>
          <cell r="BK3045">
            <v>40515</v>
          </cell>
          <cell r="BV3045">
            <v>40515</v>
          </cell>
          <cell r="CG3045">
            <v>40515</v>
          </cell>
          <cell r="CR3045">
            <v>40515</v>
          </cell>
          <cell r="DC3045">
            <v>40515</v>
          </cell>
          <cell r="DN3045">
            <v>40547</v>
          </cell>
        </row>
        <row r="3046">
          <cell r="H3046">
            <v>40514</v>
          </cell>
          <cell r="S3046">
            <v>40514</v>
          </cell>
          <cell r="AD3046">
            <v>40514</v>
          </cell>
          <cell r="AO3046">
            <v>40514</v>
          </cell>
          <cell r="AZ3046">
            <v>40514</v>
          </cell>
          <cell r="BK3046">
            <v>40514</v>
          </cell>
          <cell r="BV3046">
            <v>40514</v>
          </cell>
          <cell r="CG3046">
            <v>40514</v>
          </cell>
          <cell r="CR3046">
            <v>40514</v>
          </cell>
          <cell r="DC3046">
            <v>40514</v>
          </cell>
          <cell r="DN3046">
            <v>40546</v>
          </cell>
        </row>
        <row r="3047">
          <cell r="H3047">
            <v>40513</v>
          </cell>
          <cell r="S3047">
            <v>40513</v>
          </cell>
          <cell r="AD3047">
            <v>40513</v>
          </cell>
          <cell r="AO3047">
            <v>40513</v>
          </cell>
          <cell r="AZ3047">
            <v>40513</v>
          </cell>
          <cell r="BK3047">
            <v>40513</v>
          </cell>
          <cell r="BV3047">
            <v>40513</v>
          </cell>
          <cell r="CG3047">
            <v>40513</v>
          </cell>
          <cell r="CR3047">
            <v>40513</v>
          </cell>
          <cell r="DC3047">
            <v>40513</v>
          </cell>
          <cell r="DN3047">
            <v>40543</v>
          </cell>
        </row>
        <row r="3048">
          <cell r="H3048">
            <v>40512</v>
          </cell>
          <cell r="S3048">
            <v>40512</v>
          </cell>
          <cell r="AD3048">
            <v>40512</v>
          </cell>
          <cell r="AO3048">
            <v>40512</v>
          </cell>
          <cell r="AZ3048">
            <v>40512</v>
          </cell>
          <cell r="BK3048">
            <v>40512</v>
          </cell>
          <cell r="BV3048">
            <v>40512</v>
          </cell>
          <cell r="CG3048">
            <v>40512</v>
          </cell>
          <cell r="CR3048">
            <v>40512</v>
          </cell>
          <cell r="DC3048">
            <v>40512</v>
          </cell>
          <cell r="DN3048">
            <v>40542</v>
          </cell>
        </row>
        <row r="3049">
          <cell r="H3049">
            <v>40511</v>
          </cell>
          <cell r="S3049">
            <v>40511</v>
          </cell>
          <cell r="AD3049">
            <v>40511</v>
          </cell>
          <cell r="AO3049">
            <v>40511</v>
          </cell>
          <cell r="AZ3049">
            <v>40511</v>
          </cell>
          <cell r="BK3049">
            <v>40511</v>
          </cell>
          <cell r="BV3049">
            <v>40511</v>
          </cell>
          <cell r="CG3049">
            <v>40511</v>
          </cell>
          <cell r="CR3049">
            <v>40511</v>
          </cell>
          <cell r="DC3049">
            <v>40511</v>
          </cell>
          <cell r="DN3049">
            <v>40541</v>
          </cell>
        </row>
        <row r="3050">
          <cell r="H3050">
            <v>40508</v>
          </cell>
          <cell r="S3050">
            <v>40508</v>
          </cell>
          <cell r="AD3050">
            <v>40508</v>
          </cell>
          <cell r="AO3050">
            <v>40508</v>
          </cell>
          <cell r="AZ3050">
            <v>40508</v>
          </cell>
          <cell r="BK3050">
            <v>40508</v>
          </cell>
          <cell r="BV3050">
            <v>40508</v>
          </cell>
          <cell r="CG3050">
            <v>40508</v>
          </cell>
          <cell r="CR3050">
            <v>40508</v>
          </cell>
          <cell r="DC3050">
            <v>40508</v>
          </cell>
          <cell r="DN3050">
            <v>40540</v>
          </cell>
        </row>
        <row r="3051">
          <cell r="H3051">
            <v>40507</v>
          </cell>
          <cell r="S3051">
            <v>40507</v>
          </cell>
          <cell r="AD3051">
            <v>40507</v>
          </cell>
          <cell r="AO3051">
            <v>40507</v>
          </cell>
          <cell r="AZ3051">
            <v>40507</v>
          </cell>
          <cell r="BK3051">
            <v>40507</v>
          </cell>
          <cell r="BV3051">
            <v>40507</v>
          </cell>
          <cell r="CG3051">
            <v>40507</v>
          </cell>
          <cell r="CR3051">
            <v>40507</v>
          </cell>
          <cell r="DC3051">
            <v>40507</v>
          </cell>
          <cell r="DN3051">
            <v>40539</v>
          </cell>
        </row>
        <row r="3052">
          <cell r="H3052">
            <v>40506</v>
          </cell>
          <cell r="S3052">
            <v>40506</v>
          </cell>
          <cell r="AD3052">
            <v>40506</v>
          </cell>
          <cell r="AO3052">
            <v>40506</v>
          </cell>
          <cell r="AZ3052">
            <v>40506</v>
          </cell>
          <cell r="BK3052">
            <v>40506</v>
          </cell>
          <cell r="BV3052">
            <v>40506</v>
          </cell>
          <cell r="CG3052">
            <v>40506</v>
          </cell>
          <cell r="CR3052">
            <v>40506</v>
          </cell>
          <cell r="DC3052">
            <v>40506</v>
          </cell>
          <cell r="DN3052">
            <v>40535</v>
          </cell>
        </row>
        <row r="3053">
          <cell r="H3053">
            <v>40505</v>
          </cell>
          <cell r="S3053">
            <v>40505</v>
          </cell>
          <cell r="AD3053">
            <v>40505</v>
          </cell>
          <cell r="AO3053">
            <v>40505</v>
          </cell>
          <cell r="AZ3053">
            <v>40505</v>
          </cell>
          <cell r="BK3053">
            <v>40505</v>
          </cell>
          <cell r="BV3053">
            <v>40505</v>
          </cell>
          <cell r="CG3053">
            <v>40505</v>
          </cell>
          <cell r="CR3053">
            <v>40505</v>
          </cell>
          <cell r="DC3053">
            <v>40505</v>
          </cell>
          <cell r="DN3053">
            <v>40534</v>
          </cell>
        </row>
        <row r="3054">
          <cell r="H3054">
            <v>40504</v>
          </cell>
          <cell r="S3054">
            <v>40504</v>
          </cell>
          <cell r="AD3054">
            <v>40504</v>
          </cell>
          <cell r="AO3054">
            <v>40504</v>
          </cell>
          <cell r="AZ3054">
            <v>40504</v>
          </cell>
          <cell r="BK3054">
            <v>40504</v>
          </cell>
          <cell r="BV3054">
            <v>40504</v>
          </cell>
          <cell r="CG3054">
            <v>40504</v>
          </cell>
          <cell r="CR3054">
            <v>40504</v>
          </cell>
          <cell r="DC3054">
            <v>40504</v>
          </cell>
          <cell r="DN3054">
            <v>40533</v>
          </cell>
        </row>
        <row r="3055">
          <cell r="H3055">
            <v>40501</v>
          </cell>
          <cell r="S3055">
            <v>40501</v>
          </cell>
          <cell r="AD3055">
            <v>40501</v>
          </cell>
          <cell r="AO3055">
            <v>40501</v>
          </cell>
          <cell r="AZ3055">
            <v>40501</v>
          </cell>
          <cell r="BK3055">
            <v>40501</v>
          </cell>
          <cell r="BV3055">
            <v>40501</v>
          </cell>
          <cell r="CG3055">
            <v>40501</v>
          </cell>
          <cell r="CR3055">
            <v>40501</v>
          </cell>
          <cell r="DC3055">
            <v>40501</v>
          </cell>
          <cell r="DN3055">
            <v>40532</v>
          </cell>
        </row>
        <row r="3056">
          <cell r="H3056">
            <v>40500</v>
          </cell>
          <cell r="S3056">
            <v>40500</v>
          </cell>
          <cell r="AD3056">
            <v>40500</v>
          </cell>
          <cell r="AO3056">
            <v>40500</v>
          </cell>
          <cell r="AZ3056">
            <v>40500</v>
          </cell>
          <cell r="BK3056">
            <v>40500</v>
          </cell>
          <cell r="BV3056">
            <v>40500</v>
          </cell>
          <cell r="CG3056">
            <v>40500</v>
          </cell>
          <cell r="CR3056">
            <v>40500</v>
          </cell>
          <cell r="DC3056">
            <v>40500</v>
          </cell>
          <cell r="DN3056">
            <v>40529</v>
          </cell>
        </row>
        <row r="3057">
          <cell r="H3057">
            <v>40498</v>
          </cell>
          <cell r="S3057">
            <v>40498</v>
          </cell>
          <cell r="AD3057">
            <v>40498</v>
          </cell>
          <cell r="AO3057">
            <v>40498</v>
          </cell>
          <cell r="AZ3057">
            <v>40498</v>
          </cell>
          <cell r="BK3057">
            <v>40498</v>
          </cell>
          <cell r="BV3057">
            <v>40498</v>
          </cell>
          <cell r="CG3057">
            <v>40498</v>
          </cell>
          <cell r="CR3057">
            <v>40498</v>
          </cell>
          <cell r="DC3057">
            <v>40498</v>
          </cell>
          <cell r="DN3057">
            <v>40528</v>
          </cell>
        </row>
        <row r="3058">
          <cell r="H3058">
            <v>40497</v>
          </cell>
          <cell r="S3058">
            <v>40497</v>
          </cell>
          <cell r="AD3058">
            <v>40497</v>
          </cell>
          <cell r="AO3058">
            <v>40497</v>
          </cell>
          <cell r="AZ3058">
            <v>40497</v>
          </cell>
          <cell r="BK3058">
            <v>40497</v>
          </cell>
          <cell r="BV3058">
            <v>40497</v>
          </cell>
          <cell r="CG3058">
            <v>40497</v>
          </cell>
          <cell r="CR3058">
            <v>40497</v>
          </cell>
          <cell r="DC3058">
            <v>40497</v>
          </cell>
          <cell r="DN3058">
            <v>40527</v>
          </cell>
        </row>
        <row r="3059">
          <cell r="H3059">
            <v>40494</v>
          </cell>
          <cell r="S3059">
            <v>40494</v>
          </cell>
          <cell r="AD3059">
            <v>40494</v>
          </cell>
          <cell r="AO3059">
            <v>40494</v>
          </cell>
          <cell r="AZ3059">
            <v>40494</v>
          </cell>
          <cell r="BK3059">
            <v>40494</v>
          </cell>
          <cell r="BV3059">
            <v>40494</v>
          </cell>
          <cell r="CG3059">
            <v>40494</v>
          </cell>
          <cell r="CR3059">
            <v>40494</v>
          </cell>
          <cell r="DC3059">
            <v>40494</v>
          </cell>
          <cell r="DN3059">
            <v>40526</v>
          </cell>
        </row>
        <row r="3060">
          <cell r="H3060">
            <v>40493</v>
          </cell>
          <cell r="S3060">
            <v>40493</v>
          </cell>
          <cell r="AD3060">
            <v>40493</v>
          </cell>
          <cell r="AO3060">
            <v>40493</v>
          </cell>
          <cell r="AZ3060">
            <v>40493</v>
          </cell>
          <cell r="BK3060">
            <v>40493</v>
          </cell>
          <cell r="BV3060">
            <v>40493</v>
          </cell>
          <cell r="CG3060">
            <v>40493</v>
          </cell>
          <cell r="CR3060">
            <v>40493</v>
          </cell>
          <cell r="DC3060">
            <v>40493</v>
          </cell>
          <cell r="DN3060">
            <v>40525</v>
          </cell>
        </row>
        <row r="3061">
          <cell r="H3061">
            <v>40492</v>
          </cell>
          <cell r="S3061">
            <v>40492</v>
          </cell>
          <cell r="AD3061">
            <v>40492</v>
          </cell>
          <cell r="AO3061">
            <v>40492</v>
          </cell>
          <cell r="AZ3061">
            <v>40492</v>
          </cell>
          <cell r="BK3061">
            <v>40492</v>
          </cell>
          <cell r="BV3061">
            <v>40492</v>
          </cell>
          <cell r="CG3061">
            <v>40492</v>
          </cell>
          <cell r="CR3061">
            <v>40492</v>
          </cell>
          <cell r="DC3061">
            <v>40492</v>
          </cell>
          <cell r="DN3061">
            <v>40522</v>
          </cell>
        </row>
        <row r="3062">
          <cell r="H3062">
            <v>40491</v>
          </cell>
          <cell r="S3062">
            <v>40491</v>
          </cell>
          <cell r="AD3062">
            <v>40491</v>
          </cell>
          <cell r="AO3062">
            <v>40491</v>
          </cell>
          <cell r="AZ3062">
            <v>40491</v>
          </cell>
          <cell r="BK3062">
            <v>40491</v>
          </cell>
          <cell r="BV3062">
            <v>40491</v>
          </cell>
          <cell r="CG3062">
            <v>40491</v>
          </cell>
          <cell r="CR3062">
            <v>40491</v>
          </cell>
          <cell r="DC3062">
            <v>40491</v>
          </cell>
          <cell r="DN3062">
            <v>40521</v>
          </cell>
        </row>
        <row r="3063">
          <cell r="H3063">
            <v>40490</v>
          </cell>
          <cell r="S3063">
            <v>40490</v>
          </cell>
          <cell r="AD3063">
            <v>40490</v>
          </cell>
          <cell r="AO3063">
            <v>40490</v>
          </cell>
          <cell r="AZ3063">
            <v>40490</v>
          </cell>
          <cell r="BK3063">
            <v>40490</v>
          </cell>
          <cell r="BV3063">
            <v>40490</v>
          </cell>
          <cell r="CG3063">
            <v>40490</v>
          </cell>
          <cell r="CR3063">
            <v>40490</v>
          </cell>
          <cell r="DC3063">
            <v>40490</v>
          </cell>
          <cell r="DN3063">
            <v>40520</v>
          </cell>
        </row>
        <row r="3064">
          <cell r="H3064">
            <v>40487</v>
          </cell>
          <cell r="S3064">
            <v>40487</v>
          </cell>
          <cell r="AD3064">
            <v>40487</v>
          </cell>
          <cell r="AO3064">
            <v>40487</v>
          </cell>
          <cell r="AZ3064">
            <v>40487</v>
          </cell>
          <cell r="BK3064">
            <v>40487</v>
          </cell>
          <cell r="BV3064">
            <v>40487</v>
          </cell>
          <cell r="CG3064">
            <v>40487</v>
          </cell>
          <cell r="CR3064">
            <v>40487</v>
          </cell>
          <cell r="DC3064">
            <v>40487</v>
          </cell>
          <cell r="DN3064">
            <v>40519</v>
          </cell>
        </row>
        <row r="3065">
          <cell r="H3065">
            <v>40486</v>
          </cell>
          <cell r="S3065">
            <v>40486</v>
          </cell>
          <cell r="AD3065">
            <v>40486</v>
          </cell>
          <cell r="AO3065">
            <v>40486</v>
          </cell>
          <cell r="AZ3065">
            <v>40486</v>
          </cell>
          <cell r="BK3065">
            <v>40486</v>
          </cell>
          <cell r="BV3065">
            <v>40486</v>
          </cell>
          <cell r="CG3065">
            <v>40486</v>
          </cell>
          <cell r="CR3065">
            <v>40486</v>
          </cell>
          <cell r="DC3065">
            <v>40486</v>
          </cell>
          <cell r="DN3065">
            <v>40518</v>
          </cell>
        </row>
        <row r="3066">
          <cell r="H3066">
            <v>40485</v>
          </cell>
          <cell r="S3066">
            <v>40485</v>
          </cell>
          <cell r="AD3066">
            <v>40485</v>
          </cell>
          <cell r="AO3066">
            <v>40485</v>
          </cell>
          <cell r="AZ3066">
            <v>40485</v>
          </cell>
          <cell r="BK3066">
            <v>40485</v>
          </cell>
          <cell r="BV3066">
            <v>40485</v>
          </cell>
          <cell r="CG3066">
            <v>40485</v>
          </cell>
          <cell r="CR3066">
            <v>40485</v>
          </cell>
          <cell r="DC3066">
            <v>40485</v>
          </cell>
          <cell r="DN3066">
            <v>40515</v>
          </cell>
        </row>
        <row r="3067">
          <cell r="H3067">
            <v>40484</v>
          </cell>
          <cell r="S3067">
            <v>40484</v>
          </cell>
          <cell r="AD3067">
            <v>40484</v>
          </cell>
          <cell r="AO3067">
            <v>40484</v>
          </cell>
          <cell r="AZ3067">
            <v>40484</v>
          </cell>
          <cell r="BK3067">
            <v>40484</v>
          </cell>
          <cell r="BV3067">
            <v>40484</v>
          </cell>
          <cell r="CG3067">
            <v>40484</v>
          </cell>
          <cell r="CR3067">
            <v>40484</v>
          </cell>
          <cell r="DC3067">
            <v>40484</v>
          </cell>
          <cell r="DN3067">
            <v>40514</v>
          </cell>
        </row>
        <row r="3068">
          <cell r="H3068">
            <v>40483</v>
          </cell>
          <cell r="S3068">
            <v>40483</v>
          </cell>
          <cell r="AD3068">
            <v>40483</v>
          </cell>
          <cell r="AO3068">
            <v>40483</v>
          </cell>
          <cell r="AZ3068">
            <v>40483</v>
          </cell>
          <cell r="BK3068">
            <v>40483</v>
          </cell>
          <cell r="BV3068">
            <v>40483</v>
          </cell>
          <cell r="CG3068">
            <v>40483</v>
          </cell>
          <cell r="CR3068">
            <v>40483</v>
          </cell>
          <cell r="DC3068">
            <v>40483</v>
          </cell>
          <cell r="DN3068">
            <v>40513</v>
          </cell>
        </row>
        <row r="3069">
          <cell r="H3069">
            <v>40480</v>
          </cell>
          <cell r="S3069">
            <v>40480</v>
          </cell>
          <cell r="AD3069">
            <v>40480</v>
          </cell>
          <cell r="AO3069">
            <v>40480</v>
          </cell>
          <cell r="AZ3069">
            <v>40480</v>
          </cell>
          <cell r="BK3069">
            <v>40480</v>
          </cell>
          <cell r="BV3069">
            <v>40480</v>
          </cell>
          <cell r="CG3069">
            <v>40480</v>
          </cell>
          <cell r="CR3069">
            <v>40480</v>
          </cell>
          <cell r="DC3069">
            <v>40480</v>
          </cell>
          <cell r="DN3069">
            <v>40512</v>
          </cell>
        </row>
        <row r="3070">
          <cell r="H3070">
            <v>40479</v>
          </cell>
          <cell r="S3070">
            <v>40479</v>
          </cell>
          <cell r="AD3070">
            <v>40479</v>
          </cell>
          <cell r="AO3070">
            <v>40479</v>
          </cell>
          <cell r="AZ3070">
            <v>40479</v>
          </cell>
          <cell r="BK3070">
            <v>40479</v>
          </cell>
          <cell r="BV3070">
            <v>40479</v>
          </cell>
          <cell r="CG3070">
            <v>40479</v>
          </cell>
          <cell r="CR3070">
            <v>40479</v>
          </cell>
          <cell r="DC3070">
            <v>40479</v>
          </cell>
          <cell r="DN3070">
            <v>40511</v>
          </cell>
        </row>
        <row r="3071">
          <cell r="H3071">
            <v>40478</v>
          </cell>
          <cell r="S3071">
            <v>40478</v>
          </cell>
          <cell r="AD3071">
            <v>40478</v>
          </cell>
          <cell r="AO3071">
            <v>40478</v>
          </cell>
          <cell r="AZ3071">
            <v>40478</v>
          </cell>
          <cell r="BK3071">
            <v>40478</v>
          </cell>
          <cell r="BV3071">
            <v>40478</v>
          </cell>
          <cell r="CG3071">
            <v>40478</v>
          </cell>
          <cell r="CR3071">
            <v>40478</v>
          </cell>
          <cell r="DC3071">
            <v>40478</v>
          </cell>
          <cell r="DN3071">
            <v>40508</v>
          </cell>
        </row>
        <row r="3072">
          <cell r="H3072">
            <v>40477</v>
          </cell>
          <cell r="S3072">
            <v>40477</v>
          </cell>
          <cell r="AD3072">
            <v>40477</v>
          </cell>
          <cell r="AO3072">
            <v>40477</v>
          </cell>
          <cell r="AZ3072">
            <v>40477</v>
          </cell>
          <cell r="BK3072">
            <v>40477</v>
          </cell>
          <cell r="BV3072">
            <v>40477</v>
          </cell>
          <cell r="CG3072">
            <v>40477</v>
          </cell>
          <cell r="CR3072">
            <v>40477</v>
          </cell>
          <cell r="DC3072">
            <v>40477</v>
          </cell>
          <cell r="DN3072">
            <v>40506</v>
          </cell>
        </row>
        <row r="3073">
          <cell r="H3073">
            <v>40476</v>
          </cell>
          <cell r="S3073">
            <v>40476</v>
          </cell>
          <cell r="AD3073">
            <v>40476</v>
          </cell>
          <cell r="AO3073">
            <v>40476</v>
          </cell>
          <cell r="AZ3073">
            <v>40476</v>
          </cell>
          <cell r="BK3073">
            <v>40476</v>
          </cell>
          <cell r="BV3073">
            <v>40476</v>
          </cell>
          <cell r="CG3073">
            <v>40476</v>
          </cell>
          <cell r="CR3073">
            <v>40476</v>
          </cell>
          <cell r="DC3073">
            <v>40476</v>
          </cell>
          <cell r="DN3073">
            <v>40505</v>
          </cell>
        </row>
        <row r="3074">
          <cell r="H3074">
            <v>40473</v>
          </cell>
          <cell r="S3074">
            <v>40473</v>
          </cell>
          <cell r="AD3074">
            <v>40473</v>
          </cell>
          <cell r="AO3074">
            <v>40473</v>
          </cell>
          <cell r="AZ3074">
            <v>40473</v>
          </cell>
          <cell r="BK3074">
            <v>40473</v>
          </cell>
          <cell r="BV3074">
            <v>40473</v>
          </cell>
          <cell r="CG3074">
            <v>40473</v>
          </cell>
          <cell r="CR3074">
            <v>40473</v>
          </cell>
          <cell r="DC3074">
            <v>40473</v>
          </cell>
          <cell r="DN3074">
            <v>40504</v>
          </cell>
        </row>
        <row r="3075">
          <cell r="H3075">
            <v>40472</v>
          </cell>
          <cell r="S3075">
            <v>40472</v>
          </cell>
          <cell r="AD3075">
            <v>40472</v>
          </cell>
          <cell r="AO3075">
            <v>40472</v>
          </cell>
          <cell r="AZ3075">
            <v>40472</v>
          </cell>
          <cell r="BK3075">
            <v>40472</v>
          </cell>
          <cell r="BV3075">
            <v>40472</v>
          </cell>
          <cell r="CG3075">
            <v>40472</v>
          </cell>
          <cell r="CR3075">
            <v>40472</v>
          </cell>
          <cell r="DC3075">
            <v>40472</v>
          </cell>
          <cell r="DN3075">
            <v>40501</v>
          </cell>
        </row>
        <row r="3076">
          <cell r="H3076">
            <v>40471</v>
          </cell>
          <cell r="S3076">
            <v>40471</v>
          </cell>
          <cell r="AD3076">
            <v>40471</v>
          </cell>
          <cell r="AO3076">
            <v>40471</v>
          </cell>
          <cell r="AZ3076">
            <v>40471</v>
          </cell>
          <cell r="BK3076">
            <v>40471</v>
          </cell>
          <cell r="BV3076">
            <v>40471</v>
          </cell>
          <cell r="CG3076">
            <v>40471</v>
          </cell>
          <cell r="CR3076">
            <v>40471</v>
          </cell>
          <cell r="DC3076">
            <v>40471</v>
          </cell>
          <cell r="DN3076">
            <v>40500</v>
          </cell>
        </row>
        <row r="3077">
          <cell r="H3077">
            <v>40470</v>
          </cell>
          <cell r="S3077">
            <v>40470</v>
          </cell>
          <cell r="AD3077">
            <v>40470</v>
          </cell>
          <cell r="AO3077">
            <v>40470</v>
          </cell>
          <cell r="AZ3077">
            <v>40470</v>
          </cell>
          <cell r="BK3077">
            <v>40470</v>
          </cell>
          <cell r="BV3077">
            <v>40470</v>
          </cell>
          <cell r="CG3077">
            <v>40470</v>
          </cell>
          <cell r="CR3077">
            <v>40470</v>
          </cell>
          <cell r="DC3077">
            <v>40470</v>
          </cell>
          <cell r="DN3077">
            <v>40499</v>
          </cell>
        </row>
        <row r="3078">
          <cell r="H3078">
            <v>40469</v>
          </cell>
          <cell r="S3078">
            <v>40469</v>
          </cell>
          <cell r="AD3078">
            <v>40469</v>
          </cell>
          <cell r="AO3078">
            <v>40469</v>
          </cell>
          <cell r="AZ3078">
            <v>40469</v>
          </cell>
          <cell r="BK3078">
            <v>40469</v>
          </cell>
          <cell r="BV3078">
            <v>40469</v>
          </cell>
          <cell r="CG3078">
            <v>40469</v>
          </cell>
          <cell r="CR3078">
            <v>40469</v>
          </cell>
          <cell r="DC3078">
            <v>40469</v>
          </cell>
          <cell r="DN3078">
            <v>40498</v>
          </cell>
        </row>
        <row r="3079">
          <cell r="H3079">
            <v>40466</v>
          </cell>
          <cell r="S3079">
            <v>40466</v>
          </cell>
          <cell r="AD3079">
            <v>40466</v>
          </cell>
          <cell r="AO3079">
            <v>40466</v>
          </cell>
          <cell r="AZ3079">
            <v>40466</v>
          </cell>
          <cell r="BK3079">
            <v>40466</v>
          </cell>
          <cell r="BV3079">
            <v>40466</v>
          </cell>
          <cell r="CG3079">
            <v>40466</v>
          </cell>
          <cell r="CR3079">
            <v>40466</v>
          </cell>
          <cell r="DC3079">
            <v>40466</v>
          </cell>
          <cell r="DN3079">
            <v>40497</v>
          </cell>
        </row>
        <row r="3080">
          <cell r="H3080">
            <v>40465</v>
          </cell>
          <cell r="S3080">
            <v>40465</v>
          </cell>
          <cell r="AD3080">
            <v>40465</v>
          </cell>
          <cell r="AO3080">
            <v>40465</v>
          </cell>
          <cell r="AZ3080">
            <v>40465</v>
          </cell>
          <cell r="BK3080">
            <v>40465</v>
          </cell>
          <cell r="BV3080">
            <v>40465</v>
          </cell>
          <cell r="CG3080">
            <v>40465</v>
          </cell>
          <cell r="CR3080">
            <v>40465</v>
          </cell>
          <cell r="DC3080">
            <v>40465</v>
          </cell>
          <cell r="DN3080">
            <v>40494</v>
          </cell>
        </row>
        <row r="3081">
          <cell r="H3081">
            <v>40464</v>
          </cell>
          <cell r="S3081">
            <v>40464</v>
          </cell>
          <cell r="AD3081">
            <v>40464</v>
          </cell>
          <cell r="AO3081">
            <v>40464</v>
          </cell>
          <cell r="AZ3081">
            <v>40464</v>
          </cell>
          <cell r="BK3081">
            <v>40464</v>
          </cell>
          <cell r="BV3081">
            <v>40464</v>
          </cell>
          <cell r="CG3081">
            <v>40464</v>
          </cell>
          <cell r="CR3081">
            <v>40464</v>
          </cell>
          <cell r="DC3081">
            <v>40464</v>
          </cell>
          <cell r="DN3081">
            <v>40493</v>
          </cell>
        </row>
        <row r="3082">
          <cell r="H3082">
            <v>40463</v>
          </cell>
          <cell r="S3082">
            <v>40463</v>
          </cell>
          <cell r="AD3082">
            <v>40463</v>
          </cell>
          <cell r="AO3082">
            <v>40463</v>
          </cell>
          <cell r="AZ3082">
            <v>40463</v>
          </cell>
          <cell r="BK3082">
            <v>40463</v>
          </cell>
          <cell r="BV3082">
            <v>40463</v>
          </cell>
          <cell r="CG3082">
            <v>40463</v>
          </cell>
          <cell r="CR3082">
            <v>40463</v>
          </cell>
          <cell r="DC3082">
            <v>40463</v>
          </cell>
          <cell r="DN3082">
            <v>40492</v>
          </cell>
        </row>
        <row r="3083">
          <cell r="H3083">
            <v>40462</v>
          </cell>
          <cell r="S3083">
            <v>40462</v>
          </cell>
          <cell r="AD3083">
            <v>40462</v>
          </cell>
          <cell r="AO3083">
            <v>40462</v>
          </cell>
          <cell r="AZ3083">
            <v>40462</v>
          </cell>
          <cell r="BK3083">
            <v>40462</v>
          </cell>
          <cell r="BV3083">
            <v>40462</v>
          </cell>
          <cell r="CG3083">
            <v>40462</v>
          </cell>
          <cell r="CR3083">
            <v>40462</v>
          </cell>
          <cell r="DC3083">
            <v>40462</v>
          </cell>
          <cell r="DN3083">
            <v>40491</v>
          </cell>
        </row>
        <row r="3084">
          <cell r="H3084">
            <v>40459</v>
          </cell>
          <cell r="S3084">
            <v>40459</v>
          </cell>
          <cell r="AD3084">
            <v>40459</v>
          </cell>
          <cell r="AO3084">
            <v>40459</v>
          </cell>
          <cell r="AZ3084">
            <v>40459</v>
          </cell>
          <cell r="BK3084">
            <v>40459</v>
          </cell>
          <cell r="BV3084">
            <v>40459</v>
          </cell>
          <cell r="CG3084">
            <v>40459</v>
          </cell>
          <cell r="CR3084">
            <v>40459</v>
          </cell>
          <cell r="DC3084">
            <v>40459</v>
          </cell>
          <cell r="DN3084">
            <v>40490</v>
          </cell>
        </row>
        <row r="3085">
          <cell r="H3085">
            <v>40458</v>
          </cell>
          <cell r="S3085">
            <v>40458</v>
          </cell>
          <cell r="AD3085">
            <v>40458</v>
          </cell>
          <cell r="AO3085">
            <v>40458</v>
          </cell>
          <cell r="AZ3085">
            <v>40458</v>
          </cell>
          <cell r="BK3085">
            <v>40458</v>
          </cell>
          <cell r="BV3085">
            <v>40458</v>
          </cell>
          <cell r="CG3085">
            <v>40458</v>
          </cell>
          <cell r="CR3085">
            <v>40458</v>
          </cell>
          <cell r="DC3085">
            <v>40458</v>
          </cell>
          <cell r="DN3085">
            <v>40487</v>
          </cell>
        </row>
        <row r="3086">
          <cell r="H3086">
            <v>40457</v>
          </cell>
          <cell r="S3086">
            <v>40457</v>
          </cell>
          <cell r="AD3086">
            <v>40457</v>
          </cell>
          <cell r="AO3086">
            <v>40457</v>
          </cell>
          <cell r="AZ3086">
            <v>40457</v>
          </cell>
          <cell r="BK3086">
            <v>40457</v>
          </cell>
          <cell r="BV3086">
            <v>40457</v>
          </cell>
          <cell r="CG3086">
            <v>40457</v>
          </cell>
          <cell r="CR3086">
            <v>40457</v>
          </cell>
          <cell r="DC3086">
            <v>40457</v>
          </cell>
          <cell r="DN3086">
            <v>40486</v>
          </cell>
        </row>
        <row r="3087">
          <cell r="H3087">
            <v>40456</v>
          </cell>
          <cell r="S3087">
            <v>40456</v>
          </cell>
          <cell r="AD3087">
            <v>40456</v>
          </cell>
          <cell r="AO3087">
            <v>40456</v>
          </cell>
          <cell r="AZ3087">
            <v>40456</v>
          </cell>
          <cell r="BK3087">
            <v>40456</v>
          </cell>
          <cell r="BV3087">
            <v>40456</v>
          </cell>
          <cell r="CG3087">
            <v>40456</v>
          </cell>
          <cell r="CR3087">
            <v>40456</v>
          </cell>
          <cell r="DC3087">
            <v>40456</v>
          </cell>
          <cell r="DN3087">
            <v>40485</v>
          </cell>
        </row>
        <row r="3088">
          <cell r="H3088">
            <v>40455</v>
          </cell>
          <cell r="S3088">
            <v>40455</v>
          </cell>
          <cell r="AD3088">
            <v>40455</v>
          </cell>
          <cell r="AO3088">
            <v>40455</v>
          </cell>
          <cell r="AZ3088">
            <v>40455</v>
          </cell>
          <cell r="BK3088">
            <v>40455</v>
          </cell>
          <cell r="BV3088">
            <v>40455</v>
          </cell>
          <cell r="CG3088">
            <v>40455</v>
          </cell>
          <cell r="CR3088">
            <v>40455</v>
          </cell>
          <cell r="DC3088">
            <v>40455</v>
          </cell>
          <cell r="DN3088">
            <v>40484</v>
          </cell>
        </row>
        <row r="3089">
          <cell r="H3089">
            <v>40452</v>
          </cell>
          <cell r="S3089">
            <v>40452</v>
          </cell>
          <cell r="AD3089">
            <v>40452</v>
          </cell>
          <cell r="AO3089">
            <v>40452</v>
          </cell>
          <cell r="AZ3089">
            <v>40452</v>
          </cell>
          <cell r="BK3089">
            <v>40452</v>
          </cell>
          <cell r="BV3089">
            <v>40452</v>
          </cell>
          <cell r="CG3089">
            <v>40452</v>
          </cell>
          <cell r="CR3089">
            <v>40452</v>
          </cell>
          <cell r="DC3089">
            <v>40452</v>
          </cell>
          <cell r="DN3089">
            <v>40483</v>
          </cell>
        </row>
        <row r="3090">
          <cell r="H3090">
            <v>40451</v>
          </cell>
          <cell r="S3090">
            <v>40451</v>
          </cell>
          <cell r="AD3090">
            <v>40451</v>
          </cell>
          <cell r="AO3090">
            <v>40451</v>
          </cell>
          <cell r="AZ3090">
            <v>40451</v>
          </cell>
          <cell r="BK3090">
            <v>40451</v>
          </cell>
          <cell r="BV3090">
            <v>40451</v>
          </cell>
          <cell r="CG3090">
            <v>40451</v>
          </cell>
          <cell r="CR3090">
            <v>40451</v>
          </cell>
          <cell r="DC3090">
            <v>40451</v>
          </cell>
          <cell r="DN3090">
            <v>40480</v>
          </cell>
        </row>
        <row r="3091">
          <cell r="H3091">
            <v>40450</v>
          </cell>
          <cell r="S3091">
            <v>40450</v>
          </cell>
          <cell r="AD3091">
            <v>40450</v>
          </cell>
          <cell r="AO3091">
            <v>40450</v>
          </cell>
          <cell r="AZ3091">
            <v>40450</v>
          </cell>
          <cell r="BK3091">
            <v>40450</v>
          </cell>
          <cell r="BV3091">
            <v>40450</v>
          </cell>
          <cell r="CG3091">
            <v>40450</v>
          </cell>
          <cell r="CR3091">
            <v>40450</v>
          </cell>
          <cell r="DC3091">
            <v>40450</v>
          </cell>
          <cell r="DN3091">
            <v>40479</v>
          </cell>
        </row>
        <row r="3092">
          <cell r="H3092">
            <v>40449</v>
          </cell>
          <cell r="S3092">
            <v>40449</v>
          </cell>
          <cell r="AD3092">
            <v>40449</v>
          </cell>
          <cell r="AO3092">
            <v>40449</v>
          </cell>
          <cell r="AZ3092">
            <v>40449</v>
          </cell>
          <cell r="BK3092">
            <v>40449</v>
          </cell>
          <cell r="BV3092">
            <v>40449</v>
          </cell>
          <cell r="CG3092">
            <v>40449</v>
          </cell>
          <cell r="CR3092">
            <v>40449</v>
          </cell>
          <cell r="DC3092">
            <v>40449</v>
          </cell>
          <cell r="DN3092">
            <v>40478</v>
          </cell>
        </row>
        <row r="3093">
          <cell r="H3093">
            <v>40448</v>
          </cell>
          <cell r="S3093">
            <v>40448</v>
          </cell>
          <cell r="AD3093">
            <v>40448</v>
          </cell>
          <cell r="AO3093">
            <v>40448</v>
          </cell>
          <cell r="AZ3093">
            <v>40448</v>
          </cell>
          <cell r="BK3093">
            <v>40448</v>
          </cell>
          <cell r="BV3093">
            <v>40448</v>
          </cell>
          <cell r="CG3093">
            <v>40448</v>
          </cell>
          <cell r="CR3093">
            <v>40448</v>
          </cell>
          <cell r="DC3093">
            <v>40448</v>
          </cell>
          <cell r="DN3093">
            <v>40477</v>
          </cell>
        </row>
        <row r="3094">
          <cell r="H3094">
            <v>40445</v>
          </cell>
          <cell r="S3094">
            <v>40445</v>
          </cell>
          <cell r="AD3094">
            <v>40445</v>
          </cell>
          <cell r="AO3094">
            <v>40445</v>
          </cell>
          <cell r="AZ3094">
            <v>40445</v>
          </cell>
          <cell r="BK3094">
            <v>40445</v>
          </cell>
          <cell r="BV3094">
            <v>40445</v>
          </cell>
          <cell r="CG3094">
            <v>40445</v>
          </cell>
          <cell r="CR3094">
            <v>40445</v>
          </cell>
          <cell r="DC3094">
            <v>40445</v>
          </cell>
          <cell r="DN3094">
            <v>40476</v>
          </cell>
        </row>
        <row r="3095">
          <cell r="H3095">
            <v>40444</v>
          </cell>
          <cell r="S3095">
            <v>40444</v>
          </cell>
          <cell r="AD3095">
            <v>40444</v>
          </cell>
          <cell r="AO3095">
            <v>40444</v>
          </cell>
          <cell r="AZ3095">
            <v>40444</v>
          </cell>
          <cell r="BK3095">
            <v>40444</v>
          </cell>
          <cell r="BV3095">
            <v>40444</v>
          </cell>
          <cell r="CG3095">
            <v>40444</v>
          </cell>
          <cell r="CR3095">
            <v>40444</v>
          </cell>
          <cell r="DC3095">
            <v>40444</v>
          </cell>
          <cell r="DN3095">
            <v>40473</v>
          </cell>
        </row>
        <row r="3096">
          <cell r="H3096">
            <v>40443</v>
          </cell>
          <cell r="S3096">
            <v>40443</v>
          </cell>
          <cell r="AD3096">
            <v>40443</v>
          </cell>
          <cell r="AO3096">
            <v>40443</v>
          </cell>
          <cell r="AZ3096">
            <v>40443</v>
          </cell>
          <cell r="BK3096">
            <v>40443</v>
          </cell>
          <cell r="BV3096">
            <v>40443</v>
          </cell>
          <cell r="CG3096">
            <v>40443</v>
          </cell>
          <cell r="CR3096">
            <v>40443</v>
          </cell>
          <cell r="DC3096">
            <v>40443</v>
          </cell>
          <cell r="DN3096">
            <v>40472</v>
          </cell>
        </row>
        <row r="3097">
          <cell r="H3097">
            <v>40442</v>
          </cell>
          <cell r="S3097">
            <v>40442</v>
          </cell>
          <cell r="AD3097">
            <v>40442</v>
          </cell>
          <cell r="AO3097">
            <v>40442</v>
          </cell>
          <cell r="AZ3097">
            <v>40442</v>
          </cell>
          <cell r="BK3097">
            <v>40442</v>
          </cell>
          <cell r="BV3097">
            <v>40442</v>
          </cell>
          <cell r="CG3097">
            <v>40442</v>
          </cell>
          <cell r="CR3097">
            <v>40442</v>
          </cell>
          <cell r="DC3097">
            <v>40442</v>
          </cell>
          <cell r="DN3097">
            <v>40471</v>
          </cell>
        </row>
        <row r="3098">
          <cell r="H3098">
            <v>40441</v>
          </cell>
          <cell r="S3098">
            <v>40441</v>
          </cell>
          <cell r="AD3098">
            <v>40441</v>
          </cell>
          <cell r="AO3098">
            <v>40441</v>
          </cell>
          <cell r="AZ3098">
            <v>40441</v>
          </cell>
          <cell r="BK3098">
            <v>40441</v>
          </cell>
          <cell r="BV3098">
            <v>40441</v>
          </cell>
          <cell r="CG3098">
            <v>40441</v>
          </cell>
          <cell r="CR3098">
            <v>40441</v>
          </cell>
          <cell r="DC3098">
            <v>40441</v>
          </cell>
          <cell r="DN3098">
            <v>40470</v>
          </cell>
        </row>
        <row r="3099">
          <cell r="H3099">
            <v>40438</v>
          </cell>
          <cell r="S3099">
            <v>40438</v>
          </cell>
          <cell r="AD3099">
            <v>40438</v>
          </cell>
          <cell r="AO3099">
            <v>40438</v>
          </cell>
          <cell r="AZ3099">
            <v>40438</v>
          </cell>
          <cell r="BK3099">
            <v>40438</v>
          </cell>
          <cell r="BV3099">
            <v>40438</v>
          </cell>
          <cell r="CG3099">
            <v>40438</v>
          </cell>
          <cell r="CR3099">
            <v>40438</v>
          </cell>
          <cell r="DC3099">
            <v>40438</v>
          </cell>
          <cell r="DN3099">
            <v>40469</v>
          </cell>
        </row>
        <row r="3100">
          <cell r="H3100">
            <v>40437</v>
          </cell>
          <cell r="S3100">
            <v>40437</v>
          </cell>
          <cell r="AD3100">
            <v>40437</v>
          </cell>
          <cell r="AO3100">
            <v>40437</v>
          </cell>
          <cell r="AZ3100">
            <v>40437</v>
          </cell>
          <cell r="BK3100">
            <v>40437</v>
          </cell>
          <cell r="BV3100">
            <v>40437</v>
          </cell>
          <cell r="CG3100">
            <v>40437</v>
          </cell>
          <cell r="CR3100">
            <v>40437</v>
          </cell>
          <cell r="DC3100">
            <v>40437</v>
          </cell>
          <cell r="DN3100">
            <v>40466</v>
          </cell>
        </row>
        <row r="3101">
          <cell r="H3101">
            <v>40436</v>
          </cell>
          <cell r="S3101">
            <v>40436</v>
          </cell>
          <cell r="AD3101">
            <v>40436</v>
          </cell>
          <cell r="AO3101">
            <v>40436</v>
          </cell>
          <cell r="AZ3101">
            <v>40436</v>
          </cell>
          <cell r="BK3101">
            <v>40436</v>
          </cell>
          <cell r="BV3101">
            <v>40436</v>
          </cell>
          <cell r="CG3101">
            <v>40436</v>
          </cell>
          <cell r="CR3101">
            <v>40436</v>
          </cell>
          <cell r="DC3101">
            <v>40436</v>
          </cell>
          <cell r="DN3101">
            <v>40465</v>
          </cell>
        </row>
        <row r="3102">
          <cell r="H3102">
            <v>40435</v>
          </cell>
          <cell r="S3102">
            <v>40435</v>
          </cell>
          <cell r="AD3102">
            <v>40435</v>
          </cell>
          <cell r="AO3102">
            <v>40435</v>
          </cell>
          <cell r="AZ3102">
            <v>40435</v>
          </cell>
          <cell r="BK3102">
            <v>40435</v>
          </cell>
          <cell r="BV3102">
            <v>40435</v>
          </cell>
          <cell r="CG3102">
            <v>40435</v>
          </cell>
          <cell r="CR3102">
            <v>40435</v>
          </cell>
          <cell r="DC3102">
            <v>40435</v>
          </cell>
          <cell r="DN3102">
            <v>40464</v>
          </cell>
        </row>
        <row r="3103">
          <cell r="H3103">
            <v>40434</v>
          </cell>
          <cell r="S3103">
            <v>40434</v>
          </cell>
          <cell r="AD3103">
            <v>40434</v>
          </cell>
          <cell r="AO3103">
            <v>40434</v>
          </cell>
          <cell r="AZ3103">
            <v>40434</v>
          </cell>
          <cell r="BK3103">
            <v>40434</v>
          </cell>
          <cell r="BV3103">
            <v>40434</v>
          </cell>
          <cell r="CG3103">
            <v>40434</v>
          </cell>
          <cell r="CR3103">
            <v>40434</v>
          </cell>
          <cell r="DC3103">
            <v>40434</v>
          </cell>
          <cell r="DN3103">
            <v>40463</v>
          </cell>
        </row>
        <row r="3104">
          <cell r="H3104">
            <v>40430</v>
          </cell>
          <cell r="S3104">
            <v>40430</v>
          </cell>
          <cell r="AD3104">
            <v>40430</v>
          </cell>
          <cell r="AO3104">
            <v>40430</v>
          </cell>
          <cell r="AZ3104">
            <v>40430</v>
          </cell>
          <cell r="BK3104">
            <v>40430</v>
          </cell>
          <cell r="BV3104">
            <v>40430</v>
          </cell>
          <cell r="CG3104">
            <v>40430</v>
          </cell>
          <cell r="CR3104">
            <v>40430</v>
          </cell>
          <cell r="DC3104">
            <v>40430</v>
          </cell>
          <cell r="DN3104">
            <v>40462</v>
          </cell>
        </row>
        <row r="3105">
          <cell r="H3105">
            <v>40429</v>
          </cell>
          <cell r="S3105">
            <v>40429</v>
          </cell>
          <cell r="AD3105">
            <v>40429</v>
          </cell>
          <cell r="AO3105">
            <v>40429</v>
          </cell>
          <cell r="AZ3105">
            <v>40429</v>
          </cell>
          <cell r="BK3105">
            <v>40429</v>
          </cell>
          <cell r="BV3105">
            <v>40429</v>
          </cell>
          <cell r="CG3105">
            <v>40429</v>
          </cell>
          <cell r="CR3105">
            <v>40429</v>
          </cell>
          <cell r="DC3105">
            <v>40429</v>
          </cell>
          <cell r="DN3105">
            <v>40459</v>
          </cell>
        </row>
        <row r="3106">
          <cell r="H3106">
            <v>40428</v>
          </cell>
          <cell r="S3106">
            <v>40428</v>
          </cell>
          <cell r="AD3106">
            <v>40428</v>
          </cell>
          <cell r="AO3106">
            <v>40428</v>
          </cell>
          <cell r="AZ3106">
            <v>40428</v>
          </cell>
          <cell r="BK3106">
            <v>40428</v>
          </cell>
          <cell r="BV3106">
            <v>40428</v>
          </cell>
          <cell r="CG3106">
            <v>40428</v>
          </cell>
          <cell r="CR3106">
            <v>40428</v>
          </cell>
          <cell r="DC3106">
            <v>40428</v>
          </cell>
          <cell r="DN3106">
            <v>40458</v>
          </cell>
        </row>
        <row r="3107">
          <cell r="H3107">
            <v>40427</v>
          </cell>
          <cell r="S3107">
            <v>40427</v>
          </cell>
          <cell r="AD3107">
            <v>40427</v>
          </cell>
          <cell r="AO3107">
            <v>40427</v>
          </cell>
          <cell r="AZ3107">
            <v>40427</v>
          </cell>
          <cell r="BK3107">
            <v>40427</v>
          </cell>
          <cell r="BV3107">
            <v>40427</v>
          </cell>
          <cell r="CG3107">
            <v>40427</v>
          </cell>
          <cell r="CR3107">
            <v>40427</v>
          </cell>
          <cell r="DC3107">
            <v>40427</v>
          </cell>
          <cell r="DN3107">
            <v>40457</v>
          </cell>
        </row>
        <row r="3108">
          <cell r="H3108">
            <v>40424</v>
          </cell>
          <cell r="S3108">
            <v>40424</v>
          </cell>
          <cell r="AD3108">
            <v>40424</v>
          </cell>
          <cell r="AO3108">
            <v>40424</v>
          </cell>
          <cell r="AZ3108">
            <v>40424</v>
          </cell>
          <cell r="BK3108">
            <v>40424</v>
          </cell>
          <cell r="BV3108">
            <v>40424</v>
          </cell>
          <cell r="CG3108">
            <v>40424</v>
          </cell>
          <cell r="CR3108">
            <v>40424</v>
          </cell>
          <cell r="DC3108">
            <v>40424</v>
          </cell>
          <cell r="DN3108">
            <v>40456</v>
          </cell>
        </row>
        <row r="3109">
          <cell r="H3109">
            <v>40423</v>
          </cell>
          <cell r="S3109">
            <v>40423</v>
          </cell>
          <cell r="AD3109">
            <v>40423</v>
          </cell>
          <cell r="AO3109">
            <v>40423</v>
          </cell>
          <cell r="AZ3109">
            <v>40423</v>
          </cell>
          <cell r="BK3109">
            <v>40423</v>
          </cell>
          <cell r="BV3109">
            <v>40423</v>
          </cell>
          <cell r="CG3109">
            <v>40423</v>
          </cell>
          <cell r="CR3109">
            <v>40423</v>
          </cell>
          <cell r="DC3109">
            <v>40423</v>
          </cell>
          <cell r="DN3109">
            <v>40455</v>
          </cell>
        </row>
        <row r="3110">
          <cell r="H3110">
            <v>40422</v>
          </cell>
          <cell r="S3110">
            <v>40422</v>
          </cell>
          <cell r="AD3110">
            <v>40422</v>
          </cell>
          <cell r="AO3110">
            <v>40422</v>
          </cell>
          <cell r="AZ3110">
            <v>40422</v>
          </cell>
          <cell r="BK3110">
            <v>40422</v>
          </cell>
          <cell r="BV3110">
            <v>40422</v>
          </cell>
          <cell r="CG3110">
            <v>40422</v>
          </cell>
          <cell r="CR3110">
            <v>40422</v>
          </cell>
          <cell r="DC3110">
            <v>40422</v>
          </cell>
          <cell r="DN3110">
            <v>40452</v>
          </cell>
        </row>
        <row r="3111">
          <cell r="H3111">
            <v>40421</v>
          </cell>
          <cell r="S3111">
            <v>40421</v>
          </cell>
          <cell r="AD3111">
            <v>40421</v>
          </cell>
          <cell r="AO3111">
            <v>40421</v>
          </cell>
          <cell r="AZ3111">
            <v>40421</v>
          </cell>
          <cell r="BK3111">
            <v>40421</v>
          </cell>
          <cell r="BV3111">
            <v>40421</v>
          </cell>
          <cell r="CG3111">
            <v>40421</v>
          </cell>
          <cell r="CR3111">
            <v>40421</v>
          </cell>
          <cell r="DC3111">
            <v>40421</v>
          </cell>
          <cell r="DN3111">
            <v>40451</v>
          </cell>
        </row>
        <row r="3112">
          <cell r="H3112">
            <v>40420</v>
          </cell>
          <cell r="S3112">
            <v>40420</v>
          </cell>
          <cell r="AD3112">
            <v>40420</v>
          </cell>
          <cell r="AO3112">
            <v>40420</v>
          </cell>
          <cell r="AZ3112">
            <v>40420</v>
          </cell>
          <cell r="BK3112">
            <v>40420</v>
          </cell>
          <cell r="BV3112">
            <v>40420</v>
          </cell>
          <cell r="CG3112">
            <v>40420</v>
          </cell>
          <cell r="CR3112">
            <v>40420</v>
          </cell>
          <cell r="DC3112">
            <v>40420</v>
          </cell>
          <cell r="DN3112">
            <v>40450</v>
          </cell>
        </row>
        <row r="3113">
          <cell r="H3113">
            <v>40417</v>
          </cell>
          <cell r="S3113">
            <v>40417</v>
          </cell>
          <cell r="AD3113">
            <v>40417</v>
          </cell>
          <cell r="AO3113">
            <v>40417</v>
          </cell>
          <cell r="AZ3113">
            <v>40417</v>
          </cell>
          <cell r="BK3113">
            <v>40417</v>
          </cell>
          <cell r="BV3113">
            <v>40417</v>
          </cell>
          <cell r="CG3113">
            <v>40417</v>
          </cell>
          <cell r="CR3113">
            <v>40417</v>
          </cell>
          <cell r="DC3113">
            <v>40417</v>
          </cell>
          <cell r="DN3113">
            <v>40449</v>
          </cell>
        </row>
        <row r="3114">
          <cell r="H3114">
            <v>40416</v>
          </cell>
          <cell r="S3114">
            <v>40416</v>
          </cell>
          <cell r="AD3114">
            <v>40416</v>
          </cell>
          <cell r="AO3114">
            <v>40416</v>
          </cell>
          <cell r="AZ3114">
            <v>40416</v>
          </cell>
          <cell r="BK3114">
            <v>40416</v>
          </cell>
          <cell r="BV3114">
            <v>40416</v>
          </cell>
          <cell r="CG3114">
            <v>40416</v>
          </cell>
          <cell r="CR3114">
            <v>40416</v>
          </cell>
          <cell r="DC3114">
            <v>40416</v>
          </cell>
          <cell r="DN3114">
            <v>40448</v>
          </cell>
        </row>
        <row r="3115">
          <cell r="H3115">
            <v>40415</v>
          </cell>
          <cell r="S3115">
            <v>40415</v>
          </cell>
          <cell r="AD3115">
            <v>40415</v>
          </cell>
          <cell r="AO3115">
            <v>40415</v>
          </cell>
          <cell r="AZ3115">
            <v>40415</v>
          </cell>
          <cell r="BK3115">
            <v>40415</v>
          </cell>
          <cell r="BV3115">
            <v>40415</v>
          </cell>
          <cell r="CG3115">
            <v>40415</v>
          </cell>
          <cell r="CR3115">
            <v>40415</v>
          </cell>
          <cell r="DC3115">
            <v>40415</v>
          </cell>
          <cell r="DN3115">
            <v>40445</v>
          </cell>
        </row>
        <row r="3116">
          <cell r="H3116">
            <v>40414</v>
          </cell>
          <cell r="S3116">
            <v>40414</v>
          </cell>
          <cell r="AD3116">
            <v>40414</v>
          </cell>
          <cell r="AO3116">
            <v>40414</v>
          </cell>
          <cell r="AZ3116">
            <v>40414</v>
          </cell>
          <cell r="BK3116">
            <v>40414</v>
          </cell>
          <cell r="BV3116">
            <v>40414</v>
          </cell>
          <cell r="CG3116">
            <v>40414</v>
          </cell>
          <cell r="CR3116">
            <v>40414</v>
          </cell>
          <cell r="DC3116">
            <v>40414</v>
          </cell>
          <cell r="DN3116">
            <v>40444</v>
          </cell>
        </row>
        <row r="3117">
          <cell r="H3117">
            <v>40413</v>
          </cell>
          <cell r="S3117">
            <v>40413</v>
          </cell>
          <cell r="AD3117">
            <v>40413</v>
          </cell>
          <cell r="AO3117">
            <v>40413</v>
          </cell>
          <cell r="AZ3117">
            <v>40413</v>
          </cell>
          <cell r="BK3117">
            <v>40413</v>
          </cell>
          <cell r="BV3117">
            <v>40413</v>
          </cell>
          <cell r="CG3117">
            <v>40413</v>
          </cell>
          <cell r="CR3117">
            <v>40413</v>
          </cell>
          <cell r="DC3117">
            <v>40413</v>
          </cell>
          <cell r="DN3117">
            <v>40443</v>
          </cell>
        </row>
        <row r="3118">
          <cell r="H3118">
            <v>40410</v>
          </cell>
          <cell r="S3118">
            <v>40410</v>
          </cell>
          <cell r="AD3118">
            <v>40410</v>
          </cell>
          <cell r="AO3118">
            <v>40410</v>
          </cell>
          <cell r="AZ3118">
            <v>40410</v>
          </cell>
          <cell r="BK3118">
            <v>40410</v>
          </cell>
          <cell r="BV3118">
            <v>40410</v>
          </cell>
          <cell r="CG3118">
            <v>40410</v>
          </cell>
          <cell r="CR3118">
            <v>40410</v>
          </cell>
          <cell r="DC3118">
            <v>40410</v>
          </cell>
          <cell r="DN3118">
            <v>40442</v>
          </cell>
        </row>
        <row r="3119">
          <cell r="H3119">
            <v>40409</v>
          </cell>
          <cell r="S3119">
            <v>40409</v>
          </cell>
          <cell r="AD3119">
            <v>40409</v>
          </cell>
          <cell r="AO3119">
            <v>40409</v>
          </cell>
          <cell r="AZ3119">
            <v>40409</v>
          </cell>
          <cell r="BK3119">
            <v>40409</v>
          </cell>
          <cell r="BV3119">
            <v>40409</v>
          </cell>
          <cell r="CG3119">
            <v>40409</v>
          </cell>
          <cell r="CR3119">
            <v>40409</v>
          </cell>
          <cell r="DC3119">
            <v>40409</v>
          </cell>
          <cell r="DN3119">
            <v>40441</v>
          </cell>
        </row>
        <row r="3120">
          <cell r="H3120">
            <v>40408</v>
          </cell>
          <cell r="S3120">
            <v>40408</v>
          </cell>
          <cell r="AD3120">
            <v>40408</v>
          </cell>
          <cell r="AO3120">
            <v>40408</v>
          </cell>
          <cell r="AZ3120">
            <v>40408</v>
          </cell>
          <cell r="BK3120">
            <v>40408</v>
          </cell>
          <cell r="BV3120">
            <v>40408</v>
          </cell>
          <cell r="CG3120">
            <v>40408</v>
          </cell>
          <cell r="CR3120">
            <v>40408</v>
          </cell>
          <cell r="DC3120">
            <v>40408</v>
          </cell>
          <cell r="DN3120">
            <v>40438</v>
          </cell>
        </row>
        <row r="3121">
          <cell r="H3121">
            <v>40407</v>
          </cell>
          <cell r="S3121">
            <v>40407</v>
          </cell>
          <cell r="AD3121">
            <v>40407</v>
          </cell>
          <cell r="AO3121">
            <v>40407</v>
          </cell>
          <cell r="AZ3121">
            <v>40407</v>
          </cell>
          <cell r="BK3121">
            <v>40407</v>
          </cell>
          <cell r="BV3121">
            <v>40407</v>
          </cell>
          <cell r="CG3121">
            <v>40407</v>
          </cell>
          <cell r="CR3121">
            <v>40407</v>
          </cell>
          <cell r="DC3121">
            <v>40407</v>
          </cell>
          <cell r="DN3121">
            <v>40437</v>
          </cell>
        </row>
        <row r="3122">
          <cell r="H3122">
            <v>40406</v>
          </cell>
          <cell r="S3122">
            <v>40406</v>
          </cell>
          <cell r="AD3122">
            <v>40406</v>
          </cell>
          <cell r="AO3122">
            <v>40406</v>
          </cell>
          <cell r="AZ3122">
            <v>40406</v>
          </cell>
          <cell r="BK3122">
            <v>40406</v>
          </cell>
          <cell r="BV3122">
            <v>40406</v>
          </cell>
          <cell r="CG3122">
            <v>40406</v>
          </cell>
          <cell r="CR3122">
            <v>40406</v>
          </cell>
          <cell r="DC3122">
            <v>40406</v>
          </cell>
          <cell r="DN3122">
            <v>40436</v>
          </cell>
        </row>
        <row r="3123">
          <cell r="H3123">
            <v>40403</v>
          </cell>
          <cell r="S3123">
            <v>40403</v>
          </cell>
          <cell r="AD3123">
            <v>40403</v>
          </cell>
          <cell r="AO3123">
            <v>40403</v>
          </cell>
          <cell r="AZ3123">
            <v>40403</v>
          </cell>
          <cell r="BK3123">
            <v>40403</v>
          </cell>
          <cell r="BV3123">
            <v>40403</v>
          </cell>
          <cell r="CG3123">
            <v>40403</v>
          </cell>
          <cell r="CR3123">
            <v>40403</v>
          </cell>
          <cell r="DC3123">
            <v>40403</v>
          </cell>
          <cell r="DN3123">
            <v>40435</v>
          </cell>
        </row>
        <row r="3124">
          <cell r="H3124">
            <v>40402</v>
          </cell>
          <cell r="S3124">
            <v>40402</v>
          </cell>
          <cell r="AD3124">
            <v>40402</v>
          </cell>
          <cell r="AO3124">
            <v>40402</v>
          </cell>
          <cell r="AZ3124">
            <v>40402</v>
          </cell>
          <cell r="BK3124">
            <v>40402</v>
          </cell>
          <cell r="BV3124">
            <v>40402</v>
          </cell>
          <cell r="CG3124">
            <v>40402</v>
          </cell>
          <cell r="CR3124">
            <v>40402</v>
          </cell>
          <cell r="DC3124">
            <v>40402</v>
          </cell>
          <cell r="DN3124">
            <v>40434</v>
          </cell>
        </row>
        <row r="3125">
          <cell r="H3125">
            <v>40401</v>
          </cell>
          <cell r="S3125">
            <v>40401</v>
          </cell>
          <cell r="AD3125">
            <v>40401</v>
          </cell>
          <cell r="AO3125">
            <v>40401</v>
          </cell>
          <cell r="AZ3125">
            <v>40401</v>
          </cell>
          <cell r="BK3125">
            <v>40401</v>
          </cell>
          <cell r="BV3125">
            <v>40401</v>
          </cell>
          <cell r="CG3125">
            <v>40401</v>
          </cell>
          <cell r="CR3125">
            <v>40401</v>
          </cell>
          <cell r="DC3125">
            <v>40401</v>
          </cell>
          <cell r="DN3125">
            <v>40431</v>
          </cell>
        </row>
        <row r="3126">
          <cell r="H3126">
            <v>40400</v>
          </cell>
          <cell r="S3126">
            <v>40400</v>
          </cell>
          <cell r="AD3126">
            <v>40400</v>
          </cell>
          <cell r="AO3126">
            <v>40400</v>
          </cell>
          <cell r="AZ3126">
            <v>40400</v>
          </cell>
          <cell r="BK3126">
            <v>40400</v>
          </cell>
          <cell r="BV3126">
            <v>40400</v>
          </cell>
          <cell r="CG3126">
            <v>40400</v>
          </cell>
          <cell r="CR3126">
            <v>40400</v>
          </cell>
          <cell r="DC3126">
            <v>40400</v>
          </cell>
          <cell r="DN3126">
            <v>40430</v>
          </cell>
        </row>
        <row r="3127">
          <cell r="H3127">
            <v>40399</v>
          </cell>
          <cell r="S3127">
            <v>40399</v>
          </cell>
          <cell r="AD3127">
            <v>40399</v>
          </cell>
          <cell r="AO3127">
            <v>40399</v>
          </cell>
          <cell r="AZ3127">
            <v>40399</v>
          </cell>
          <cell r="BK3127">
            <v>40399</v>
          </cell>
          <cell r="BV3127">
            <v>40399</v>
          </cell>
          <cell r="CG3127">
            <v>40399</v>
          </cell>
          <cell r="CR3127">
            <v>40399</v>
          </cell>
          <cell r="DC3127">
            <v>40399</v>
          </cell>
          <cell r="DN3127">
            <v>40429</v>
          </cell>
        </row>
        <row r="3128">
          <cell r="H3128">
            <v>40396</v>
          </cell>
          <cell r="S3128">
            <v>40396</v>
          </cell>
          <cell r="AD3128">
            <v>40396</v>
          </cell>
          <cell r="AO3128">
            <v>40396</v>
          </cell>
          <cell r="AZ3128">
            <v>40396</v>
          </cell>
          <cell r="BK3128">
            <v>40396</v>
          </cell>
          <cell r="BV3128">
            <v>40396</v>
          </cell>
          <cell r="CG3128">
            <v>40396</v>
          </cell>
          <cell r="CR3128">
            <v>40396</v>
          </cell>
          <cell r="DC3128">
            <v>40396</v>
          </cell>
          <cell r="DN3128">
            <v>40428</v>
          </cell>
        </row>
        <row r="3129">
          <cell r="H3129">
            <v>40395</v>
          </cell>
          <cell r="S3129">
            <v>40395</v>
          </cell>
          <cell r="AD3129">
            <v>40395</v>
          </cell>
          <cell r="AO3129">
            <v>40395</v>
          </cell>
          <cell r="AZ3129">
            <v>40395</v>
          </cell>
          <cell r="BK3129">
            <v>40395</v>
          </cell>
          <cell r="BV3129">
            <v>40395</v>
          </cell>
          <cell r="CG3129">
            <v>40395</v>
          </cell>
          <cell r="CR3129">
            <v>40395</v>
          </cell>
          <cell r="DC3129">
            <v>40395</v>
          </cell>
          <cell r="DN3129">
            <v>40424</v>
          </cell>
        </row>
        <row r="3130">
          <cell r="H3130">
            <v>40394</v>
          </cell>
          <cell r="S3130">
            <v>40394</v>
          </cell>
          <cell r="AD3130">
            <v>40394</v>
          </cell>
          <cell r="AO3130">
            <v>40394</v>
          </cell>
          <cell r="AZ3130">
            <v>40394</v>
          </cell>
          <cell r="BK3130">
            <v>40394</v>
          </cell>
          <cell r="BV3130">
            <v>40394</v>
          </cell>
          <cell r="CG3130">
            <v>40394</v>
          </cell>
          <cell r="CR3130">
            <v>40394</v>
          </cell>
          <cell r="DC3130">
            <v>40394</v>
          </cell>
          <cell r="DN3130">
            <v>40423</v>
          </cell>
        </row>
        <row r="3131">
          <cell r="H3131">
            <v>40393</v>
          </cell>
          <cell r="S3131">
            <v>40393</v>
          </cell>
          <cell r="AD3131">
            <v>40393</v>
          </cell>
          <cell r="AO3131">
            <v>40393</v>
          </cell>
          <cell r="AZ3131">
            <v>40393</v>
          </cell>
          <cell r="BK3131">
            <v>40393</v>
          </cell>
          <cell r="BV3131">
            <v>40393</v>
          </cell>
          <cell r="CG3131">
            <v>40393</v>
          </cell>
          <cell r="CR3131">
            <v>40393</v>
          </cell>
          <cell r="DC3131">
            <v>40393</v>
          </cell>
          <cell r="DN3131">
            <v>40422</v>
          </cell>
        </row>
        <row r="3132">
          <cell r="H3132">
            <v>40392</v>
          </cell>
          <cell r="S3132">
            <v>40392</v>
          </cell>
          <cell r="AD3132">
            <v>40392</v>
          </cell>
          <cell r="AO3132">
            <v>40392</v>
          </cell>
          <cell r="AZ3132">
            <v>40392</v>
          </cell>
          <cell r="BK3132">
            <v>40392</v>
          </cell>
          <cell r="BV3132">
            <v>40392</v>
          </cell>
          <cell r="CG3132">
            <v>40392</v>
          </cell>
          <cell r="CR3132">
            <v>40392</v>
          </cell>
          <cell r="DC3132">
            <v>40392</v>
          </cell>
          <cell r="DN3132">
            <v>40421</v>
          </cell>
        </row>
        <row r="3133">
          <cell r="H3133">
            <v>40389</v>
          </cell>
          <cell r="S3133">
            <v>40389</v>
          </cell>
          <cell r="AD3133">
            <v>40389</v>
          </cell>
          <cell r="AO3133">
            <v>40389</v>
          </cell>
          <cell r="AZ3133">
            <v>40389</v>
          </cell>
          <cell r="BK3133">
            <v>40389</v>
          </cell>
          <cell r="BV3133">
            <v>40389</v>
          </cell>
          <cell r="CG3133">
            <v>40389</v>
          </cell>
          <cell r="CR3133">
            <v>40389</v>
          </cell>
          <cell r="DC3133">
            <v>40389</v>
          </cell>
          <cell r="DN3133">
            <v>40420</v>
          </cell>
        </row>
        <row r="3134">
          <cell r="H3134">
            <v>40388</v>
          </cell>
          <cell r="S3134">
            <v>40388</v>
          </cell>
          <cell r="AD3134">
            <v>40388</v>
          </cell>
          <cell r="AO3134">
            <v>40388</v>
          </cell>
          <cell r="AZ3134">
            <v>40388</v>
          </cell>
          <cell r="BK3134">
            <v>40388</v>
          </cell>
          <cell r="BV3134">
            <v>40388</v>
          </cell>
          <cell r="CG3134">
            <v>40388</v>
          </cell>
          <cell r="CR3134">
            <v>40388</v>
          </cell>
          <cell r="DC3134">
            <v>40388</v>
          </cell>
          <cell r="DN3134">
            <v>40417</v>
          </cell>
        </row>
        <row r="3135">
          <cell r="H3135">
            <v>40387</v>
          </cell>
          <cell r="S3135">
            <v>40387</v>
          </cell>
          <cell r="AD3135">
            <v>40387</v>
          </cell>
          <cell r="AO3135">
            <v>40387</v>
          </cell>
          <cell r="AZ3135">
            <v>40387</v>
          </cell>
          <cell r="BK3135">
            <v>40387</v>
          </cell>
          <cell r="BV3135">
            <v>40387</v>
          </cell>
          <cell r="CG3135">
            <v>40387</v>
          </cell>
          <cell r="CR3135">
            <v>40387</v>
          </cell>
          <cell r="DC3135">
            <v>40387</v>
          </cell>
          <cell r="DN3135">
            <v>40416</v>
          </cell>
        </row>
        <row r="3136">
          <cell r="H3136">
            <v>40386</v>
          </cell>
          <cell r="S3136">
            <v>40386</v>
          </cell>
          <cell r="AD3136">
            <v>40386</v>
          </cell>
          <cell r="AO3136">
            <v>40386</v>
          </cell>
          <cell r="AZ3136">
            <v>40386</v>
          </cell>
          <cell r="BK3136">
            <v>40386</v>
          </cell>
          <cell r="BV3136">
            <v>40386</v>
          </cell>
          <cell r="CG3136">
            <v>40386</v>
          </cell>
          <cell r="CR3136">
            <v>40386</v>
          </cell>
          <cell r="DC3136">
            <v>40386</v>
          </cell>
          <cell r="DN3136">
            <v>40415</v>
          </cell>
        </row>
        <row r="3137">
          <cell r="H3137">
            <v>40385</v>
          </cell>
          <cell r="S3137">
            <v>40385</v>
          </cell>
          <cell r="AD3137">
            <v>40385</v>
          </cell>
          <cell r="AO3137">
            <v>40385</v>
          </cell>
          <cell r="AZ3137">
            <v>40385</v>
          </cell>
          <cell r="BK3137">
            <v>40385</v>
          </cell>
          <cell r="BV3137">
            <v>40385</v>
          </cell>
          <cell r="CG3137">
            <v>40385</v>
          </cell>
          <cell r="CR3137">
            <v>40385</v>
          </cell>
          <cell r="DC3137">
            <v>40385</v>
          </cell>
          <cell r="DN3137">
            <v>40414</v>
          </cell>
        </row>
        <row r="3138">
          <cell r="H3138">
            <v>40382</v>
          </cell>
          <cell r="S3138">
            <v>40382</v>
          </cell>
          <cell r="AD3138">
            <v>40382</v>
          </cell>
          <cell r="AO3138">
            <v>40382</v>
          </cell>
          <cell r="AZ3138">
            <v>40382</v>
          </cell>
          <cell r="BK3138">
            <v>40382</v>
          </cell>
          <cell r="BV3138">
            <v>40382</v>
          </cell>
          <cell r="CG3138">
            <v>40382</v>
          </cell>
          <cell r="CR3138">
            <v>40382</v>
          </cell>
          <cell r="DC3138">
            <v>40382</v>
          </cell>
          <cell r="DN3138">
            <v>40413</v>
          </cell>
        </row>
        <row r="3139">
          <cell r="H3139">
            <v>40381</v>
          </cell>
          <cell r="S3139">
            <v>40381</v>
          </cell>
          <cell r="AD3139">
            <v>40381</v>
          </cell>
          <cell r="AO3139">
            <v>40381</v>
          </cell>
          <cell r="AZ3139">
            <v>40381</v>
          </cell>
          <cell r="BK3139">
            <v>40381</v>
          </cell>
          <cell r="BV3139">
            <v>40381</v>
          </cell>
          <cell r="CG3139">
            <v>40381</v>
          </cell>
          <cell r="CR3139">
            <v>40381</v>
          </cell>
          <cell r="DC3139">
            <v>40381</v>
          </cell>
          <cell r="DN3139">
            <v>40410</v>
          </cell>
        </row>
        <row r="3140">
          <cell r="H3140">
            <v>40380</v>
          </cell>
          <cell r="S3140">
            <v>40380</v>
          </cell>
          <cell r="AD3140">
            <v>40380</v>
          </cell>
          <cell r="AO3140">
            <v>40380</v>
          </cell>
          <cell r="AZ3140">
            <v>40380</v>
          </cell>
          <cell r="BK3140">
            <v>40380</v>
          </cell>
          <cell r="BV3140">
            <v>40380</v>
          </cell>
          <cell r="CG3140">
            <v>40380</v>
          </cell>
          <cell r="CR3140">
            <v>40380</v>
          </cell>
          <cell r="DC3140">
            <v>40380</v>
          </cell>
          <cell r="DN3140">
            <v>40409</v>
          </cell>
        </row>
        <row r="3141">
          <cell r="H3141">
            <v>40379</v>
          </cell>
          <cell r="S3141">
            <v>40379</v>
          </cell>
          <cell r="AD3141">
            <v>40379</v>
          </cell>
          <cell r="AO3141">
            <v>40379</v>
          </cell>
          <cell r="AZ3141">
            <v>40379</v>
          </cell>
          <cell r="BK3141">
            <v>40379</v>
          </cell>
          <cell r="BV3141">
            <v>40379</v>
          </cell>
          <cell r="CG3141">
            <v>40379</v>
          </cell>
          <cell r="CR3141">
            <v>40379</v>
          </cell>
          <cell r="DC3141">
            <v>40379</v>
          </cell>
          <cell r="DN3141">
            <v>40408</v>
          </cell>
        </row>
        <row r="3142">
          <cell r="H3142">
            <v>40378</v>
          </cell>
          <cell r="S3142">
            <v>40378</v>
          </cell>
          <cell r="AD3142">
            <v>40378</v>
          </cell>
          <cell r="AO3142">
            <v>40378</v>
          </cell>
          <cell r="AZ3142">
            <v>40378</v>
          </cell>
          <cell r="BK3142">
            <v>40378</v>
          </cell>
          <cell r="BV3142">
            <v>40378</v>
          </cell>
          <cell r="CG3142">
            <v>40378</v>
          </cell>
          <cell r="CR3142">
            <v>40378</v>
          </cell>
          <cell r="DC3142">
            <v>40378</v>
          </cell>
          <cell r="DN3142">
            <v>40407</v>
          </cell>
        </row>
        <row r="3143">
          <cell r="H3143">
            <v>40375</v>
          </cell>
          <cell r="S3143">
            <v>40375</v>
          </cell>
          <cell r="AD3143">
            <v>40375</v>
          </cell>
          <cell r="AO3143">
            <v>40375</v>
          </cell>
          <cell r="AZ3143">
            <v>40375</v>
          </cell>
          <cell r="BK3143">
            <v>40375</v>
          </cell>
          <cell r="BV3143">
            <v>40375</v>
          </cell>
          <cell r="CG3143">
            <v>40375</v>
          </cell>
          <cell r="CR3143">
            <v>40375</v>
          </cell>
          <cell r="DC3143">
            <v>40375</v>
          </cell>
          <cell r="DN3143">
            <v>40406</v>
          </cell>
        </row>
        <row r="3144">
          <cell r="H3144">
            <v>40374</v>
          </cell>
          <cell r="S3144">
            <v>40374</v>
          </cell>
          <cell r="AD3144">
            <v>40374</v>
          </cell>
          <cell r="AO3144">
            <v>40374</v>
          </cell>
          <cell r="AZ3144">
            <v>40374</v>
          </cell>
          <cell r="BK3144">
            <v>40374</v>
          </cell>
          <cell r="BV3144">
            <v>40374</v>
          </cell>
          <cell r="CG3144">
            <v>40374</v>
          </cell>
          <cell r="CR3144">
            <v>40374</v>
          </cell>
          <cell r="DC3144">
            <v>40374</v>
          </cell>
          <cell r="DN3144">
            <v>40403</v>
          </cell>
        </row>
        <row r="3145">
          <cell r="H3145">
            <v>40373</v>
          </cell>
          <cell r="S3145">
            <v>40373</v>
          </cell>
          <cell r="AD3145">
            <v>40373</v>
          </cell>
          <cell r="AO3145">
            <v>40373</v>
          </cell>
          <cell r="AZ3145">
            <v>40373</v>
          </cell>
          <cell r="BK3145">
            <v>40373</v>
          </cell>
          <cell r="BV3145">
            <v>40373</v>
          </cell>
          <cell r="CG3145">
            <v>40373</v>
          </cell>
          <cell r="CR3145">
            <v>40373</v>
          </cell>
          <cell r="DC3145">
            <v>40373</v>
          </cell>
          <cell r="DN3145">
            <v>40402</v>
          </cell>
        </row>
        <row r="3146">
          <cell r="H3146">
            <v>40372</v>
          </cell>
          <cell r="S3146">
            <v>40372</v>
          </cell>
          <cell r="AD3146">
            <v>40372</v>
          </cell>
          <cell r="AO3146">
            <v>40372</v>
          </cell>
          <cell r="AZ3146">
            <v>40372</v>
          </cell>
          <cell r="BK3146">
            <v>40372</v>
          </cell>
          <cell r="BV3146">
            <v>40372</v>
          </cell>
          <cell r="CG3146">
            <v>40372</v>
          </cell>
          <cell r="CR3146">
            <v>40372</v>
          </cell>
          <cell r="DC3146">
            <v>40372</v>
          </cell>
          <cell r="DN3146">
            <v>40401</v>
          </cell>
        </row>
        <row r="3147">
          <cell r="H3147">
            <v>40371</v>
          </cell>
          <cell r="S3147">
            <v>40371</v>
          </cell>
          <cell r="AD3147">
            <v>40371</v>
          </cell>
          <cell r="AO3147">
            <v>40371</v>
          </cell>
          <cell r="AZ3147">
            <v>40371</v>
          </cell>
          <cell r="BK3147">
            <v>40371</v>
          </cell>
          <cell r="BV3147">
            <v>40371</v>
          </cell>
          <cell r="CG3147">
            <v>40371</v>
          </cell>
          <cell r="CR3147">
            <v>40371</v>
          </cell>
          <cell r="DC3147">
            <v>40371</v>
          </cell>
          <cell r="DN3147">
            <v>40400</v>
          </cell>
        </row>
        <row r="3148">
          <cell r="H3148">
            <v>40368</v>
          </cell>
          <cell r="S3148">
            <v>40368</v>
          </cell>
          <cell r="AD3148">
            <v>40368</v>
          </cell>
          <cell r="AO3148">
            <v>40368</v>
          </cell>
          <cell r="AZ3148">
            <v>40368</v>
          </cell>
          <cell r="BK3148">
            <v>40368</v>
          </cell>
          <cell r="BV3148">
            <v>40368</v>
          </cell>
          <cell r="CG3148">
            <v>40368</v>
          </cell>
          <cell r="CR3148">
            <v>40368</v>
          </cell>
          <cell r="DC3148">
            <v>40368</v>
          </cell>
          <cell r="DN3148">
            <v>40399</v>
          </cell>
        </row>
        <row r="3149">
          <cell r="H3149">
            <v>40367</v>
          </cell>
          <cell r="S3149">
            <v>40367</v>
          </cell>
          <cell r="AD3149">
            <v>40367</v>
          </cell>
          <cell r="AO3149">
            <v>40367</v>
          </cell>
          <cell r="AZ3149">
            <v>40367</v>
          </cell>
          <cell r="BK3149">
            <v>40367</v>
          </cell>
          <cell r="BV3149">
            <v>40367</v>
          </cell>
          <cell r="CG3149">
            <v>40367</v>
          </cell>
          <cell r="CR3149">
            <v>40367</v>
          </cell>
          <cell r="DC3149">
            <v>40367</v>
          </cell>
          <cell r="DN3149">
            <v>40396</v>
          </cell>
        </row>
        <row r="3150">
          <cell r="H3150">
            <v>40366</v>
          </cell>
          <cell r="S3150">
            <v>40366</v>
          </cell>
          <cell r="AD3150">
            <v>40366</v>
          </cell>
          <cell r="AO3150">
            <v>40366</v>
          </cell>
          <cell r="AZ3150">
            <v>40366</v>
          </cell>
          <cell r="BK3150">
            <v>40366</v>
          </cell>
          <cell r="BV3150">
            <v>40366</v>
          </cell>
          <cell r="CG3150">
            <v>40366</v>
          </cell>
          <cell r="CR3150">
            <v>40366</v>
          </cell>
          <cell r="DC3150">
            <v>40366</v>
          </cell>
          <cell r="DN3150">
            <v>40395</v>
          </cell>
        </row>
        <row r="3151">
          <cell r="H3151">
            <v>40365</v>
          </cell>
          <cell r="S3151">
            <v>40365</v>
          </cell>
          <cell r="AD3151">
            <v>40365</v>
          </cell>
          <cell r="AO3151">
            <v>40365</v>
          </cell>
          <cell r="AZ3151">
            <v>40365</v>
          </cell>
          <cell r="BK3151">
            <v>40365</v>
          </cell>
          <cell r="BV3151">
            <v>40365</v>
          </cell>
          <cell r="CG3151">
            <v>40365</v>
          </cell>
          <cell r="CR3151">
            <v>40365</v>
          </cell>
          <cell r="DC3151">
            <v>40365</v>
          </cell>
          <cell r="DN3151">
            <v>40394</v>
          </cell>
        </row>
        <row r="3152">
          <cell r="H3152">
            <v>40364</v>
          </cell>
          <cell r="S3152">
            <v>40364</v>
          </cell>
          <cell r="AD3152">
            <v>40364</v>
          </cell>
          <cell r="AO3152">
            <v>40364</v>
          </cell>
          <cell r="AZ3152">
            <v>40364</v>
          </cell>
          <cell r="BK3152">
            <v>40364</v>
          </cell>
          <cell r="BV3152">
            <v>40364</v>
          </cell>
          <cell r="CG3152">
            <v>40364</v>
          </cell>
          <cell r="CR3152">
            <v>40364</v>
          </cell>
          <cell r="DC3152">
            <v>40364</v>
          </cell>
          <cell r="DN3152">
            <v>40393</v>
          </cell>
        </row>
        <row r="3153">
          <cell r="H3153">
            <v>40361</v>
          </cell>
          <cell r="S3153">
            <v>40361</v>
          </cell>
          <cell r="AD3153">
            <v>40361</v>
          </cell>
          <cell r="AO3153">
            <v>40361</v>
          </cell>
          <cell r="AZ3153">
            <v>40361</v>
          </cell>
          <cell r="BK3153">
            <v>40361</v>
          </cell>
          <cell r="BV3153">
            <v>40361</v>
          </cell>
          <cell r="CG3153">
            <v>40361</v>
          </cell>
          <cell r="CR3153">
            <v>40361</v>
          </cell>
          <cell r="DC3153">
            <v>40361</v>
          </cell>
          <cell r="DN3153">
            <v>40392</v>
          </cell>
        </row>
        <row r="3154">
          <cell r="H3154">
            <v>40360</v>
          </cell>
          <cell r="S3154">
            <v>40360</v>
          </cell>
          <cell r="AD3154">
            <v>40360</v>
          </cell>
          <cell r="AO3154">
            <v>40360</v>
          </cell>
          <cell r="AZ3154">
            <v>40360</v>
          </cell>
          <cell r="BK3154">
            <v>40360</v>
          </cell>
          <cell r="BV3154">
            <v>40360</v>
          </cell>
          <cell r="CG3154">
            <v>40360</v>
          </cell>
          <cell r="CR3154">
            <v>40360</v>
          </cell>
          <cell r="DC3154">
            <v>40360</v>
          </cell>
          <cell r="DN3154">
            <v>40389</v>
          </cell>
        </row>
        <row r="3155">
          <cell r="H3155">
            <v>40359</v>
          </cell>
          <cell r="S3155">
            <v>40359</v>
          </cell>
          <cell r="AD3155">
            <v>40359</v>
          </cell>
          <cell r="AO3155">
            <v>40359</v>
          </cell>
          <cell r="AZ3155">
            <v>40359</v>
          </cell>
          <cell r="BK3155">
            <v>40359</v>
          </cell>
          <cell r="BV3155">
            <v>40359</v>
          </cell>
          <cell r="CG3155">
            <v>40359</v>
          </cell>
          <cell r="CR3155">
            <v>40359</v>
          </cell>
          <cell r="DC3155">
            <v>40359</v>
          </cell>
          <cell r="DN3155">
            <v>40388</v>
          </cell>
        </row>
        <row r="3156">
          <cell r="DN3156">
            <v>40387</v>
          </cell>
        </row>
        <row r="3157">
          <cell r="DN3157">
            <v>40386</v>
          </cell>
        </row>
        <row r="3158">
          <cell r="DN3158">
            <v>40385</v>
          </cell>
        </row>
        <row r="3159">
          <cell r="DN3159">
            <v>40382</v>
          </cell>
        </row>
        <row r="3160">
          <cell r="DN3160">
            <v>40381</v>
          </cell>
        </row>
        <row r="3161">
          <cell r="DN3161">
            <v>40380</v>
          </cell>
        </row>
        <row r="3162">
          <cell r="DN3162">
            <v>40379</v>
          </cell>
        </row>
        <row r="3163">
          <cell r="DN3163">
            <v>40378</v>
          </cell>
        </row>
        <row r="3164">
          <cell r="DN3164">
            <v>40375</v>
          </cell>
        </row>
        <row r="3165">
          <cell r="DN3165">
            <v>40374</v>
          </cell>
        </row>
        <row r="3166">
          <cell r="DN3166">
            <v>40373</v>
          </cell>
        </row>
        <row r="3167">
          <cell r="DN3167">
            <v>40372</v>
          </cell>
        </row>
        <row r="3168">
          <cell r="DN3168">
            <v>40371</v>
          </cell>
        </row>
        <row r="3169">
          <cell r="DN3169">
            <v>40368</v>
          </cell>
        </row>
        <row r="3170">
          <cell r="DN3170">
            <v>40367</v>
          </cell>
        </row>
        <row r="3171">
          <cell r="DN3171">
            <v>40366</v>
          </cell>
        </row>
        <row r="3172">
          <cell r="DN3172">
            <v>40365</v>
          </cell>
        </row>
        <row r="3173">
          <cell r="DN3173">
            <v>40361</v>
          </cell>
        </row>
        <row r="3174">
          <cell r="DN3174">
            <v>40360</v>
          </cell>
        </row>
        <row r="3175">
          <cell r="DN3175">
            <v>40359</v>
          </cell>
        </row>
      </sheetData>
      <sheetData sheetId="5" refreshError="1"/>
      <sheetData sheetId="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TM_Sheet1"/>
      <sheetName val="_CIQHiddenCacheSheet"/>
      <sheetName val="Multiples"/>
      <sheetName val="Benchmarking"/>
      <sheetName val="Sheet2"/>
      <sheetName val="Sheet3"/>
      <sheetName val="Tax Rate"/>
    </sheetNames>
    <sheetDataSet>
      <sheetData sheetId="0" refreshError="1"/>
      <sheetData sheetId="1" refreshError="1"/>
      <sheetData sheetId="2" refreshError="1"/>
      <sheetData sheetId="3" refreshError="1"/>
      <sheetData sheetId="4">
        <row r="10">
          <cell r="BD10">
            <v>44.791077785756066</v>
          </cell>
        </row>
      </sheetData>
      <sheetData sheetId="5">
        <row r="11">
          <cell r="C11">
            <v>8432.6135600000052</v>
          </cell>
        </row>
      </sheetData>
      <sheetData sheetId="6">
        <row r="2">
          <cell r="C2">
            <v>2006</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CVK-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LOCAL RATES"/>
      <sheetName val="FORM6&amp;7"/>
      <sheetName val="Activity No (A) ( 12)  "/>
      <sheetName val="Input"/>
      <sheetName val="Sheet2"/>
      <sheetName val="Cal"/>
      <sheetName val="Data"/>
      <sheetName val="Voucher"/>
      <sheetName val="Material Rates"/>
      <sheetName val="analysis"/>
      <sheetName val="Project Details"/>
      <sheetName val="BALANCESHEET"/>
      <sheetName val="scour depth"/>
      <sheetName val="ICICI"/>
      <sheetName val="3"/>
      <sheetName val="HPL"/>
      <sheetName val="Break up Sheet"/>
      <sheetName val="CFForecast detail"/>
      <sheetName val="concrete"/>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7"/>
      <sheetName val="Material Rates"/>
      <sheetName val="analysis"/>
      <sheetName val="DETAILED  BOQ"/>
      <sheetName val="Basement Budget"/>
      <sheetName val="NPV"/>
      <sheetName val="월선수금"/>
      <sheetName val="Construction"/>
      <sheetName val="BOQ (2)"/>
      <sheetName val="Fill this out first..."/>
      <sheetName val="Site Dev BOQ"/>
      <sheetName val="GBW"/>
      <sheetName val="Headings"/>
      <sheetName val="labour coeff"/>
      <sheetName val="IO LIST"/>
      <sheetName val="water prop."/>
      <sheetName val="Material&amp;equipment"/>
      <sheetName val="office"/>
      <sheetName val="Costing"/>
      <sheetName val="water prop_"/>
      <sheetName val="p&amp;m"/>
      <sheetName val="RCC,Ret. Wall"/>
      <sheetName val="BOQ_Direct_selling cost"/>
      <sheetName val="VCH-SLC"/>
      <sheetName val="Sheet3"/>
      <sheetName val="Supplier"/>
      <sheetName val="Wordsdata"/>
      <sheetName val="item"/>
      <sheetName val="Labour productivity"/>
      <sheetName val="Lists"/>
      <sheetName val="PCS"/>
      <sheetName val="FORM6"/>
      <sheetName val="FORM 6"/>
      <sheetName val="FORM6&amp;7"/>
      <sheetName val="Estimation"/>
      <sheetName val="boq"/>
      <sheetName val="Vehicles"/>
      <sheetName val="A"/>
      <sheetName val="LOM_MOD"/>
      <sheetName val="HEAD"/>
      <sheetName val="Data sheet"/>
      <sheetName val="07016, Master List-Major Minor"/>
      <sheetName val="Index"/>
      <sheetName val="AREAS"/>
      <sheetName val="INPUT SHEET"/>
      <sheetName val="RES-PLANNING"/>
      <sheetName val="Data"/>
      <sheetName val="final abstract"/>
      <sheetName val="電気設備表"/>
      <sheetName val="X rate"/>
      <sheetName val="Elect."/>
      <sheetName val="Basic Rates"/>
      <sheetName val="Variables"/>
      <sheetName val="HPL"/>
      <sheetName val="factors"/>
      <sheetName val="Cost summary"/>
      <sheetName val="LIST OF MAKES"/>
      <sheetName val="Cable-data"/>
      <sheetName val="Civil Works"/>
      <sheetName val="Summary"/>
      <sheetName val="MG"/>
      <sheetName val="SOR"/>
      <sheetName val="PRECAST lightconc-II"/>
      <sheetName val="3cd Annexure"/>
      <sheetName val="except wiring"/>
      <sheetName val="Design"/>
      <sheetName val="Sheet1"/>
      <sheetName val="#REF"/>
      <sheetName val="Staff Acco."/>
      <sheetName val="IDCCALHYD-GOO"/>
      <sheetName val="Macro1"/>
      <sheetName val="Input"/>
      <sheetName val="RA-markate"/>
      <sheetName val="INDIGINEOUS ITEMS "/>
      <sheetName val="Sheet2"/>
      <sheetName val="Database"/>
      <sheetName val="SCHEDULE"/>
      <sheetName val="schedule nos"/>
      <sheetName val="Build-up"/>
      <sheetName val="Project Budget Worksheet"/>
      <sheetName val="Cul_detail"/>
      <sheetName val="STAFFSCHED "/>
      <sheetName val="AOR"/>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0-1"/>
      <sheetName val="FORM7"/>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 val="Adj Memo - SHB lease"/>
      <sheetName val="Sales &amp; Revenue &amp; Sked"/>
      <sheetName val="MARCH04"/>
      <sheetName val="P_&amp;_L"/>
      <sheetName val="SCH_1_-_4"/>
      <sheetName val="SCH_4_-_7"/>
      <sheetName val="SCH_8_-_9"/>
      <sheetName val="Trial_Bal"/>
      <sheetName val="cbeam_trial"/>
      <sheetName val="SCH__8"/>
      <sheetName val="Related_party-_Working"/>
      <sheetName val="cash_flow_-_final"/>
      <sheetName val="Cash_Flow-client"/>
      <sheetName val="Cash_Flow_Working"/>
      <sheetName val="Related_party"/>
      <sheetName val="Trial_Balance"/>
      <sheetName val="Balance_sheet"/>
      <sheetName val="Sch_1,2,3"/>
      <sheetName val="Sch_14,15,16"/>
      <sheetName val="profit_&amp;_loss_account"/>
      <sheetName val="Data_sheet"/>
      <sheetName val="Basement_Budget"/>
      <sheetName val="balance_sheet_&amp;_p&amp;l"/>
      <sheetName val="S_&amp;_A"/>
      <sheetName val="JOB_WORK"/>
      <sheetName val="Balance_sheet-_info_city_CHD_31"/>
      <sheetName val="Cover_sheet"/>
      <sheetName val="Input"/>
      <sheetName val="b"/>
      <sheetName val="Inputs"/>
      <sheetName val="Fixed Assets-Last year"/>
      <sheetName val="BS Schdl- 1 &amp; 2"/>
      <sheetName val="P_&amp;_L1"/>
      <sheetName val="SCH_1_-_41"/>
      <sheetName val="SCH_4_-_71"/>
      <sheetName val="SCH_8_-_91"/>
      <sheetName val="Trial_Bal1"/>
      <sheetName val="cbeam_trial1"/>
      <sheetName val="SCH__81"/>
      <sheetName val="Related_party-_Working1"/>
      <sheetName val="cash_flow_-_final1"/>
      <sheetName val="Cash_Flow-client1"/>
      <sheetName val="Cash_Flow_Working1"/>
      <sheetName val="Related_party1"/>
      <sheetName val="Balance_sheet1"/>
      <sheetName val="Sch_1,2,31"/>
      <sheetName val="Sch_14,15,161"/>
      <sheetName val="profit_&amp;_loss_account1"/>
      <sheetName val="Data_sheet1"/>
      <sheetName val="Basement_Budget1"/>
      <sheetName val="Trial_Balance1"/>
      <sheetName val="balance_sheet_&amp;_p&amp;l1"/>
      <sheetName val="S_&amp;_A1"/>
      <sheetName val="JOB_WORK1"/>
      <sheetName val="Balance_sheet-_info_city_CHD_32"/>
      <sheetName val="Cover_sheet1"/>
      <sheetName val="Sales_&amp;_Revenue_&amp;_Sked"/>
      <sheetName val="Adj_Memo_-_SHB_lease"/>
      <sheetName val="Lead"/>
      <sheetName val="Non-Factory"/>
      <sheetName val="fa"/>
      <sheetName val="Break up Sheet"/>
      <sheetName val="FORM-16"/>
      <sheetName val="SALES-VAL"/>
      <sheetName val="Financials"/>
      <sheetName val="LINK GAP"/>
      <sheetName val="For Out"/>
      <sheetName val="UNIT-II"/>
      <sheetName val="Input-Function"/>
      <sheetName val="INTEREST CALUCATION"/>
      <sheetName val="U-4_Investments &amp; FD"/>
      <sheetName val="Introduction"/>
      <sheetName val="Preside"/>
      <sheetName val="analysis"/>
      <sheetName val="#REF"/>
      <sheetName val="COST SHEET"/>
      <sheetName val="P&amp;LSC"/>
      <sheetName val="PDN"/>
      <sheetName val="Index"/>
      <sheetName val="Sheet01S"/>
      <sheetName val="SALREGJUNEFIXED"/>
      <sheetName val="JE10310X"/>
      <sheetName val="Wordsdata"/>
      <sheetName val="item"/>
      <sheetName val="P&amp;L"/>
      <sheetName val="mkripa cap"/>
      <sheetName val="jala cap"/>
      <sheetName val="RCC,Ret. Wall"/>
      <sheetName val="Supplier"/>
      <sheetName val="Costing"/>
      <sheetName val="mar04bs"/>
      <sheetName val="P_&amp;_L2"/>
      <sheetName val="SCH_1_-_42"/>
      <sheetName val="SCH_4_-_72"/>
      <sheetName val="SCH_8_-_92"/>
      <sheetName val="Trial_Bal2"/>
      <sheetName val="cbeam_trial2"/>
      <sheetName val="SCH__82"/>
      <sheetName val="Related_party-_Working2"/>
      <sheetName val="cash_flow_-_final2"/>
      <sheetName val="Cash_Flow-client2"/>
      <sheetName val="Cash_Flow_Working2"/>
      <sheetName val="Related_party2"/>
      <sheetName val="Balance_sheet2"/>
      <sheetName val="Sch_1,2,32"/>
      <sheetName val="Sch_14,15,162"/>
      <sheetName val="profit_&amp;_loss_account2"/>
      <sheetName val="Data_sheet2"/>
      <sheetName val="Basement_Budget2"/>
      <sheetName val="Trial_Balance2"/>
      <sheetName val="balance_sheet_&amp;_p&amp;l2"/>
      <sheetName val="S_&amp;_A2"/>
      <sheetName val="JOB_WORK2"/>
      <sheetName val="Balance_sheet-_info_city_CHD_33"/>
      <sheetName val="Cover_sheet2"/>
      <sheetName val="Sales_&amp;_Revenue_&amp;_Sked1"/>
      <sheetName val="Adj_Memo_-_SHB_lease1"/>
      <sheetName val="Fixed_Assets-Last_year"/>
      <sheetName val="BS_Schdl-_1_&amp;_2"/>
      <sheetName val="INTEREST_CALUCATION"/>
      <sheetName val="Balance sheet DCCDL Nov 06"/>
      <sheetName val="DJ1"/>
      <sheetName val="Annx."/>
      <sheetName val="Apr-Mar New"/>
      <sheetName val="Count Summary"/>
      <sheetName val="Ref"/>
      <sheetName val="Indices"/>
      <sheetName val="Page 5"/>
      <sheetName val="EXPENSES"/>
      <sheetName val="Depreciation"/>
      <sheetName val="VCH-SLC"/>
      <sheetName val="Data"/>
      <sheetName val="FY2001-02"/>
      <sheetName val="__J"/>
      <sheetName val="Excess Calc"/>
      <sheetName val="DETAIL-SUB"/>
      <sheetName val="Rate list"/>
      <sheetName val="Form 16"/>
      <sheetName val="XL4Poppy"/>
      <sheetName val="P_&amp;_L3"/>
      <sheetName val="SCH_1_-_43"/>
      <sheetName val="SCH_4_-_73"/>
      <sheetName val="SCH_8_-_93"/>
      <sheetName val="Trial_Bal3"/>
      <sheetName val="cbeam_trial3"/>
      <sheetName val="SCH__83"/>
      <sheetName val="Related_party-_Working3"/>
      <sheetName val="cash_flow_-_final3"/>
      <sheetName val="Cash_Flow-client3"/>
      <sheetName val="Cash_Flow_Working3"/>
      <sheetName val="Related_party3"/>
      <sheetName val="Balance_sheet3"/>
      <sheetName val="Sch_1,2,33"/>
      <sheetName val="Sch_14,15,163"/>
      <sheetName val="profit_&amp;_loss_account3"/>
      <sheetName val="Data_sheet3"/>
      <sheetName val="Basement_Budget3"/>
      <sheetName val="Trial_Balance3"/>
      <sheetName val="balance_sheet_&amp;_p&amp;l3"/>
      <sheetName val="S_&amp;_A3"/>
      <sheetName val="JOB_WORK3"/>
      <sheetName val="Balance_sheet-_info_city_CHD_34"/>
      <sheetName val="Cover_sheet3"/>
      <sheetName val="Sales_&amp;_Revenue_&amp;_Sked2"/>
      <sheetName val="Adj_Memo_-_SHB_lease2"/>
      <sheetName val="Fixed_Assets-Last_year1"/>
      <sheetName val="BS_Schdl-_1_&amp;_21"/>
      <sheetName val="Break_up_Sheet"/>
      <sheetName val="Excess_Calc"/>
      <sheetName val="Annx_"/>
      <sheetName val="Apr-Mar_New"/>
      <sheetName val="Count_Summary"/>
      <sheetName val="LINK_GAP"/>
      <sheetName val="For_Out"/>
      <sheetName val="INTEREST_CALUCATION1"/>
      <sheetName val="U-4_Investments_&amp;_FD"/>
      <sheetName val="COST_SHEET"/>
      <sheetName val="RCC,Ret__Wall"/>
      <sheetName val="Balance_sheet_DCCDL_Nov_06"/>
      <sheetName val="Sch5TO10"/>
      <sheetName val="VALIDATION_LIST"/>
      <sheetName val="Assumptions"/>
      <sheetName val="A.O.R."/>
      <sheetName val="BerechnungTilgungsplan"/>
      <sheetName val="Invt"/>
      <sheetName val="ISL Trial"/>
      <sheetName val="Provisions"/>
      <sheetName val="Schedules"/>
      <sheetName val="TBAL9697 -group wise  sdpl"/>
      <sheetName val="RGIL"/>
      <sheetName val="BACKUP"/>
      <sheetName val="P-Ins &amp; Bonds"/>
      <sheetName val="CG"/>
      <sheetName val="Tool-112A"/>
      <sheetName val="Tool-115AD(1)(iii)(p)"/>
      <sheetName val="CYLA-BFLA"/>
      <sheetName val="DB"/>
      <sheetName val="Tax(N)"/>
      <sheetName val="80GGA"/>
      <sheetName val="RA"/>
      <sheetName val="OS"/>
      <sheetName val="IF"/>
      <sheetName val="SI"/>
      <sheetName val="MANUFACTURING ACCOUNT"/>
      <sheetName val="80G"/>
      <sheetName val="PROFIT_LOSS"/>
      <sheetName val="VI-A"/>
      <sheetName val="PART A - GENERAL"/>
      <sheetName val="BP"/>
      <sheetName val="EI"/>
      <sheetName val="PART - A OI"/>
      <sheetName val="PARTB - TI - TTI"/>
      <sheetName val="TRADING ACCOUNT"/>
      <sheetName val="매크로"/>
      <sheetName val=".01 Leadsheet"/>
      <sheetName val="jv-Insurance 2016"/>
      <sheetName val="Bal_Gr"/>
      <sheetName val="CIQ Multiples"/>
      <sheetName val="Key Assumptions"/>
      <sheetName val="06月"/>
      <sheetName val="Balance Sheet "/>
      <sheetName val="JV請款"/>
      <sheetName val="BI BS Dec'10"/>
      <sheetName val="Plug"/>
      <sheetName val="Builtup 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sheetName val="DPPGRAPH"/>
      <sheetName val="PGRAPH"/>
      <sheetName val="SERGRAP"/>
      <sheetName val="DEPQGRAPH"/>
      <sheetName val="GARAEQPGRAPH"/>
      <sheetName val="DATA"/>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YTD SALES"/>
      <sheetName val="#REF"/>
      <sheetName val="DEPRECIATION"/>
      <sheetName val="EXP LINE"/>
      <sheetName val="TH-FIN-GRPH_"/>
      <sheetName val="WH-FIN-GRPH__"/>
      <sheetName val="GOV-FIN-GRPH_"/>
      <sheetName val="COP-FIN-GRPH_"/>
      <sheetName val="YTD_SALES"/>
      <sheetName val="EXP_LINE"/>
      <sheetName val="L_PM"/>
      <sheetName val="11-INV"/>
      <sheetName val="4-PVA2"/>
      <sheetName val="3-PVA"/>
      <sheetName val="5-NSM"/>
      <sheetName val="8-OH"/>
      <sheetName val="EXP"/>
      <sheetName val="TH-FIN-GRPH_1"/>
      <sheetName val="WH-FIN-GRPH__1"/>
      <sheetName val="GOV-FIN-GRPH_1"/>
      <sheetName val="COP-FIN-GRPH_1"/>
      <sheetName val="YTD_SALES1"/>
      <sheetName val="EXP_LINE1"/>
      <sheetName val="Inputs &amp; Summary Output"/>
      <sheetName val="Broad Refresher Model"/>
      <sheetName val="BS "/>
      <sheetName val="Earnings model"/>
      <sheetName val="90-120"/>
      <sheetName val="Sheet1"/>
      <sheetName val="SALES"/>
      <sheetName val="10.1"/>
      <sheetName val="Sub-categories NW"/>
      <sheetName val="2012 Rates"/>
      <sheetName val="P&amp;L"/>
      <sheetName val="Balance Sheet"/>
      <sheetName val="Category"/>
      <sheetName val="NR"/>
      <sheetName val="updated"/>
      <sheetName val="1080603020 Pre rent Emp Accomm"/>
      <sheetName val="1080103020 Pre Rent Properties"/>
      <sheetName val="Prepaid Expenses"/>
      <sheetName val="Prepaid GL31Mar14"/>
      <sheetName val="recon adv"/>
      <sheetName val="Expense - Adv up to date"/>
      <sheetName val="Advances - Suppliers"/>
      <sheetName val="GL Adv-Mar 14"/>
      <sheetName val="DEP ACM-TOOLS"/>
      <sheetName val="Fixed Assets - Tools"/>
      <sheetName val="GL FX-tools"/>
      <sheetName val="FA-F&amp;F"/>
      <sheetName val="ACUM DEP F&amp;F"/>
      <sheetName val="GL F&amp;F"/>
      <sheetName val="RECOM  IT HW"/>
      <sheetName val="ACCUM DEP IT HW"/>
      <sheetName val="GL IT HARDWARE"/>
      <sheetName val="RECOM PCS&amp;PERPHERALS"/>
      <sheetName val="ACCUM DEP PCS"/>
      <sheetName val="GL PCS&amp;PERPHERALS"/>
      <sheetName val="GL Lease improvement"/>
      <sheetName val="recom lease improvement"/>
      <sheetName val="Fixed Assets Detail"/>
      <sheetName val="ACCUM DEP LH improve"/>
      <sheetName val="Capital Work in Progress - NW"/>
      <sheetName val="recom"/>
      <sheetName val="Capital work in Progress schedu"/>
      <sheetName val="GL Capital NON nw"/>
      <sheetName val="GL Capital work in progress NW"/>
      <sheetName val="Sheet4"/>
      <sheetName val="Sheet5"/>
      <sheetName val="Sheet6"/>
      <sheetName val="AP Group"/>
      <sheetName val="Sheet2"/>
      <sheetName val="Sheet3"/>
      <sheetName val="1080103020PrepaidRent Propert"/>
      <sheetName val="Lookup"/>
      <sheetName val="PR-PO status"/>
      <sheetName val="SVDD 30-09"/>
      <sheetName val="jan'04"/>
      <sheetName val="Customize Your Purchase Order"/>
      <sheetName val="ISCostCenter"/>
      <sheetName val="Command"/>
      <sheetName val="PRODN"/>
      <sheetName val="LEGAL GUJ"/>
      <sheetName val="Q2 YTD OG Sales Analysis"/>
      <sheetName val="SUMMARY"/>
      <sheetName val="Assumptions"/>
      <sheetName val="iQB Equity-Custom"/>
      <sheetName val="SPC-OC"/>
      <sheetName val="DATA 91-98"/>
      <sheetName val="Instructions"/>
      <sheetName val="TH-FIN-GRPH_2"/>
      <sheetName val="WH-FIN-GRPH__2"/>
      <sheetName val="GOV-FIN-GRPH_2"/>
      <sheetName val="COP-FIN-GRPH_2"/>
      <sheetName val="YTD_SALES2"/>
      <sheetName val="EXP_LINE2"/>
    </sheetNames>
    <sheetDataSet>
      <sheetData sheetId="0" refreshError="1">
        <row r="5">
          <cell r="AQ5" t="str">
            <v>/WGZY</v>
          </cell>
        </row>
        <row r="46">
          <cell r="B46" t="str">
            <v xml:space="preserve">    PARTS</v>
          </cell>
          <cell r="C46">
            <v>7.4</v>
          </cell>
          <cell r="D46">
            <v>13</v>
          </cell>
          <cell r="H46">
            <v>7.4</v>
          </cell>
        </row>
        <row r="48">
          <cell r="B48" t="str">
            <v xml:space="preserve">   SERVICE</v>
          </cell>
          <cell r="C48">
            <v>7</v>
          </cell>
          <cell r="D48">
            <v>4</v>
          </cell>
          <cell r="H48">
            <v>7</v>
          </cell>
        </row>
        <row r="50">
          <cell r="B50" t="str">
            <v xml:space="preserve">   EQUIPMENT</v>
          </cell>
          <cell r="D5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Str Dist CH 1"/>
      <sheetName val="Av.G Level"/>
      <sheetName val="Str Distr chart 2"/>
      <sheetName val="Stat. of Qty Exc  "/>
      <sheetName val="Statement of Qty "/>
      <sheetName val="Measurements"/>
      <sheetName val="RATES"/>
      <sheetName val="Abstract"/>
      <sheetName val="FORM7"/>
      <sheetName val="Codes"/>
      <sheetName val="Input"/>
      <sheetName val="Boiler&amp;TG"/>
    </sheetNames>
    <sheetDataSet>
      <sheetData sheetId="0"/>
      <sheetData sheetId="1"/>
      <sheetData sheetId="2"/>
      <sheetData sheetId="3">
        <row r="8">
          <cell r="Q8">
            <v>0</v>
          </cell>
          <cell r="R8">
            <v>494.81099999999998</v>
          </cell>
          <cell r="S8">
            <v>494.89042857142857</v>
          </cell>
          <cell r="T8">
            <v>490.81939999999997</v>
          </cell>
        </row>
        <row r="9">
          <cell r="Q9">
            <v>20</v>
          </cell>
          <cell r="R9">
            <v>495.56700000000001</v>
          </cell>
          <cell r="S9">
            <v>495.55014285714287</v>
          </cell>
          <cell r="T9">
            <v>490.81273333333331</v>
          </cell>
        </row>
        <row r="10">
          <cell r="Q10">
            <v>40</v>
          </cell>
          <cell r="R10">
            <v>495.12400000000002</v>
          </cell>
          <cell r="S10">
            <v>495.08928571428578</v>
          </cell>
          <cell r="T10">
            <v>490.80606666666665</v>
          </cell>
        </row>
        <row r="11">
          <cell r="Q11">
            <v>60</v>
          </cell>
          <cell r="R11">
            <v>494.62200000000001</v>
          </cell>
          <cell r="S11">
            <v>494.62657142857148</v>
          </cell>
          <cell r="T11">
            <v>490.79939999999999</v>
          </cell>
        </row>
        <row r="12">
          <cell r="Q12">
            <v>80</v>
          </cell>
          <cell r="R12">
            <v>494.19299999999998</v>
          </cell>
          <cell r="S12">
            <v>494.22285714285715</v>
          </cell>
          <cell r="T12">
            <v>490.79273333333333</v>
          </cell>
        </row>
        <row r="13">
          <cell r="Q13">
            <v>100</v>
          </cell>
          <cell r="R13">
            <v>493.63799999999998</v>
          </cell>
          <cell r="S13">
            <v>493.71057142857143</v>
          </cell>
          <cell r="T13">
            <v>490.78606666666661</v>
          </cell>
        </row>
        <row r="14">
          <cell r="Q14">
            <v>120</v>
          </cell>
          <cell r="R14">
            <v>493.32100000000003</v>
          </cell>
          <cell r="S14">
            <v>493.33</v>
          </cell>
          <cell r="T14">
            <v>490.77939999999995</v>
          </cell>
        </row>
        <row r="15">
          <cell r="Q15">
            <v>140</v>
          </cell>
          <cell r="R15">
            <v>492.83600000000001</v>
          </cell>
          <cell r="S15">
            <v>492.87571428571431</v>
          </cell>
          <cell r="T15">
            <v>490.77273333333329</v>
          </cell>
        </row>
        <row r="16">
          <cell r="Q16">
            <v>160</v>
          </cell>
          <cell r="R16">
            <v>492.89100000000002</v>
          </cell>
          <cell r="S16">
            <v>492.90685714285712</v>
          </cell>
          <cell r="T16">
            <v>490.76606666666663</v>
          </cell>
        </row>
        <row r="17">
          <cell r="Q17">
            <v>180</v>
          </cell>
          <cell r="R17">
            <v>492.89699999999999</v>
          </cell>
          <cell r="S17">
            <v>492.90871428571427</v>
          </cell>
          <cell r="T17">
            <v>490.75939999999997</v>
          </cell>
        </row>
        <row r="18">
          <cell r="Q18">
            <v>200</v>
          </cell>
          <cell r="R18">
            <v>492.33600000000001</v>
          </cell>
          <cell r="S18">
            <v>492.61585714285712</v>
          </cell>
          <cell r="T18">
            <v>490.75273333333331</v>
          </cell>
        </row>
        <row r="19">
          <cell r="Q19">
            <v>220</v>
          </cell>
          <cell r="R19">
            <v>492.69400000000002</v>
          </cell>
          <cell r="S19">
            <v>492.70057142857144</v>
          </cell>
          <cell r="T19">
            <v>490.74606666666665</v>
          </cell>
        </row>
        <row r="20">
          <cell r="Q20">
            <v>240</v>
          </cell>
          <cell r="R20">
            <v>492.63799999999998</v>
          </cell>
          <cell r="S20">
            <v>492.67099999999999</v>
          </cell>
          <cell r="T20">
            <v>490.73939999999999</v>
          </cell>
        </row>
        <row r="21">
          <cell r="Q21">
            <v>260</v>
          </cell>
          <cell r="R21">
            <v>492.63400000000001</v>
          </cell>
          <cell r="S21">
            <v>492.62</v>
          </cell>
          <cell r="T21">
            <v>490.73273333333333</v>
          </cell>
        </row>
        <row r="22">
          <cell r="Q22">
            <v>280</v>
          </cell>
          <cell r="R22">
            <v>492.613</v>
          </cell>
          <cell r="S22">
            <v>492.63457142857152</v>
          </cell>
          <cell r="T22">
            <v>490.72606666666667</v>
          </cell>
        </row>
        <row r="23">
          <cell r="Q23">
            <v>300</v>
          </cell>
          <cell r="R23">
            <v>492.428</v>
          </cell>
          <cell r="S23">
            <v>492.4547142857142</v>
          </cell>
          <cell r="T23">
            <v>490.71939999999995</v>
          </cell>
        </row>
        <row r="24">
          <cell r="Q24">
            <v>320</v>
          </cell>
          <cell r="R24">
            <v>492.37700000000001</v>
          </cell>
          <cell r="S24">
            <v>492.4052857142857</v>
          </cell>
          <cell r="T24">
            <v>490.71273333333329</v>
          </cell>
        </row>
        <row r="25">
          <cell r="Q25">
            <v>341</v>
          </cell>
          <cell r="R25">
            <v>492.51299999999998</v>
          </cell>
          <cell r="S25">
            <v>492.54442857142857</v>
          </cell>
          <cell r="T25">
            <v>490.70573333333328</v>
          </cell>
        </row>
        <row r="26">
          <cell r="Q26">
            <v>360</v>
          </cell>
          <cell r="R26">
            <v>492.46899999999999</v>
          </cell>
          <cell r="S26">
            <v>492.4935714285715</v>
          </cell>
          <cell r="T26">
            <v>490.69939999999997</v>
          </cell>
        </row>
        <row r="27">
          <cell r="Q27">
            <v>380</v>
          </cell>
          <cell r="R27">
            <v>492.47899999999998</v>
          </cell>
          <cell r="S27">
            <v>492.47142857142859</v>
          </cell>
          <cell r="T27">
            <v>490.69273333333331</v>
          </cell>
        </row>
        <row r="28">
          <cell r="Q28">
            <v>400</v>
          </cell>
          <cell r="R28">
            <v>492.53100000000001</v>
          </cell>
          <cell r="S28">
            <v>492.5827142857143</v>
          </cell>
          <cell r="T28">
            <v>490.68606666666665</v>
          </cell>
        </row>
        <row r="29">
          <cell r="Q29">
            <v>420</v>
          </cell>
          <cell r="R29">
            <v>492.82</v>
          </cell>
          <cell r="S29">
            <v>492.83957142857133</v>
          </cell>
          <cell r="T29">
            <v>490.67939999999999</v>
          </cell>
        </row>
        <row r="30">
          <cell r="Q30">
            <v>440</v>
          </cell>
          <cell r="R30">
            <v>492.846</v>
          </cell>
          <cell r="S30">
            <v>492.86014285714288</v>
          </cell>
          <cell r="T30">
            <v>490.67273333333333</v>
          </cell>
        </row>
        <row r="31">
          <cell r="Q31">
            <v>460</v>
          </cell>
          <cell r="R31">
            <v>493.22500000000002</v>
          </cell>
          <cell r="S31">
            <v>493.22542857142861</v>
          </cell>
          <cell r="T31">
            <v>490.66606666666667</v>
          </cell>
        </row>
        <row r="32">
          <cell r="Q32">
            <v>480</v>
          </cell>
          <cell r="R32">
            <v>493.26900000000001</v>
          </cell>
          <cell r="S32">
            <v>493.27685714285707</v>
          </cell>
          <cell r="T32">
            <v>490.65939999999995</v>
          </cell>
        </row>
        <row r="33">
          <cell r="Q33">
            <v>500</v>
          </cell>
          <cell r="R33">
            <v>493.35399999999998</v>
          </cell>
          <cell r="S33">
            <v>493.36785714285713</v>
          </cell>
          <cell r="T33">
            <v>490.65273333333329</v>
          </cell>
        </row>
        <row r="34">
          <cell r="Q34">
            <v>520</v>
          </cell>
          <cell r="R34">
            <v>493.49799999999999</v>
          </cell>
          <cell r="S34">
            <v>493.53957142857143</v>
          </cell>
          <cell r="T34">
            <v>490.64606666666663</v>
          </cell>
        </row>
        <row r="35">
          <cell r="Q35">
            <v>540</v>
          </cell>
          <cell r="R35">
            <v>493.89600000000002</v>
          </cell>
          <cell r="S35">
            <v>493.90514285714283</v>
          </cell>
          <cell r="T35">
            <v>490.63939999999997</v>
          </cell>
        </row>
        <row r="36">
          <cell r="Q36">
            <v>560</v>
          </cell>
          <cell r="R36">
            <v>494.13499999999999</v>
          </cell>
          <cell r="S36">
            <v>494.14257142857139</v>
          </cell>
          <cell r="T36">
            <v>490.63273333333331</v>
          </cell>
        </row>
        <row r="37">
          <cell r="Q37">
            <v>580</v>
          </cell>
          <cell r="R37">
            <v>494.13600000000002</v>
          </cell>
          <cell r="S37">
            <v>494.13585714285716</v>
          </cell>
          <cell r="T37">
            <v>490.62606666666665</v>
          </cell>
        </row>
        <row r="38">
          <cell r="Q38">
            <v>600</v>
          </cell>
          <cell r="R38">
            <v>494.09800000000001</v>
          </cell>
          <cell r="S38">
            <v>494.10957142857131</v>
          </cell>
          <cell r="T38">
            <v>490.61939999999998</v>
          </cell>
        </row>
        <row r="39">
          <cell r="Q39">
            <v>620</v>
          </cell>
          <cell r="R39">
            <v>494.17700000000002</v>
          </cell>
          <cell r="S39">
            <v>494.16457142857149</v>
          </cell>
          <cell r="T39">
            <v>490.61273333333332</v>
          </cell>
        </row>
        <row r="40">
          <cell r="Q40">
            <v>640</v>
          </cell>
          <cell r="R40">
            <v>494.13799999999998</v>
          </cell>
          <cell r="S40">
            <v>494.15742857142857</v>
          </cell>
          <cell r="T40">
            <v>490.60606666666666</v>
          </cell>
        </row>
        <row r="41">
          <cell r="Q41">
            <v>660</v>
          </cell>
          <cell r="R41">
            <v>493.82900000000001</v>
          </cell>
          <cell r="S41">
            <v>493.8352857142857</v>
          </cell>
          <cell r="T41">
            <v>490.59939999999995</v>
          </cell>
        </row>
        <row r="42">
          <cell r="Q42">
            <v>668</v>
          </cell>
          <cell r="R42">
            <v>493.45499999999998</v>
          </cell>
          <cell r="S42">
            <v>493.59942857142852</v>
          </cell>
          <cell r="T42">
            <v>490.5967333333333</v>
          </cell>
        </row>
        <row r="43">
          <cell r="Q43">
            <v>680</v>
          </cell>
          <cell r="R43">
            <v>492.87700000000001</v>
          </cell>
          <cell r="S43">
            <v>493.05485714285714</v>
          </cell>
          <cell r="T43">
            <v>490.59273333333329</v>
          </cell>
        </row>
        <row r="44">
          <cell r="Q44">
            <v>700</v>
          </cell>
          <cell r="R44">
            <v>492.363</v>
          </cell>
          <cell r="S44">
            <v>492.36599999999999</v>
          </cell>
          <cell r="T44">
            <v>490.58606666666662</v>
          </cell>
        </row>
        <row r="45">
          <cell r="Q45">
            <v>720</v>
          </cell>
          <cell r="R45">
            <v>492.18099999999998</v>
          </cell>
          <cell r="S45">
            <v>492.20442857142859</v>
          </cell>
          <cell r="T45">
            <v>490.57939999999996</v>
          </cell>
        </row>
        <row r="46">
          <cell r="Q46">
            <v>740</v>
          </cell>
          <cell r="R46">
            <v>492.29700000000003</v>
          </cell>
          <cell r="S46">
            <v>492.29628571428572</v>
          </cell>
          <cell r="T46">
            <v>490.5727333333333</v>
          </cell>
        </row>
        <row r="47">
          <cell r="Q47">
            <v>760</v>
          </cell>
          <cell r="R47">
            <v>492.55500000000001</v>
          </cell>
          <cell r="S47">
            <v>492.55742857142866</v>
          </cell>
          <cell r="T47">
            <v>490.56606666666664</v>
          </cell>
        </row>
        <row r="48">
          <cell r="Q48">
            <v>780</v>
          </cell>
          <cell r="R48">
            <v>492.53100000000001</v>
          </cell>
          <cell r="S48">
            <v>492.52200000000005</v>
          </cell>
          <cell r="T48">
            <v>490.55939999999998</v>
          </cell>
        </row>
        <row r="49">
          <cell r="Q49">
            <v>800</v>
          </cell>
          <cell r="R49">
            <v>491.815</v>
          </cell>
          <cell r="S49">
            <v>492.02985714285711</v>
          </cell>
          <cell r="T49">
            <v>490.55273333333332</v>
          </cell>
        </row>
        <row r="50">
          <cell r="Q50">
            <v>820</v>
          </cell>
          <cell r="R50">
            <v>492.07400000000001</v>
          </cell>
          <cell r="S50">
            <v>492.06357142857138</v>
          </cell>
          <cell r="T50">
            <v>490.54606666666666</v>
          </cell>
        </row>
        <row r="51">
          <cell r="Q51">
            <v>840</v>
          </cell>
          <cell r="R51">
            <v>492.125</v>
          </cell>
          <cell r="S51">
            <v>492.13199999999995</v>
          </cell>
          <cell r="T51">
            <v>490.5394</v>
          </cell>
        </row>
        <row r="52">
          <cell r="Q52">
            <v>860</v>
          </cell>
          <cell r="R52">
            <v>492.21800000000002</v>
          </cell>
          <cell r="S52">
            <v>492.22142857142865</v>
          </cell>
          <cell r="T52">
            <v>490.53273333333328</v>
          </cell>
        </row>
        <row r="53">
          <cell r="Q53">
            <v>880</v>
          </cell>
          <cell r="R53">
            <v>492.30500000000001</v>
          </cell>
          <cell r="S53">
            <v>492.30671428571429</v>
          </cell>
          <cell r="T53">
            <v>490.52606666666662</v>
          </cell>
        </row>
        <row r="54">
          <cell r="Q54">
            <v>900</v>
          </cell>
          <cell r="R54">
            <v>491.892</v>
          </cell>
          <cell r="S54">
            <v>492.08614285714287</v>
          </cell>
          <cell r="T54">
            <v>490.51939999999996</v>
          </cell>
        </row>
        <row r="55">
          <cell r="Q55">
            <v>920</v>
          </cell>
          <cell r="R55">
            <v>492.35399999999998</v>
          </cell>
          <cell r="S55">
            <v>492.36971428571422</v>
          </cell>
          <cell r="T55">
            <v>490.5127333333333</v>
          </cell>
        </row>
        <row r="56">
          <cell r="Q56">
            <v>940</v>
          </cell>
          <cell r="R56">
            <v>492.35500000000002</v>
          </cell>
          <cell r="S56">
            <v>492.36014285714293</v>
          </cell>
          <cell r="T56">
            <v>490.50606666666664</v>
          </cell>
        </row>
        <row r="57">
          <cell r="Q57">
            <v>960</v>
          </cell>
          <cell r="R57">
            <v>492.601</v>
          </cell>
          <cell r="S57">
            <v>492.59814285714282</v>
          </cell>
          <cell r="T57">
            <v>490.49939999999998</v>
          </cell>
        </row>
        <row r="58">
          <cell r="Q58">
            <v>980</v>
          </cell>
          <cell r="R58">
            <v>492.52199999999999</v>
          </cell>
          <cell r="S58">
            <v>492.51757142857144</v>
          </cell>
          <cell r="T58">
            <v>490.49273333333332</v>
          </cell>
        </row>
        <row r="59">
          <cell r="Q59">
            <v>1000</v>
          </cell>
          <cell r="R59">
            <v>491.90300000000002</v>
          </cell>
          <cell r="S59">
            <v>492.34785714285715</v>
          </cell>
          <cell r="T59">
            <v>490.48606666666666</v>
          </cell>
        </row>
        <row r="60">
          <cell r="Q60">
            <v>1020</v>
          </cell>
          <cell r="R60">
            <v>492.65</v>
          </cell>
          <cell r="S60">
            <v>492.6445714285714</v>
          </cell>
          <cell r="T60">
            <v>490.4794</v>
          </cell>
        </row>
        <row r="61">
          <cell r="Q61">
            <v>1040</v>
          </cell>
          <cell r="R61">
            <v>492.608</v>
          </cell>
          <cell r="S61">
            <v>492.63442857142854</v>
          </cell>
          <cell r="T61">
            <v>490.47273333333328</v>
          </cell>
        </row>
        <row r="62">
          <cell r="Q62">
            <v>1060</v>
          </cell>
          <cell r="R62">
            <v>492.23200000000003</v>
          </cell>
          <cell r="S62">
            <v>492.28500000000003</v>
          </cell>
          <cell r="T62">
            <v>490.46606666666662</v>
          </cell>
        </row>
        <row r="63">
          <cell r="Q63">
            <v>1080</v>
          </cell>
          <cell r="R63">
            <v>492.12</v>
          </cell>
          <cell r="S63">
            <v>492.14214285714286</v>
          </cell>
          <cell r="T63">
            <v>490.45939999999996</v>
          </cell>
        </row>
        <row r="64">
          <cell r="Q64">
            <v>1100</v>
          </cell>
          <cell r="R64">
            <v>491.80799999999999</v>
          </cell>
          <cell r="S64">
            <v>492.07214285714292</v>
          </cell>
          <cell r="T64">
            <v>490.4527333333333</v>
          </cell>
        </row>
        <row r="65">
          <cell r="Q65">
            <v>1120</v>
          </cell>
          <cell r="R65">
            <v>492.45</v>
          </cell>
          <cell r="S65">
            <v>492.48614285714291</v>
          </cell>
          <cell r="T65">
            <v>490.44606666666664</v>
          </cell>
        </row>
        <row r="66">
          <cell r="Q66">
            <v>1140</v>
          </cell>
          <cell r="R66">
            <v>491.60199999999998</v>
          </cell>
          <cell r="S66">
            <v>491.8692857142857</v>
          </cell>
          <cell r="T66">
            <v>490.43939999999998</v>
          </cell>
        </row>
        <row r="67">
          <cell r="Q67">
            <v>1160</v>
          </cell>
          <cell r="R67">
            <v>492.22</v>
          </cell>
          <cell r="S67">
            <v>492.40700000000004</v>
          </cell>
          <cell r="T67">
            <v>490.43273333333332</v>
          </cell>
        </row>
        <row r="68">
          <cell r="Q68">
            <v>1180</v>
          </cell>
          <cell r="R68">
            <v>492.24799999999999</v>
          </cell>
          <cell r="S68">
            <v>492.33685714285713</v>
          </cell>
          <cell r="T68">
            <v>490.42606666666666</v>
          </cell>
        </row>
        <row r="69">
          <cell r="Q69">
            <v>1200</v>
          </cell>
          <cell r="R69">
            <v>491.947</v>
          </cell>
          <cell r="S69">
            <v>492.2197142857143</v>
          </cell>
          <cell r="T69">
            <v>490.4194</v>
          </cell>
        </row>
        <row r="70">
          <cell r="Q70">
            <v>1220</v>
          </cell>
          <cell r="R70">
            <v>492.19400000000002</v>
          </cell>
          <cell r="S70">
            <v>492.20685714285719</v>
          </cell>
          <cell r="T70">
            <v>490.41273333333328</v>
          </cell>
        </row>
        <row r="71">
          <cell r="Q71">
            <v>1240</v>
          </cell>
          <cell r="R71">
            <v>492.13299999999998</v>
          </cell>
          <cell r="S71">
            <v>492.17471428571429</v>
          </cell>
          <cell r="T71">
            <v>490.40606666666662</v>
          </cell>
        </row>
        <row r="72">
          <cell r="Q72">
            <v>1260</v>
          </cell>
          <cell r="R72">
            <v>492.02499999999998</v>
          </cell>
          <cell r="S72">
            <v>492.05771428571421</v>
          </cell>
          <cell r="T72">
            <v>490.39939999999996</v>
          </cell>
        </row>
        <row r="73">
          <cell r="Q73">
            <v>1280</v>
          </cell>
          <cell r="R73">
            <v>492.041</v>
          </cell>
          <cell r="S73">
            <v>492.06128571428565</v>
          </cell>
          <cell r="T73">
            <v>490.3927333333333</v>
          </cell>
        </row>
        <row r="74">
          <cell r="Q74">
            <v>1300</v>
          </cell>
          <cell r="R74">
            <v>491.678</v>
          </cell>
          <cell r="S74">
            <v>491.99485714285714</v>
          </cell>
          <cell r="T74">
            <v>490.38606666666664</v>
          </cell>
        </row>
        <row r="75">
          <cell r="Q75">
            <v>1320</v>
          </cell>
          <cell r="R75">
            <v>492.38799999999998</v>
          </cell>
          <cell r="S75">
            <v>492.41400000000004</v>
          </cell>
          <cell r="T75">
            <v>490.37939999999998</v>
          </cell>
        </row>
        <row r="76">
          <cell r="Q76">
            <v>1334</v>
          </cell>
          <cell r="R76">
            <v>492.75599999999997</v>
          </cell>
          <cell r="S76">
            <v>492.70499999999998</v>
          </cell>
          <cell r="T76">
            <v>490.37473333333332</v>
          </cell>
        </row>
        <row r="77">
          <cell r="Q77">
            <v>1340</v>
          </cell>
          <cell r="R77">
            <v>492.64600000000002</v>
          </cell>
          <cell r="S77">
            <v>492.64742857142858</v>
          </cell>
          <cell r="T77">
            <v>490.37273333333331</v>
          </cell>
        </row>
        <row r="78">
          <cell r="Q78">
            <v>1360</v>
          </cell>
          <cell r="R78">
            <v>492.80200000000002</v>
          </cell>
          <cell r="S78">
            <v>492.81028571428573</v>
          </cell>
          <cell r="T78">
            <v>490.36606666666665</v>
          </cell>
        </row>
        <row r="79">
          <cell r="Q79">
            <v>1380</v>
          </cell>
          <cell r="R79">
            <v>493.173</v>
          </cell>
          <cell r="S79">
            <v>493.17685714285705</v>
          </cell>
          <cell r="T79">
            <v>490.35939999999999</v>
          </cell>
        </row>
        <row r="80">
          <cell r="Q80">
            <v>1400</v>
          </cell>
          <cell r="R80">
            <v>492.77499999999998</v>
          </cell>
          <cell r="S80">
            <v>493.11900000000009</v>
          </cell>
          <cell r="T80">
            <v>490.35273333333333</v>
          </cell>
        </row>
        <row r="81">
          <cell r="Q81">
            <v>1420</v>
          </cell>
          <cell r="R81">
            <v>493.42599999999999</v>
          </cell>
          <cell r="S81">
            <v>493.42871428571425</v>
          </cell>
          <cell r="T81">
            <v>490.34606666666662</v>
          </cell>
        </row>
        <row r="82">
          <cell r="Q82">
            <v>1440</v>
          </cell>
          <cell r="R82">
            <v>494.904</v>
          </cell>
          <cell r="S82">
            <v>494.78828571428573</v>
          </cell>
          <cell r="T82">
            <v>490.33939999999996</v>
          </cell>
        </row>
        <row r="83">
          <cell r="Q83">
            <v>1460</v>
          </cell>
          <cell r="R83">
            <v>494.26</v>
          </cell>
          <cell r="S83">
            <v>494.26157142857136</v>
          </cell>
          <cell r="T83">
            <v>490.33273333333329</v>
          </cell>
        </row>
        <row r="84">
          <cell r="Q84">
            <v>1480</v>
          </cell>
          <cell r="R84">
            <v>494.68</v>
          </cell>
          <cell r="S84">
            <v>494.68342857142858</v>
          </cell>
          <cell r="T84">
            <v>490.32606666666663</v>
          </cell>
        </row>
        <row r="85">
          <cell r="Q85">
            <v>1500</v>
          </cell>
          <cell r="R85">
            <v>494.87</v>
          </cell>
          <cell r="S85">
            <v>494.87899999999996</v>
          </cell>
          <cell r="T85">
            <v>490.31939999999997</v>
          </cell>
        </row>
        <row r="86">
          <cell r="Q86">
            <v>1520</v>
          </cell>
          <cell r="R86">
            <v>495.30399999999997</v>
          </cell>
          <cell r="S86">
            <v>495.30914285714289</v>
          </cell>
          <cell r="T86">
            <v>490.31273333333331</v>
          </cell>
        </row>
        <row r="87">
          <cell r="Q87">
            <v>1540</v>
          </cell>
          <cell r="R87">
            <v>495.51299999999998</v>
          </cell>
          <cell r="S87">
            <v>495.52542857142862</v>
          </cell>
          <cell r="T87">
            <v>490.30606666666665</v>
          </cell>
        </row>
        <row r="88">
          <cell r="Q88">
            <v>1560</v>
          </cell>
          <cell r="R88">
            <v>495.61099999999999</v>
          </cell>
          <cell r="S88">
            <v>495.61214285714283</v>
          </cell>
          <cell r="T88">
            <v>490.29939999999999</v>
          </cell>
        </row>
        <row r="89">
          <cell r="Q89">
            <v>1580</v>
          </cell>
          <cell r="R89">
            <v>495.34100000000001</v>
          </cell>
          <cell r="S89">
            <v>495.34242857142863</v>
          </cell>
          <cell r="T89">
            <v>490.29273333333333</v>
          </cell>
        </row>
        <row r="90">
          <cell r="Q90">
            <v>1600</v>
          </cell>
          <cell r="R90">
            <v>495.02300000000002</v>
          </cell>
          <cell r="S90">
            <v>495.04642857142863</v>
          </cell>
          <cell r="T90">
            <v>490.28606666666661</v>
          </cell>
        </row>
        <row r="91">
          <cell r="Q91">
            <v>1620</v>
          </cell>
          <cell r="R91">
            <v>494.55500000000001</v>
          </cell>
          <cell r="S91">
            <v>494.5548571428572</v>
          </cell>
          <cell r="T91">
            <v>490.27939999999995</v>
          </cell>
        </row>
        <row r="92">
          <cell r="Q92">
            <v>1640</v>
          </cell>
          <cell r="R92">
            <v>493.95</v>
          </cell>
          <cell r="S92">
            <v>493.94998571428567</v>
          </cell>
          <cell r="T92">
            <v>490.27273333333329</v>
          </cell>
        </row>
        <row r="93">
          <cell r="Q93">
            <v>1653</v>
          </cell>
          <cell r="R93">
            <v>493.63200000000001</v>
          </cell>
          <cell r="S93">
            <v>493.56357142857144</v>
          </cell>
          <cell r="T93">
            <v>490.26839999999999</v>
          </cell>
        </row>
        <row r="94">
          <cell r="Q94">
            <v>1660</v>
          </cell>
          <cell r="R94">
            <v>493.47500000000002</v>
          </cell>
          <cell r="S94">
            <v>493.48714285714283</v>
          </cell>
          <cell r="T94">
            <v>490.26606666666663</v>
          </cell>
        </row>
        <row r="95">
          <cell r="Q95">
            <v>1680</v>
          </cell>
          <cell r="R95">
            <v>493.36</v>
          </cell>
          <cell r="S95">
            <v>493.38328571428571</v>
          </cell>
          <cell r="T95">
            <v>490.25939999999997</v>
          </cell>
        </row>
        <row r="96">
          <cell r="Q96">
            <v>1700</v>
          </cell>
          <cell r="R96">
            <v>493.512</v>
          </cell>
          <cell r="S96">
            <v>493.36685714285716</v>
          </cell>
          <cell r="T96">
            <v>490.25273333333331</v>
          </cell>
        </row>
        <row r="97">
          <cell r="Q97">
            <v>1720</v>
          </cell>
          <cell r="R97">
            <v>493.46300000000002</v>
          </cell>
          <cell r="S97">
            <v>493.46814285714282</v>
          </cell>
          <cell r="T97">
            <v>490.24606666666665</v>
          </cell>
        </row>
        <row r="98">
          <cell r="Q98">
            <v>1740</v>
          </cell>
          <cell r="R98">
            <v>493.392</v>
          </cell>
          <cell r="S98">
            <v>493.39742857142852</v>
          </cell>
          <cell r="T98">
            <v>490.23939999999999</v>
          </cell>
        </row>
        <row r="99">
          <cell r="Q99">
            <v>1760</v>
          </cell>
          <cell r="R99">
            <v>493.137</v>
          </cell>
          <cell r="S99">
            <v>493.1395714285714</v>
          </cell>
          <cell r="T99">
            <v>490.23273333333333</v>
          </cell>
        </row>
        <row r="100">
          <cell r="Q100">
            <v>1780</v>
          </cell>
          <cell r="R100">
            <v>492.90499999999997</v>
          </cell>
          <cell r="S100">
            <v>492.93157142857137</v>
          </cell>
          <cell r="T100">
            <v>490.22606666666667</v>
          </cell>
        </row>
        <row r="101">
          <cell r="Q101">
            <v>1800</v>
          </cell>
          <cell r="R101">
            <v>492.65300000000002</v>
          </cell>
          <cell r="S101">
            <v>492.74742857142854</v>
          </cell>
          <cell r="T101">
            <v>490.21939999999995</v>
          </cell>
        </row>
        <row r="102">
          <cell r="Q102">
            <v>1820</v>
          </cell>
          <cell r="R102">
            <v>492.47800000000001</v>
          </cell>
          <cell r="S102">
            <v>492.49542857142853</v>
          </cell>
          <cell r="T102">
            <v>490.21273333333329</v>
          </cell>
        </row>
        <row r="103">
          <cell r="Q103">
            <v>1840</v>
          </cell>
          <cell r="R103">
            <v>492.43799999999999</v>
          </cell>
          <cell r="S103">
            <v>492.42371428571431</v>
          </cell>
          <cell r="T103">
            <v>490.20606666666663</v>
          </cell>
        </row>
        <row r="104">
          <cell r="Q104">
            <v>1847</v>
          </cell>
          <cell r="R104">
            <v>492.46699999999998</v>
          </cell>
          <cell r="S104">
            <v>492.45285714285717</v>
          </cell>
          <cell r="T104">
            <v>490.20373333333333</v>
          </cell>
        </row>
        <row r="105">
          <cell r="Q105">
            <v>1860</v>
          </cell>
          <cell r="R105">
            <v>492.36</v>
          </cell>
          <cell r="S105">
            <v>492.34828571428574</v>
          </cell>
          <cell r="T105">
            <v>490.19939999999997</v>
          </cell>
        </row>
        <row r="106">
          <cell r="Q106">
            <v>1880</v>
          </cell>
          <cell r="R106">
            <v>492.29500000000002</v>
          </cell>
          <cell r="S106">
            <v>492.31728571428579</v>
          </cell>
          <cell r="T106">
            <v>490.19273333333331</v>
          </cell>
        </row>
        <row r="107">
          <cell r="Q107">
            <v>1900</v>
          </cell>
          <cell r="R107">
            <v>492.37900000000002</v>
          </cell>
          <cell r="S107">
            <v>492.35500000000002</v>
          </cell>
          <cell r="T107">
            <v>490.18606666666665</v>
          </cell>
        </row>
        <row r="108">
          <cell r="Q108">
            <v>1920</v>
          </cell>
          <cell r="R108">
            <v>492.387</v>
          </cell>
          <cell r="S108">
            <v>492.39328571428575</v>
          </cell>
          <cell r="T108">
            <v>490.17939999999999</v>
          </cell>
        </row>
        <row r="109">
          <cell r="Q109">
            <v>1940</v>
          </cell>
          <cell r="R109">
            <v>492.44299999999998</v>
          </cell>
          <cell r="S109">
            <v>492.44914285714282</v>
          </cell>
          <cell r="T109">
            <v>490.17273333333333</v>
          </cell>
        </row>
        <row r="110">
          <cell r="Q110">
            <v>1960</v>
          </cell>
          <cell r="R110">
            <v>492.48500000000001</v>
          </cell>
          <cell r="S110">
            <v>492.49971428571428</v>
          </cell>
          <cell r="T110">
            <v>490.16606666666667</v>
          </cell>
        </row>
        <row r="111">
          <cell r="Q111">
            <v>1980</v>
          </cell>
          <cell r="R111">
            <v>492.51499999999999</v>
          </cell>
          <cell r="S111">
            <v>492.51214285714292</v>
          </cell>
          <cell r="T111">
            <v>490.15939999999995</v>
          </cell>
        </row>
        <row r="112">
          <cell r="Q112">
            <v>2000</v>
          </cell>
          <cell r="R112">
            <v>492.19400000000002</v>
          </cell>
          <cell r="S112">
            <v>492.35957142857131</v>
          </cell>
          <cell r="T112">
            <v>490.15273333333329</v>
          </cell>
        </row>
        <row r="113">
          <cell r="Q113">
            <v>2020</v>
          </cell>
          <cell r="R113">
            <v>492.31299999999999</v>
          </cell>
          <cell r="S113">
            <v>492.31671428571434</v>
          </cell>
          <cell r="T113">
            <v>490.14606666666663</v>
          </cell>
        </row>
        <row r="114">
          <cell r="Q114">
            <v>2040</v>
          </cell>
          <cell r="R114">
            <v>492.25200000000001</v>
          </cell>
          <cell r="S114">
            <v>492.25842857142862</v>
          </cell>
          <cell r="T114">
            <v>490.13939999999997</v>
          </cell>
        </row>
        <row r="115">
          <cell r="Q115">
            <v>2060</v>
          </cell>
          <cell r="R115">
            <v>492.27699999999999</v>
          </cell>
          <cell r="S115">
            <v>492.2795714285715</v>
          </cell>
          <cell r="T115">
            <v>490.13273333333331</v>
          </cell>
        </row>
        <row r="116">
          <cell r="Q116">
            <v>2080</v>
          </cell>
          <cell r="R116">
            <v>492.44400000000002</v>
          </cell>
          <cell r="S116">
            <v>492.45314285714284</v>
          </cell>
          <cell r="T116">
            <v>490.12606666666665</v>
          </cell>
        </row>
        <row r="117">
          <cell r="Q117">
            <v>2100</v>
          </cell>
          <cell r="R117">
            <v>492.76900000000001</v>
          </cell>
          <cell r="S117">
            <v>492.6237142857143</v>
          </cell>
          <cell r="T117">
            <v>490.11939999999998</v>
          </cell>
        </row>
        <row r="118">
          <cell r="Q118">
            <v>2120</v>
          </cell>
          <cell r="R118">
            <v>492.38900000000001</v>
          </cell>
          <cell r="S118">
            <v>492.35042857142855</v>
          </cell>
          <cell r="T118">
            <v>490.11273333333332</v>
          </cell>
        </row>
        <row r="119">
          <cell r="Q119">
            <v>2140</v>
          </cell>
          <cell r="R119">
            <v>492.5</v>
          </cell>
          <cell r="S119">
            <v>492.33928571428572</v>
          </cell>
          <cell r="T119">
            <v>490.10606666666666</v>
          </cell>
        </row>
        <row r="120">
          <cell r="Q120">
            <v>2160</v>
          </cell>
          <cell r="R120">
            <v>491.49</v>
          </cell>
          <cell r="S120">
            <v>491.53642857142853</v>
          </cell>
          <cell r="T120">
            <v>490.09939999999995</v>
          </cell>
        </row>
        <row r="121">
          <cell r="Q121">
            <v>2180</v>
          </cell>
          <cell r="R121">
            <v>491.70400000000001</v>
          </cell>
          <cell r="S121">
            <v>491.70728571428572</v>
          </cell>
          <cell r="T121">
            <v>490.09273333333329</v>
          </cell>
        </row>
        <row r="122">
          <cell r="Q122">
            <v>2200</v>
          </cell>
          <cell r="R122">
            <v>492.51299999999998</v>
          </cell>
          <cell r="S122">
            <v>492.03614285714286</v>
          </cell>
          <cell r="T122">
            <v>490.08606666666662</v>
          </cell>
        </row>
        <row r="123">
          <cell r="Q123">
            <v>2220</v>
          </cell>
          <cell r="R123">
            <v>491.565</v>
          </cell>
          <cell r="S123">
            <v>491.61</v>
          </cell>
          <cell r="T123">
            <v>490.07939999999996</v>
          </cell>
        </row>
        <row r="124">
          <cell r="Q124">
            <v>2240</v>
          </cell>
          <cell r="R124">
            <v>491.61900000000003</v>
          </cell>
          <cell r="S124">
            <v>491.63442857142854</v>
          </cell>
          <cell r="T124">
            <v>490.0727333333333</v>
          </cell>
        </row>
        <row r="125">
          <cell r="Q125">
            <v>2260</v>
          </cell>
          <cell r="R125">
            <v>491.86399999999998</v>
          </cell>
          <cell r="S125">
            <v>491.85685714285717</v>
          </cell>
          <cell r="T125">
            <v>490.06606666666664</v>
          </cell>
        </row>
        <row r="126">
          <cell r="Q126">
            <v>2270</v>
          </cell>
          <cell r="R126">
            <v>491.95699999999999</v>
          </cell>
          <cell r="S126">
            <v>491.94571428571425</v>
          </cell>
          <cell r="T126">
            <v>490.06273333333331</v>
          </cell>
        </row>
        <row r="127">
          <cell r="Q127">
            <v>2280</v>
          </cell>
          <cell r="R127">
            <v>491.96499999999997</v>
          </cell>
          <cell r="S127">
            <v>491.97042857142861</v>
          </cell>
          <cell r="T127">
            <v>490.05939999999998</v>
          </cell>
        </row>
        <row r="128">
          <cell r="Q128">
            <v>2300</v>
          </cell>
          <cell r="R128">
            <v>491.89499999999998</v>
          </cell>
          <cell r="S128">
            <v>491.96528571428564</v>
          </cell>
          <cell r="T128">
            <v>490.05273333333332</v>
          </cell>
        </row>
        <row r="129">
          <cell r="Q129">
            <v>2320</v>
          </cell>
          <cell r="R129">
            <v>492.221</v>
          </cell>
          <cell r="S129">
            <v>492.22757142857142</v>
          </cell>
          <cell r="T129">
            <v>490.04606666666666</v>
          </cell>
        </row>
        <row r="130">
          <cell r="Q130">
            <v>2340</v>
          </cell>
          <cell r="R130">
            <v>492.91699999999997</v>
          </cell>
          <cell r="S130">
            <v>492.84185714285712</v>
          </cell>
          <cell r="T130">
            <v>490.0394</v>
          </cell>
        </row>
        <row r="131">
          <cell r="Q131">
            <v>2351</v>
          </cell>
          <cell r="R131">
            <v>492.947</v>
          </cell>
          <cell r="S131">
            <v>492.89957142857145</v>
          </cell>
          <cell r="T131">
            <v>490.03573333333333</v>
          </cell>
        </row>
        <row r="132">
          <cell r="Q132">
            <v>2360</v>
          </cell>
          <cell r="R132">
            <v>492.60199999999998</v>
          </cell>
          <cell r="S132">
            <v>492.53099999999995</v>
          </cell>
          <cell r="T132">
            <v>490.03273333333328</v>
          </cell>
        </row>
        <row r="133">
          <cell r="Q133">
            <v>2380</v>
          </cell>
          <cell r="R133">
            <v>492.10599999999999</v>
          </cell>
          <cell r="S133">
            <v>492.14600000000002</v>
          </cell>
          <cell r="T133">
            <v>490.02606666666662</v>
          </cell>
        </row>
        <row r="134">
          <cell r="Q134">
            <v>2400</v>
          </cell>
          <cell r="R134">
            <v>492.67099999999999</v>
          </cell>
          <cell r="S134">
            <v>492.41785714285709</v>
          </cell>
          <cell r="T134">
            <v>490.01939999999996</v>
          </cell>
        </row>
        <row r="135">
          <cell r="Q135">
            <v>2420</v>
          </cell>
          <cell r="R135">
            <v>491.81200000000001</v>
          </cell>
          <cell r="S135">
            <v>491.91628571428572</v>
          </cell>
          <cell r="T135">
            <v>490.0127333333333</v>
          </cell>
        </row>
        <row r="136">
          <cell r="Q136">
            <v>2440</v>
          </cell>
          <cell r="R136">
            <v>491.363</v>
          </cell>
          <cell r="S136">
            <v>491.47628571428578</v>
          </cell>
          <cell r="T136">
            <v>490.00606666666664</v>
          </cell>
        </row>
        <row r="137">
          <cell r="Q137">
            <v>2460</v>
          </cell>
          <cell r="R137">
            <v>491.36599999999999</v>
          </cell>
          <cell r="S137">
            <v>491.39828571428569</v>
          </cell>
          <cell r="T137">
            <v>489.99939999999998</v>
          </cell>
        </row>
        <row r="138">
          <cell r="Q138">
            <v>2480</v>
          </cell>
          <cell r="R138">
            <v>491.60599999999999</v>
          </cell>
          <cell r="S138">
            <v>491.62128571428576</v>
          </cell>
          <cell r="T138">
            <v>489.99273333333332</v>
          </cell>
        </row>
        <row r="139">
          <cell r="Q139">
            <v>2500</v>
          </cell>
          <cell r="R139">
            <v>491.45499999999998</v>
          </cell>
          <cell r="S139">
            <v>491.51071428571424</v>
          </cell>
          <cell r="T139">
            <v>489.98606666666666</v>
          </cell>
        </row>
        <row r="140">
          <cell r="Q140">
            <v>2520</v>
          </cell>
          <cell r="R140">
            <v>491.42</v>
          </cell>
          <cell r="S140">
            <v>491.51514285714285</v>
          </cell>
          <cell r="T140">
            <v>489.9794</v>
          </cell>
        </row>
        <row r="141">
          <cell r="Q141">
            <v>2540</v>
          </cell>
          <cell r="R141">
            <v>491.73200000000003</v>
          </cell>
          <cell r="S141">
            <v>491.73071428571433</v>
          </cell>
          <cell r="T141">
            <v>489.97273333333328</v>
          </cell>
        </row>
        <row r="142">
          <cell r="Q142">
            <v>2560</v>
          </cell>
          <cell r="R142">
            <v>492.15699999999998</v>
          </cell>
          <cell r="S142">
            <v>492.15142857142854</v>
          </cell>
          <cell r="T142">
            <v>489.96606666666662</v>
          </cell>
        </row>
        <row r="143">
          <cell r="Q143">
            <v>2580</v>
          </cell>
          <cell r="R143">
            <v>491.55099999999999</v>
          </cell>
          <cell r="S143">
            <v>491.55200000000002</v>
          </cell>
          <cell r="T143">
            <v>489.95939999999996</v>
          </cell>
        </row>
        <row r="144">
          <cell r="Q144">
            <v>2600</v>
          </cell>
          <cell r="R144">
            <v>491.40100000000001</v>
          </cell>
          <cell r="S144">
            <v>491.40685714285718</v>
          </cell>
          <cell r="T144">
            <v>489.9527333333333</v>
          </cell>
        </row>
        <row r="145">
          <cell r="Q145">
            <v>2620</v>
          </cell>
          <cell r="R145">
            <v>491.375</v>
          </cell>
          <cell r="S145">
            <v>491.39371428571428</v>
          </cell>
          <cell r="T145">
            <v>489.94606666666664</v>
          </cell>
        </row>
        <row r="146">
          <cell r="Q146">
            <v>2640</v>
          </cell>
          <cell r="R146">
            <v>491.50799999999998</v>
          </cell>
          <cell r="S146">
            <v>491.46671428571426</v>
          </cell>
          <cell r="T146">
            <v>489.93939999999998</v>
          </cell>
        </row>
        <row r="147">
          <cell r="Q147">
            <v>2660</v>
          </cell>
          <cell r="R147">
            <v>491.23500000000001</v>
          </cell>
          <cell r="S147">
            <v>491.26614285714282</v>
          </cell>
          <cell r="T147">
            <v>489.93273333333332</v>
          </cell>
        </row>
        <row r="148">
          <cell r="Q148">
            <v>2680</v>
          </cell>
          <cell r="R148">
            <v>491.303</v>
          </cell>
          <cell r="S148">
            <v>491.32499999999999</v>
          </cell>
          <cell r="T148">
            <v>489.92606666666666</v>
          </cell>
        </row>
        <row r="149">
          <cell r="Q149">
            <v>2700</v>
          </cell>
          <cell r="R149">
            <v>491.19600000000003</v>
          </cell>
          <cell r="S149">
            <v>491.41157142857139</v>
          </cell>
          <cell r="T149">
            <v>489.9194</v>
          </cell>
        </row>
        <row r="150">
          <cell r="Q150">
            <v>2720</v>
          </cell>
          <cell r="R150">
            <v>491.03399999999999</v>
          </cell>
          <cell r="S150">
            <v>491.04585714285719</v>
          </cell>
          <cell r="T150">
            <v>489.91273333333328</v>
          </cell>
        </row>
        <row r="151">
          <cell r="Q151">
            <v>2740</v>
          </cell>
          <cell r="R151">
            <v>490.77600000000001</v>
          </cell>
          <cell r="S151">
            <v>490.79328571428567</v>
          </cell>
          <cell r="T151">
            <v>489.90606666666662</v>
          </cell>
        </row>
        <row r="152">
          <cell r="Q152">
            <v>2745</v>
          </cell>
          <cell r="R152">
            <v>490.76</v>
          </cell>
          <cell r="S152">
            <v>490.7645714285714</v>
          </cell>
          <cell r="T152">
            <v>489.90439999999995</v>
          </cell>
        </row>
        <row r="153">
          <cell r="Q153">
            <v>2760</v>
          </cell>
          <cell r="R153">
            <v>491.19400000000002</v>
          </cell>
          <cell r="S153">
            <v>491.20028571428571</v>
          </cell>
          <cell r="T153">
            <v>489.89939999999996</v>
          </cell>
        </row>
        <row r="154">
          <cell r="Q154">
            <v>2780</v>
          </cell>
          <cell r="R154">
            <v>491.755</v>
          </cell>
          <cell r="S154">
            <v>491.75871428571429</v>
          </cell>
          <cell r="T154">
            <v>489.8927333333333</v>
          </cell>
        </row>
        <row r="155">
          <cell r="Q155">
            <v>2800</v>
          </cell>
          <cell r="R155">
            <v>492.09800000000001</v>
          </cell>
          <cell r="S155">
            <v>492.16757142857148</v>
          </cell>
          <cell r="T155">
            <v>489.88606666666664</v>
          </cell>
        </row>
        <row r="156">
          <cell r="Q156">
            <v>2820</v>
          </cell>
          <cell r="R156">
            <v>492.60199999999998</v>
          </cell>
          <cell r="S156">
            <v>492.6211428571429</v>
          </cell>
          <cell r="T156">
            <v>489.87939999999998</v>
          </cell>
        </row>
        <row r="157">
          <cell r="Q157">
            <v>2840</v>
          </cell>
          <cell r="R157">
            <v>493.161</v>
          </cell>
          <cell r="S157">
            <v>493.16657142857144</v>
          </cell>
          <cell r="T157">
            <v>489.87273333333331</v>
          </cell>
        </row>
        <row r="158">
          <cell r="Q158">
            <v>2860</v>
          </cell>
          <cell r="R158">
            <v>494.02</v>
          </cell>
          <cell r="S158">
            <v>494.03371428571427</v>
          </cell>
          <cell r="T158">
            <v>489.86606666666665</v>
          </cell>
        </row>
        <row r="159">
          <cell r="Q159">
            <v>2880</v>
          </cell>
          <cell r="R159">
            <v>494.55500000000001</v>
          </cell>
          <cell r="S159">
            <v>494.55542857142854</v>
          </cell>
          <cell r="T159">
            <v>489.85939999999999</v>
          </cell>
        </row>
        <row r="160">
          <cell r="Q160">
            <v>2900</v>
          </cell>
          <cell r="R160">
            <v>494.911</v>
          </cell>
          <cell r="S160">
            <v>494.91185714285717</v>
          </cell>
          <cell r="T160">
            <v>489.85273333333333</v>
          </cell>
        </row>
        <row r="161">
          <cell r="Q161">
            <v>2920</v>
          </cell>
          <cell r="R161">
            <v>495.45400000000001</v>
          </cell>
          <cell r="S161">
            <v>495.45428571428573</v>
          </cell>
          <cell r="T161">
            <v>489.84606666666662</v>
          </cell>
        </row>
        <row r="162">
          <cell r="Q162">
            <v>2940</v>
          </cell>
          <cell r="R162">
            <v>495.52199999999999</v>
          </cell>
          <cell r="S162">
            <v>495.5214285714286</v>
          </cell>
          <cell r="T162">
            <v>489.83939999999996</v>
          </cell>
        </row>
        <row r="163">
          <cell r="Q163">
            <v>2960</v>
          </cell>
          <cell r="R163">
            <v>494.97899999999998</v>
          </cell>
          <cell r="S163">
            <v>495.00257142857146</v>
          </cell>
          <cell r="T163">
            <v>489.83273333333329</v>
          </cell>
        </row>
        <row r="164">
          <cell r="Q164">
            <v>2980</v>
          </cell>
          <cell r="R164">
            <v>494.97399999999999</v>
          </cell>
          <cell r="S164">
            <v>494.96685714285724</v>
          </cell>
          <cell r="T164">
            <v>489.82606666666663</v>
          </cell>
        </row>
        <row r="165">
          <cell r="Q165">
            <v>3000</v>
          </cell>
          <cell r="R165">
            <v>494.89699999999999</v>
          </cell>
          <cell r="S165">
            <v>494.90657142857151</v>
          </cell>
          <cell r="T165">
            <v>489.81939999999997</v>
          </cell>
        </row>
        <row r="166">
          <cell r="Q166">
            <v>3020</v>
          </cell>
          <cell r="R166">
            <v>494.54399999999998</v>
          </cell>
          <cell r="S166">
            <v>494.55785714285719</v>
          </cell>
          <cell r="T166">
            <v>489.81273333333331</v>
          </cell>
        </row>
        <row r="167">
          <cell r="Q167">
            <v>3040</v>
          </cell>
          <cell r="R167">
            <v>494.262</v>
          </cell>
          <cell r="S167">
            <v>494.24714285714288</v>
          </cell>
          <cell r="T167">
            <v>489.80606666666665</v>
          </cell>
        </row>
        <row r="168">
          <cell r="Q168">
            <v>3060</v>
          </cell>
          <cell r="R168">
            <v>493.83499999999998</v>
          </cell>
          <cell r="S168">
            <v>493.84014285714284</v>
          </cell>
          <cell r="T168">
            <v>489.79939999999999</v>
          </cell>
        </row>
        <row r="169">
          <cell r="Q169">
            <v>3080</v>
          </cell>
          <cell r="R169">
            <v>493.41899999999998</v>
          </cell>
          <cell r="S169">
            <v>493.4318571428571</v>
          </cell>
          <cell r="T169">
            <v>489.79273333333333</v>
          </cell>
        </row>
        <row r="170">
          <cell r="Q170">
            <v>3100</v>
          </cell>
          <cell r="R170">
            <v>493.02</v>
          </cell>
          <cell r="S170">
            <v>492.99442857142856</v>
          </cell>
          <cell r="T170">
            <v>489.78606666666661</v>
          </cell>
        </row>
        <row r="171">
          <cell r="Q171">
            <v>3120</v>
          </cell>
          <cell r="R171">
            <v>492.637</v>
          </cell>
          <cell r="S171">
            <v>492.63342857142862</v>
          </cell>
          <cell r="T171">
            <v>489.77939999999995</v>
          </cell>
        </row>
        <row r="172">
          <cell r="Q172">
            <v>3140</v>
          </cell>
          <cell r="R172">
            <v>492.51</v>
          </cell>
          <cell r="S172">
            <v>492.38971428571432</v>
          </cell>
          <cell r="T172">
            <v>489.77273333333329</v>
          </cell>
        </row>
        <row r="173">
          <cell r="Q173">
            <v>3160</v>
          </cell>
          <cell r="R173">
            <v>491.88</v>
          </cell>
          <cell r="S173">
            <v>491.91214285714284</v>
          </cell>
          <cell r="T173">
            <v>489.76606666666663</v>
          </cell>
        </row>
        <row r="174">
          <cell r="Q174">
            <v>3180</v>
          </cell>
          <cell r="R174">
            <v>491.84399999999999</v>
          </cell>
          <cell r="S174">
            <v>491.8554285714286</v>
          </cell>
          <cell r="T174">
            <v>489.75939999999997</v>
          </cell>
        </row>
        <row r="175">
          <cell r="Q175">
            <v>3200</v>
          </cell>
          <cell r="R175">
            <v>491.702</v>
          </cell>
          <cell r="S175">
            <v>491.71471428571431</v>
          </cell>
          <cell r="T175">
            <v>489.75273333333331</v>
          </cell>
        </row>
        <row r="176">
          <cell r="Q176">
            <v>3220</v>
          </cell>
          <cell r="R176">
            <v>491.69499999999999</v>
          </cell>
          <cell r="S176">
            <v>491.70057142857144</v>
          </cell>
          <cell r="T176">
            <v>489.74606666666665</v>
          </cell>
        </row>
        <row r="177">
          <cell r="Q177">
            <v>3240</v>
          </cell>
          <cell r="R177">
            <v>491.56599999999997</v>
          </cell>
          <cell r="S177">
            <v>491.55628571428576</v>
          </cell>
          <cell r="T177">
            <v>489.73939999999999</v>
          </cell>
        </row>
        <row r="178">
          <cell r="Q178">
            <v>3260</v>
          </cell>
          <cell r="R178">
            <v>491.40600000000001</v>
          </cell>
          <cell r="S178">
            <v>491.40114285714287</v>
          </cell>
          <cell r="T178">
            <v>489.73273333333333</v>
          </cell>
        </row>
        <row r="179">
          <cell r="Q179">
            <v>3280</v>
          </cell>
          <cell r="R179">
            <v>491.27600000000001</v>
          </cell>
          <cell r="S179">
            <v>491.2834285714286</v>
          </cell>
          <cell r="T179">
            <v>489.72606666666667</v>
          </cell>
        </row>
        <row r="180">
          <cell r="Q180">
            <v>3300</v>
          </cell>
          <cell r="R180">
            <v>491.90300000000002</v>
          </cell>
          <cell r="S180">
            <v>491.85171428571431</v>
          </cell>
          <cell r="T180">
            <v>489.71939999999995</v>
          </cell>
        </row>
        <row r="181">
          <cell r="Q181">
            <v>3320</v>
          </cell>
          <cell r="R181">
            <v>492.35199999999998</v>
          </cell>
          <cell r="S181">
            <v>492.33714285714285</v>
          </cell>
          <cell r="T181">
            <v>489.71273333333329</v>
          </cell>
        </row>
        <row r="182">
          <cell r="Q182">
            <v>3340</v>
          </cell>
          <cell r="R182">
            <v>492.86200000000002</v>
          </cell>
          <cell r="S182">
            <v>492.8327142857143</v>
          </cell>
          <cell r="T182">
            <v>489.70606666666663</v>
          </cell>
        </row>
        <row r="183">
          <cell r="Q183">
            <v>3360</v>
          </cell>
          <cell r="R183">
            <v>493.04399999999998</v>
          </cell>
          <cell r="S183">
            <v>493.07485714285718</v>
          </cell>
          <cell r="T183">
            <v>489.69939999999997</v>
          </cell>
        </row>
        <row r="184">
          <cell r="Q184">
            <v>3380</v>
          </cell>
          <cell r="R184">
            <v>492.666</v>
          </cell>
          <cell r="S184">
            <v>492.71114285714287</v>
          </cell>
          <cell r="T184">
            <v>489.69273333333331</v>
          </cell>
        </row>
        <row r="185">
          <cell r="Q185">
            <v>3400</v>
          </cell>
          <cell r="R185">
            <v>492.21</v>
          </cell>
          <cell r="S185">
            <v>492.39285714285717</v>
          </cell>
          <cell r="T185">
            <v>489.68606666666665</v>
          </cell>
        </row>
        <row r="186">
          <cell r="Q186">
            <v>3420</v>
          </cell>
          <cell r="R186">
            <v>493.39</v>
          </cell>
          <cell r="S186">
            <v>493.39400000000006</v>
          </cell>
          <cell r="T186">
            <v>489.67939999999999</v>
          </cell>
        </row>
        <row r="187">
          <cell r="Q187">
            <v>3440</v>
          </cell>
          <cell r="R187">
            <v>493.58100000000002</v>
          </cell>
          <cell r="S187">
            <v>493.5795714285714</v>
          </cell>
          <cell r="T187">
            <v>489.67273333333333</v>
          </cell>
        </row>
        <row r="188">
          <cell r="Q188">
            <v>3460</v>
          </cell>
          <cell r="R188">
            <v>493.34199999999998</v>
          </cell>
          <cell r="S188">
            <v>493.34357142857135</v>
          </cell>
          <cell r="T188">
            <v>489.66606666666667</v>
          </cell>
        </row>
        <row r="189">
          <cell r="Q189">
            <v>3480</v>
          </cell>
          <cell r="R189">
            <v>492.95299999999997</v>
          </cell>
          <cell r="S189">
            <v>492.94914285714287</v>
          </cell>
          <cell r="T189">
            <v>489.65939999999995</v>
          </cell>
        </row>
        <row r="190">
          <cell r="Q190">
            <v>3500</v>
          </cell>
          <cell r="R190">
            <v>492.42599999999999</v>
          </cell>
          <cell r="S190">
            <v>492.42528571428568</v>
          </cell>
          <cell r="T190">
            <v>489.65273333333329</v>
          </cell>
        </row>
        <row r="191">
          <cell r="Q191">
            <v>3520</v>
          </cell>
          <cell r="R191">
            <v>491.93599999999998</v>
          </cell>
          <cell r="S191">
            <v>491.9374285714286</v>
          </cell>
          <cell r="T191">
            <v>489.64606666666663</v>
          </cell>
        </row>
        <row r="192">
          <cell r="Q192">
            <v>3540</v>
          </cell>
          <cell r="R192">
            <v>491.71300000000002</v>
          </cell>
          <cell r="S192">
            <v>491.70871428571428</v>
          </cell>
          <cell r="T192">
            <v>489.63939999999997</v>
          </cell>
        </row>
        <row r="193">
          <cell r="Q193">
            <v>3560</v>
          </cell>
          <cell r="R193">
            <v>491.113</v>
          </cell>
          <cell r="S193">
            <v>491.09514285714289</v>
          </cell>
          <cell r="T193">
            <v>489.63273333333331</v>
          </cell>
        </row>
        <row r="194">
          <cell r="Q194">
            <v>3580</v>
          </cell>
          <cell r="R194">
            <v>490.99400000000003</v>
          </cell>
          <cell r="S194">
            <v>490.9841428571429</v>
          </cell>
          <cell r="T194">
            <v>489.62606666666665</v>
          </cell>
        </row>
        <row r="195">
          <cell r="Q195">
            <v>3600</v>
          </cell>
          <cell r="R195">
            <v>491.52600000000001</v>
          </cell>
          <cell r="S195">
            <v>491.42399999999998</v>
          </cell>
          <cell r="T195">
            <v>489.61939999999998</v>
          </cell>
        </row>
        <row r="196">
          <cell r="Q196">
            <v>3620</v>
          </cell>
          <cell r="R196">
            <v>490.97500000000002</v>
          </cell>
          <cell r="S196">
            <v>491.15871428571427</v>
          </cell>
          <cell r="T196">
            <v>489.61273333333332</v>
          </cell>
        </row>
        <row r="197">
          <cell r="Q197">
            <v>3640</v>
          </cell>
          <cell r="R197">
            <v>490.96100000000001</v>
          </cell>
          <cell r="S197">
            <v>490.96385714285714</v>
          </cell>
          <cell r="T197">
            <v>489.60606666666666</v>
          </cell>
        </row>
        <row r="198">
          <cell r="Q198">
            <v>3660</v>
          </cell>
          <cell r="R198">
            <v>490.85199999999998</v>
          </cell>
          <cell r="S198">
            <v>490.85457142857143</v>
          </cell>
          <cell r="T198">
            <v>489.59939999999995</v>
          </cell>
        </row>
        <row r="199">
          <cell r="Q199">
            <v>3680</v>
          </cell>
          <cell r="R199">
            <v>490.71199999999999</v>
          </cell>
          <cell r="S199">
            <v>490.72371428571432</v>
          </cell>
          <cell r="T199">
            <v>489.59273333333329</v>
          </cell>
        </row>
        <row r="200">
          <cell r="Q200">
            <v>3700</v>
          </cell>
          <cell r="R200">
            <v>490.62299999999999</v>
          </cell>
          <cell r="S200">
            <v>490.64114285714288</v>
          </cell>
          <cell r="T200">
            <v>489.58606666666662</v>
          </cell>
        </row>
        <row r="201">
          <cell r="Q201">
            <v>3720</v>
          </cell>
          <cell r="R201">
            <v>490.613</v>
          </cell>
          <cell r="S201">
            <v>490.63128571428575</v>
          </cell>
          <cell r="T201">
            <v>489.57939999999996</v>
          </cell>
        </row>
        <row r="202">
          <cell r="Q202">
            <v>3740</v>
          </cell>
          <cell r="R202">
            <v>490.54199999999997</v>
          </cell>
          <cell r="S202">
            <v>490.54328571428579</v>
          </cell>
          <cell r="T202">
            <v>489.5727333333333</v>
          </cell>
        </row>
        <row r="203">
          <cell r="Q203">
            <v>3760</v>
          </cell>
          <cell r="R203">
            <v>490.55799999999999</v>
          </cell>
          <cell r="S203">
            <v>490.55271428571433</v>
          </cell>
          <cell r="T203">
            <v>489.56606666666664</v>
          </cell>
        </row>
        <row r="204">
          <cell r="Q204">
            <v>3780</v>
          </cell>
          <cell r="R204">
            <v>490.57299999999998</v>
          </cell>
          <cell r="S204">
            <v>490.5762857142858</v>
          </cell>
          <cell r="T204">
            <v>489.55939999999998</v>
          </cell>
        </row>
        <row r="205">
          <cell r="Q205">
            <v>3800</v>
          </cell>
          <cell r="R205">
            <v>490.62700000000001</v>
          </cell>
          <cell r="S205">
            <v>490.63757142857139</v>
          </cell>
          <cell r="T205">
            <v>489.55273333333332</v>
          </cell>
        </row>
        <row r="206">
          <cell r="Q206">
            <v>3820</v>
          </cell>
          <cell r="R206">
            <v>490.66</v>
          </cell>
          <cell r="S206">
            <v>490.66857142857145</v>
          </cell>
          <cell r="T206">
            <v>489.54606666666666</v>
          </cell>
        </row>
        <row r="207">
          <cell r="Q207">
            <v>3840</v>
          </cell>
          <cell r="R207">
            <v>490.71</v>
          </cell>
          <cell r="S207">
            <v>490.71</v>
          </cell>
          <cell r="T207">
            <v>489.5394</v>
          </cell>
        </row>
        <row r="208">
          <cell r="Q208">
            <v>3860</v>
          </cell>
          <cell r="R208">
            <v>490.74900000000002</v>
          </cell>
          <cell r="S208">
            <v>490.75557142857144</v>
          </cell>
          <cell r="T208">
            <v>489.53273333333328</v>
          </cell>
        </row>
        <row r="209">
          <cell r="Q209">
            <v>3880</v>
          </cell>
          <cell r="R209">
            <v>490.69900000000001</v>
          </cell>
          <cell r="S209">
            <v>490.71228571428577</v>
          </cell>
          <cell r="T209">
            <v>489.52606666666662</v>
          </cell>
        </row>
        <row r="210">
          <cell r="Q210">
            <v>3900</v>
          </cell>
          <cell r="R210">
            <v>490.61</v>
          </cell>
          <cell r="S210">
            <v>490.63714285714286</v>
          </cell>
          <cell r="T210">
            <v>489.51939999999996</v>
          </cell>
        </row>
        <row r="211">
          <cell r="Q211">
            <v>3920</v>
          </cell>
          <cell r="R211">
            <v>490.63400000000001</v>
          </cell>
          <cell r="S211">
            <v>490.68557142857151</v>
          </cell>
          <cell r="T211">
            <v>489.5127333333333</v>
          </cell>
        </row>
        <row r="212">
          <cell r="Q212">
            <v>3940</v>
          </cell>
          <cell r="R212">
            <v>490.73200000000003</v>
          </cell>
          <cell r="S212">
            <v>490.74857142857138</v>
          </cell>
          <cell r="T212">
            <v>489.50606666666664</v>
          </cell>
        </row>
        <row r="213">
          <cell r="Q213">
            <v>3960</v>
          </cell>
          <cell r="R213">
            <v>490.83600000000001</v>
          </cell>
          <cell r="S213">
            <v>490.83600000000007</v>
          </cell>
          <cell r="T213">
            <v>489.49939999999998</v>
          </cell>
        </row>
        <row r="214">
          <cell r="Q214">
            <v>3980</v>
          </cell>
          <cell r="R214">
            <v>490.88499999999999</v>
          </cell>
          <cell r="S214">
            <v>490.90442857142858</v>
          </cell>
          <cell r="T214">
            <v>489.49273333333332</v>
          </cell>
        </row>
        <row r="215">
          <cell r="Q215">
            <v>4000</v>
          </cell>
          <cell r="R215">
            <v>491.13600000000002</v>
          </cell>
          <cell r="S215">
            <v>491.12828571428565</v>
          </cell>
          <cell r="T215">
            <v>489.48606666666666</v>
          </cell>
        </row>
        <row r="216">
          <cell r="Q216">
            <v>4020</v>
          </cell>
          <cell r="R216">
            <v>491.13</v>
          </cell>
          <cell r="S216">
            <v>491.12614285714284</v>
          </cell>
          <cell r="T216">
            <v>489.4794</v>
          </cell>
        </row>
        <row r="217">
          <cell r="Q217">
            <v>4040</v>
          </cell>
          <cell r="R217">
            <v>491.072</v>
          </cell>
          <cell r="S217">
            <v>491.07185714285714</v>
          </cell>
          <cell r="T217">
            <v>489.47273333333328</v>
          </cell>
        </row>
        <row r="218">
          <cell r="Q218">
            <v>4060</v>
          </cell>
          <cell r="R218">
            <v>491.15499999999997</v>
          </cell>
          <cell r="S218">
            <v>491.1552857142857</v>
          </cell>
          <cell r="T218">
            <v>489.46606666666662</v>
          </cell>
        </row>
        <row r="219">
          <cell r="Q219">
            <v>4080</v>
          </cell>
          <cell r="R219">
            <v>491.20299999999997</v>
          </cell>
          <cell r="S219">
            <v>491.2064285714286</v>
          </cell>
          <cell r="T219">
            <v>489.45939999999996</v>
          </cell>
        </row>
        <row r="220">
          <cell r="Q220">
            <v>4100</v>
          </cell>
          <cell r="R220">
            <v>490.84500000000003</v>
          </cell>
          <cell r="S220">
            <v>491.04842857142859</v>
          </cell>
          <cell r="T220">
            <v>489.4527333333333</v>
          </cell>
        </row>
        <row r="221">
          <cell r="Q221">
            <v>4120</v>
          </cell>
          <cell r="R221">
            <v>491.11599999999999</v>
          </cell>
          <cell r="S221">
            <v>491.1672857142857</v>
          </cell>
          <cell r="T221">
            <v>489.44606666666664</v>
          </cell>
        </row>
        <row r="222">
          <cell r="Q222">
            <v>4140</v>
          </cell>
          <cell r="R222">
            <v>491.26299999999998</v>
          </cell>
          <cell r="S222">
            <v>491.43599999999998</v>
          </cell>
          <cell r="T222">
            <v>489.43939999999998</v>
          </cell>
        </row>
        <row r="223">
          <cell r="Q223">
            <v>4160</v>
          </cell>
          <cell r="R223">
            <v>492.00700000000001</v>
          </cell>
          <cell r="S223">
            <v>491.83985714285711</v>
          </cell>
          <cell r="T223">
            <v>489.43273333333332</v>
          </cell>
        </row>
        <row r="224">
          <cell r="Q224">
            <v>4180</v>
          </cell>
          <cell r="R224">
            <v>491.685</v>
          </cell>
          <cell r="S224">
            <v>491.69385714285721</v>
          </cell>
          <cell r="T224">
            <v>489.42606666666666</v>
          </cell>
        </row>
        <row r="225">
          <cell r="Q225">
            <v>4200</v>
          </cell>
          <cell r="R225">
            <v>491.39800000000002</v>
          </cell>
          <cell r="S225">
            <v>491.64114285714282</v>
          </cell>
          <cell r="T225">
            <v>489.4194</v>
          </cell>
        </row>
        <row r="226">
          <cell r="Q226">
            <v>4211</v>
          </cell>
          <cell r="R226">
            <v>491.86200000000002</v>
          </cell>
          <cell r="S226">
            <v>491.87700000000001</v>
          </cell>
          <cell r="T226">
            <v>489.41573333333332</v>
          </cell>
        </row>
        <row r="227">
          <cell r="Q227">
            <v>4220</v>
          </cell>
          <cell r="R227">
            <v>492.09</v>
          </cell>
          <cell r="S227">
            <v>492.08542857142851</v>
          </cell>
          <cell r="T227">
            <v>489.41273333333328</v>
          </cell>
        </row>
        <row r="228">
          <cell r="Q228">
            <v>4240</v>
          </cell>
          <cell r="R228">
            <v>492.44799999999998</v>
          </cell>
          <cell r="S228">
            <v>492.45271428571419</v>
          </cell>
          <cell r="T228">
            <v>489.40606666666662</v>
          </cell>
        </row>
        <row r="229">
          <cell r="Q229">
            <v>4260</v>
          </cell>
          <cell r="R229">
            <v>492.65699999999998</v>
          </cell>
          <cell r="S229">
            <v>492.66500000000002</v>
          </cell>
          <cell r="T229">
            <v>489.39939999999996</v>
          </cell>
        </row>
        <row r="230">
          <cell r="Q230">
            <v>4280</v>
          </cell>
          <cell r="R230">
            <v>492.71899999999999</v>
          </cell>
          <cell r="S230">
            <v>492.69514285714286</v>
          </cell>
          <cell r="T230">
            <v>489.3927333333333</v>
          </cell>
        </row>
        <row r="231">
          <cell r="Q231">
            <v>4300</v>
          </cell>
          <cell r="R231">
            <v>492.20800000000003</v>
          </cell>
          <cell r="S231">
            <v>492.21471428571431</v>
          </cell>
          <cell r="T231">
            <v>489.38606666666664</v>
          </cell>
        </row>
        <row r="232">
          <cell r="Q232">
            <v>4320</v>
          </cell>
          <cell r="R232">
            <v>491.90899999999999</v>
          </cell>
          <cell r="S232">
            <v>491.8738571428571</v>
          </cell>
          <cell r="T232">
            <v>489.37939999999998</v>
          </cell>
        </row>
        <row r="233">
          <cell r="Q233">
            <v>4340</v>
          </cell>
          <cell r="R233">
            <v>491.524</v>
          </cell>
          <cell r="S233">
            <v>491.51042857142858</v>
          </cell>
          <cell r="T233">
            <v>489.37273333333331</v>
          </cell>
        </row>
        <row r="234">
          <cell r="Q234">
            <v>4360</v>
          </cell>
          <cell r="R234">
            <v>491.21300000000002</v>
          </cell>
          <cell r="S234">
            <v>491.22571428571428</v>
          </cell>
          <cell r="T234">
            <v>489.36606666666665</v>
          </cell>
        </row>
        <row r="235">
          <cell r="Q235">
            <v>4380</v>
          </cell>
          <cell r="R235">
            <v>490.93299999999999</v>
          </cell>
          <cell r="S235">
            <v>490.94171428571428</v>
          </cell>
          <cell r="T235">
            <v>489.35939999999999</v>
          </cell>
        </row>
        <row r="236">
          <cell r="Q236">
            <v>4391</v>
          </cell>
          <cell r="R236">
            <v>490.56799999999998</v>
          </cell>
          <cell r="S236">
            <v>490.74800000000005</v>
          </cell>
          <cell r="T236">
            <v>489.35573333333332</v>
          </cell>
        </row>
        <row r="237">
          <cell r="Q237">
            <v>4400</v>
          </cell>
          <cell r="R237">
            <v>490.83600000000001</v>
          </cell>
          <cell r="S237">
            <v>490.84142857142854</v>
          </cell>
          <cell r="T237">
            <v>489.35273333333333</v>
          </cell>
        </row>
        <row r="238">
          <cell r="Q238">
            <v>4420</v>
          </cell>
          <cell r="R238">
            <v>490.94600000000003</v>
          </cell>
          <cell r="S238">
            <v>490.95314285714295</v>
          </cell>
          <cell r="T238">
            <v>489.34606666666662</v>
          </cell>
        </row>
        <row r="239">
          <cell r="Q239">
            <v>4440</v>
          </cell>
          <cell r="R239">
            <v>491.16300000000001</v>
          </cell>
          <cell r="S239">
            <v>491.16714285714289</v>
          </cell>
          <cell r="T239">
            <v>489.33939999999996</v>
          </cell>
        </row>
        <row r="240">
          <cell r="Q240">
            <v>4460</v>
          </cell>
          <cell r="R240">
            <v>491.34699999999998</v>
          </cell>
          <cell r="S240">
            <v>491.35714285714283</v>
          </cell>
          <cell r="T240">
            <v>489.33273333333329</v>
          </cell>
        </row>
        <row r="241">
          <cell r="Q241">
            <v>4480</v>
          </cell>
          <cell r="R241">
            <v>491.44499999999999</v>
          </cell>
          <cell r="S241">
            <v>491.45199999999994</v>
          </cell>
          <cell r="T241">
            <v>489.32606666666663</v>
          </cell>
        </row>
        <row r="242">
          <cell r="Q242">
            <v>4500</v>
          </cell>
          <cell r="R242">
            <v>491.36599999999999</v>
          </cell>
          <cell r="S242">
            <v>491.36128571428571</v>
          </cell>
          <cell r="T242">
            <v>489.31939999999997</v>
          </cell>
        </row>
        <row r="243">
          <cell r="Q243">
            <v>4520</v>
          </cell>
          <cell r="R243">
            <v>491.25</v>
          </cell>
          <cell r="S243">
            <v>491.27942857142858</v>
          </cell>
          <cell r="T243">
            <v>489.31273333333331</v>
          </cell>
        </row>
        <row r="244">
          <cell r="Q244">
            <v>4540</v>
          </cell>
          <cell r="R244">
            <v>491.19</v>
          </cell>
          <cell r="S244">
            <v>491.24685714285715</v>
          </cell>
          <cell r="T244">
            <v>489.30606666666665</v>
          </cell>
        </row>
        <row r="245">
          <cell r="Q245">
            <v>4560</v>
          </cell>
          <cell r="R245">
            <v>491.30799999999999</v>
          </cell>
          <cell r="S245">
            <v>491.34142857142859</v>
          </cell>
          <cell r="T245">
            <v>489.29939999999999</v>
          </cell>
        </row>
        <row r="246">
          <cell r="Q246">
            <v>4580</v>
          </cell>
          <cell r="R246">
            <v>491.44299999999998</v>
          </cell>
          <cell r="S246">
            <v>491.48871428571425</v>
          </cell>
          <cell r="T246">
            <v>489.29273333333333</v>
          </cell>
        </row>
        <row r="247">
          <cell r="Q247">
            <v>4600</v>
          </cell>
          <cell r="R247">
            <v>491.51100000000002</v>
          </cell>
          <cell r="S247">
            <v>491.55928571428569</v>
          </cell>
          <cell r="T247">
            <v>489.28606666666661</v>
          </cell>
        </row>
        <row r="248">
          <cell r="Q248">
            <v>4620</v>
          </cell>
          <cell r="R248">
            <v>491.36200000000002</v>
          </cell>
          <cell r="S248">
            <v>491.375</v>
          </cell>
          <cell r="T248">
            <v>489.27939999999995</v>
          </cell>
        </row>
        <row r="249">
          <cell r="Q249">
            <v>4635</v>
          </cell>
          <cell r="R249">
            <v>490.97800000000001</v>
          </cell>
          <cell r="S249">
            <v>491.01457142857146</v>
          </cell>
          <cell r="T249">
            <v>489.27439999999996</v>
          </cell>
        </row>
        <row r="250">
          <cell r="Q250">
            <v>4640</v>
          </cell>
          <cell r="R250">
            <v>490.916</v>
          </cell>
          <cell r="S250">
            <v>490.95757142857144</v>
          </cell>
          <cell r="T250">
            <v>489.27273333333329</v>
          </cell>
        </row>
        <row r="251">
          <cell r="Q251">
            <v>4660</v>
          </cell>
          <cell r="R251">
            <v>490.83499999999998</v>
          </cell>
          <cell r="S251">
            <v>490.86671428571429</v>
          </cell>
          <cell r="T251">
            <v>489.26606666666663</v>
          </cell>
        </row>
        <row r="252">
          <cell r="Q252">
            <v>4680</v>
          </cell>
          <cell r="R252">
            <v>490.78500000000003</v>
          </cell>
          <cell r="S252">
            <v>490.82171428571428</v>
          </cell>
          <cell r="T252">
            <v>489.25939999999997</v>
          </cell>
        </row>
        <row r="253">
          <cell r="Q253">
            <v>4700</v>
          </cell>
          <cell r="R253">
            <v>491.02499999999998</v>
          </cell>
          <cell r="S253">
            <v>490.97200000000004</v>
          </cell>
          <cell r="T253">
            <v>489.25273333333331</v>
          </cell>
        </row>
        <row r="254">
          <cell r="Q254">
            <v>4720</v>
          </cell>
          <cell r="R254">
            <v>491.255</v>
          </cell>
          <cell r="S254">
            <v>491.23528571428562</v>
          </cell>
          <cell r="T254">
            <v>489.24606666666665</v>
          </cell>
        </row>
        <row r="255">
          <cell r="Q255">
            <v>4734</v>
          </cell>
          <cell r="R255">
            <v>491.423</v>
          </cell>
          <cell r="S255">
            <v>491.42614285714291</v>
          </cell>
          <cell r="T255">
            <v>489.2414</v>
          </cell>
        </row>
        <row r="256">
          <cell r="Q256">
            <v>4740</v>
          </cell>
          <cell r="R256">
            <v>491.44099999999997</v>
          </cell>
          <cell r="S256">
            <v>491.43414285714283</v>
          </cell>
          <cell r="T256">
            <v>489.23939999999999</v>
          </cell>
        </row>
        <row r="257">
          <cell r="Q257">
            <v>4760</v>
          </cell>
          <cell r="R257">
            <v>491.46100000000001</v>
          </cell>
          <cell r="S257">
            <v>491.49842857142858</v>
          </cell>
          <cell r="T257">
            <v>489.23273333333333</v>
          </cell>
        </row>
        <row r="258">
          <cell r="Q258">
            <v>4780</v>
          </cell>
          <cell r="R258">
            <v>491.40899999999999</v>
          </cell>
          <cell r="S258">
            <v>491.44585714285716</v>
          </cell>
          <cell r="T258">
            <v>489.22606666666667</v>
          </cell>
        </row>
        <row r="259">
          <cell r="Q259">
            <v>4800</v>
          </cell>
          <cell r="R259">
            <v>491.57600000000002</v>
          </cell>
          <cell r="S259">
            <v>491.38157142857148</v>
          </cell>
          <cell r="T259">
            <v>489.21939999999995</v>
          </cell>
        </row>
        <row r="260">
          <cell r="Q260">
            <v>4820</v>
          </cell>
          <cell r="R260">
            <v>491.202</v>
          </cell>
          <cell r="S260">
            <v>491.21699999999998</v>
          </cell>
          <cell r="T260">
            <v>489.21273333333329</v>
          </cell>
        </row>
        <row r="261">
          <cell r="Q261">
            <v>4840</v>
          </cell>
          <cell r="R261">
            <v>491.096</v>
          </cell>
          <cell r="S261">
            <v>491.14399999999995</v>
          </cell>
          <cell r="T261">
            <v>489.20606666666663</v>
          </cell>
        </row>
        <row r="262">
          <cell r="Q262">
            <v>4860</v>
          </cell>
          <cell r="R262">
            <v>491.10599999999999</v>
          </cell>
          <cell r="S262">
            <v>491.22314285714293</v>
          </cell>
          <cell r="T262">
            <v>489.19939999999997</v>
          </cell>
        </row>
        <row r="263">
          <cell r="Q263">
            <v>4880</v>
          </cell>
          <cell r="R263">
            <v>491.59100000000001</v>
          </cell>
          <cell r="S263">
            <v>491.38928571428568</v>
          </cell>
          <cell r="T263">
            <v>489.19273333333331</v>
          </cell>
        </row>
        <row r="264">
          <cell r="Q264">
            <v>4900</v>
          </cell>
          <cell r="R264">
            <v>491.154</v>
          </cell>
          <cell r="S264">
            <v>491.3681428571428</v>
          </cell>
          <cell r="T264">
            <v>489.18606666666665</v>
          </cell>
        </row>
        <row r="265">
          <cell r="Q265">
            <v>4920</v>
          </cell>
          <cell r="R265">
            <v>491.19200000000001</v>
          </cell>
          <cell r="S265">
            <v>491.19714285714281</v>
          </cell>
          <cell r="T265">
            <v>489.17939999999999</v>
          </cell>
        </row>
        <row r="266">
          <cell r="Q266">
            <v>4940</v>
          </cell>
          <cell r="R266">
            <v>491.048</v>
          </cell>
          <cell r="S266">
            <v>491.20757142857144</v>
          </cell>
          <cell r="T266">
            <v>489.17273333333333</v>
          </cell>
        </row>
        <row r="267">
          <cell r="Q267">
            <v>4960</v>
          </cell>
          <cell r="R267">
            <v>491.30500000000001</v>
          </cell>
          <cell r="S267">
            <v>491.32200000000006</v>
          </cell>
          <cell r="T267">
            <v>489.16606666666667</v>
          </cell>
        </row>
        <row r="268">
          <cell r="Q268">
            <v>4967</v>
          </cell>
          <cell r="R268">
            <v>491.34100000000001</v>
          </cell>
          <cell r="S268">
            <v>491.35957142857143</v>
          </cell>
          <cell r="T268">
            <v>489.16373333333331</v>
          </cell>
        </row>
        <row r="269">
          <cell r="Q269">
            <v>4980</v>
          </cell>
          <cell r="R269">
            <v>491.27100000000002</v>
          </cell>
          <cell r="S269">
            <v>491.28157142857145</v>
          </cell>
          <cell r="T269">
            <v>489.15939999999995</v>
          </cell>
        </row>
        <row r="270">
          <cell r="Q270">
            <v>5000</v>
          </cell>
          <cell r="R270">
            <v>491.12799999999999</v>
          </cell>
          <cell r="S270">
            <v>491.18042857142854</v>
          </cell>
          <cell r="T270">
            <v>489.15273333333329</v>
          </cell>
        </row>
        <row r="271">
          <cell r="Q271">
            <v>5020</v>
          </cell>
          <cell r="R271">
            <v>491.13900000000001</v>
          </cell>
          <cell r="S271">
            <v>491.14542857142851</v>
          </cell>
          <cell r="T271">
            <v>489.14606666666663</v>
          </cell>
        </row>
        <row r="272">
          <cell r="Q272">
            <v>5040</v>
          </cell>
          <cell r="R272">
            <v>491.18</v>
          </cell>
          <cell r="S272">
            <v>491.18528571428573</v>
          </cell>
          <cell r="T272">
            <v>489.13939999999997</v>
          </cell>
        </row>
        <row r="273">
          <cell r="Q273">
            <v>5060</v>
          </cell>
          <cell r="R273">
            <v>491.089</v>
          </cell>
          <cell r="S273">
            <v>491.14242857142847</v>
          </cell>
          <cell r="T273">
            <v>489.13273333333331</v>
          </cell>
        </row>
        <row r="274">
          <cell r="Q274">
            <v>5080</v>
          </cell>
          <cell r="R274">
            <v>491.14100000000002</v>
          </cell>
          <cell r="S274">
            <v>491.13457142857152</v>
          </cell>
          <cell r="T274">
            <v>489.12606666666665</v>
          </cell>
        </row>
        <row r="275">
          <cell r="Q275">
            <v>5100</v>
          </cell>
          <cell r="R275">
            <v>490.93200000000002</v>
          </cell>
          <cell r="S275">
            <v>491.17128571428577</v>
          </cell>
          <cell r="T275">
            <v>489.11939999999998</v>
          </cell>
        </row>
        <row r="276">
          <cell r="Q276">
            <v>5120</v>
          </cell>
          <cell r="R276">
            <v>491.47500000000002</v>
          </cell>
          <cell r="S276">
            <v>491.41085714285708</v>
          </cell>
          <cell r="T276">
            <v>489.11273333333332</v>
          </cell>
        </row>
        <row r="277">
          <cell r="Q277">
            <v>5127</v>
          </cell>
          <cell r="R277">
            <v>491.50799999999998</v>
          </cell>
          <cell r="S277">
            <v>491.43971428571422</v>
          </cell>
          <cell r="T277">
            <v>489.11039999999997</v>
          </cell>
        </row>
        <row r="278">
          <cell r="Q278">
            <v>5140</v>
          </cell>
          <cell r="R278">
            <v>491.36700000000002</v>
          </cell>
          <cell r="S278">
            <v>491.34214285714285</v>
          </cell>
          <cell r="T278">
            <v>489.10606666666666</v>
          </cell>
        </row>
        <row r="279">
          <cell r="Q279">
            <v>5160</v>
          </cell>
          <cell r="R279">
            <v>490.96899999999999</v>
          </cell>
          <cell r="S279">
            <v>490.96542857142862</v>
          </cell>
          <cell r="T279">
            <v>489.09939999999995</v>
          </cell>
        </row>
        <row r="280">
          <cell r="Q280">
            <v>5180</v>
          </cell>
          <cell r="R280">
            <v>491.185</v>
          </cell>
          <cell r="S280">
            <v>491.18928571428569</v>
          </cell>
          <cell r="T280">
            <v>489.09273333333329</v>
          </cell>
        </row>
        <row r="281">
          <cell r="Q281">
            <v>5200</v>
          </cell>
          <cell r="R281">
            <v>491.07499999999999</v>
          </cell>
          <cell r="S281">
            <v>491.06614285714289</v>
          </cell>
          <cell r="T281">
            <v>489.08606666666662</v>
          </cell>
        </row>
        <row r="282">
          <cell r="Q282">
            <v>5220</v>
          </cell>
          <cell r="R282">
            <v>490.97699999999998</v>
          </cell>
          <cell r="S282">
            <v>490.99442857142861</v>
          </cell>
          <cell r="T282">
            <v>489.07939999999996</v>
          </cell>
        </row>
        <row r="283">
          <cell r="Q283">
            <v>5240</v>
          </cell>
          <cell r="R283">
            <v>491.18799999999999</v>
          </cell>
          <cell r="S283">
            <v>491.19542857142858</v>
          </cell>
          <cell r="T283">
            <v>489.0727333333333</v>
          </cell>
        </row>
        <row r="284">
          <cell r="Q284">
            <v>5260</v>
          </cell>
          <cell r="R284">
            <v>491.36900000000003</v>
          </cell>
          <cell r="S284">
            <v>491.37328571428577</v>
          </cell>
          <cell r="T284">
            <v>489.06606666666664</v>
          </cell>
        </row>
        <row r="285">
          <cell r="Q285">
            <v>5280</v>
          </cell>
          <cell r="R285">
            <v>491.55599999999998</v>
          </cell>
          <cell r="S285">
            <v>491.55157142857144</v>
          </cell>
          <cell r="T285">
            <v>489.05939999999998</v>
          </cell>
        </row>
        <row r="286">
          <cell r="Q286">
            <v>5300</v>
          </cell>
          <cell r="R286">
            <v>491.68299999999999</v>
          </cell>
          <cell r="S286">
            <v>491.74</v>
          </cell>
          <cell r="T286">
            <v>489.05273333333332</v>
          </cell>
        </row>
        <row r="287">
          <cell r="Q287">
            <v>5320</v>
          </cell>
          <cell r="R287">
            <v>491.92399999999998</v>
          </cell>
          <cell r="S287">
            <v>491.92814285714286</v>
          </cell>
          <cell r="T287">
            <v>489.04606666666666</v>
          </cell>
        </row>
        <row r="288">
          <cell r="Q288">
            <v>5340</v>
          </cell>
          <cell r="R288">
            <v>492.50599999999997</v>
          </cell>
          <cell r="S288">
            <v>492.35800000000006</v>
          </cell>
          <cell r="T288">
            <v>489.0394</v>
          </cell>
        </row>
        <row r="289">
          <cell r="Q289">
            <v>5360</v>
          </cell>
          <cell r="R289">
            <v>492.50700000000001</v>
          </cell>
          <cell r="S289">
            <v>492.43785714285713</v>
          </cell>
          <cell r="T289">
            <v>489.03273333333328</v>
          </cell>
        </row>
        <row r="290">
          <cell r="Q290">
            <v>5380</v>
          </cell>
          <cell r="R290">
            <v>492.48700000000002</v>
          </cell>
          <cell r="S290">
            <v>492.46300000000002</v>
          </cell>
          <cell r="T290">
            <v>489.02606666666662</v>
          </cell>
        </row>
        <row r="291">
          <cell r="Q291">
            <v>5400</v>
          </cell>
          <cell r="R291">
            <v>492.50400000000002</v>
          </cell>
          <cell r="S291">
            <v>492.51485714285718</v>
          </cell>
          <cell r="T291">
            <v>489.01939999999996</v>
          </cell>
        </row>
        <row r="292">
          <cell r="Q292">
            <v>5420</v>
          </cell>
          <cell r="R292">
            <v>492.56700000000001</v>
          </cell>
          <cell r="S292">
            <v>492.57542857142852</v>
          </cell>
          <cell r="T292">
            <v>489.0127333333333</v>
          </cell>
        </row>
        <row r="293">
          <cell r="Q293">
            <v>5440</v>
          </cell>
          <cell r="R293">
            <v>492.48599999999999</v>
          </cell>
          <cell r="S293">
            <v>492.50114285714284</v>
          </cell>
          <cell r="T293">
            <v>489.00606666666664</v>
          </cell>
        </row>
        <row r="294">
          <cell r="Q294">
            <v>5460</v>
          </cell>
          <cell r="R294">
            <v>492.40899999999999</v>
          </cell>
          <cell r="S294">
            <v>492.41414285714291</v>
          </cell>
          <cell r="T294">
            <v>488.99939999999998</v>
          </cell>
        </row>
        <row r="295">
          <cell r="Q295">
            <v>5480</v>
          </cell>
          <cell r="R295">
            <v>492.19900000000001</v>
          </cell>
          <cell r="S295">
            <v>492.2032857142857</v>
          </cell>
          <cell r="T295">
            <v>488.99273333333332</v>
          </cell>
        </row>
        <row r="296">
          <cell r="Q296">
            <v>5500</v>
          </cell>
          <cell r="R296">
            <v>491.87700000000001</v>
          </cell>
          <cell r="S296">
            <v>491.92871428571425</v>
          </cell>
          <cell r="T296">
            <v>488.98606666666666</v>
          </cell>
        </row>
        <row r="297">
          <cell r="Q297">
            <v>5520</v>
          </cell>
          <cell r="R297">
            <v>491.70400000000001</v>
          </cell>
          <cell r="S297">
            <v>491.67757142857147</v>
          </cell>
          <cell r="T297">
            <v>488.9794</v>
          </cell>
        </row>
        <row r="298">
          <cell r="Q298">
            <v>5540</v>
          </cell>
          <cell r="R298">
            <v>491.32</v>
          </cell>
          <cell r="S298">
            <v>491.32757142857139</v>
          </cell>
          <cell r="T298">
            <v>488.97273333333328</v>
          </cell>
        </row>
        <row r="299">
          <cell r="Q299">
            <v>5560</v>
          </cell>
          <cell r="R299">
            <v>490.988</v>
          </cell>
          <cell r="S299">
            <v>491.00700000000001</v>
          </cell>
          <cell r="T299">
            <v>488.96606666666662</v>
          </cell>
        </row>
        <row r="300">
          <cell r="Q300">
            <v>5580</v>
          </cell>
          <cell r="R300">
            <v>490.82</v>
          </cell>
          <cell r="S300">
            <v>490.82228571428567</v>
          </cell>
          <cell r="T300">
            <v>488.95939999999996</v>
          </cell>
        </row>
        <row r="301">
          <cell r="Q301">
            <v>5600</v>
          </cell>
          <cell r="R301">
            <v>490.447</v>
          </cell>
          <cell r="S301">
            <v>490.46114285714282</v>
          </cell>
          <cell r="T301">
            <v>488.9527333333333</v>
          </cell>
        </row>
        <row r="302">
          <cell r="Q302">
            <v>5622</v>
          </cell>
          <cell r="R302">
            <v>490.86200000000002</v>
          </cell>
          <cell r="S302">
            <v>490.43828571428577</v>
          </cell>
          <cell r="T302">
            <v>488.94539999999995</v>
          </cell>
        </row>
        <row r="303">
          <cell r="Q303">
            <v>5640</v>
          </cell>
          <cell r="R303">
            <v>489.96699999999998</v>
          </cell>
          <cell r="S303">
            <v>490.00857142857143</v>
          </cell>
          <cell r="T303">
            <v>488.93939999999998</v>
          </cell>
        </row>
        <row r="304">
          <cell r="Q304">
            <v>5660</v>
          </cell>
          <cell r="R304">
            <v>490.02600000000001</v>
          </cell>
          <cell r="S304">
            <v>490.0492857142857</v>
          </cell>
          <cell r="T304">
            <v>488.93273333333332</v>
          </cell>
        </row>
        <row r="305">
          <cell r="Q305">
            <v>5680</v>
          </cell>
          <cell r="R305">
            <v>490.11799999999999</v>
          </cell>
          <cell r="S305">
            <v>490.125</v>
          </cell>
          <cell r="T305">
            <v>488.92606666666666</v>
          </cell>
        </row>
        <row r="306">
          <cell r="Q306">
            <v>5700</v>
          </cell>
          <cell r="R306">
            <v>490.20100000000002</v>
          </cell>
          <cell r="S306">
            <v>490.22057142857136</v>
          </cell>
          <cell r="T306">
            <v>488.9194</v>
          </cell>
        </row>
        <row r="307">
          <cell r="Q307">
            <v>5720</v>
          </cell>
          <cell r="R307">
            <v>490.34100000000001</v>
          </cell>
          <cell r="S307">
            <v>490.37271428571427</v>
          </cell>
          <cell r="T307">
            <v>488.91273333333328</v>
          </cell>
        </row>
        <row r="308">
          <cell r="Q308">
            <v>5740</v>
          </cell>
          <cell r="R308">
            <v>490.33499999999998</v>
          </cell>
          <cell r="S308">
            <v>490.33028571428571</v>
          </cell>
          <cell r="T308">
            <v>488.90606666666662</v>
          </cell>
        </row>
        <row r="309">
          <cell r="Q309">
            <v>5760</v>
          </cell>
          <cell r="R309">
            <v>490.04599999999999</v>
          </cell>
          <cell r="S309">
            <v>490.05771428571433</v>
          </cell>
          <cell r="T309">
            <v>488.89939999999996</v>
          </cell>
        </row>
        <row r="310">
          <cell r="Q310">
            <v>5780</v>
          </cell>
          <cell r="R310">
            <v>489.85899999999998</v>
          </cell>
          <cell r="S310">
            <v>489.8655714285714</v>
          </cell>
          <cell r="T310">
            <v>488.8927333333333</v>
          </cell>
        </row>
        <row r="311">
          <cell r="Q311">
            <v>5800</v>
          </cell>
          <cell r="R311">
            <v>489.685</v>
          </cell>
          <cell r="S311">
            <v>489.69414285714282</v>
          </cell>
          <cell r="T311">
            <v>488.88606666666664</v>
          </cell>
        </row>
        <row r="312">
          <cell r="Q312">
            <v>5806</v>
          </cell>
          <cell r="R312">
            <v>489.69900000000001</v>
          </cell>
          <cell r="S312">
            <v>489.66971428571429</v>
          </cell>
          <cell r="T312">
            <v>488.88406666666663</v>
          </cell>
        </row>
        <row r="313">
          <cell r="Q313">
            <v>5820</v>
          </cell>
          <cell r="R313">
            <v>489.62700000000001</v>
          </cell>
          <cell r="S313">
            <v>489.52285714285711</v>
          </cell>
          <cell r="T313">
            <v>488.87939999999998</v>
          </cell>
        </row>
        <row r="314">
          <cell r="Q314">
            <v>5840</v>
          </cell>
          <cell r="R314">
            <v>489.11399999999998</v>
          </cell>
          <cell r="S314">
            <v>489.11500000000001</v>
          </cell>
          <cell r="T314">
            <v>488.87273333333331</v>
          </cell>
        </row>
        <row r="315">
          <cell r="Q315">
            <v>5860</v>
          </cell>
          <cell r="R315">
            <v>488.77300000000002</v>
          </cell>
          <cell r="S315">
            <v>488.77485714285712</v>
          </cell>
          <cell r="T315">
            <v>488.86606666666665</v>
          </cell>
        </row>
        <row r="316">
          <cell r="Q316">
            <v>5880</v>
          </cell>
          <cell r="R316">
            <v>488.447</v>
          </cell>
          <cell r="S316">
            <v>488.44771428571431</v>
          </cell>
          <cell r="T316">
            <v>488.85939999999999</v>
          </cell>
        </row>
        <row r="317">
          <cell r="Q317">
            <v>5900</v>
          </cell>
          <cell r="R317">
            <v>488.02800000000002</v>
          </cell>
          <cell r="S317">
            <v>488.08185714285719</v>
          </cell>
          <cell r="T317">
            <v>488.85273333333333</v>
          </cell>
        </row>
        <row r="318">
          <cell r="Q318">
            <v>5920</v>
          </cell>
          <cell r="R318">
            <v>487.89600000000002</v>
          </cell>
          <cell r="S318">
            <v>487.89628571428568</v>
          </cell>
          <cell r="T318">
            <v>488.84606666666662</v>
          </cell>
        </row>
        <row r="319">
          <cell r="Q319">
            <v>5940</v>
          </cell>
          <cell r="R319">
            <v>487.697</v>
          </cell>
          <cell r="S319">
            <v>487.697</v>
          </cell>
          <cell r="T319">
            <v>488.83939999999996</v>
          </cell>
        </row>
        <row r="320">
          <cell r="Q320">
            <v>5960</v>
          </cell>
          <cell r="R320">
            <v>487.53800000000001</v>
          </cell>
          <cell r="S320">
            <v>487.53642857142859</v>
          </cell>
          <cell r="T320">
            <v>488.83273333333329</v>
          </cell>
        </row>
        <row r="321">
          <cell r="Q321">
            <v>5980</v>
          </cell>
          <cell r="R321">
            <v>486.82600000000002</v>
          </cell>
          <cell r="S321">
            <v>486.8295714285714</v>
          </cell>
          <cell r="T321">
            <v>488.82606666666663</v>
          </cell>
        </row>
        <row r="322">
          <cell r="Q322">
            <v>6000</v>
          </cell>
          <cell r="R322">
            <v>486.68</v>
          </cell>
          <cell r="S322">
            <v>486.63728571428567</v>
          </cell>
          <cell r="T322">
            <v>488.81939999999997</v>
          </cell>
        </row>
        <row r="323">
          <cell r="Q323">
            <v>6020</v>
          </cell>
          <cell r="R323">
            <v>486.51299999999998</v>
          </cell>
          <cell r="S323">
            <v>486.45957142857139</v>
          </cell>
          <cell r="T323">
            <v>488.81273333333331</v>
          </cell>
        </row>
        <row r="324">
          <cell r="Q324">
            <v>6040</v>
          </cell>
          <cell r="R324">
            <v>486.35199999999998</v>
          </cell>
          <cell r="S324">
            <v>486.33028571428571</v>
          </cell>
          <cell r="T324">
            <v>488.80606666666665</v>
          </cell>
        </row>
        <row r="325">
          <cell r="Q325">
            <v>6060</v>
          </cell>
          <cell r="R325">
            <v>486.28500000000003</v>
          </cell>
          <cell r="S325">
            <v>486.26499999999999</v>
          </cell>
          <cell r="T325">
            <v>488.79939999999999</v>
          </cell>
        </row>
        <row r="326">
          <cell r="Q326">
            <v>6080</v>
          </cell>
          <cell r="R326">
            <v>486.27499999999998</v>
          </cell>
          <cell r="S326">
            <v>486.25571428571419</v>
          </cell>
          <cell r="T326">
            <v>488.79273333333333</v>
          </cell>
        </row>
        <row r="327">
          <cell r="Q327">
            <v>6100</v>
          </cell>
          <cell r="R327">
            <v>486.49700000000001</v>
          </cell>
          <cell r="S327">
            <v>486.42028571428574</v>
          </cell>
          <cell r="T327">
            <v>488.78606666666661</v>
          </cell>
        </row>
        <row r="328">
          <cell r="Q328">
            <v>6120</v>
          </cell>
          <cell r="R328">
            <v>486.53300000000002</v>
          </cell>
          <cell r="S328">
            <v>486.51628571428574</v>
          </cell>
          <cell r="T328">
            <v>488.77939999999995</v>
          </cell>
        </row>
        <row r="329">
          <cell r="Q329">
            <v>6140</v>
          </cell>
          <cell r="R329">
            <v>486.923</v>
          </cell>
          <cell r="S329">
            <v>486.8851428571428</v>
          </cell>
          <cell r="T329">
            <v>488.77273333333329</v>
          </cell>
        </row>
        <row r="330">
          <cell r="Q330">
            <v>6160</v>
          </cell>
          <cell r="R330">
            <v>487.13400000000001</v>
          </cell>
          <cell r="S330">
            <v>487.13600000000002</v>
          </cell>
          <cell r="T330">
            <v>488.76606666666663</v>
          </cell>
        </row>
        <row r="331">
          <cell r="Q331">
            <v>6180</v>
          </cell>
          <cell r="R331">
            <v>487.33</v>
          </cell>
          <cell r="S331">
            <v>487.33257142857144</v>
          </cell>
          <cell r="T331">
            <v>488.75939999999997</v>
          </cell>
        </row>
        <row r="332">
          <cell r="Q332">
            <v>6200</v>
          </cell>
          <cell r="R332">
            <v>487.43599999999998</v>
          </cell>
          <cell r="S332">
            <v>487.47300000000001</v>
          </cell>
          <cell r="T332">
            <v>488.75273333333331</v>
          </cell>
        </row>
        <row r="333">
          <cell r="Q333">
            <v>6220</v>
          </cell>
          <cell r="R333">
            <v>487.65499999999997</v>
          </cell>
          <cell r="S333">
            <v>487.65928571428577</v>
          </cell>
          <cell r="T333">
            <v>488.74606666666665</v>
          </cell>
        </row>
        <row r="334">
          <cell r="Q334">
            <v>6240</v>
          </cell>
          <cell r="R334">
            <v>487.88799999999998</v>
          </cell>
          <cell r="S334">
            <v>487.89185714285708</v>
          </cell>
          <cell r="T334">
            <v>488.73939999999999</v>
          </cell>
        </row>
        <row r="335">
          <cell r="Q335">
            <v>6260</v>
          </cell>
          <cell r="R335">
            <v>488.142</v>
          </cell>
          <cell r="S335">
            <v>488.14571428571435</v>
          </cell>
          <cell r="T335">
            <v>488.73273333333333</v>
          </cell>
        </row>
        <row r="336">
          <cell r="Q336">
            <v>6280</v>
          </cell>
          <cell r="R336">
            <v>488.42</v>
          </cell>
          <cell r="S336">
            <v>488.42099999999999</v>
          </cell>
          <cell r="T336">
            <v>488.72606666666667</v>
          </cell>
        </row>
        <row r="337">
          <cell r="Q337">
            <v>6300</v>
          </cell>
          <cell r="R337">
            <v>488.53100000000001</v>
          </cell>
          <cell r="S337">
            <v>488.62285714285719</v>
          </cell>
          <cell r="T337">
            <v>488.71939999999995</v>
          </cell>
        </row>
        <row r="338">
          <cell r="Q338">
            <v>6320</v>
          </cell>
          <cell r="R338">
            <v>488.84199999999998</v>
          </cell>
          <cell r="S338">
            <v>488.92114285714285</v>
          </cell>
          <cell r="T338">
            <v>488.71273333333329</v>
          </cell>
        </row>
        <row r="339">
          <cell r="Q339">
            <v>6340</v>
          </cell>
          <cell r="R339">
            <v>489.22899999999998</v>
          </cell>
          <cell r="S339">
            <v>489.2311428571428</v>
          </cell>
          <cell r="T339">
            <v>488.70606666666663</v>
          </cell>
        </row>
        <row r="340">
          <cell r="Q340">
            <v>6360</v>
          </cell>
          <cell r="R340">
            <v>489.36700000000002</v>
          </cell>
          <cell r="S340">
            <v>489.36771428571427</v>
          </cell>
          <cell r="T340">
            <v>488.69939999999997</v>
          </cell>
        </row>
        <row r="341">
          <cell r="Q341">
            <v>6380</v>
          </cell>
          <cell r="R341">
            <v>489.52</v>
          </cell>
          <cell r="S341">
            <v>489.52014285714296</v>
          </cell>
          <cell r="T341">
            <v>488.69273333333331</v>
          </cell>
        </row>
        <row r="342">
          <cell r="Q342">
            <v>6400</v>
          </cell>
          <cell r="R342">
            <v>489.80099999999999</v>
          </cell>
          <cell r="S342">
            <v>489.7165714285714</v>
          </cell>
          <cell r="T342">
            <v>488.68606666666665</v>
          </cell>
        </row>
        <row r="343">
          <cell r="Q343">
            <v>6406</v>
          </cell>
          <cell r="R343">
            <v>489.81799999999998</v>
          </cell>
          <cell r="S343">
            <v>489.7708571428571</v>
          </cell>
          <cell r="T343">
            <v>488.68406666666664</v>
          </cell>
        </row>
        <row r="344">
          <cell r="Q344">
            <v>6420</v>
          </cell>
          <cell r="R344">
            <v>489.72800000000001</v>
          </cell>
          <cell r="S344">
            <v>489.73257142857153</v>
          </cell>
          <cell r="T344">
            <v>488.67939999999999</v>
          </cell>
        </row>
        <row r="345">
          <cell r="Q345">
            <v>6440</v>
          </cell>
          <cell r="R345">
            <v>490.02800000000002</v>
          </cell>
          <cell r="S345">
            <v>489.9785714285714</v>
          </cell>
          <cell r="T345">
            <v>488.67273333333333</v>
          </cell>
        </row>
        <row r="346">
          <cell r="Q346">
            <v>6460</v>
          </cell>
          <cell r="R346">
            <v>490.17099999999999</v>
          </cell>
          <cell r="S346">
            <v>490.13342857142862</v>
          </cell>
          <cell r="T346">
            <v>488.66606666666667</v>
          </cell>
        </row>
        <row r="347">
          <cell r="Q347">
            <v>6480</v>
          </cell>
          <cell r="R347">
            <v>490.233</v>
          </cell>
          <cell r="S347">
            <v>490.24085714285718</v>
          </cell>
          <cell r="T347">
            <v>488.65939999999995</v>
          </cell>
        </row>
        <row r="348">
          <cell r="Q348">
            <v>6500</v>
          </cell>
          <cell r="R348">
            <v>490.48200000000003</v>
          </cell>
          <cell r="S348">
            <v>490.50985714285713</v>
          </cell>
          <cell r="T348">
            <v>488.65273333333329</v>
          </cell>
        </row>
        <row r="349">
          <cell r="Q349">
            <v>6520</v>
          </cell>
          <cell r="R349">
            <v>490.64600000000002</v>
          </cell>
          <cell r="S349">
            <v>490.64742857142858</v>
          </cell>
          <cell r="T349">
            <v>488.64606666666663</v>
          </cell>
        </row>
        <row r="350">
          <cell r="Q350">
            <v>6540</v>
          </cell>
          <cell r="R350">
            <v>490.51900000000001</v>
          </cell>
          <cell r="S350">
            <v>490.55828571428572</v>
          </cell>
          <cell r="T350">
            <v>488.63939999999997</v>
          </cell>
        </row>
        <row r="351">
          <cell r="Q351">
            <v>6560</v>
          </cell>
          <cell r="R351">
            <v>490.56700000000001</v>
          </cell>
          <cell r="S351">
            <v>490.60342857142859</v>
          </cell>
          <cell r="T351">
            <v>488.63273333333331</v>
          </cell>
        </row>
        <row r="352">
          <cell r="Q352">
            <v>6581</v>
          </cell>
          <cell r="R352">
            <v>490.584</v>
          </cell>
          <cell r="S352">
            <v>491.1331428571429</v>
          </cell>
          <cell r="T352">
            <v>488.6257333333333</v>
          </cell>
        </row>
        <row r="353">
          <cell r="Q353">
            <v>6600</v>
          </cell>
          <cell r="R353">
            <v>490.47</v>
          </cell>
          <cell r="S353">
            <v>490.85585714285713</v>
          </cell>
          <cell r="T353">
            <v>488.61939999999998</v>
          </cell>
        </row>
        <row r="354">
          <cell r="Q354">
            <v>6620</v>
          </cell>
          <cell r="R354">
            <v>490.61399999999998</v>
          </cell>
          <cell r="S354">
            <v>490.70171428571427</v>
          </cell>
          <cell r="T354">
            <v>488.61273333333332</v>
          </cell>
        </row>
        <row r="355">
          <cell r="Q355">
            <v>6640</v>
          </cell>
          <cell r="R355">
            <v>490.40600000000001</v>
          </cell>
          <cell r="S355">
            <v>490.48328571428573</v>
          </cell>
          <cell r="T355">
            <v>488.60606666666666</v>
          </cell>
        </row>
        <row r="356">
          <cell r="Q356">
            <v>6660</v>
          </cell>
          <cell r="R356">
            <v>490.553</v>
          </cell>
          <cell r="S356">
            <v>490.55842857142858</v>
          </cell>
          <cell r="T356">
            <v>488.59939999999995</v>
          </cell>
        </row>
        <row r="357">
          <cell r="Q357">
            <v>6680</v>
          </cell>
          <cell r="R357">
            <v>490.40199999999999</v>
          </cell>
          <cell r="S357">
            <v>490.4045714285715</v>
          </cell>
          <cell r="T357">
            <v>488.59273333333329</v>
          </cell>
        </row>
        <row r="358">
          <cell r="Q358">
            <v>6700</v>
          </cell>
          <cell r="R358">
            <v>489.91699999999997</v>
          </cell>
          <cell r="S358">
            <v>489.93214285714288</v>
          </cell>
          <cell r="T358">
            <v>488.58606666666662</v>
          </cell>
        </row>
        <row r="359">
          <cell r="Q359">
            <v>6720</v>
          </cell>
          <cell r="R359">
            <v>489.69200000000001</v>
          </cell>
          <cell r="S359">
            <v>489.73257142857136</v>
          </cell>
          <cell r="T359">
            <v>488.57939999999996</v>
          </cell>
        </row>
        <row r="360">
          <cell r="Q360">
            <v>6740</v>
          </cell>
          <cell r="R360">
            <v>489.53800000000001</v>
          </cell>
          <cell r="S360">
            <v>489.52857142857141</v>
          </cell>
          <cell r="T360">
            <v>488.5727333333333</v>
          </cell>
        </row>
        <row r="361">
          <cell r="Q361">
            <v>6760</v>
          </cell>
          <cell r="R361">
            <v>489.30099999999999</v>
          </cell>
          <cell r="S361">
            <v>489.30471428571428</v>
          </cell>
          <cell r="T361">
            <v>488.56606666666664</v>
          </cell>
        </row>
        <row r="362">
          <cell r="Q362">
            <v>6780</v>
          </cell>
          <cell r="R362">
            <v>489.14800000000002</v>
          </cell>
          <cell r="S362">
            <v>489.08214285714286</v>
          </cell>
          <cell r="T362">
            <v>488.55939999999998</v>
          </cell>
        </row>
        <row r="363">
          <cell r="Q363">
            <v>6800</v>
          </cell>
          <cell r="R363">
            <v>488.74799999999999</v>
          </cell>
          <cell r="S363">
            <v>488.74957142857147</v>
          </cell>
          <cell r="T363">
            <v>488.55273333333332</v>
          </cell>
        </row>
        <row r="364">
          <cell r="Q364">
            <v>6820</v>
          </cell>
          <cell r="R364">
            <v>488.63099999999997</v>
          </cell>
          <cell r="S364">
            <v>488.53142857142853</v>
          </cell>
          <cell r="T364">
            <v>488.54606666666666</v>
          </cell>
        </row>
        <row r="365">
          <cell r="Q365">
            <v>6840</v>
          </cell>
          <cell r="R365">
            <v>488.10899999999998</v>
          </cell>
          <cell r="S365">
            <v>488.10942857142857</v>
          </cell>
          <cell r="T365">
            <v>488.5394</v>
          </cell>
        </row>
        <row r="366">
          <cell r="Q366">
            <v>6860</v>
          </cell>
          <cell r="R366">
            <v>488.07400000000001</v>
          </cell>
          <cell r="S366">
            <v>487.95714285714286</v>
          </cell>
          <cell r="T366">
            <v>488.53273333333328</v>
          </cell>
        </row>
        <row r="367">
          <cell r="Q367">
            <v>6880</v>
          </cell>
          <cell r="R367">
            <v>487.67</v>
          </cell>
          <cell r="S367">
            <v>487.67500000000001</v>
          </cell>
          <cell r="T367">
            <v>488.52606666666662</v>
          </cell>
        </row>
        <row r="368">
          <cell r="Q368">
            <v>6900</v>
          </cell>
          <cell r="R368">
            <v>487.55700000000002</v>
          </cell>
          <cell r="S368">
            <v>487.55742857142866</v>
          </cell>
          <cell r="T368">
            <v>488.51939999999996</v>
          </cell>
        </row>
        <row r="369">
          <cell r="Q369">
            <v>6920</v>
          </cell>
          <cell r="R369">
            <v>487.61599999999999</v>
          </cell>
          <cell r="S369">
            <v>487.55828571428572</v>
          </cell>
          <cell r="T369">
            <v>488.5127333333333</v>
          </cell>
        </row>
        <row r="370">
          <cell r="Q370">
            <v>6930</v>
          </cell>
          <cell r="R370">
            <v>487.65600000000001</v>
          </cell>
          <cell r="S370">
            <v>487.61828571428566</v>
          </cell>
          <cell r="T370">
            <v>488.50939999999997</v>
          </cell>
        </row>
        <row r="371">
          <cell r="Q371">
            <v>6940</v>
          </cell>
          <cell r="R371">
            <v>487.66399999999999</v>
          </cell>
          <cell r="S371">
            <v>487.66228571428576</v>
          </cell>
          <cell r="T371">
            <v>488.50606666666664</v>
          </cell>
        </row>
        <row r="372">
          <cell r="Q372">
            <v>6960</v>
          </cell>
          <cell r="R372">
            <v>487.77300000000002</v>
          </cell>
          <cell r="S372">
            <v>487.77771428571435</v>
          </cell>
          <cell r="T372">
            <v>488.49939999999998</v>
          </cell>
        </row>
        <row r="373">
          <cell r="Q373">
            <v>6980</v>
          </cell>
          <cell r="R373">
            <v>487.97500000000002</v>
          </cell>
          <cell r="S373">
            <v>487.97685714285711</v>
          </cell>
          <cell r="T373">
            <v>488.49273333333332</v>
          </cell>
        </row>
        <row r="374">
          <cell r="Q374">
            <v>7000</v>
          </cell>
          <cell r="R374">
            <v>488.303</v>
          </cell>
          <cell r="S374">
            <v>488.22371428571438</v>
          </cell>
          <cell r="T374">
            <v>488.48606666666666</v>
          </cell>
        </row>
        <row r="375">
          <cell r="Q375">
            <v>7020</v>
          </cell>
          <cell r="R375">
            <v>487.50700000000001</v>
          </cell>
          <cell r="S375">
            <v>487.70614285714282</v>
          </cell>
          <cell r="T375">
            <v>488.4794</v>
          </cell>
        </row>
        <row r="376">
          <cell r="Q376">
            <v>7040</v>
          </cell>
          <cell r="R376">
            <v>488.70600000000002</v>
          </cell>
          <cell r="S376">
            <v>488.69771428571431</v>
          </cell>
          <cell r="T376">
            <v>488.47273333333328</v>
          </cell>
        </row>
        <row r="377">
          <cell r="Q377">
            <v>7060</v>
          </cell>
          <cell r="R377">
            <v>488.685</v>
          </cell>
          <cell r="S377">
            <v>488.6772857142858</v>
          </cell>
          <cell r="T377">
            <v>488.46606666666662</v>
          </cell>
        </row>
        <row r="378">
          <cell r="Q378">
            <v>7080</v>
          </cell>
          <cell r="R378">
            <v>489.005</v>
          </cell>
          <cell r="S378">
            <v>488.93985714285719</v>
          </cell>
          <cell r="T378">
            <v>488.45806666666664</v>
          </cell>
        </row>
        <row r="379">
          <cell r="Q379">
            <v>7100</v>
          </cell>
          <cell r="R379">
            <v>489.15699999999998</v>
          </cell>
          <cell r="S379">
            <v>489.1545714285715</v>
          </cell>
          <cell r="T379">
            <v>488.4500666666666</v>
          </cell>
        </row>
        <row r="380">
          <cell r="Q380">
            <v>7120</v>
          </cell>
          <cell r="R380">
            <v>489.39100000000002</v>
          </cell>
          <cell r="S380">
            <v>489.34871428571432</v>
          </cell>
          <cell r="T380">
            <v>488.44206666666662</v>
          </cell>
        </row>
        <row r="381">
          <cell r="Q381">
            <v>7140</v>
          </cell>
          <cell r="R381">
            <v>489.57400000000001</v>
          </cell>
          <cell r="S381">
            <v>489.56471428571427</v>
          </cell>
          <cell r="T381">
            <v>488.43406666666664</v>
          </cell>
        </row>
        <row r="382">
          <cell r="Q382">
            <v>7160</v>
          </cell>
          <cell r="R382">
            <v>489.69499999999999</v>
          </cell>
          <cell r="S382">
            <v>489.68642857142856</v>
          </cell>
          <cell r="T382">
            <v>488.4260666666666</v>
          </cell>
        </row>
        <row r="383">
          <cell r="Q383">
            <v>7180</v>
          </cell>
          <cell r="R383">
            <v>489.46199999999999</v>
          </cell>
          <cell r="S383">
            <v>489.5465714285715</v>
          </cell>
          <cell r="T383">
            <v>488.41806666666662</v>
          </cell>
        </row>
        <row r="384">
          <cell r="Q384">
            <v>7200</v>
          </cell>
          <cell r="R384">
            <v>489.58300000000003</v>
          </cell>
          <cell r="S384">
            <v>489.63871428571429</v>
          </cell>
          <cell r="T384">
            <v>488.41006666666664</v>
          </cell>
        </row>
        <row r="385">
          <cell r="Q385">
            <v>7220</v>
          </cell>
          <cell r="R385">
            <v>489.38200000000001</v>
          </cell>
          <cell r="S385">
            <v>489.53028571428564</v>
          </cell>
          <cell r="T385">
            <v>488.4020666666666</v>
          </cell>
        </row>
        <row r="386">
          <cell r="Q386">
            <v>7240</v>
          </cell>
          <cell r="R386">
            <v>489.577</v>
          </cell>
          <cell r="S386">
            <v>489.5612857142857</v>
          </cell>
          <cell r="T386">
            <v>488.39406666666662</v>
          </cell>
        </row>
        <row r="387">
          <cell r="Q387">
            <v>7260</v>
          </cell>
          <cell r="R387">
            <v>489.43400000000003</v>
          </cell>
          <cell r="S387">
            <v>489.42571428571421</v>
          </cell>
          <cell r="T387">
            <v>488.38606666666664</v>
          </cell>
        </row>
        <row r="388">
          <cell r="Q388">
            <v>7280</v>
          </cell>
          <cell r="R388">
            <v>489.43900000000002</v>
          </cell>
          <cell r="S388">
            <v>489.4362857142857</v>
          </cell>
          <cell r="T388">
            <v>488.3780666666666</v>
          </cell>
        </row>
        <row r="389">
          <cell r="Q389">
            <v>7300</v>
          </cell>
          <cell r="R389">
            <v>489.52100000000002</v>
          </cell>
          <cell r="S389">
            <v>489.42799999999994</v>
          </cell>
          <cell r="T389">
            <v>488.37006666666662</v>
          </cell>
        </row>
        <row r="390">
          <cell r="Q390">
            <v>7320</v>
          </cell>
          <cell r="R390">
            <v>489.077</v>
          </cell>
          <cell r="S390">
            <v>489.20271428571425</v>
          </cell>
          <cell r="T390">
            <v>488.36206666666664</v>
          </cell>
        </row>
        <row r="391">
          <cell r="Q391">
            <v>7340</v>
          </cell>
          <cell r="R391">
            <v>489.33699999999999</v>
          </cell>
          <cell r="S391">
            <v>489.3137142857143</v>
          </cell>
          <cell r="T391">
            <v>488.3540666666666</v>
          </cell>
        </row>
        <row r="392">
          <cell r="Q392">
            <v>7360</v>
          </cell>
          <cell r="R392">
            <v>489.37</v>
          </cell>
          <cell r="S392">
            <v>489.31214285714276</v>
          </cell>
          <cell r="T392">
            <v>488.34606666666662</v>
          </cell>
        </row>
        <row r="393">
          <cell r="Q393">
            <v>7380</v>
          </cell>
          <cell r="R393">
            <v>489.56700000000001</v>
          </cell>
          <cell r="S393">
            <v>489.45171428571422</v>
          </cell>
          <cell r="T393">
            <v>488.33806666666663</v>
          </cell>
        </row>
        <row r="394">
          <cell r="Q394">
            <v>7400</v>
          </cell>
          <cell r="R394">
            <v>489.387</v>
          </cell>
          <cell r="S394">
            <v>489.37571428571431</v>
          </cell>
          <cell r="T394">
            <v>488.3300666666666</v>
          </cell>
        </row>
        <row r="395">
          <cell r="Q395">
            <v>7420</v>
          </cell>
          <cell r="R395">
            <v>489.19099999999997</v>
          </cell>
          <cell r="S395">
            <v>489.27271428571424</v>
          </cell>
          <cell r="T395">
            <v>488.32206666666661</v>
          </cell>
        </row>
        <row r="396">
          <cell r="Q396">
            <v>7440</v>
          </cell>
          <cell r="R396">
            <v>489.51400000000001</v>
          </cell>
          <cell r="S396">
            <v>489.43257142857146</v>
          </cell>
          <cell r="T396">
            <v>488.31406666666663</v>
          </cell>
        </row>
        <row r="397">
          <cell r="Q397">
            <v>7460</v>
          </cell>
          <cell r="R397">
            <v>489.404</v>
          </cell>
          <cell r="S397">
            <v>489.4041428571428</v>
          </cell>
          <cell r="T397">
            <v>488.3060666666666</v>
          </cell>
        </row>
        <row r="398">
          <cell r="Q398">
            <v>7480</v>
          </cell>
          <cell r="R398">
            <v>489.33499999999998</v>
          </cell>
          <cell r="S398">
            <v>489.33</v>
          </cell>
          <cell r="T398">
            <v>488.29806666666661</v>
          </cell>
        </row>
        <row r="399">
          <cell r="Q399">
            <v>7500</v>
          </cell>
          <cell r="R399">
            <v>489.37200000000001</v>
          </cell>
          <cell r="S399">
            <v>489.36928571428581</v>
          </cell>
          <cell r="T399">
            <v>488.29006666666663</v>
          </cell>
        </row>
        <row r="400">
          <cell r="Q400">
            <v>7520</v>
          </cell>
          <cell r="R400">
            <v>490.06200000000001</v>
          </cell>
          <cell r="S400">
            <v>489.78500000000003</v>
          </cell>
          <cell r="T400">
            <v>488.28206666666659</v>
          </cell>
        </row>
        <row r="401">
          <cell r="Q401">
            <v>7540</v>
          </cell>
          <cell r="R401">
            <v>489.858</v>
          </cell>
          <cell r="S401">
            <v>489.83871428571427</v>
          </cell>
          <cell r="T401">
            <v>488.27406666666661</v>
          </cell>
        </row>
        <row r="402">
          <cell r="Q402">
            <v>7560</v>
          </cell>
          <cell r="R402">
            <v>489.89100000000002</v>
          </cell>
          <cell r="S402">
            <v>489.86571428571432</v>
          </cell>
          <cell r="T402">
            <v>488.26606666666663</v>
          </cell>
        </row>
        <row r="403">
          <cell r="Q403">
            <v>7580</v>
          </cell>
          <cell r="R403">
            <v>490.38900000000001</v>
          </cell>
          <cell r="S403">
            <v>490.13285714285718</v>
          </cell>
          <cell r="T403">
            <v>488.25806666666659</v>
          </cell>
        </row>
        <row r="404">
          <cell r="Q404">
            <v>7600</v>
          </cell>
          <cell r="R404">
            <v>490.36500000000001</v>
          </cell>
          <cell r="S404">
            <v>490.43957142857147</v>
          </cell>
          <cell r="T404">
            <v>488.25006666666661</v>
          </cell>
        </row>
        <row r="405">
          <cell r="Q405">
            <v>7620</v>
          </cell>
          <cell r="R405">
            <v>490.37599999999998</v>
          </cell>
          <cell r="S405">
            <v>490.27757142857138</v>
          </cell>
          <cell r="T405">
            <v>488.24206666666663</v>
          </cell>
        </row>
        <row r="406">
          <cell r="Q406">
            <v>7640</v>
          </cell>
          <cell r="R406">
            <v>490.18299999999999</v>
          </cell>
          <cell r="S406">
            <v>490.13442857142854</v>
          </cell>
          <cell r="T406">
            <v>488.23406666666659</v>
          </cell>
        </row>
        <row r="407">
          <cell r="Q407">
            <v>7660</v>
          </cell>
          <cell r="R407">
            <v>490.11</v>
          </cell>
          <cell r="S407">
            <v>490.04071428571427</v>
          </cell>
          <cell r="T407">
            <v>488.22606666666661</v>
          </cell>
        </row>
        <row r="408">
          <cell r="Q408">
            <v>7680</v>
          </cell>
          <cell r="R408">
            <v>489.89299999999997</v>
          </cell>
          <cell r="S408">
            <v>489.88914285714287</v>
          </cell>
          <cell r="T408">
            <v>488.21806666666663</v>
          </cell>
        </row>
        <row r="409">
          <cell r="Q409">
            <v>7700</v>
          </cell>
          <cell r="R409">
            <v>489.84899999999999</v>
          </cell>
          <cell r="S409">
            <v>489.84142857142848</v>
          </cell>
          <cell r="T409">
            <v>488.21006666666665</v>
          </cell>
        </row>
        <row r="410">
          <cell r="Q410">
            <v>7720</v>
          </cell>
          <cell r="R410">
            <v>489.92</v>
          </cell>
          <cell r="S410">
            <v>489.76499999999999</v>
          </cell>
          <cell r="T410">
            <v>488.20206666666661</v>
          </cell>
        </row>
        <row r="411">
          <cell r="Q411">
            <v>7740</v>
          </cell>
          <cell r="R411">
            <v>489.60700000000003</v>
          </cell>
          <cell r="S411">
            <v>489.58985714285711</v>
          </cell>
          <cell r="T411">
            <v>488.19406666666663</v>
          </cell>
        </row>
        <row r="412">
          <cell r="Q412">
            <v>7760</v>
          </cell>
          <cell r="R412">
            <v>489.68</v>
          </cell>
          <cell r="S412">
            <v>489.67028571428574</v>
          </cell>
          <cell r="T412">
            <v>488.18606666666665</v>
          </cell>
        </row>
        <row r="413">
          <cell r="Q413">
            <v>7780</v>
          </cell>
          <cell r="R413">
            <v>489.81799999999998</v>
          </cell>
          <cell r="S413">
            <v>489.81057142857145</v>
          </cell>
          <cell r="T413">
            <v>488.17806666666661</v>
          </cell>
        </row>
        <row r="414">
          <cell r="Q414">
            <v>7800</v>
          </cell>
          <cell r="R414">
            <v>490.20800000000003</v>
          </cell>
          <cell r="S414">
            <v>490.02628571428573</v>
          </cell>
          <cell r="T414">
            <v>488.17006666666663</v>
          </cell>
        </row>
        <row r="415">
          <cell r="Q415">
            <v>7820</v>
          </cell>
          <cell r="R415">
            <v>490.15300000000002</v>
          </cell>
          <cell r="S415">
            <v>490.07542857142852</v>
          </cell>
          <cell r="T415">
            <v>488.16206666666665</v>
          </cell>
        </row>
        <row r="416">
          <cell r="Q416">
            <v>7840</v>
          </cell>
          <cell r="R416">
            <v>489.95699999999999</v>
          </cell>
          <cell r="S416">
            <v>489.93171428571429</v>
          </cell>
          <cell r="T416">
            <v>488.15406666666661</v>
          </cell>
        </row>
        <row r="417">
          <cell r="Q417">
            <v>7860</v>
          </cell>
          <cell r="R417">
            <v>489.887</v>
          </cell>
          <cell r="S417">
            <v>489.87600000000003</v>
          </cell>
          <cell r="T417">
            <v>488.14606666666663</v>
          </cell>
        </row>
        <row r="418">
          <cell r="Q418">
            <v>7880</v>
          </cell>
          <cell r="R418">
            <v>489.79700000000003</v>
          </cell>
          <cell r="S418">
            <v>489.78885714285713</v>
          </cell>
          <cell r="T418">
            <v>488.13806666666665</v>
          </cell>
        </row>
        <row r="419">
          <cell r="Q419">
            <v>7900</v>
          </cell>
          <cell r="R419">
            <v>489.70299999999997</v>
          </cell>
          <cell r="S419">
            <v>489.69799999999998</v>
          </cell>
          <cell r="T419">
            <v>488.13006666666661</v>
          </cell>
        </row>
        <row r="420">
          <cell r="Q420">
            <v>7920</v>
          </cell>
          <cell r="R420">
            <v>489.86599999999999</v>
          </cell>
          <cell r="S420">
            <v>489.73557142857135</v>
          </cell>
          <cell r="T420">
            <v>488.12206666666663</v>
          </cell>
        </row>
        <row r="421">
          <cell r="Q421">
            <v>7940</v>
          </cell>
          <cell r="R421">
            <v>489.68400000000003</v>
          </cell>
          <cell r="S421">
            <v>489.67228571428575</v>
          </cell>
          <cell r="T421">
            <v>488.11406666666664</v>
          </cell>
        </row>
        <row r="422">
          <cell r="Q422">
            <v>7945</v>
          </cell>
          <cell r="R422">
            <v>489.87</v>
          </cell>
          <cell r="S422">
            <v>489.77114285714282</v>
          </cell>
          <cell r="T422">
            <v>488.11206666666664</v>
          </cell>
        </row>
        <row r="423">
          <cell r="Q423">
            <v>7960</v>
          </cell>
          <cell r="R423">
            <v>489.74799999999999</v>
          </cell>
          <cell r="S423">
            <v>489.73485714285715</v>
          </cell>
          <cell r="T423">
            <v>488.10606666666661</v>
          </cell>
        </row>
        <row r="424">
          <cell r="Q424">
            <v>7980</v>
          </cell>
          <cell r="R424">
            <v>489.62299999999999</v>
          </cell>
          <cell r="S424">
            <v>489.60957142857143</v>
          </cell>
          <cell r="T424">
            <v>488.09806666666663</v>
          </cell>
        </row>
        <row r="425">
          <cell r="Q425">
            <v>8000</v>
          </cell>
          <cell r="R425">
            <v>489.4</v>
          </cell>
          <cell r="S425">
            <v>489.40542857142862</v>
          </cell>
          <cell r="T425">
            <v>488.09006666666664</v>
          </cell>
        </row>
        <row r="426">
          <cell r="Q426">
            <v>8020</v>
          </cell>
          <cell r="R426">
            <v>489.58100000000002</v>
          </cell>
          <cell r="S426">
            <v>489.38600000000002</v>
          </cell>
          <cell r="T426">
            <v>488.08206666666661</v>
          </cell>
        </row>
        <row r="427">
          <cell r="Q427">
            <v>8040</v>
          </cell>
          <cell r="R427">
            <v>489.05900000000003</v>
          </cell>
          <cell r="S427">
            <v>489.0492857142857</v>
          </cell>
          <cell r="T427">
            <v>488.07406666666662</v>
          </cell>
        </row>
        <row r="428">
          <cell r="Q428">
            <v>8060</v>
          </cell>
          <cell r="R428">
            <v>488.99299999999999</v>
          </cell>
          <cell r="S428">
            <v>488.99357142857144</v>
          </cell>
          <cell r="T428">
            <v>488.06606666666664</v>
          </cell>
        </row>
        <row r="429">
          <cell r="Q429">
            <v>8080</v>
          </cell>
          <cell r="R429">
            <v>488.90899999999999</v>
          </cell>
          <cell r="S429">
            <v>488.89828571428569</v>
          </cell>
          <cell r="T429">
            <v>488.0580666666666</v>
          </cell>
        </row>
        <row r="430">
          <cell r="Q430">
            <v>8100</v>
          </cell>
          <cell r="R430">
            <v>488.673</v>
          </cell>
          <cell r="S430">
            <v>488.66442857142857</v>
          </cell>
          <cell r="T430">
            <v>488.05006666666662</v>
          </cell>
        </row>
        <row r="431">
          <cell r="Q431">
            <v>8120</v>
          </cell>
          <cell r="R431">
            <v>488.76499999999999</v>
          </cell>
          <cell r="S431">
            <v>488.70657142857146</v>
          </cell>
          <cell r="T431">
            <v>488.04206666666664</v>
          </cell>
        </row>
        <row r="432">
          <cell r="Q432">
            <v>8140</v>
          </cell>
          <cell r="R432">
            <v>488.89600000000002</v>
          </cell>
          <cell r="S432">
            <v>488.87700000000001</v>
          </cell>
          <cell r="T432">
            <v>488.0340666666666</v>
          </cell>
        </row>
        <row r="433">
          <cell r="Q433">
            <v>8160</v>
          </cell>
          <cell r="R433">
            <v>488.97300000000001</v>
          </cell>
          <cell r="S433">
            <v>488.96799999999996</v>
          </cell>
          <cell r="T433">
            <v>488.02606666666662</v>
          </cell>
        </row>
        <row r="434">
          <cell r="Q434">
            <v>8180</v>
          </cell>
          <cell r="R434">
            <v>489.05700000000002</v>
          </cell>
          <cell r="S434">
            <v>489.05171428571424</v>
          </cell>
          <cell r="T434">
            <v>488.01806666666664</v>
          </cell>
        </row>
        <row r="435">
          <cell r="Q435">
            <v>8200</v>
          </cell>
          <cell r="R435">
            <v>488.755</v>
          </cell>
          <cell r="S435">
            <v>488.75028571428572</v>
          </cell>
          <cell r="T435">
            <v>488.0100666666666</v>
          </cell>
        </row>
        <row r="436">
          <cell r="Q436">
            <v>8220</v>
          </cell>
          <cell r="R436">
            <v>488.66</v>
          </cell>
          <cell r="S436">
            <v>488.5731428571429</v>
          </cell>
          <cell r="T436">
            <v>488.00206666666662</v>
          </cell>
        </row>
        <row r="437">
          <cell r="Q437">
            <v>8240</v>
          </cell>
          <cell r="R437">
            <v>488.37900000000002</v>
          </cell>
          <cell r="S437">
            <v>488.37685714285715</v>
          </cell>
          <cell r="T437">
            <v>487.9887333333333</v>
          </cell>
        </row>
        <row r="438">
          <cell r="Q438">
            <v>8260</v>
          </cell>
          <cell r="R438">
            <v>488.18</v>
          </cell>
          <cell r="S438">
            <v>488.17742857142866</v>
          </cell>
          <cell r="T438">
            <v>486.97539999999998</v>
          </cell>
        </row>
        <row r="439">
          <cell r="Q439">
            <v>8267</v>
          </cell>
          <cell r="R439">
            <v>488.28300000000002</v>
          </cell>
          <cell r="S439">
            <v>488.18271428571427</v>
          </cell>
          <cell r="T439">
            <v>486.97073333333327</v>
          </cell>
        </row>
        <row r="440">
          <cell r="Q440">
            <v>8280</v>
          </cell>
          <cell r="R440">
            <v>488.01299999999998</v>
          </cell>
          <cell r="S440">
            <v>488.0132857142857</v>
          </cell>
          <cell r="T440">
            <v>486.9620666666666</v>
          </cell>
        </row>
        <row r="441">
          <cell r="Q441">
            <v>8300</v>
          </cell>
          <cell r="R441">
            <v>487.69400000000002</v>
          </cell>
          <cell r="S441">
            <v>487.70371428571434</v>
          </cell>
          <cell r="T441">
            <v>486.94873333333328</v>
          </cell>
        </row>
        <row r="442">
          <cell r="Q442">
            <v>8320</v>
          </cell>
          <cell r="R442">
            <v>487.51799999999997</v>
          </cell>
          <cell r="S442">
            <v>487.46499999999997</v>
          </cell>
          <cell r="T442">
            <v>485.93539999999996</v>
          </cell>
        </row>
        <row r="443">
          <cell r="Q443">
            <v>8340</v>
          </cell>
          <cell r="R443">
            <v>487.17399999999998</v>
          </cell>
          <cell r="S443">
            <v>487.17814285714286</v>
          </cell>
          <cell r="T443">
            <v>485.92206666666664</v>
          </cell>
        </row>
        <row r="444">
          <cell r="Q444">
            <v>8360</v>
          </cell>
          <cell r="R444">
            <v>487.05</v>
          </cell>
          <cell r="S444">
            <v>487.01671428571433</v>
          </cell>
          <cell r="T444">
            <v>485.90873333333332</v>
          </cell>
        </row>
        <row r="445">
          <cell r="Q445">
            <v>8380</v>
          </cell>
          <cell r="R445">
            <v>486.738</v>
          </cell>
          <cell r="S445">
            <v>486.74157142857138</v>
          </cell>
          <cell r="T445">
            <v>485.89539999999994</v>
          </cell>
        </row>
        <row r="446">
          <cell r="Q446">
            <v>8400</v>
          </cell>
          <cell r="R446">
            <v>485.84300000000002</v>
          </cell>
          <cell r="S446">
            <v>486.18171428571435</v>
          </cell>
          <cell r="T446">
            <v>484.88206666666662</v>
          </cell>
        </row>
        <row r="447">
          <cell r="Q447">
            <v>8420</v>
          </cell>
          <cell r="R447">
            <v>486.166</v>
          </cell>
          <cell r="S447">
            <v>486.16757142857142</v>
          </cell>
          <cell r="T447">
            <v>484.8687333333333</v>
          </cell>
        </row>
        <row r="448">
          <cell r="Q448">
            <v>8440</v>
          </cell>
          <cell r="R448">
            <v>485.82299999999998</v>
          </cell>
          <cell r="S448">
            <v>485.82342857142856</v>
          </cell>
          <cell r="T448">
            <v>484.85539999999997</v>
          </cell>
        </row>
        <row r="449">
          <cell r="Q449">
            <v>8452</v>
          </cell>
          <cell r="R449">
            <v>485.36</v>
          </cell>
          <cell r="S449">
            <v>485.47714285714289</v>
          </cell>
          <cell r="T449">
            <v>484.84739999999994</v>
          </cell>
        </row>
        <row r="450">
          <cell r="Q450">
            <v>8460</v>
          </cell>
          <cell r="R450">
            <v>485.63400000000001</v>
          </cell>
          <cell r="S450">
            <v>485.58457142857151</v>
          </cell>
          <cell r="T450">
            <v>484.8420666666666</v>
          </cell>
        </row>
        <row r="451">
          <cell r="Q451">
            <v>8480</v>
          </cell>
          <cell r="R451">
            <v>485.28699999999998</v>
          </cell>
          <cell r="S451">
            <v>485.28528571428569</v>
          </cell>
          <cell r="T451">
            <v>484.82873333333328</v>
          </cell>
        </row>
        <row r="452">
          <cell r="Q452">
            <v>8500</v>
          </cell>
          <cell r="R452">
            <v>484.56099999999998</v>
          </cell>
          <cell r="S452">
            <v>484.80071428571426</v>
          </cell>
          <cell r="T452">
            <v>483.81539999999995</v>
          </cell>
        </row>
        <row r="453">
          <cell r="Q453">
            <v>8520</v>
          </cell>
          <cell r="R453">
            <v>484.779</v>
          </cell>
          <cell r="S453">
            <v>484.77814285714288</v>
          </cell>
          <cell r="T453">
            <v>483.80206666666663</v>
          </cell>
        </row>
        <row r="454">
          <cell r="Q454">
            <v>8540</v>
          </cell>
          <cell r="R454">
            <v>484.62</v>
          </cell>
          <cell r="S454">
            <v>484.56585714285706</v>
          </cell>
          <cell r="T454">
            <v>483.78873333333331</v>
          </cell>
        </row>
        <row r="455">
          <cell r="Q455">
            <v>8560</v>
          </cell>
          <cell r="R455">
            <v>484.19600000000003</v>
          </cell>
          <cell r="S455">
            <v>484.19485714285707</v>
          </cell>
          <cell r="T455">
            <v>483.77539999999993</v>
          </cell>
        </row>
        <row r="456">
          <cell r="Q456">
            <v>8580</v>
          </cell>
          <cell r="R456">
            <v>483.91</v>
          </cell>
          <cell r="S456">
            <v>483.90842857142854</v>
          </cell>
          <cell r="T456">
            <v>482.76206666666661</v>
          </cell>
        </row>
        <row r="457">
          <cell r="Q457">
            <v>8600</v>
          </cell>
          <cell r="R457">
            <v>483.16800000000001</v>
          </cell>
          <cell r="S457">
            <v>483.41914285714284</v>
          </cell>
          <cell r="T457">
            <v>482.74873333333329</v>
          </cell>
        </row>
        <row r="458">
          <cell r="Q458">
            <v>8620</v>
          </cell>
          <cell r="R458">
            <v>483.53</v>
          </cell>
          <cell r="S458">
            <v>483.52771428571424</v>
          </cell>
          <cell r="T458">
            <v>482.73539999999997</v>
          </cell>
        </row>
        <row r="459">
          <cell r="Q459">
            <v>8640</v>
          </cell>
          <cell r="R459">
            <v>483.399</v>
          </cell>
          <cell r="S459">
            <v>483.39071428571424</v>
          </cell>
          <cell r="T459">
            <v>482.72206666666665</v>
          </cell>
        </row>
        <row r="460">
          <cell r="Q460">
            <v>8660</v>
          </cell>
          <cell r="R460">
            <v>483.27800000000002</v>
          </cell>
          <cell r="S460">
            <v>483.27499999999998</v>
          </cell>
          <cell r="T460">
            <v>482.70873333333327</v>
          </cell>
        </row>
        <row r="461">
          <cell r="Q461">
            <v>8680</v>
          </cell>
          <cell r="R461">
            <v>483.20699999999999</v>
          </cell>
          <cell r="S461">
            <v>483.20385714285715</v>
          </cell>
          <cell r="T461">
            <v>482.19539999999995</v>
          </cell>
        </row>
        <row r="462">
          <cell r="Q462">
            <v>8700</v>
          </cell>
          <cell r="R462">
            <v>482.58699999999999</v>
          </cell>
          <cell r="S462">
            <v>482.81257142857146</v>
          </cell>
          <cell r="T462">
            <v>482.18206666666663</v>
          </cell>
        </row>
        <row r="463">
          <cell r="Q463">
            <v>8720</v>
          </cell>
          <cell r="R463">
            <v>483.00400000000002</v>
          </cell>
          <cell r="S463">
            <v>482.98457142857154</v>
          </cell>
          <cell r="T463">
            <v>482.16873333333331</v>
          </cell>
        </row>
        <row r="464">
          <cell r="Q464">
            <v>8740</v>
          </cell>
          <cell r="R464">
            <v>482.46699999999998</v>
          </cell>
          <cell r="S464">
            <v>482.53157142857145</v>
          </cell>
          <cell r="T464">
            <v>482.15539999999993</v>
          </cell>
        </row>
        <row r="465">
          <cell r="Q465">
            <v>8760</v>
          </cell>
          <cell r="R465">
            <v>482.625</v>
          </cell>
          <cell r="S465">
            <v>482.6237142857143</v>
          </cell>
          <cell r="T465">
            <v>482.14206666666661</v>
          </cell>
        </row>
        <row r="466">
          <cell r="Q466">
            <v>8780</v>
          </cell>
          <cell r="R466">
            <v>482.529</v>
          </cell>
          <cell r="S466">
            <v>482.52814285714288</v>
          </cell>
          <cell r="T466">
            <v>482.12873333333329</v>
          </cell>
        </row>
        <row r="467">
          <cell r="Q467">
            <v>8800</v>
          </cell>
          <cell r="R467">
            <v>482.07</v>
          </cell>
          <cell r="S467">
            <v>482.37471428571422</v>
          </cell>
          <cell r="T467">
            <v>482.11539999999997</v>
          </cell>
        </row>
        <row r="468">
          <cell r="Q468">
            <v>8820</v>
          </cell>
          <cell r="R468">
            <v>482.45400000000001</v>
          </cell>
          <cell r="S468">
            <v>482.37742857142854</v>
          </cell>
          <cell r="T468">
            <v>481.10206666666664</v>
          </cell>
        </row>
        <row r="469">
          <cell r="Q469">
            <v>8832</v>
          </cell>
          <cell r="R469">
            <v>481.84699999999998</v>
          </cell>
          <cell r="S469">
            <v>481.96300000000002</v>
          </cell>
          <cell r="T469">
            <v>481.09406666666661</v>
          </cell>
        </row>
        <row r="470">
          <cell r="Q470">
            <v>8840</v>
          </cell>
          <cell r="R470">
            <v>482.06400000000002</v>
          </cell>
          <cell r="S470">
            <v>482.06285714285713</v>
          </cell>
          <cell r="T470">
            <v>481.08873333333327</v>
          </cell>
        </row>
        <row r="471">
          <cell r="Q471">
            <v>8860</v>
          </cell>
          <cell r="R471">
            <v>481.82400000000001</v>
          </cell>
          <cell r="S471">
            <v>481.82128571428569</v>
          </cell>
          <cell r="T471">
            <v>481.07539999999995</v>
          </cell>
        </row>
        <row r="472">
          <cell r="Q472">
            <v>8880</v>
          </cell>
          <cell r="R472">
            <v>481.79</v>
          </cell>
          <cell r="S472">
            <v>481.78914285714285</v>
          </cell>
          <cell r="T472">
            <v>481.06206666666662</v>
          </cell>
        </row>
        <row r="473">
          <cell r="Q473">
            <v>8900</v>
          </cell>
          <cell r="R473">
            <v>481.12299999999999</v>
          </cell>
          <cell r="S473">
            <v>481.39100000000002</v>
          </cell>
          <cell r="T473">
            <v>481.0487333333333</v>
          </cell>
        </row>
        <row r="474">
          <cell r="Q474">
            <v>8920</v>
          </cell>
          <cell r="R474">
            <v>481.72300000000001</v>
          </cell>
          <cell r="S474">
            <v>481.72014285714289</v>
          </cell>
          <cell r="T474">
            <v>481.03539999999998</v>
          </cell>
        </row>
        <row r="475">
          <cell r="Q475">
            <v>8940</v>
          </cell>
          <cell r="R475">
            <v>481.71699999999998</v>
          </cell>
          <cell r="S475">
            <v>481.71571428571434</v>
          </cell>
          <cell r="T475">
            <v>481.0220666666666</v>
          </cell>
        </row>
        <row r="476">
          <cell r="Q476">
            <v>8960</v>
          </cell>
          <cell r="R476">
            <v>481.745</v>
          </cell>
          <cell r="S476">
            <v>481.74171428571429</v>
          </cell>
          <cell r="T476">
            <v>481.00873333333328</v>
          </cell>
        </row>
        <row r="477">
          <cell r="Q477">
            <v>8980</v>
          </cell>
          <cell r="R477">
            <v>481.798</v>
          </cell>
          <cell r="S477">
            <v>481.79742857142861</v>
          </cell>
          <cell r="T477">
            <v>480.99539999999996</v>
          </cell>
        </row>
        <row r="478">
          <cell r="Q478">
            <v>9000</v>
          </cell>
          <cell r="R478">
            <v>481.51400000000001</v>
          </cell>
          <cell r="S478">
            <v>481.66528571428574</v>
          </cell>
          <cell r="T478">
            <v>480.98206666666664</v>
          </cell>
        </row>
        <row r="479">
          <cell r="Q479">
            <v>9020</v>
          </cell>
          <cell r="R479">
            <v>482.03399999999999</v>
          </cell>
          <cell r="S479">
            <v>481.98985714285709</v>
          </cell>
          <cell r="T479">
            <v>480.96873333333326</v>
          </cell>
        </row>
        <row r="480">
          <cell r="Q480">
            <v>9040</v>
          </cell>
          <cell r="R480">
            <v>481.68599999999998</v>
          </cell>
          <cell r="S480">
            <v>481.82771428571425</v>
          </cell>
          <cell r="T480">
            <v>480.95539999999994</v>
          </cell>
        </row>
        <row r="481">
          <cell r="Q481">
            <v>9060</v>
          </cell>
          <cell r="R481">
            <v>482.15</v>
          </cell>
          <cell r="S481">
            <v>482.1527142857143</v>
          </cell>
          <cell r="T481">
            <v>480.94206666666662</v>
          </cell>
        </row>
        <row r="482">
          <cell r="Q482">
            <v>9080</v>
          </cell>
          <cell r="R482">
            <v>482.22800000000001</v>
          </cell>
          <cell r="S482">
            <v>482.23114285714291</v>
          </cell>
          <cell r="T482">
            <v>480.9287333333333</v>
          </cell>
        </row>
        <row r="483">
          <cell r="Q483">
            <v>9100</v>
          </cell>
          <cell r="R483">
            <v>481.98099999999999</v>
          </cell>
          <cell r="S483">
            <v>482.07442857142854</v>
          </cell>
          <cell r="T483">
            <v>480.91539999999998</v>
          </cell>
        </row>
        <row r="484">
          <cell r="Q484">
            <v>9120</v>
          </cell>
          <cell r="R484">
            <v>482.18299999999999</v>
          </cell>
          <cell r="S484">
            <v>482.18928571428569</v>
          </cell>
          <cell r="T484">
            <v>480.9020666666666</v>
          </cell>
        </row>
        <row r="485">
          <cell r="Q485">
            <v>9140</v>
          </cell>
          <cell r="R485">
            <v>482.18400000000003</v>
          </cell>
          <cell r="S485">
            <v>482.18842857142857</v>
          </cell>
          <cell r="T485">
            <v>480.88873333333328</v>
          </cell>
        </row>
        <row r="486">
          <cell r="Q486">
            <v>9160</v>
          </cell>
          <cell r="R486">
            <v>482.00900000000001</v>
          </cell>
          <cell r="S486">
            <v>482.12714285714293</v>
          </cell>
          <cell r="T486">
            <v>480.87539999999996</v>
          </cell>
        </row>
        <row r="487">
          <cell r="Q487">
            <v>9180</v>
          </cell>
          <cell r="R487">
            <v>482.096</v>
          </cell>
          <cell r="S487">
            <v>482.10399999999998</v>
          </cell>
          <cell r="T487">
            <v>480.86206666666664</v>
          </cell>
        </row>
        <row r="488">
          <cell r="Q488">
            <v>9200</v>
          </cell>
          <cell r="R488">
            <v>481.589</v>
          </cell>
          <cell r="S488">
            <v>481.85057142857147</v>
          </cell>
          <cell r="T488">
            <v>480.84873333333331</v>
          </cell>
        </row>
        <row r="489">
          <cell r="Q489">
            <v>9220</v>
          </cell>
          <cell r="R489">
            <v>482.01900000000001</v>
          </cell>
          <cell r="S489">
            <v>481.96814285714288</v>
          </cell>
          <cell r="T489">
            <v>480.83539999999994</v>
          </cell>
        </row>
        <row r="490">
          <cell r="Q490">
            <v>9240</v>
          </cell>
          <cell r="R490">
            <v>481.80599999999998</v>
          </cell>
          <cell r="S490">
            <v>481.79242857142856</v>
          </cell>
          <cell r="T490">
            <v>480.82206666666661</v>
          </cell>
        </row>
        <row r="491">
          <cell r="Q491">
            <v>9260</v>
          </cell>
          <cell r="R491">
            <v>481.53300000000002</v>
          </cell>
          <cell r="S491">
            <v>481.54942857142856</v>
          </cell>
          <cell r="T491">
            <v>480.80873333333329</v>
          </cell>
        </row>
        <row r="492">
          <cell r="Q492">
            <v>9280</v>
          </cell>
          <cell r="R492">
            <v>481.536</v>
          </cell>
          <cell r="S492">
            <v>481.53900000000004</v>
          </cell>
          <cell r="T492">
            <v>480.79539999999997</v>
          </cell>
        </row>
        <row r="493">
          <cell r="Q493">
            <v>9300</v>
          </cell>
          <cell r="R493">
            <v>481.34899999999999</v>
          </cell>
          <cell r="S493">
            <v>481.49285714285713</v>
          </cell>
          <cell r="T493">
            <v>480.78206666666659</v>
          </cell>
        </row>
        <row r="494">
          <cell r="Q494">
            <v>9320</v>
          </cell>
          <cell r="R494">
            <v>481.61200000000002</v>
          </cell>
          <cell r="S494">
            <v>481.61657142857149</v>
          </cell>
          <cell r="T494">
            <v>480.76873333333327</v>
          </cell>
        </row>
        <row r="495">
          <cell r="Q495">
            <v>9340</v>
          </cell>
          <cell r="R495">
            <v>481.58300000000003</v>
          </cell>
          <cell r="S495">
            <v>481.58371428571434</v>
          </cell>
          <cell r="T495">
            <v>480.75539999999995</v>
          </cell>
        </row>
        <row r="496">
          <cell r="Q496">
            <v>9360</v>
          </cell>
          <cell r="R496">
            <v>481.46800000000002</v>
          </cell>
          <cell r="S496">
            <v>481.40199999999999</v>
          </cell>
          <cell r="T496">
            <v>480.74206666666663</v>
          </cell>
        </row>
        <row r="497">
          <cell r="Q497">
            <v>9380</v>
          </cell>
          <cell r="R497">
            <v>481.21899999999999</v>
          </cell>
          <cell r="S497">
            <v>481.17742857142855</v>
          </cell>
          <cell r="T497">
            <v>480.72873333333331</v>
          </cell>
        </row>
        <row r="498">
          <cell r="Q498">
            <v>9400</v>
          </cell>
          <cell r="R498">
            <v>480.77499999999998</v>
          </cell>
          <cell r="S498">
            <v>480.84800000000001</v>
          </cell>
          <cell r="T498">
            <v>480.71539999999993</v>
          </cell>
        </row>
        <row r="499">
          <cell r="Q499">
            <v>9420</v>
          </cell>
          <cell r="R499">
            <v>480.78100000000001</v>
          </cell>
          <cell r="S499">
            <v>480.78157142857145</v>
          </cell>
          <cell r="T499">
            <v>480.70206666666661</v>
          </cell>
        </row>
        <row r="500">
          <cell r="Q500">
            <v>9440</v>
          </cell>
          <cell r="R500">
            <v>480.63099999999997</v>
          </cell>
          <cell r="S500">
            <v>480.63171428571428</v>
          </cell>
          <cell r="T500">
            <v>480.68873333333329</v>
          </cell>
        </row>
        <row r="501">
          <cell r="Q501">
            <v>9460</v>
          </cell>
          <cell r="R501">
            <v>480.54899999999998</v>
          </cell>
          <cell r="S501">
            <v>480.55</v>
          </cell>
          <cell r="T501">
            <v>480.67539999999997</v>
          </cell>
        </row>
        <row r="502">
          <cell r="Q502">
            <v>9480</v>
          </cell>
          <cell r="R502">
            <v>480.553</v>
          </cell>
          <cell r="S502">
            <v>480.55371428571425</v>
          </cell>
          <cell r="T502">
            <v>480.66206666666665</v>
          </cell>
        </row>
        <row r="503">
          <cell r="Q503">
            <v>9500</v>
          </cell>
          <cell r="R503">
            <v>480.15199999999999</v>
          </cell>
          <cell r="S503">
            <v>480.38700000000006</v>
          </cell>
          <cell r="T503">
            <v>480.64873333333327</v>
          </cell>
        </row>
        <row r="504">
          <cell r="Q504">
            <v>9520</v>
          </cell>
          <cell r="R504">
            <v>480.75299999999999</v>
          </cell>
          <cell r="S504">
            <v>480.75428571428574</v>
          </cell>
          <cell r="T504">
            <v>480.63539999999995</v>
          </cell>
        </row>
        <row r="505">
          <cell r="Q505">
            <v>9540</v>
          </cell>
          <cell r="R505">
            <v>480.86599999999999</v>
          </cell>
          <cell r="S505">
            <v>480.86857142857144</v>
          </cell>
          <cell r="T505">
            <v>480.62206666666663</v>
          </cell>
        </row>
        <row r="506">
          <cell r="Q506">
            <v>9560</v>
          </cell>
          <cell r="R506">
            <v>480.95100000000002</v>
          </cell>
          <cell r="S506">
            <v>480.96057142857143</v>
          </cell>
          <cell r="T506">
            <v>480.6087333333333</v>
          </cell>
        </row>
        <row r="507">
          <cell r="Q507">
            <v>9580</v>
          </cell>
          <cell r="R507">
            <v>481.13600000000002</v>
          </cell>
          <cell r="S507">
            <v>481.13857142857148</v>
          </cell>
          <cell r="T507">
            <v>480.59539999999993</v>
          </cell>
        </row>
        <row r="508">
          <cell r="Q508">
            <v>9600</v>
          </cell>
          <cell r="R508">
            <v>480.81700000000001</v>
          </cell>
          <cell r="S508">
            <v>481.06528571428578</v>
          </cell>
          <cell r="T508">
            <v>480.58206666666661</v>
          </cell>
        </row>
        <row r="509">
          <cell r="Q509">
            <v>9620</v>
          </cell>
          <cell r="R509">
            <v>481.32900000000001</v>
          </cell>
          <cell r="S509">
            <v>481.33528571428576</v>
          </cell>
          <cell r="T509">
            <v>480.56873333333328</v>
          </cell>
        </row>
        <row r="510">
          <cell r="Q510">
            <v>9640</v>
          </cell>
          <cell r="R510">
            <v>481.27300000000002</v>
          </cell>
          <cell r="S510">
            <v>481.27757142857143</v>
          </cell>
          <cell r="T510">
            <v>480.55539999999996</v>
          </cell>
        </row>
        <row r="511">
          <cell r="Q511">
            <v>9660</v>
          </cell>
          <cell r="R511">
            <v>481.15100000000001</v>
          </cell>
          <cell r="S511">
            <v>481.18914285714288</v>
          </cell>
          <cell r="T511">
            <v>480.54206666666664</v>
          </cell>
        </row>
        <row r="512">
          <cell r="Q512">
            <v>9680</v>
          </cell>
          <cell r="R512">
            <v>481.21300000000002</v>
          </cell>
          <cell r="S512">
            <v>481.21585714285709</v>
          </cell>
          <cell r="T512">
            <v>480.52873333333326</v>
          </cell>
        </row>
        <row r="513">
          <cell r="Q513">
            <v>9700</v>
          </cell>
          <cell r="R513">
            <v>481.02699999999999</v>
          </cell>
          <cell r="S513">
            <v>481.08314285714283</v>
          </cell>
          <cell r="T513">
            <v>480.51539999999994</v>
          </cell>
        </row>
        <row r="514">
          <cell r="Q514">
            <v>9720</v>
          </cell>
          <cell r="R514">
            <v>481.04300000000001</v>
          </cell>
          <cell r="S514">
            <v>481.04357142857145</v>
          </cell>
          <cell r="T514">
            <v>480.50206666666662</v>
          </cell>
        </row>
        <row r="515">
          <cell r="Q515">
            <v>9740</v>
          </cell>
          <cell r="R515">
            <v>480.77800000000002</v>
          </cell>
          <cell r="S515">
            <v>480.77971428571431</v>
          </cell>
          <cell r="T515">
            <v>480.4887333333333</v>
          </cell>
        </row>
        <row r="516">
          <cell r="Q516">
            <v>9760</v>
          </cell>
          <cell r="R516">
            <v>480.13799999999998</v>
          </cell>
          <cell r="S516">
            <v>480.30085714285713</v>
          </cell>
          <cell r="T516">
            <v>480.47539999999998</v>
          </cell>
        </row>
        <row r="517">
          <cell r="Q517">
            <v>9780</v>
          </cell>
          <cell r="R517">
            <v>480.62400000000002</v>
          </cell>
          <cell r="S517">
            <v>480.62342857142858</v>
          </cell>
          <cell r="T517">
            <v>480.4620666666666</v>
          </cell>
        </row>
        <row r="518">
          <cell r="Q518">
            <v>9800</v>
          </cell>
          <cell r="R518">
            <v>480.154</v>
          </cell>
          <cell r="S518">
            <v>480.37585714285711</v>
          </cell>
          <cell r="T518">
            <v>480.44873333333328</v>
          </cell>
        </row>
        <row r="519">
          <cell r="Q519">
            <v>9820</v>
          </cell>
          <cell r="R519">
            <v>480.39699999999999</v>
          </cell>
          <cell r="S519">
            <v>480.40028571428564</v>
          </cell>
          <cell r="T519">
            <v>480.43539999999996</v>
          </cell>
        </row>
        <row r="520">
          <cell r="Q520">
            <v>9840</v>
          </cell>
          <cell r="R520">
            <v>480.447</v>
          </cell>
          <cell r="S520">
            <v>480.45985714285723</v>
          </cell>
          <cell r="T520">
            <v>480.42206666666664</v>
          </cell>
        </row>
        <row r="521">
          <cell r="Q521">
            <v>9860</v>
          </cell>
          <cell r="R521">
            <v>480.44799999999998</v>
          </cell>
          <cell r="S521">
            <v>480.45028571428571</v>
          </cell>
          <cell r="T521">
            <v>480.40873333333332</v>
          </cell>
        </row>
        <row r="522">
          <cell r="Q522">
            <v>9880</v>
          </cell>
          <cell r="R522">
            <v>480.39100000000002</v>
          </cell>
          <cell r="S522">
            <v>480.39814285714283</v>
          </cell>
          <cell r="T522">
            <v>480.39539999999994</v>
          </cell>
        </row>
        <row r="523">
          <cell r="Q523">
            <v>9900</v>
          </cell>
          <cell r="R523">
            <v>480.42200000000003</v>
          </cell>
          <cell r="S523">
            <v>480.44657142857142</v>
          </cell>
          <cell r="T523">
            <v>480.38206666666662</v>
          </cell>
        </row>
        <row r="524">
          <cell r="Q524">
            <v>9920</v>
          </cell>
          <cell r="R524">
            <v>480.53</v>
          </cell>
          <cell r="S524">
            <v>480.53942857142863</v>
          </cell>
          <cell r="T524">
            <v>480.36539999999997</v>
          </cell>
        </row>
        <row r="525">
          <cell r="Q525">
            <v>9940</v>
          </cell>
          <cell r="R525">
            <v>480.54399999999998</v>
          </cell>
          <cell r="S525">
            <v>480.55985714285714</v>
          </cell>
          <cell r="T525">
            <v>480.34873333333326</v>
          </cell>
        </row>
        <row r="526">
          <cell r="Q526">
            <v>9960</v>
          </cell>
          <cell r="R526">
            <v>480.50799999999998</v>
          </cell>
          <cell r="S526">
            <v>480.52414285714286</v>
          </cell>
          <cell r="T526">
            <v>480.33206666666661</v>
          </cell>
        </row>
        <row r="527">
          <cell r="Q527">
            <v>9980</v>
          </cell>
          <cell r="R527">
            <v>480.50599999999997</v>
          </cell>
          <cell r="S527">
            <v>480.54328571428567</v>
          </cell>
          <cell r="T527">
            <v>480.31539999999995</v>
          </cell>
        </row>
        <row r="528">
          <cell r="Q528">
            <v>10000</v>
          </cell>
          <cell r="R528">
            <v>480.56700000000001</v>
          </cell>
          <cell r="S528">
            <v>480.57471428571432</v>
          </cell>
          <cell r="T528">
            <v>480.2987333333333</v>
          </cell>
        </row>
        <row r="529">
          <cell r="Q529">
            <v>10020</v>
          </cell>
          <cell r="R529">
            <v>480.64100000000002</v>
          </cell>
          <cell r="S529">
            <v>480.64028571428571</v>
          </cell>
          <cell r="T529">
            <v>480.28206666666659</v>
          </cell>
        </row>
        <row r="530">
          <cell r="Q530">
            <v>10040</v>
          </cell>
          <cell r="R530">
            <v>480.71899999999999</v>
          </cell>
          <cell r="S530">
            <v>480.70114285714288</v>
          </cell>
          <cell r="T530">
            <v>480.26539999999994</v>
          </cell>
        </row>
        <row r="531">
          <cell r="Q531">
            <v>10060</v>
          </cell>
          <cell r="R531">
            <v>480.67</v>
          </cell>
          <cell r="S531">
            <v>480.67471428571434</v>
          </cell>
          <cell r="T531">
            <v>480.24873333333329</v>
          </cell>
        </row>
        <row r="532">
          <cell r="Q532">
            <v>10080</v>
          </cell>
          <cell r="R532">
            <v>480.572</v>
          </cell>
          <cell r="S532">
            <v>480.5731428571429</v>
          </cell>
          <cell r="T532">
            <v>480.23206666666664</v>
          </cell>
        </row>
        <row r="533">
          <cell r="Q533">
            <v>10100</v>
          </cell>
          <cell r="R533">
            <v>480.56799999999998</v>
          </cell>
          <cell r="S533">
            <v>480.524</v>
          </cell>
          <cell r="T533">
            <v>480.21539999999993</v>
          </cell>
        </row>
        <row r="534">
          <cell r="Q534">
            <v>10120</v>
          </cell>
          <cell r="R534">
            <v>480.39299999999997</v>
          </cell>
          <cell r="S534">
            <v>480.39757142857144</v>
          </cell>
          <cell r="T534">
            <v>480.19873333333328</v>
          </cell>
        </row>
        <row r="535">
          <cell r="Q535">
            <v>10140</v>
          </cell>
          <cell r="R535">
            <v>480.26299999999998</v>
          </cell>
          <cell r="S535">
            <v>480.2644285714286</v>
          </cell>
          <cell r="T535">
            <v>480.18206666666663</v>
          </cell>
        </row>
        <row r="536">
          <cell r="Q536">
            <v>10160</v>
          </cell>
          <cell r="R536">
            <v>480.22199999999998</v>
          </cell>
          <cell r="S536">
            <v>480.22371428571432</v>
          </cell>
          <cell r="T536">
            <v>480.16539999999998</v>
          </cell>
        </row>
        <row r="537">
          <cell r="Q537">
            <v>10180</v>
          </cell>
          <cell r="R537">
            <v>480.12900000000002</v>
          </cell>
          <cell r="S537">
            <v>480.13528571428571</v>
          </cell>
          <cell r="T537">
            <v>480.14873333333327</v>
          </cell>
        </row>
        <row r="538">
          <cell r="Q538">
            <v>10200</v>
          </cell>
          <cell r="R538">
            <v>480.14299999999997</v>
          </cell>
          <cell r="S538">
            <v>480.0731428571429</v>
          </cell>
          <cell r="T538">
            <v>480.13206666666662</v>
          </cell>
        </row>
        <row r="539">
          <cell r="Q539">
            <v>10220</v>
          </cell>
          <cell r="R539">
            <v>480.02800000000002</v>
          </cell>
          <cell r="S539">
            <v>479.95685714285713</v>
          </cell>
          <cell r="T539">
            <v>479.11539999999997</v>
          </cell>
        </row>
        <row r="540">
          <cell r="Q540">
            <v>10240</v>
          </cell>
          <cell r="R540">
            <v>479.64800000000002</v>
          </cell>
          <cell r="S540">
            <v>479.65071428571429</v>
          </cell>
          <cell r="T540">
            <v>479.09873333333326</v>
          </cell>
        </row>
        <row r="541">
          <cell r="Q541">
            <v>10247</v>
          </cell>
          <cell r="R541">
            <v>479.38600000000002</v>
          </cell>
          <cell r="S541">
            <v>479.46499999999997</v>
          </cell>
          <cell r="T541">
            <v>479.09289999999993</v>
          </cell>
        </row>
        <row r="542">
          <cell r="Q542">
            <v>10260</v>
          </cell>
          <cell r="R542">
            <v>479.41399999999999</v>
          </cell>
          <cell r="S542">
            <v>479.39985714285723</v>
          </cell>
          <cell r="T542">
            <v>479.08206666666661</v>
          </cell>
        </row>
        <row r="543">
          <cell r="Q543">
            <v>10280</v>
          </cell>
          <cell r="R543">
            <v>479.19</v>
          </cell>
          <cell r="S543">
            <v>479.19099999999992</v>
          </cell>
          <cell r="T543">
            <v>479.06539999999995</v>
          </cell>
        </row>
        <row r="544">
          <cell r="Q544">
            <v>10300</v>
          </cell>
          <cell r="R544">
            <v>478.834</v>
          </cell>
          <cell r="S544">
            <v>478.86671428571429</v>
          </cell>
          <cell r="T544">
            <v>478.0487333333333</v>
          </cell>
        </row>
        <row r="545">
          <cell r="Q545">
            <v>10320</v>
          </cell>
          <cell r="R545">
            <v>478.59500000000003</v>
          </cell>
          <cell r="S545">
            <v>478.59399999999999</v>
          </cell>
          <cell r="T545">
            <v>478.03206666666659</v>
          </cell>
        </row>
        <row r="546">
          <cell r="Q546">
            <v>10340</v>
          </cell>
          <cell r="R546">
            <v>478.46699999999998</v>
          </cell>
          <cell r="S546">
            <v>478.41314285714287</v>
          </cell>
          <cell r="T546">
            <v>478.01539999999994</v>
          </cell>
        </row>
        <row r="547">
          <cell r="Q547">
            <v>10360</v>
          </cell>
          <cell r="R547">
            <v>478.041</v>
          </cell>
          <cell r="S547">
            <v>478.04100000000005</v>
          </cell>
          <cell r="T547">
            <v>477.99873333333329</v>
          </cell>
        </row>
        <row r="548">
          <cell r="Q548">
            <v>10380</v>
          </cell>
          <cell r="R548">
            <v>477.75700000000001</v>
          </cell>
          <cell r="S548">
            <v>477.75700000000006</v>
          </cell>
          <cell r="T548">
            <v>476.98206666666664</v>
          </cell>
        </row>
        <row r="549">
          <cell r="Q549">
            <v>10400</v>
          </cell>
          <cell r="R549">
            <v>477.67399999999998</v>
          </cell>
          <cell r="S549">
            <v>477.57357142857143</v>
          </cell>
          <cell r="T549">
            <v>476.96539999999993</v>
          </cell>
        </row>
        <row r="550">
          <cell r="Q550">
            <v>10420</v>
          </cell>
          <cell r="R550">
            <v>477.36500000000001</v>
          </cell>
          <cell r="S550">
            <v>477.3137142857143</v>
          </cell>
          <cell r="T550">
            <v>476.94873333333328</v>
          </cell>
        </row>
        <row r="551">
          <cell r="Q551">
            <v>10440</v>
          </cell>
          <cell r="R551">
            <v>477.05700000000002</v>
          </cell>
          <cell r="S551">
            <v>477.05614285714285</v>
          </cell>
          <cell r="T551">
            <v>475.93206666666663</v>
          </cell>
        </row>
        <row r="552">
          <cell r="Q552">
            <v>10460</v>
          </cell>
          <cell r="R552">
            <v>476.81</v>
          </cell>
          <cell r="S552">
            <v>476.80857142857138</v>
          </cell>
          <cell r="T552">
            <v>475.91539999999998</v>
          </cell>
        </row>
        <row r="553">
          <cell r="Q553">
            <v>10480</v>
          </cell>
          <cell r="R553">
            <v>476.58</v>
          </cell>
          <cell r="S553">
            <v>476.57771428571431</v>
          </cell>
          <cell r="T553">
            <v>475.89873333333327</v>
          </cell>
        </row>
        <row r="554">
          <cell r="Q554">
            <v>10500</v>
          </cell>
          <cell r="R554">
            <v>476.05799999999999</v>
          </cell>
          <cell r="S554">
            <v>476.16742857142856</v>
          </cell>
          <cell r="T554">
            <v>475.88206666666662</v>
          </cell>
        </row>
        <row r="555">
          <cell r="Q555">
            <v>10520</v>
          </cell>
          <cell r="R555">
            <v>476.161</v>
          </cell>
          <cell r="S555">
            <v>476.16385714285713</v>
          </cell>
          <cell r="T555">
            <v>475.86539999999997</v>
          </cell>
        </row>
        <row r="556">
          <cell r="Q556">
            <v>10540</v>
          </cell>
          <cell r="R556">
            <v>476.14499999999998</v>
          </cell>
          <cell r="S556">
            <v>476.14942857142853</v>
          </cell>
          <cell r="T556">
            <v>475.84873333333326</v>
          </cell>
        </row>
        <row r="557">
          <cell r="Q557">
            <v>10560</v>
          </cell>
          <cell r="R557">
            <v>476.13400000000001</v>
          </cell>
          <cell r="S557">
            <v>476.13485714285713</v>
          </cell>
          <cell r="T557">
            <v>475.83206666666661</v>
          </cell>
        </row>
        <row r="558">
          <cell r="Q558">
            <v>10580</v>
          </cell>
          <cell r="R558">
            <v>476.12099999999998</v>
          </cell>
          <cell r="S558">
            <v>476.12100000000004</v>
          </cell>
          <cell r="T558">
            <v>475.81539999999995</v>
          </cell>
        </row>
        <row r="559">
          <cell r="Q559">
            <v>10600</v>
          </cell>
          <cell r="R559">
            <v>476.315</v>
          </cell>
          <cell r="S559">
            <v>476.3391428571428</v>
          </cell>
          <cell r="T559">
            <v>475.7987333333333</v>
          </cell>
        </row>
        <row r="560">
          <cell r="Q560">
            <v>10620</v>
          </cell>
          <cell r="R560">
            <v>476.07900000000001</v>
          </cell>
          <cell r="S560">
            <v>476.08071428571429</v>
          </cell>
          <cell r="T560">
            <v>475.78206666666659</v>
          </cell>
        </row>
        <row r="561">
          <cell r="Q561">
            <v>10640</v>
          </cell>
          <cell r="R561">
            <v>476.13499999999999</v>
          </cell>
          <cell r="S561">
            <v>476.12914285714288</v>
          </cell>
          <cell r="T561">
            <v>475.76539999999994</v>
          </cell>
        </row>
        <row r="562">
          <cell r="Q562">
            <v>10660</v>
          </cell>
          <cell r="R562">
            <v>476.17399999999998</v>
          </cell>
          <cell r="S562">
            <v>476.17242857142855</v>
          </cell>
          <cell r="T562">
            <v>475.74873333333329</v>
          </cell>
        </row>
        <row r="563">
          <cell r="Q563">
            <v>10680</v>
          </cell>
          <cell r="R563">
            <v>476.32299999999998</v>
          </cell>
          <cell r="S563">
            <v>476.25157142857148</v>
          </cell>
          <cell r="T563">
            <v>475.73206666666664</v>
          </cell>
        </row>
        <row r="564">
          <cell r="Q564">
            <v>10700</v>
          </cell>
          <cell r="R564">
            <v>476.02199999999999</v>
          </cell>
          <cell r="S564">
            <v>476.13199999999995</v>
          </cell>
          <cell r="T564">
            <v>475.71539999999993</v>
          </cell>
        </row>
        <row r="565">
          <cell r="Q565">
            <v>10720</v>
          </cell>
          <cell r="R565">
            <v>476.53100000000001</v>
          </cell>
          <cell r="S565">
            <v>476.49599999999998</v>
          </cell>
          <cell r="T565">
            <v>475.69873333333328</v>
          </cell>
        </row>
        <row r="566">
          <cell r="Q566">
            <v>10740</v>
          </cell>
          <cell r="R566">
            <v>476.524</v>
          </cell>
          <cell r="S566">
            <v>476.50342857142857</v>
          </cell>
          <cell r="T566">
            <v>475.68206666666663</v>
          </cell>
        </row>
        <row r="567">
          <cell r="Q567">
            <v>10760</v>
          </cell>
          <cell r="R567">
            <v>476.48899999999998</v>
          </cell>
          <cell r="S567">
            <v>476.48199999999997</v>
          </cell>
          <cell r="T567">
            <v>475.66539999999998</v>
          </cell>
        </row>
        <row r="568">
          <cell r="Q568">
            <v>10780</v>
          </cell>
          <cell r="R568">
            <v>476.59500000000003</v>
          </cell>
          <cell r="S568">
            <v>476.57885714285715</v>
          </cell>
          <cell r="T568">
            <v>475.64873333333327</v>
          </cell>
        </row>
        <row r="569">
          <cell r="Q569">
            <v>10800</v>
          </cell>
          <cell r="R569">
            <v>476.56599999999997</v>
          </cell>
          <cell r="S569">
            <v>476.55842857142858</v>
          </cell>
          <cell r="T569">
            <v>475.63206666666662</v>
          </cell>
        </row>
        <row r="570">
          <cell r="Q570">
            <v>10820</v>
          </cell>
          <cell r="R570">
            <v>476.476</v>
          </cell>
          <cell r="S570">
            <v>476.47157142857151</v>
          </cell>
          <cell r="T570">
            <v>475.61539999999997</v>
          </cell>
        </row>
        <row r="571">
          <cell r="Q571">
            <v>10840</v>
          </cell>
          <cell r="R571">
            <v>476.36900000000003</v>
          </cell>
          <cell r="S571">
            <v>476.37042857142853</v>
          </cell>
          <cell r="T571">
            <v>475.59873333333326</v>
          </cell>
        </row>
        <row r="572">
          <cell r="Q572">
            <v>10860</v>
          </cell>
          <cell r="R572">
            <v>476.27300000000002</v>
          </cell>
          <cell r="S572">
            <v>476.2682857142857</v>
          </cell>
          <cell r="T572">
            <v>475.58206666666661</v>
          </cell>
        </row>
        <row r="573">
          <cell r="Q573">
            <v>10880</v>
          </cell>
          <cell r="R573">
            <v>476.20400000000001</v>
          </cell>
          <cell r="S573">
            <v>476.21314285714283</v>
          </cell>
          <cell r="T573">
            <v>475.56539999999995</v>
          </cell>
        </row>
        <row r="574">
          <cell r="Q574">
            <v>10900</v>
          </cell>
          <cell r="R574">
            <v>476.13499999999999</v>
          </cell>
          <cell r="S574">
            <v>476.24014285714287</v>
          </cell>
          <cell r="T574">
            <v>475.5487333333333</v>
          </cell>
        </row>
        <row r="575">
          <cell r="Q575">
            <v>10920</v>
          </cell>
          <cell r="R575">
            <v>476.517</v>
          </cell>
          <cell r="S575">
            <v>476.435</v>
          </cell>
          <cell r="T575">
            <v>475.53206666666659</v>
          </cell>
        </row>
        <row r="576">
          <cell r="Q576">
            <v>10940</v>
          </cell>
          <cell r="R576">
            <v>476.56099999999998</v>
          </cell>
          <cell r="S576">
            <v>476.55214285714283</v>
          </cell>
          <cell r="T576">
            <v>475.51539999999994</v>
          </cell>
        </row>
        <row r="577">
          <cell r="Q577">
            <v>10960</v>
          </cell>
          <cell r="R577">
            <v>476.46300000000002</v>
          </cell>
          <cell r="S577">
            <v>476.43328571428572</v>
          </cell>
          <cell r="T577">
            <v>475.49873333333329</v>
          </cell>
        </row>
        <row r="578">
          <cell r="Q578">
            <v>10980</v>
          </cell>
          <cell r="R578">
            <v>475.99900000000002</v>
          </cell>
          <cell r="S578">
            <v>476.06785714285718</v>
          </cell>
          <cell r="T578">
            <v>475.48206666666664</v>
          </cell>
        </row>
        <row r="579">
          <cell r="Q579">
            <v>11000</v>
          </cell>
          <cell r="R579">
            <v>475.596</v>
          </cell>
          <cell r="S579">
            <v>475.68299999999999</v>
          </cell>
          <cell r="T579">
            <v>475.46539999999993</v>
          </cell>
        </row>
        <row r="580">
          <cell r="Q580">
            <v>11020</v>
          </cell>
          <cell r="R580">
            <v>475.47800000000001</v>
          </cell>
          <cell r="S580">
            <v>475.53199999999998</v>
          </cell>
          <cell r="T580">
            <v>474.94873333333328</v>
          </cell>
        </row>
        <row r="581">
          <cell r="Q581">
            <v>11040</v>
          </cell>
          <cell r="R581">
            <v>475.52</v>
          </cell>
          <cell r="S581">
            <v>475.55528571428573</v>
          </cell>
          <cell r="T581">
            <v>474.93206666666663</v>
          </cell>
        </row>
        <row r="582">
          <cell r="Q582">
            <v>11060</v>
          </cell>
          <cell r="R582">
            <v>475.46199999999999</v>
          </cell>
          <cell r="S582">
            <v>475.47657142857139</v>
          </cell>
          <cell r="T582">
            <v>474.91539999999998</v>
          </cell>
        </row>
        <row r="583">
          <cell r="Q583">
            <v>11080</v>
          </cell>
          <cell r="R583">
            <v>475.39699999999999</v>
          </cell>
          <cell r="S583">
            <v>475.39542857142851</v>
          </cell>
          <cell r="T583">
            <v>474.89873333333327</v>
          </cell>
        </row>
        <row r="584">
          <cell r="Q584">
            <v>11100</v>
          </cell>
          <cell r="R584">
            <v>475.29899999999998</v>
          </cell>
          <cell r="S584">
            <v>475.34228571428565</v>
          </cell>
          <cell r="T584">
            <v>474.88206666666662</v>
          </cell>
        </row>
        <row r="585">
          <cell r="Q585">
            <v>11120</v>
          </cell>
          <cell r="R585">
            <v>475.36900000000003</v>
          </cell>
          <cell r="S585">
            <v>475.37657142857148</v>
          </cell>
          <cell r="T585">
            <v>474.86539999999997</v>
          </cell>
        </row>
        <row r="586">
          <cell r="Q586">
            <v>11140</v>
          </cell>
          <cell r="R586">
            <v>475.36900000000003</v>
          </cell>
          <cell r="S586">
            <v>475.35842857142859</v>
          </cell>
          <cell r="T586">
            <v>474.84873333333326</v>
          </cell>
        </row>
        <row r="587">
          <cell r="Q587">
            <v>11160</v>
          </cell>
          <cell r="R587">
            <v>475.28899999999999</v>
          </cell>
          <cell r="S587">
            <v>475.28957142857138</v>
          </cell>
          <cell r="T587">
            <v>474.83206666666661</v>
          </cell>
        </row>
        <row r="588">
          <cell r="Q588">
            <v>11180</v>
          </cell>
          <cell r="R588">
            <v>475.24900000000002</v>
          </cell>
          <cell r="S588">
            <v>475.2437142857143</v>
          </cell>
          <cell r="T588">
            <v>474.81539999999995</v>
          </cell>
        </row>
        <row r="589">
          <cell r="Q589">
            <v>11200</v>
          </cell>
          <cell r="R589">
            <v>474.87799999999999</v>
          </cell>
          <cell r="S589">
            <v>475.10185714285717</v>
          </cell>
          <cell r="T589">
            <v>474.7987333333333</v>
          </cell>
        </row>
        <row r="590">
          <cell r="Q590">
            <v>11220</v>
          </cell>
          <cell r="R590">
            <v>475.25700000000001</v>
          </cell>
          <cell r="S590">
            <v>475.25385714285716</v>
          </cell>
          <cell r="T590">
            <v>474.78206666666659</v>
          </cell>
        </row>
        <row r="591">
          <cell r="Q591">
            <v>11240</v>
          </cell>
          <cell r="R591">
            <v>475.14600000000002</v>
          </cell>
          <cell r="S591">
            <v>475.13442857142854</v>
          </cell>
          <cell r="T591">
            <v>474.76539999999994</v>
          </cell>
        </row>
        <row r="592">
          <cell r="Q592">
            <v>11260</v>
          </cell>
          <cell r="R592">
            <v>475.04399999999998</v>
          </cell>
          <cell r="S592">
            <v>475.02228571428572</v>
          </cell>
          <cell r="T592">
            <v>474.74039999999997</v>
          </cell>
        </row>
        <row r="593">
          <cell r="Q593">
            <v>11280</v>
          </cell>
          <cell r="R593">
            <v>474.71699999999998</v>
          </cell>
          <cell r="S593">
            <v>474.71600000000001</v>
          </cell>
          <cell r="T593">
            <v>474.71539999999993</v>
          </cell>
        </row>
        <row r="594">
          <cell r="Q594">
            <v>11300</v>
          </cell>
          <cell r="R594">
            <v>474.77800000000002</v>
          </cell>
          <cell r="S594">
            <v>474.75042857142859</v>
          </cell>
          <cell r="T594">
            <v>474.69039999999995</v>
          </cell>
        </row>
        <row r="595">
          <cell r="Q595">
            <v>11320</v>
          </cell>
          <cell r="R595">
            <v>474.72899999999998</v>
          </cell>
          <cell r="S595">
            <v>474.73514285714288</v>
          </cell>
          <cell r="T595">
            <v>474.66539999999992</v>
          </cell>
        </row>
        <row r="596">
          <cell r="Q596">
            <v>11340</v>
          </cell>
          <cell r="R596">
            <v>474.74099999999999</v>
          </cell>
          <cell r="S596">
            <v>474.75285714285712</v>
          </cell>
          <cell r="T596">
            <v>474.64039999999994</v>
          </cell>
        </row>
        <row r="597">
          <cell r="Q597">
            <v>11360</v>
          </cell>
          <cell r="R597">
            <v>474.851</v>
          </cell>
          <cell r="S597">
            <v>474.85457142857143</v>
          </cell>
          <cell r="T597">
            <v>474.61539999999997</v>
          </cell>
        </row>
        <row r="598">
          <cell r="Q598">
            <v>11380</v>
          </cell>
          <cell r="R598">
            <v>474.87299999999999</v>
          </cell>
          <cell r="S598">
            <v>474.87885714285716</v>
          </cell>
          <cell r="T598">
            <v>474.59039999999993</v>
          </cell>
        </row>
        <row r="599">
          <cell r="Q599">
            <v>11400</v>
          </cell>
          <cell r="R599">
            <v>474.70499999999998</v>
          </cell>
          <cell r="S599">
            <v>474.77942857142858</v>
          </cell>
          <cell r="T599">
            <v>474.56539999999995</v>
          </cell>
        </row>
        <row r="600">
          <cell r="Q600">
            <v>11420</v>
          </cell>
          <cell r="R600">
            <v>474.80399999999997</v>
          </cell>
          <cell r="S600">
            <v>474.80814285714297</v>
          </cell>
          <cell r="T600">
            <v>474.54039999999992</v>
          </cell>
        </row>
        <row r="601">
          <cell r="Q601">
            <v>11440</v>
          </cell>
          <cell r="R601">
            <v>474.83300000000003</v>
          </cell>
          <cell r="S601">
            <v>474.8351428571429</v>
          </cell>
          <cell r="T601">
            <v>474.51539999999994</v>
          </cell>
        </row>
        <row r="602">
          <cell r="Q602">
            <v>11460</v>
          </cell>
          <cell r="R602">
            <v>474.85500000000002</v>
          </cell>
          <cell r="S602">
            <v>474.85985714285715</v>
          </cell>
          <cell r="T602">
            <v>474.49039999999997</v>
          </cell>
        </row>
        <row r="603">
          <cell r="Q603">
            <v>11480</v>
          </cell>
          <cell r="R603">
            <v>474.86599999999999</v>
          </cell>
          <cell r="S603">
            <v>474.86885714285705</v>
          </cell>
          <cell r="T603">
            <v>474.46539999999993</v>
          </cell>
        </row>
        <row r="604">
          <cell r="Q604">
            <v>11500</v>
          </cell>
          <cell r="R604">
            <v>474.84399999999999</v>
          </cell>
          <cell r="S604">
            <v>474.81785714285712</v>
          </cell>
          <cell r="T604">
            <v>474.44039999999995</v>
          </cell>
        </row>
        <row r="605">
          <cell r="Q605">
            <v>11520</v>
          </cell>
          <cell r="R605">
            <v>474.76299999999998</v>
          </cell>
          <cell r="S605">
            <v>474.76671428571433</v>
          </cell>
          <cell r="T605">
            <v>474.41539999999992</v>
          </cell>
        </row>
        <row r="606">
          <cell r="Q606">
            <v>11527</v>
          </cell>
          <cell r="R606">
            <v>474.93200000000002</v>
          </cell>
          <cell r="S606">
            <v>474.95928571428573</v>
          </cell>
          <cell r="T606">
            <v>474.40664999999996</v>
          </cell>
        </row>
        <row r="607">
          <cell r="Q607">
            <v>11540</v>
          </cell>
          <cell r="R607">
            <v>474.94600000000003</v>
          </cell>
          <cell r="S607">
            <v>474.93085714285718</v>
          </cell>
          <cell r="T607">
            <v>474.39039999999994</v>
          </cell>
        </row>
        <row r="608">
          <cell r="Q608">
            <v>11560</v>
          </cell>
          <cell r="R608">
            <v>474.875</v>
          </cell>
          <cell r="S608">
            <v>474.87728571428568</v>
          </cell>
          <cell r="T608">
            <v>474.36539999999997</v>
          </cell>
        </row>
        <row r="609">
          <cell r="Q609">
            <v>11580</v>
          </cell>
          <cell r="R609">
            <v>474.88200000000001</v>
          </cell>
          <cell r="S609">
            <v>474.88457142857141</v>
          </cell>
          <cell r="T609">
            <v>474.34039999999993</v>
          </cell>
        </row>
        <row r="610">
          <cell r="Q610">
            <v>11600</v>
          </cell>
          <cell r="R610">
            <v>475.01299999999998</v>
          </cell>
          <cell r="S610">
            <v>475.00042857142853</v>
          </cell>
          <cell r="T610">
            <v>474.31539999999995</v>
          </cell>
        </row>
        <row r="611">
          <cell r="Q611">
            <v>11620</v>
          </cell>
          <cell r="R611">
            <v>475.084</v>
          </cell>
          <cell r="S611">
            <v>475.08671428571427</v>
          </cell>
          <cell r="T611">
            <v>474.29039999999992</v>
          </cell>
        </row>
        <row r="612">
          <cell r="Q612">
            <v>11640</v>
          </cell>
          <cell r="R612">
            <v>475.04300000000001</v>
          </cell>
          <cell r="S612">
            <v>475.0227142857143</v>
          </cell>
          <cell r="T612">
            <v>474.26539999999994</v>
          </cell>
        </row>
        <row r="613">
          <cell r="Q613">
            <v>11660</v>
          </cell>
          <cell r="R613">
            <v>474.82600000000002</v>
          </cell>
          <cell r="S613">
            <v>474.84</v>
          </cell>
          <cell r="T613">
            <v>474.24039999999997</v>
          </cell>
        </row>
        <row r="614">
          <cell r="Q614">
            <v>11680</v>
          </cell>
          <cell r="R614">
            <v>474.666</v>
          </cell>
          <cell r="S614">
            <v>474.69528571428572</v>
          </cell>
          <cell r="T614">
            <v>474.21539999999993</v>
          </cell>
        </row>
        <row r="615">
          <cell r="Q615">
            <v>11700</v>
          </cell>
          <cell r="R615">
            <v>474.64699999999999</v>
          </cell>
          <cell r="S615">
            <v>474.59099999999995</v>
          </cell>
          <cell r="T615">
            <v>474.19039999999995</v>
          </cell>
        </row>
        <row r="616">
          <cell r="Q616">
            <v>11720</v>
          </cell>
          <cell r="R616">
            <v>474.56799999999998</v>
          </cell>
          <cell r="S616">
            <v>474.59014285714289</v>
          </cell>
          <cell r="T616">
            <v>474.16539999999992</v>
          </cell>
        </row>
        <row r="617">
          <cell r="Q617">
            <v>11740</v>
          </cell>
          <cell r="R617">
            <v>474.63799999999998</v>
          </cell>
          <cell r="S617">
            <v>474.64685714285719</v>
          </cell>
          <cell r="T617">
            <v>473.64039999999994</v>
          </cell>
        </row>
        <row r="618">
          <cell r="Q618">
            <v>11760</v>
          </cell>
          <cell r="R618">
            <v>474.52300000000002</v>
          </cell>
          <cell r="S618">
            <v>474.54971428571429</v>
          </cell>
          <cell r="T618">
            <v>473.61539999999997</v>
          </cell>
        </row>
        <row r="619">
          <cell r="Q619">
            <v>11780</v>
          </cell>
          <cell r="R619">
            <v>474.25799999999998</v>
          </cell>
          <cell r="S619">
            <v>474.26014285714285</v>
          </cell>
          <cell r="T619">
            <v>473.59039999999993</v>
          </cell>
        </row>
        <row r="620">
          <cell r="Q620">
            <v>11800</v>
          </cell>
          <cell r="R620">
            <v>474.03100000000001</v>
          </cell>
          <cell r="S620">
            <v>474.02699999999999</v>
          </cell>
          <cell r="T620">
            <v>473.56539999999995</v>
          </cell>
        </row>
        <row r="621">
          <cell r="Q621">
            <v>11820</v>
          </cell>
          <cell r="R621">
            <v>473.81400000000002</v>
          </cell>
          <cell r="S621">
            <v>473.81442857142855</v>
          </cell>
          <cell r="T621">
            <v>473.54039999999992</v>
          </cell>
        </row>
        <row r="622">
          <cell r="Q622">
            <v>11840</v>
          </cell>
          <cell r="R622">
            <v>473.59899999999999</v>
          </cell>
          <cell r="S622">
            <v>473.60128571428578</v>
          </cell>
          <cell r="T622">
            <v>473.01539999999994</v>
          </cell>
        </row>
        <row r="623">
          <cell r="Q623">
            <v>11860</v>
          </cell>
          <cell r="R623">
            <v>473.04700000000003</v>
          </cell>
          <cell r="S623">
            <v>473.18457142857142</v>
          </cell>
          <cell r="T623">
            <v>472.99039999999997</v>
          </cell>
        </row>
        <row r="624">
          <cell r="Q624">
            <v>11880</v>
          </cell>
          <cell r="R624">
            <v>473.33499999999998</v>
          </cell>
          <cell r="S624">
            <v>473.2948571428571</v>
          </cell>
          <cell r="T624">
            <v>472.96539999999993</v>
          </cell>
        </row>
        <row r="625">
          <cell r="Q625">
            <v>11900</v>
          </cell>
          <cell r="R625">
            <v>472.87700000000001</v>
          </cell>
          <cell r="S625">
            <v>472.96357142857147</v>
          </cell>
          <cell r="T625">
            <v>472.94039999999995</v>
          </cell>
        </row>
        <row r="626">
          <cell r="Q626">
            <v>11920</v>
          </cell>
          <cell r="R626">
            <v>473.01</v>
          </cell>
          <cell r="S626">
            <v>472.99185714285716</v>
          </cell>
          <cell r="T626">
            <v>472.91539999999992</v>
          </cell>
        </row>
        <row r="627">
          <cell r="Q627">
            <v>11940</v>
          </cell>
          <cell r="R627">
            <v>473.04399999999998</v>
          </cell>
          <cell r="S627">
            <v>473.00328571428571</v>
          </cell>
          <cell r="T627">
            <v>472.89039999999994</v>
          </cell>
        </row>
        <row r="628">
          <cell r="Q628">
            <v>11946</v>
          </cell>
          <cell r="R628">
            <v>472.47199999999998</v>
          </cell>
          <cell r="S628">
            <v>472.8017142857143</v>
          </cell>
          <cell r="T628">
            <v>472.88289999999995</v>
          </cell>
        </row>
        <row r="629">
          <cell r="Q629">
            <v>11960</v>
          </cell>
          <cell r="R629">
            <v>473.017</v>
          </cell>
          <cell r="S629">
            <v>473.00557142857144</v>
          </cell>
          <cell r="T629">
            <v>472.86539999999997</v>
          </cell>
        </row>
        <row r="630">
          <cell r="Q630">
            <v>11980</v>
          </cell>
          <cell r="R630">
            <v>473.15100000000001</v>
          </cell>
          <cell r="S630">
            <v>473.14399999999995</v>
          </cell>
          <cell r="T630">
            <v>472.84039999999993</v>
          </cell>
        </row>
        <row r="631">
          <cell r="Q631">
            <v>12000</v>
          </cell>
          <cell r="R631">
            <v>473.03899999999999</v>
          </cell>
          <cell r="S631">
            <v>473.15442857142853</v>
          </cell>
          <cell r="T631">
            <v>472.81539999999995</v>
          </cell>
        </row>
        <row r="632">
          <cell r="Q632">
            <v>12020</v>
          </cell>
          <cell r="R632">
            <v>473.39699999999999</v>
          </cell>
          <cell r="S632">
            <v>473.39457142857151</v>
          </cell>
          <cell r="T632">
            <v>472.79039999999992</v>
          </cell>
        </row>
        <row r="633">
          <cell r="Q633">
            <v>12040</v>
          </cell>
          <cell r="R633">
            <v>473.46300000000002</v>
          </cell>
          <cell r="S633">
            <v>473.46599999999995</v>
          </cell>
          <cell r="T633">
            <v>472.76539999999994</v>
          </cell>
        </row>
        <row r="634">
          <cell r="Q634">
            <v>12060</v>
          </cell>
          <cell r="R634">
            <v>473.51799999999997</v>
          </cell>
          <cell r="S634">
            <v>473.51485714285718</v>
          </cell>
          <cell r="T634">
            <v>472.74039999999997</v>
          </cell>
        </row>
        <row r="635">
          <cell r="Q635">
            <v>12080</v>
          </cell>
          <cell r="R635">
            <v>473.44200000000001</v>
          </cell>
          <cell r="S635">
            <v>473.43885714285716</v>
          </cell>
          <cell r="T635">
            <v>472.71539999999993</v>
          </cell>
        </row>
        <row r="636">
          <cell r="Q636">
            <v>12100</v>
          </cell>
          <cell r="R636">
            <v>473.61700000000002</v>
          </cell>
          <cell r="S636">
            <v>473.52457142857139</v>
          </cell>
          <cell r="T636">
            <v>472.69039999999995</v>
          </cell>
        </row>
        <row r="637">
          <cell r="Q637">
            <v>12120</v>
          </cell>
          <cell r="R637">
            <v>473.23099999999999</v>
          </cell>
          <cell r="S637">
            <v>473.22899999999998</v>
          </cell>
          <cell r="T637">
            <v>472.66539999999992</v>
          </cell>
        </row>
        <row r="638">
          <cell r="Q638">
            <v>12140</v>
          </cell>
          <cell r="R638">
            <v>473.40699999999998</v>
          </cell>
          <cell r="S638">
            <v>473.40771428571423</v>
          </cell>
          <cell r="T638">
            <v>472.64039999999994</v>
          </cell>
        </row>
        <row r="639">
          <cell r="Q639">
            <v>12160</v>
          </cell>
          <cell r="R639">
            <v>473.21</v>
          </cell>
          <cell r="S639">
            <v>473.21371428571427</v>
          </cell>
          <cell r="T639">
            <v>472.61539999999997</v>
          </cell>
        </row>
        <row r="640">
          <cell r="Q640">
            <v>12180</v>
          </cell>
          <cell r="R640">
            <v>473.024</v>
          </cell>
          <cell r="S640">
            <v>473.05642857142857</v>
          </cell>
          <cell r="T640">
            <v>472.59039999999993</v>
          </cell>
        </row>
        <row r="641">
          <cell r="Q641">
            <v>12200</v>
          </cell>
          <cell r="R641">
            <v>472.66500000000002</v>
          </cell>
          <cell r="S641">
            <v>472.6558571428572</v>
          </cell>
          <cell r="T641">
            <v>472.56539999999995</v>
          </cell>
        </row>
        <row r="642">
          <cell r="Q642">
            <v>12220</v>
          </cell>
          <cell r="R642">
            <v>472.76100000000002</v>
          </cell>
          <cell r="S642">
            <v>472.69757142857139</v>
          </cell>
          <cell r="T642">
            <v>472.54039999999992</v>
          </cell>
        </row>
        <row r="643">
          <cell r="Q643">
            <v>12240</v>
          </cell>
          <cell r="R643">
            <v>472.625</v>
          </cell>
          <cell r="S643">
            <v>472.56342857142857</v>
          </cell>
          <cell r="T643">
            <v>472.50706666666656</v>
          </cell>
        </row>
        <row r="644">
          <cell r="Q644">
            <v>12246</v>
          </cell>
          <cell r="R644">
            <v>472.36599999999999</v>
          </cell>
          <cell r="S644">
            <v>472.44171428571423</v>
          </cell>
          <cell r="T644">
            <v>471.49706666666657</v>
          </cell>
        </row>
        <row r="645">
          <cell r="Q645">
            <v>12260</v>
          </cell>
          <cell r="R645">
            <v>472.38299999999998</v>
          </cell>
          <cell r="S645">
            <v>472.3617142857143</v>
          </cell>
          <cell r="T645">
            <v>471.47373333333326</v>
          </cell>
        </row>
        <row r="646">
          <cell r="Q646">
            <v>12280</v>
          </cell>
          <cell r="R646">
            <v>472.09800000000001</v>
          </cell>
          <cell r="S646">
            <v>472.14314285714283</v>
          </cell>
          <cell r="T646">
            <v>471.4403999999999</v>
          </cell>
        </row>
        <row r="647">
          <cell r="Q647">
            <v>12300</v>
          </cell>
          <cell r="R647">
            <v>472.06299999999999</v>
          </cell>
          <cell r="S647">
            <v>472.06342857142863</v>
          </cell>
          <cell r="T647">
            <v>471.40706666666659</v>
          </cell>
        </row>
        <row r="648">
          <cell r="Q648">
            <v>12320</v>
          </cell>
          <cell r="R648">
            <v>471.82600000000002</v>
          </cell>
          <cell r="S648">
            <v>471.82814285714284</v>
          </cell>
          <cell r="T648">
            <v>471.37373333333323</v>
          </cell>
        </row>
        <row r="649">
          <cell r="Q649">
            <v>12340</v>
          </cell>
          <cell r="R649">
            <v>471.524</v>
          </cell>
          <cell r="S649">
            <v>471.55342857142853</v>
          </cell>
          <cell r="T649">
            <v>471.34039999999993</v>
          </cell>
        </row>
        <row r="650">
          <cell r="Q650">
            <v>12360</v>
          </cell>
          <cell r="R650">
            <v>471.18</v>
          </cell>
          <cell r="S650">
            <v>471.18300000000005</v>
          </cell>
          <cell r="T650">
            <v>470.30706666666657</v>
          </cell>
        </row>
        <row r="651">
          <cell r="Q651">
            <v>12380</v>
          </cell>
          <cell r="R651">
            <v>471.07299999999998</v>
          </cell>
          <cell r="S651">
            <v>471.0371428571429</v>
          </cell>
          <cell r="T651">
            <v>470.27373333333327</v>
          </cell>
        </row>
        <row r="652">
          <cell r="Q652">
            <v>12400</v>
          </cell>
          <cell r="R652">
            <v>470.51</v>
          </cell>
          <cell r="S652">
            <v>470.51557142857143</v>
          </cell>
          <cell r="T652">
            <v>470.24039999999991</v>
          </cell>
        </row>
        <row r="653">
          <cell r="Q653">
            <v>12420</v>
          </cell>
          <cell r="R653">
            <v>470.19499999999999</v>
          </cell>
          <cell r="S653">
            <v>470.18542857142853</v>
          </cell>
          <cell r="T653">
            <v>470.20706666666661</v>
          </cell>
        </row>
        <row r="654">
          <cell r="Q654">
            <v>12440</v>
          </cell>
          <cell r="R654">
            <v>470.56900000000002</v>
          </cell>
          <cell r="S654">
            <v>470.56057142857145</v>
          </cell>
          <cell r="T654">
            <v>470.17373333333325</v>
          </cell>
        </row>
        <row r="655">
          <cell r="Q655">
            <v>12460</v>
          </cell>
          <cell r="R655">
            <v>470.50900000000001</v>
          </cell>
          <cell r="S655">
            <v>470.50842857142851</v>
          </cell>
          <cell r="T655">
            <v>470.14039999999994</v>
          </cell>
        </row>
        <row r="656">
          <cell r="Q656">
            <v>12480</v>
          </cell>
          <cell r="R656">
            <v>470.822</v>
          </cell>
          <cell r="S656">
            <v>470.7145714285715</v>
          </cell>
          <cell r="T656">
            <v>470.10706666666658</v>
          </cell>
        </row>
        <row r="657">
          <cell r="Q657">
            <v>12500</v>
          </cell>
          <cell r="R657">
            <v>470.53899999999999</v>
          </cell>
          <cell r="S657">
            <v>470.53014285714283</v>
          </cell>
          <cell r="T657">
            <v>470.07373333333328</v>
          </cell>
        </row>
        <row r="658">
          <cell r="Q658">
            <v>12520</v>
          </cell>
          <cell r="R658">
            <v>470.14</v>
          </cell>
          <cell r="S658">
            <v>470.13928571428579</v>
          </cell>
          <cell r="T658">
            <v>470.04039999999992</v>
          </cell>
        </row>
        <row r="659">
          <cell r="Q659">
            <v>12540</v>
          </cell>
          <cell r="R659">
            <v>470.11900000000003</v>
          </cell>
          <cell r="S659">
            <v>470.11785714285719</v>
          </cell>
          <cell r="T659">
            <v>470.00706666666656</v>
          </cell>
        </row>
        <row r="660">
          <cell r="Q660">
            <v>12560</v>
          </cell>
          <cell r="R660">
            <v>470.09100000000001</v>
          </cell>
          <cell r="S660">
            <v>470.09014285714284</v>
          </cell>
          <cell r="T660">
            <v>469.97373333333326</v>
          </cell>
        </row>
        <row r="661">
          <cell r="Q661">
            <v>12570</v>
          </cell>
          <cell r="R661">
            <v>470.47199999999998</v>
          </cell>
          <cell r="S661">
            <v>470.38414285714288</v>
          </cell>
          <cell r="T661">
            <v>469.95706666666661</v>
          </cell>
        </row>
        <row r="662">
          <cell r="Q662">
            <v>12580</v>
          </cell>
          <cell r="R662">
            <v>470.23700000000002</v>
          </cell>
          <cell r="S662">
            <v>470.1527142857143</v>
          </cell>
          <cell r="T662">
            <v>469.9403999999999</v>
          </cell>
        </row>
        <row r="663">
          <cell r="Q663">
            <v>12600</v>
          </cell>
          <cell r="R663">
            <v>469.92500000000001</v>
          </cell>
          <cell r="S663">
            <v>469.92385714285717</v>
          </cell>
          <cell r="T663">
            <v>469.90706666666659</v>
          </cell>
        </row>
        <row r="664">
          <cell r="Q664">
            <v>12620</v>
          </cell>
          <cell r="R664">
            <v>469.68400000000003</v>
          </cell>
          <cell r="S664">
            <v>469.67957142857136</v>
          </cell>
          <cell r="T664">
            <v>468.87373333333323</v>
          </cell>
        </row>
        <row r="665">
          <cell r="Q665">
            <v>12640</v>
          </cell>
          <cell r="R665">
            <v>469.45</v>
          </cell>
          <cell r="S665">
            <v>469.45285714285717</v>
          </cell>
          <cell r="T665">
            <v>468.84039999999993</v>
          </cell>
        </row>
        <row r="666">
          <cell r="Q666">
            <v>12660</v>
          </cell>
          <cell r="R666">
            <v>469.19900000000001</v>
          </cell>
          <cell r="S666">
            <v>469.19442857142855</v>
          </cell>
          <cell r="T666">
            <v>468.80706666666657</v>
          </cell>
        </row>
        <row r="667">
          <cell r="Q667">
            <v>12680</v>
          </cell>
          <cell r="R667">
            <v>468.745</v>
          </cell>
          <cell r="S667">
            <v>468.85857142857139</v>
          </cell>
          <cell r="T667">
            <v>468.77373333333327</v>
          </cell>
        </row>
        <row r="668">
          <cell r="Q668">
            <v>12700</v>
          </cell>
          <cell r="R668">
            <v>468.75400000000002</v>
          </cell>
          <cell r="S668">
            <v>468.75700000000001</v>
          </cell>
          <cell r="T668">
            <v>467.74039999999991</v>
          </cell>
        </row>
        <row r="669">
          <cell r="Q669">
            <v>12720</v>
          </cell>
          <cell r="R669">
            <v>468.53699999999998</v>
          </cell>
          <cell r="S669">
            <v>468.53485714285711</v>
          </cell>
          <cell r="T669">
            <v>467.70706666666661</v>
          </cell>
        </row>
        <row r="670">
          <cell r="Q670">
            <v>12738</v>
          </cell>
          <cell r="R670">
            <v>468.00700000000001</v>
          </cell>
          <cell r="S670">
            <v>467.98371428571426</v>
          </cell>
          <cell r="T670">
            <v>467.67706666666658</v>
          </cell>
        </row>
        <row r="671">
          <cell r="Q671">
            <v>12760</v>
          </cell>
          <cell r="R671">
            <v>468.404</v>
          </cell>
          <cell r="S671">
            <v>468.36571428571426</v>
          </cell>
          <cell r="T671">
            <v>467.64039999999994</v>
          </cell>
        </row>
        <row r="672">
          <cell r="Q672">
            <v>12780</v>
          </cell>
          <cell r="R672">
            <v>468.255</v>
          </cell>
          <cell r="S672">
            <v>468.25171428571423</v>
          </cell>
          <cell r="T672">
            <v>467.60706666666658</v>
          </cell>
        </row>
        <row r="673">
          <cell r="Q673">
            <v>12800</v>
          </cell>
          <cell r="R673">
            <v>468.06400000000002</v>
          </cell>
          <cell r="S673">
            <v>468.06157142857143</v>
          </cell>
          <cell r="T673">
            <v>467.57373333333328</v>
          </cell>
        </row>
        <row r="674">
          <cell r="Q674">
            <v>12820</v>
          </cell>
          <cell r="R674">
            <v>467.72500000000002</v>
          </cell>
          <cell r="S674">
            <v>467.72314285714293</v>
          </cell>
          <cell r="T674">
            <v>467.54039999999992</v>
          </cell>
        </row>
        <row r="675">
          <cell r="Q675">
            <v>12840</v>
          </cell>
          <cell r="R675">
            <v>467.52300000000002</v>
          </cell>
          <cell r="S675">
            <v>467.51014285714285</v>
          </cell>
          <cell r="T675">
            <v>467.50706666666656</v>
          </cell>
        </row>
        <row r="676">
          <cell r="Q676">
            <v>12860</v>
          </cell>
          <cell r="R676">
            <v>467.149</v>
          </cell>
          <cell r="S676">
            <v>467.14657142857146</v>
          </cell>
          <cell r="T676">
            <v>466.47373333333326</v>
          </cell>
        </row>
        <row r="677">
          <cell r="Q677">
            <v>12880</v>
          </cell>
          <cell r="R677">
            <v>466.74200000000002</v>
          </cell>
          <cell r="S677">
            <v>466.74028571428573</v>
          </cell>
          <cell r="T677">
            <v>466.4403999999999</v>
          </cell>
        </row>
        <row r="678">
          <cell r="Q678">
            <v>12900</v>
          </cell>
          <cell r="R678">
            <v>466.35300000000001</v>
          </cell>
          <cell r="S678">
            <v>466.35485714285721</v>
          </cell>
          <cell r="T678">
            <v>465.40706666666659</v>
          </cell>
        </row>
        <row r="679">
          <cell r="Q679">
            <v>12920</v>
          </cell>
          <cell r="R679">
            <v>466.03399999999999</v>
          </cell>
          <cell r="S679">
            <v>466.04914285714295</v>
          </cell>
          <cell r="T679">
            <v>465.37373333333323</v>
          </cell>
        </row>
        <row r="680">
          <cell r="Q680">
            <v>12940</v>
          </cell>
          <cell r="R680">
            <v>465.767</v>
          </cell>
          <cell r="S680">
            <v>465.77028571428576</v>
          </cell>
          <cell r="T680">
            <v>465.34039999999993</v>
          </cell>
        </row>
        <row r="681">
          <cell r="Q681">
            <v>12949</v>
          </cell>
          <cell r="R681">
            <v>464.92500000000001</v>
          </cell>
          <cell r="S681">
            <v>465.17257142857136</v>
          </cell>
          <cell r="T681">
            <v>465.32539999999995</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use 41 - final"/>
      <sheetName val="BS"/>
      <sheetName val="P&amp;L"/>
      <sheetName val="SCH (1-4) "/>
      <sheetName val="SCH 5"/>
      <sheetName val="SCH INV 6"/>
      <sheetName val="SCH CA (7-12)"/>
      <sheetName val="SCH PL (13-17)"/>
      <sheetName val="Cash flow for DEC,09"/>
      <sheetName val="Sheet2"/>
      <sheetName val="LITL"/>
      <sheetName val="Stock &amp; WIP"/>
      <sheetName val="Income and Deferred Tax"/>
      <sheetName val="Cash flow workings"/>
      <sheetName val="Windpower Fin."/>
      <sheetName val="EPS"/>
      <sheetName val="WORKINGS"/>
      <sheetName val="SEGMENT"/>
      <sheetName val="Seg in lakhs"/>
      <sheetName val="IT De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OH-SUM"/>
      <sheetName val="BAW(D)"/>
      <sheetName val="2005"/>
      <sheetName val="CONTROL"/>
      <sheetName val="adp-budget"/>
      <sheetName val="JAN"/>
      <sheetName val="Sheet1"/>
      <sheetName val="B&amp;S31-03-04"/>
      <sheetName val="Cover"/>
      <sheetName val="OPR-OCT"/>
      <sheetName val="Links"/>
      <sheetName val="PROD GRAPH"/>
      <sheetName val="#REF"/>
      <sheetName val="Kontensalden"/>
      <sheetName val="form26"/>
      <sheetName val="CON"/>
      <sheetName val="90-120"/>
      <sheetName val="90_120"/>
      <sheetName val="FINSUM"/>
      <sheetName val="11-INV"/>
      <sheetName val="4-PVA2"/>
      <sheetName val="3-PVA"/>
      <sheetName val="KHSX"/>
      <sheetName val="Comp equip"/>
      <sheetName val="Mach &amp; equip"/>
      <sheetName val="Building"/>
      <sheetName val="FFE"/>
      <sheetName val="MV"/>
      <sheetName val="Freezers"/>
      <sheetName val="Power &amp; Fuel (S)"/>
      <sheetName val="DEP99"/>
      <sheetName val="Data"/>
      <sheetName val="Lead"/>
      <sheetName val="15121005"/>
      <sheetName val="15211005"/>
      <sheetName val="EFR_"/>
      <sheetName val="DISTRICT_PRO"/>
      <sheetName val="Chiet tinh"/>
      <sheetName val="SALES-VAL"/>
      <sheetName val="C &amp; G RHS"/>
      <sheetName val="19-PERF"/>
      <sheetName val="Q2 YTD OG Sales Analysis"/>
      <sheetName val="data 3A|6A"/>
      <sheetName val="PointNo.5"/>
      <sheetName val="BS JUL"/>
      <sheetName val="Assumptions"/>
      <sheetName val="Masters"/>
      <sheetName val="MODEL"/>
      <sheetName val="contact_history_table"/>
      <sheetName val="TB_9_01"/>
      <sheetName val="RPK TB"/>
      <sheetName val="Stock"/>
      <sheetName val="TEL LINE INCENTIVES"/>
      <sheetName val="Sheet4"/>
      <sheetName val="Campus wise summary"/>
      <sheetName val="98FORECAST (1)"/>
      <sheetName val="DEPN"/>
      <sheetName val="CF"/>
      <sheetName val="Comps"/>
      <sheetName val="Setup"/>
      <sheetName val="5 - CITICORP"/>
      <sheetName val="EXPENSES"/>
      <sheetName val="Summary"/>
      <sheetName val="SAP jan"/>
      <sheetName val="P&amp;L"/>
      <sheetName val="Fund Flow"/>
      <sheetName val="Wor Cap"/>
      <sheetName val="Bal Sht"/>
      <sheetName val="HBI NCD"/>
      <sheetName val="DEPRECIATION"/>
      <sheetName val="INPUTMISC"/>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A"/>
      <sheetName val="Goodluck"/>
      <sheetName val="EFR_1"/>
      <sheetName val="DISTRICT_PRO1"/>
      <sheetName val="INVTREND"/>
      <sheetName val="KRRP"/>
      <sheetName val="KRRPC"/>
      <sheetName val="master"/>
      <sheetName val="Costing"/>
      <sheetName val=" FG VALUATION"/>
      <sheetName val="PROD_GRAPH"/>
      <sheetName val="Comp_equip"/>
      <sheetName val="Mach_&amp;_equip"/>
      <sheetName val="Power_&amp;_Fuel_(S)"/>
      <sheetName val="PROD_GRAPH1"/>
      <sheetName val="Comp_equip1"/>
      <sheetName val="Mach_&amp;_equip1"/>
      <sheetName val="Power_&amp;_Fuel_(S)1"/>
      <sheetName val="Q2_YTD_OG_Sales_Analysis"/>
      <sheetName val="data_3A|6A"/>
      <sheetName val="EURO -  FRANCS"/>
      <sheetName val="Basic_Information"/>
      <sheetName val="Assmp"/>
      <sheetName val="Maint Def Rev 03_04"/>
      <sheetName val="New_Growth Def Rev 03_04"/>
      <sheetName val="Perpetual Def Rev 03_04"/>
      <sheetName val="Renewal Def Rev 03_04"/>
      <sheetName val="Trial Balance - MARCH 2006"/>
      <sheetName val="Segment data"/>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Chiet_tinh"/>
      <sheetName val="C_&amp;_G_RHS"/>
      <sheetName val="PointNo_5"/>
      <sheetName val="5_-_CITICORP"/>
      <sheetName val="RPK_TB"/>
      <sheetName val="BS_JUL"/>
      <sheetName val="Financials"/>
      <sheetName val="Lakshmi GF"/>
      <sheetName val="CITICORP"/>
      <sheetName val="HDFC"/>
      <sheetName val="KOTAK"/>
      <sheetName val="L_PM"/>
      <sheetName val="grp "/>
      <sheetName val="TB2003_04"/>
      <sheetName val="handover290702"/>
      <sheetName val="MAT GRAPH"/>
      <sheetName val="EXP LINE"/>
      <sheetName val="DATA 91-98"/>
      <sheetName val="KEY INPUTS"/>
      <sheetName val="ASSETS"/>
      <sheetName val="Supporting Settings"/>
      <sheetName val="2002"/>
      <sheetName val="Other cost"/>
      <sheetName val="コスト"/>
      <sheetName val="Cash Flow Working"/>
      <sheetName val="Publicbuilding"/>
      <sheetName val="Assumptions- Sugar"/>
      <sheetName val="Lead TB Grouping"/>
      <sheetName val="HOURLY"/>
      <sheetName val="Base Costs"/>
      <sheetName val="phms"/>
      <sheetName val="Sacrifice backup"/>
      <sheetName val="TEL_LINE_INCENTIVES"/>
      <sheetName val="EFR_2"/>
      <sheetName val="DISTRICT_PRO2"/>
      <sheetName val="BS_JUL1"/>
      <sheetName val="Q2_YTD_OG_Sales_Analysis1"/>
      <sheetName val="data_3A|6A1"/>
      <sheetName val="C_&amp;_G_RHS1"/>
      <sheetName val="TEL_LINE_INCENTIVES1"/>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Lakshmi_GF"/>
      <sheetName val="SPC-OC"/>
      <sheetName val="NOTES"/>
      <sheetName val="30.09.00"/>
      <sheetName val="GI"/>
      <sheetName val="Tax_RF"/>
      <sheetName val="Income_VAT Output"/>
      <sheetName val="98FORECAST_(1)"/>
      <sheetName val="TB Jan-DEC97"/>
      <sheetName val="BS&amp;PL_97"/>
      <sheetName val="Cons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s>
    <sheetDataSet>
      <sheetData sheetId="0"/>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ead"/>
      <sheetName val="Data"/>
      <sheetName val="Codes"/>
      <sheetName val="Input"/>
      <sheetName val="Roads &amp; Drains datas(2006-2007)"/>
      <sheetName val="Av.G Level"/>
      <sheetName val="FORM7"/>
      <sheetName val="PLAN_FEB97"/>
      <sheetName val="Transactions"/>
    </sheetNames>
    <sheetDataSet>
      <sheetData sheetId="0"/>
      <sheetData sheetId="1">
        <row r="6">
          <cell r="P6">
            <v>3400</v>
          </cell>
        </row>
        <row r="8">
          <cell r="P8">
            <v>254.50000000000003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details"/>
      <sheetName val="corp-expect"/>
      <sheetName val="variance"/>
      <sheetName val="asp"/>
      <sheetName val="inventory"/>
      <sheetName val="debtors"/>
      <sheetName val="cep apr -sept"/>
      <sheetName val="Budget"/>
      <sheetName val="tmt"/>
      <sheetName val="division"/>
      <sheetName val="Strategic Intent"/>
      <sheetName val="ytd division"/>
      <sheetName val="division_1"/>
      <sheetName val="volume"/>
      <sheetName val="volume_qtr"/>
      <sheetName val="Sheet9"/>
      <sheetName val="Sheet10"/>
      <sheetName val="Sheet11"/>
      <sheetName val="Sheet12"/>
      <sheetName val="Sheet13"/>
      <sheetName val="Sheet14"/>
      <sheetName val="Sheet15"/>
      <sheetName val="Sheet16"/>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sheetName val="Sens"/>
      <sheetName val="Input"/>
      <sheetName val="Wkgs"/>
      <sheetName val="Debt"/>
      <sheetName val="Phas"/>
      <sheetName val="Dep"/>
      <sheetName val="Tax"/>
      <sheetName val="Fin"/>
      <sheetName val="Fin-E"/>
      <sheetName val="Fin-Proj"/>
    </sheetNames>
    <sheetDataSet>
      <sheetData sheetId="0" refreshError="1"/>
      <sheetData sheetId="1"/>
      <sheetData sheetId="2" refreshError="1"/>
      <sheetData sheetId="3">
        <row r="275">
          <cell r="J275">
            <v>94.329569568972417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DB tables"/>
      <sheetName val="Summary"/>
      <sheetName val="Inputs"/>
      <sheetName val="Debt Repayment Phase 1A - expan"/>
      <sheetName val="MoF"/>
      <sheetName val="CF"/>
      <sheetName val="PL"/>
      <sheetName val="BS"/>
      <sheetName val="Revenue - Updated"/>
      <sheetName val="Miscellaneous "/>
      <sheetName val="Opex - updated "/>
      <sheetName val="PreOpsExp-Original loan"/>
      <sheetName val="EPC- Original loan"/>
      <sheetName val="EPC - Package-wise - Original"/>
      <sheetName val="Phase 1A expansion"/>
      <sheetName val="Debt - Original"/>
      <sheetName val="Grw Rates"/>
      <sheetName val="Traffic- Lufthansa"/>
      <sheetName val="GH Ops"/>
      <sheetName val="IRR"/>
      <sheetName val="Fuel Farm-Assumptions"/>
      <sheetName val="Fuel Farm-Wrkgs"/>
      <sheetName val="Fuel Farm-P&amp;L-Cash Flow-B&amp;S"/>
      <sheetName val="Hotel DB"/>
      <sheetName val="Hotel-Assumptions"/>
      <sheetName val="Hotel-Wrkgs"/>
      <sheetName val="Hotel P&amp;L- Cash Flow-B&amp;S"/>
      <sheetName val="Summary catering"/>
      <sheetName val="trafffic catering"/>
      <sheetName val="O&amp;M Catering"/>
      <sheetName val="Revenues Catering"/>
      <sheetName val="Summary Cargo"/>
      <sheetName val="Traffic Cargo"/>
      <sheetName val="Investment Detail for Cargo"/>
      <sheetName val="O&amp;M Cargo "/>
      <sheetName val="Revenues cargo"/>
      <sheetName val="Sheet1"/>
      <sheetName val="Assumptions"/>
      <sheetName val="IDFC Revised Financial Model fo"/>
      <sheetName val="Sheet3 (2)"/>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sheetName val=" BOQ"/>
      <sheetName val="ANALYSIS"/>
      <sheetName val="LOCAL RATES"/>
      <sheetName val="RESOURES"/>
      <sheetName val="DEPT RATES"/>
      <sheetName val="PLAN_FEB97"/>
      <sheetName val="FORM7"/>
      <sheetName val="Lead"/>
      <sheetName val="Av.G Level"/>
      <sheetName val="Codes"/>
      <sheetName val="Material"/>
      <sheetName val="Plant &amp;  Machinery"/>
      <sheetName val="Trial Balance"/>
      <sheetName val="Estimate"/>
      <sheetName val="Sump_cal"/>
      <sheetName val="MPR_PA_1"/>
      <sheetName val="PS1"/>
      <sheetName val="Erection"/>
      <sheetName val="Quadrilateral Analysis CHENNAI "/>
      <sheetName val="Legal Risk Analysis"/>
      <sheetName val="DATA SHEET"/>
      <sheetName val="Project Budget Worksheet"/>
      <sheetName val="PROCTOR"/>
      <sheetName val="oresreqsum"/>
    </sheetNames>
    <sheetDataSet>
      <sheetData sheetId="0" refreshError="1"/>
      <sheetData sheetId="1" refreshError="1"/>
      <sheetData sheetId="2" refreshError="1"/>
      <sheetData sheetId="3" refreshError="1">
        <row r="13">
          <cell r="H13">
            <v>575.12</v>
          </cell>
        </row>
        <row r="26">
          <cell r="H26">
            <v>441.5</v>
          </cell>
        </row>
        <row r="27">
          <cell r="H27">
            <v>494.48</v>
          </cell>
        </row>
        <row r="28">
          <cell r="H28">
            <v>317.88</v>
          </cell>
        </row>
        <row r="29">
          <cell r="H29">
            <v>280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
      <sheetName val="CASHFLOW"/>
      <sheetName val="INFLATION"/>
      <sheetName val="Current"/>
      <sheetName val="Labels"/>
      <sheetName val="Power &amp; Fuel (S)"/>
      <sheetName val="Drop Down Menus"/>
      <sheetName val="FitOutConfCentre"/>
      <sheetName val="Power_&amp;_Fuel_(S)"/>
      <sheetName val="Drop_Down_Menus"/>
    </sheetNames>
    <sheetDataSet>
      <sheetData sheetId="0" refreshError="1">
        <row r="124">
          <cell r="E124">
            <v>31386596.656872425</v>
          </cell>
        </row>
        <row r="125">
          <cell r="E125">
            <v>62773193.31374485</v>
          </cell>
        </row>
        <row r="126">
          <cell r="E126">
            <v>94159789.970617279</v>
          </cell>
        </row>
        <row r="127">
          <cell r="E127">
            <v>125546386.6274897</v>
          </cell>
        </row>
        <row r="128">
          <cell r="E128">
            <v>156932983.28436214</v>
          </cell>
        </row>
        <row r="129">
          <cell r="E129">
            <v>188319579.94123456</v>
          </cell>
        </row>
        <row r="130">
          <cell r="E130">
            <v>220402387.12442279</v>
          </cell>
        </row>
        <row r="131">
          <cell r="E131">
            <v>365027131.07212818</v>
          </cell>
        </row>
        <row r="132">
          <cell r="E132">
            <v>495583025.01983356</v>
          </cell>
        </row>
        <row r="133">
          <cell r="E133">
            <v>626138918.96753895</v>
          </cell>
        </row>
        <row r="134">
          <cell r="E134">
            <v>756694812.91524434</v>
          </cell>
        </row>
        <row r="135">
          <cell r="E135">
            <v>887250706.86294973</v>
          </cell>
        </row>
        <row r="136">
          <cell r="E136">
            <v>1017806600.8106551</v>
          </cell>
        </row>
        <row r="137">
          <cell r="E137">
            <v>1161787481.210254</v>
          </cell>
        </row>
        <row r="138">
          <cell r="E138">
            <v>1305768361.6098528</v>
          </cell>
        </row>
        <row r="139">
          <cell r="E139">
            <v>1449749242.0094516</v>
          </cell>
        </row>
        <row r="140">
          <cell r="E140">
            <v>1593730122.4090505</v>
          </cell>
        </row>
        <row r="141">
          <cell r="E141">
            <v>1737711002.8086493</v>
          </cell>
        </row>
        <row r="142">
          <cell r="E142">
            <v>1936041854.1758137</v>
          </cell>
        </row>
        <row r="143">
          <cell r="E143">
            <v>2134372705.542978</v>
          </cell>
        </row>
        <row r="144">
          <cell r="E144">
            <v>2332703556.9101424</v>
          </cell>
        </row>
        <row r="145">
          <cell r="E145">
            <v>2531034408.277307</v>
          </cell>
        </row>
        <row r="146">
          <cell r="E146">
            <v>2729365259.6444716</v>
          </cell>
        </row>
        <row r="147">
          <cell r="E147">
            <v>2927696111.0116363</v>
          </cell>
        </row>
        <row r="148">
          <cell r="E148">
            <v>3126026962.3788009</v>
          </cell>
        </row>
        <row r="149">
          <cell r="E149">
            <v>3323661603.2196493</v>
          </cell>
        </row>
        <row r="150">
          <cell r="E150">
            <v>3419299538.7973399</v>
          </cell>
        </row>
        <row r="151">
          <cell r="E151">
            <v>3514937474.3750305</v>
          </cell>
        </row>
        <row r="152">
          <cell r="E152">
            <v>3610575409.9527211</v>
          </cell>
        </row>
        <row r="153">
          <cell r="E153">
            <v>3712577205.7213755</v>
          </cell>
        </row>
        <row r="154">
          <cell r="E154">
            <v>3741231636.1965308</v>
          </cell>
        </row>
        <row r="155">
          <cell r="E155">
            <v>3769886066.6716862</v>
          </cell>
        </row>
        <row r="156">
          <cell r="E156">
            <v>3798540497.1468415</v>
          </cell>
        </row>
        <row r="157">
          <cell r="E157">
            <v>3827194927.6219969</v>
          </cell>
        </row>
        <row r="158">
          <cell r="E158">
            <v>3855849358.0971522</v>
          </cell>
        </row>
        <row r="159">
          <cell r="E159">
            <v>3884503788.5723076</v>
          </cell>
        </row>
        <row r="160">
          <cell r="E160">
            <v>3884503788.5723076</v>
          </cell>
        </row>
        <row r="161">
          <cell r="E161">
            <v>3884503788.5723076</v>
          </cell>
        </row>
        <row r="162">
          <cell r="E162">
            <v>3884503788.5723076</v>
          </cell>
        </row>
        <row r="163">
          <cell r="E163">
            <v>3884503788.5723076</v>
          </cell>
        </row>
        <row r="164">
          <cell r="E164">
            <v>3884503788.5723076</v>
          </cell>
        </row>
        <row r="165">
          <cell r="E165">
            <v>3884503788.5723076</v>
          </cell>
        </row>
        <row r="166">
          <cell r="E166">
            <v>3884503788.5723076</v>
          </cell>
        </row>
        <row r="167">
          <cell r="E167">
            <v>3884503788.5723076</v>
          </cell>
        </row>
        <row r="168">
          <cell r="E168">
            <v>3884503788.5723076</v>
          </cell>
        </row>
        <row r="169">
          <cell r="E169">
            <v>3884503788.5723076</v>
          </cell>
        </row>
        <row r="170">
          <cell r="E170">
            <v>3884503788.5723076</v>
          </cell>
        </row>
        <row r="171">
          <cell r="E171">
            <v>3884503788.5723076</v>
          </cell>
        </row>
        <row r="172">
          <cell r="E172">
            <v>3884503788.5723076</v>
          </cell>
        </row>
        <row r="173">
          <cell r="E173">
            <v>3884503788.5723076</v>
          </cell>
        </row>
        <row r="174">
          <cell r="E174">
            <v>3884503788.5723076</v>
          </cell>
        </row>
        <row r="175">
          <cell r="E175">
            <v>3884503788.5723076</v>
          </cell>
        </row>
        <row r="176">
          <cell r="E176">
            <v>3884503788.5723076</v>
          </cell>
        </row>
        <row r="177">
          <cell r="E177">
            <v>3884503788.5723076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WORKINGS"/>
      <sheetName val="Wkgs"/>
    </sheetNames>
    <sheetDataSet>
      <sheetData sheetId="0" refreshError="1"/>
      <sheetData sheetId="1" refreshError="1"/>
      <sheetData sheetId="2" refreshError="1"/>
      <sheetData sheetId="3" refreshError="1"/>
      <sheetData sheetId="4"/>
      <sheetData sheetId="5"/>
      <sheetData sheetId="6"/>
      <sheetData sheetId="7" refreshError="1">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m"/>
      <sheetName val="Summary"/>
      <sheetName val="_TM_Summary"/>
      <sheetName val="_TM_P &amp; M"/>
      <sheetName val="Location wise summary1"/>
      <sheetName val="P &amp; M"/>
      <sheetName val="Pivot Table"/>
      <sheetName val="Pivot"/>
      <sheetName val="Analysis"/>
      <sheetName val="Index_Ind"/>
      <sheetName val="Index_Imp"/>
      <sheetName val="_TM_Pivot Table"/>
      <sheetName val="Comments"/>
      <sheetName val="US to INR"/>
      <sheetName val="NZD to INR"/>
      <sheetName val="Effective customs duty"/>
      <sheetName val="Other--&gt;"/>
      <sheetName val="_TM_Analysis"/>
      <sheetName val="Pre-op"/>
      <sheetName val="Client data--&gt;"/>
      <sheetName val="FAR CANSO March 2015"/>
      <sheetName val="PM_Hinj"/>
      <sheetName val="Consol FAR"/>
      <sheetName val="Location wise Summary"/>
      <sheetName val="FAR CANSO March 2015 (2)"/>
      <sheetName val="Hinj-Imp"/>
      <sheetName val="1652"/>
      <sheetName val="1400"/>
      <sheetName val="K 1.0 Land details"/>
      <sheetName val="K1.1 Electronic Data Processing"/>
      <sheetName val="K1.2 Office Equipment"/>
      <sheetName val="K1.3 Furniture"/>
      <sheetName val="K1.4 Vechicle"/>
    </sheetNames>
    <sheetDataSet>
      <sheetData sheetId="0" refreshError="1"/>
      <sheetData sheetId="1" refreshError="1">
        <row r="6">
          <cell r="C6">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COMP </v>
          </cell>
          <cell r="B8">
            <v>37772</v>
          </cell>
          <cell r="C8">
            <v>37863</v>
          </cell>
          <cell r="D8">
            <v>37878</v>
          </cell>
          <cell r="E8">
            <v>37893</v>
          </cell>
          <cell r="F8">
            <v>38016</v>
          </cell>
          <cell r="G8">
            <v>38076</v>
          </cell>
          <cell r="H8">
            <v>38288</v>
          </cell>
          <cell r="I8">
            <v>38352</v>
          </cell>
        </row>
        <row r="9">
          <cell r="A9" t="str">
            <v xml:space="preserve">CSHE </v>
          </cell>
          <cell r="B9">
            <v>37818</v>
          </cell>
          <cell r="C9">
            <v>37894</v>
          </cell>
          <cell r="D9">
            <v>37910</v>
          </cell>
          <cell r="E9">
            <v>37925</v>
          </cell>
          <cell r="F9">
            <v>38017</v>
          </cell>
          <cell r="G9">
            <v>38062</v>
          </cell>
          <cell r="H9">
            <v>38197</v>
          </cell>
          <cell r="I9">
            <v>38228</v>
          </cell>
        </row>
        <row r="10">
          <cell r="A10" t="str">
            <v xml:space="preserve">CV   </v>
          </cell>
          <cell r="B10">
            <v>37879</v>
          </cell>
          <cell r="C10">
            <v>37970</v>
          </cell>
          <cell r="D10">
            <v>37986</v>
          </cell>
          <cell r="E10">
            <v>38001</v>
          </cell>
          <cell r="F10">
            <v>38092</v>
          </cell>
          <cell r="G10">
            <v>38137</v>
          </cell>
          <cell r="H10">
            <v>38212</v>
          </cell>
          <cell r="I10">
            <v>38258</v>
          </cell>
        </row>
        <row r="11">
          <cell r="A11" t="str">
            <v xml:space="preserve">DCSS </v>
          </cell>
          <cell r="B11">
            <v>37861</v>
          </cell>
          <cell r="C11">
            <v>37952</v>
          </cell>
          <cell r="D11">
            <v>37967</v>
          </cell>
          <cell r="E11">
            <v>37983</v>
          </cell>
          <cell r="F11">
            <v>38134</v>
          </cell>
          <cell r="G11">
            <v>38194</v>
          </cell>
          <cell r="H11">
            <v>38255</v>
          </cell>
          <cell r="I11">
            <v>38286</v>
          </cell>
        </row>
        <row r="12">
          <cell r="A12" t="str">
            <v xml:space="preserve">ELCB </v>
          </cell>
          <cell r="B12">
            <v>37942</v>
          </cell>
          <cell r="C12">
            <v>38019</v>
          </cell>
          <cell r="D12">
            <v>38034</v>
          </cell>
          <cell r="H12">
            <v>38199</v>
          </cell>
          <cell r="I12">
            <v>38230</v>
          </cell>
        </row>
        <row r="13">
          <cell r="A13" t="str">
            <v xml:space="preserve">HEEX </v>
          </cell>
          <cell r="B13">
            <v>37802</v>
          </cell>
          <cell r="C13">
            <v>37878</v>
          </cell>
          <cell r="D13">
            <v>37893</v>
          </cell>
          <cell r="E13">
            <v>37909</v>
          </cell>
          <cell r="F13">
            <v>38000</v>
          </cell>
          <cell r="G13">
            <v>38046</v>
          </cell>
          <cell r="H13">
            <v>38211</v>
          </cell>
          <cell r="I13">
            <v>38242</v>
          </cell>
        </row>
        <row r="14">
          <cell r="A14" t="str">
            <v xml:space="preserve">HTSW </v>
          </cell>
          <cell r="B14">
            <v>37863</v>
          </cell>
          <cell r="C14">
            <v>37939</v>
          </cell>
          <cell r="D14">
            <v>37954</v>
          </cell>
          <cell r="E14">
            <v>37969</v>
          </cell>
          <cell r="F14">
            <v>38091</v>
          </cell>
          <cell r="G14">
            <v>38136</v>
          </cell>
          <cell r="H14">
            <v>38242</v>
          </cell>
          <cell r="I14">
            <v>38273</v>
          </cell>
        </row>
        <row r="15">
          <cell r="A15" t="str">
            <v xml:space="preserve">IDFD </v>
          </cell>
          <cell r="B15">
            <v>37863</v>
          </cell>
          <cell r="C15">
            <v>37939</v>
          </cell>
          <cell r="D15">
            <v>37954</v>
          </cell>
          <cell r="E15">
            <v>37969</v>
          </cell>
          <cell r="F15">
            <v>38061</v>
          </cell>
          <cell r="G15">
            <v>38106</v>
          </cell>
          <cell r="H15">
            <v>38211</v>
          </cell>
          <cell r="I15">
            <v>38242</v>
          </cell>
        </row>
        <row r="16">
          <cell r="A16" t="str">
            <v xml:space="preserve">INCB </v>
          </cell>
          <cell r="B16">
            <v>37943</v>
          </cell>
          <cell r="C16">
            <v>38020</v>
          </cell>
          <cell r="D16">
            <v>38035</v>
          </cell>
          <cell r="H16">
            <v>38200</v>
          </cell>
          <cell r="I16">
            <v>38231</v>
          </cell>
        </row>
        <row r="17">
          <cell r="A17" t="str">
            <v xml:space="preserve">MCPC </v>
          </cell>
          <cell r="B17">
            <v>37909</v>
          </cell>
          <cell r="C17">
            <v>37985</v>
          </cell>
          <cell r="D17">
            <v>38000</v>
          </cell>
          <cell r="E17">
            <v>38016</v>
          </cell>
          <cell r="F17">
            <v>38136</v>
          </cell>
          <cell r="G17">
            <v>38181</v>
          </cell>
          <cell r="H17">
            <v>38257</v>
          </cell>
          <cell r="I17">
            <v>38288</v>
          </cell>
        </row>
        <row r="18">
          <cell r="A18" t="str">
            <v xml:space="preserve">MT1P </v>
          </cell>
          <cell r="B18">
            <v>37832</v>
          </cell>
          <cell r="C18">
            <v>37894</v>
          </cell>
          <cell r="H18">
            <v>38033</v>
          </cell>
          <cell r="I18">
            <v>38062</v>
          </cell>
        </row>
        <row r="19">
          <cell r="A19" t="str">
            <v xml:space="preserve">MT1V </v>
          </cell>
          <cell r="B19">
            <v>37863</v>
          </cell>
          <cell r="C19">
            <v>37924</v>
          </cell>
          <cell r="H19">
            <v>38092</v>
          </cell>
          <cell r="I19">
            <v>38122</v>
          </cell>
        </row>
        <row r="20">
          <cell r="A20" t="str">
            <v xml:space="preserve">MT2P </v>
          </cell>
          <cell r="B20">
            <v>37991</v>
          </cell>
          <cell r="C20">
            <v>38052</v>
          </cell>
          <cell r="H20">
            <v>38202</v>
          </cell>
          <cell r="I20">
            <v>38233</v>
          </cell>
        </row>
        <row r="21">
          <cell r="A21" t="str">
            <v xml:space="preserve">MT2V </v>
          </cell>
          <cell r="B21">
            <v>38006</v>
          </cell>
          <cell r="C21">
            <v>38067</v>
          </cell>
          <cell r="H21">
            <v>38253</v>
          </cell>
          <cell r="I21">
            <v>38284</v>
          </cell>
        </row>
        <row r="22">
          <cell r="A22" t="str">
            <v xml:space="preserve">MT3P </v>
          </cell>
          <cell r="B22">
            <v>38106</v>
          </cell>
          <cell r="C22">
            <v>38166</v>
          </cell>
          <cell r="H22">
            <v>38288</v>
          </cell>
          <cell r="I22">
            <v>38318</v>
          </cell>
        </row>
        <row r="23">
          <cell r="A23" t="str">
            <v xml:space="preserve">MT3V </v>
          </cell>
          <cell r="B23">
            <v>38120</v>
          </cell>
          <cell r="C23">
            <v>38180</v>
          </cell>
          <cell r="H23">
            <v>38302</v>
          </cell>
          <cell r="I23">
            <v>38332</v>
          </cell>
        </row>
        <row r="24">
          <cell r="A24" t="str">
            <v xml:space="preserve">PACK </v>
          </cell>
          <cell r="B24">
            <v>37772</v>
          </cell>
          <cell r="C24">
            <v>37863</v>
          </cell>
          <cell r="D24">
            <v>37878</v>
          </cell>
          <cell r="E24">
            <v>37893</v>
          </cell>
          <cell r="F24">
            <v>37985</v>
          </cell>
          <cell r="G24">
            <v>38031</v>
          </cell>
          <cell r="H24">
            <v>38166</v>
          </cell>
          <cell r="I24">
            <v>38227</v>
          </cell>
        </row>
        <row r="25">
          <cell r="A25" t="str">
            <v xml:space="preserve">PMP2 </v>
          </cell>
          <cell r="B25">
            <v>37832</v>
          </cell>
          <cell r="C25">
            <v>37909</v>
          </cell>
          <cell r="D25">
            <v>37924</v>
          </cell>
          <cell r="E25">
            <v>37939</v>
          </cell>
          <cell r="F25">
            <v>38031</v>
          </cell>
          <cell r="G25">
            <v>38076</v>
          </cell>
          <cell r="H25">
            <v>38242</v>
          </cell>
          <cell r="I25">
            <v>38273</v>
          </cell>
        </row>
        <row r="26">
          <cell r="A26" t="str">
            <v xml:space="preserve">PMP3 </v>
          </cell>
          <cell r="B26">
            <v>37813</v>
          </cell>
          <cell r="C26">
            <v>37905</v>
          </cell>
          <cell r="D26">
            <v>37920</v>
          </cell>
          <cell r="E26">
            <v>37935</v>
          </cell>
          <cell r="F26">
            <v>38027</v>
          </cell>
          <cell r="G26">
            <v>38072</v>
          </cell>
          <cell r="H26">
            <v>38238</v>
          </cell>
          <cell r="I26">
            <v>38299</v>
          </cell>
        </row>
        <row r="27">
          <cell r="A27" t="str">
            <v xml:space="preserve">REA2 </v>
          </cell>
          <cell r="B27">
            <v>37776</v>
          </cell>
          <cell r="C27">
            <v>37856</v>
          </cell>
          <cell r="D27">
            <v>37871</v>
          </cell>
          <cell r="E27">
            <v>37886</v>
          </cell>
          <cell r="F27">
            <v>37977</v>
          </cell>
          <cell r="G27">
            <v>38024</v>
          </cell>
          <cell r="H27">
            <v>38223</v>
          </cell>
          <cell r="I27">
            <v>38253</v>
          </cell>
        </row>
        <row r="28">
          <cell r="A28" t="str">
            <v xml:space="preserve">TRAN </v>
          </cell>
          <cell r="B28">
            <v>37879</v>
          </cell>
          <cell r="C28">
            <v>37955</v>
          </cell>
          <cell r="D28">
            <v>37970</v>
          </cell>
          <cell r="E28">
            <v>37986</v>
          </cell>
          <cell r="F28">
            <v>38107</v>
          </cell>
          <cell r="G28">
            <v>38152</v>
          </cell>
          <cell r="H28">
            <v>38228</v>
          </cell>
          <cell r="I28">
            <v>38258</v>
          </cell>
        </row>
        <row r="29">
          <cell r="A29" t="str">
            <v xml:space="preserve">VESS </v>
          </cell>
          <cell r="B29">
            <v>37817</v>
          </cell>
          <cell r="C29">
            <v>37893</v>
          </cell>
          <cell r="D29">
            <v>37909</v>
          </cell>
          <cell r="E29">
            <v>37924</v>
          </cell>
          <cell r="F29">
            <v>38031</v>
          </cell>
          <cell r="G29">
            <v>38091</v>
          </cell>
          <cell r="H29">
            <v>38196</v>
          </cell>
          <cell r="I29">
            <v>38227</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QoQ Forecast"/>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Company"/>
      <sheetName val="Main Sheet (MTD)"/>
      <sheetName val="Consl Daily Report"/>
      <sheetName val="Acc_10_5"/>
      <sheetName val="Input"/>
      <sheetName val="Sheet1"/>
      <sheetName val="Portfolio Summary"/>
      <sheetName val="Master Price List"/>
      <sheetName val="reference"/>
      <sheetName val="IMPORT T12"/>
      <sheetName val="GBW"/>
      <sheetName val="Material "/>
      <sheetName val="Labour &amp; Plant"/>
      <sheetName val="Design"/>
      <sheetName val="BOQ"/>
      <sheetName val=" B3"/>
      <sheetName val=" B1"/>
      <sheetName val="Lead"/>
      <sheetName val="Main-Material"/>
      <sheetName val="beam-reinft-IIInd floor"/>
      <sheetName val="MN T.B."/>
      <sheetName val="Approved MTD Proj #'s"/>
      <sheetName val="Vind-BtB"/>
      <sheetName val="CFForecast detail"/>
      <sheetName val="Site Dev BOQ"/>
      <sheetName val="TIll_Q_sal"/>
      <sheetName val="tiller"/>
      <sheetName val="Break up Sheet"/>
      <sheetName val="Depreciation"/>
      <sheetName val="CapitalOutlay"/>
      <sheetName val="Assum"/>
      <sheetName val="MASTER_RATE ANALYSIS"/>
      <sheetName val="Valuation - block 2"/>
      <sheetName val="Assumptions"/>
      <sheetName val="Occ"/>
      <sheetName val="Demand"/>
      <sheetName val="Inputs"/>
      <sheetName val="Ref"/>
      <sheetName val="download"/>
      <sheetName val="170810-lease tax"/>
      <sheetName val="q-details"/>
      <sheetName val="LISTS"/>
      <sheetName val="02022005"/>
      <sheetName val="16022005"/>
      <sheetName val="05012005"/>
      <sheetName val="19012005"/>
      <sheetName val="02032005"/>
      <sheetName val="16032005"/>
      <sheetName val="30032005"/>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Rollup Summary"/>
      <sheetName val="International"/>
      <sheetName val="Internet"/>
      <sheetName val="Preside"/>
      <sheetName val="balance sheet"/>
      <sheetName val="CABLE DATA"/>
      <sheetName val="1st flr"/>
      <sheetName val="final abstract"/>
      <sheetName val="Rate analysis"/>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EBITDA"/>
      <sheetName val="classes"/>
      <sheetName val="IT Block"/>
      <sheetName val="Location CODE"/>
      <sheetName val="Location TYPE"/>
      <sheetName val="sub class"/>
      <sheetName val=" sub Loc "/>
      <sheetName val=" Acc. Sched."/>
      <sheetName val="Current Bill MB ref"/>
      <sheetName val="Meas.-Hotel Part"/>
      <sheetName val="March Analysts"/>
      <sheetName val="F"/>
      <sheetName val="EXHIBIT&quot; T&quot;"/>
      <sheetName val="Turnover"/>
      <sheetName val="SCH-E-1"/>
      <sheetName val="BIPR"/>
      <sheetName val="BPCA"/>
      <sheetName val="BBRS"/>
      <sheetName val="KPM DT"/>
      <sheetName val="Summary Excise"/>
      <sheetName val="Grouping Master"/>
      <sheetName val="LBO"/>
      <sheetName val="TB_FOR_MIS"/>
      <sheetName val="Area"/>
      <sheetName val="TB FOR MIS"/>
      <sheetName val="INPUT SHEET"/>
      <sheetName val="new_data"/>
      <sheetName val="earnmodl"/>
      <sheetName val="Dom Cell (IS)"/>
      <sheetName val="BS"/>
      <sheetName val="Other BS Sch 5-9"/>
      <sheetName val="Excess Calc"/>
      <sheetName val="compu"/>
      <sheetName val="PLAN_FEB97"/>
      <sheetName val="Fin Sum"/>
      <sheetName val="EDS  Bestshore Migration"/>
      <sheetName val="Hot"/>
      <sheetName val="Mico"/>
      <sheetName val="OpRes"/>
      <sheetName val="master"/>
      <sheetName val="AOR"/>
      <sheetName val="Factor_Sheet"/>
      <sheetName val="MIS - kINR"/>
      <sheetName val="P &amp; L"/>
      <sheetName val="ras"/>
      <sheetName val="Index"/>
      <sheetName val="Rates"/>
      <sheetName val="AOP13"/>
      <sheetName val="CashFlow"/>
      <sheetName val="TB"/>
      <sheetName val="CAP"/>
      <sheetName val="ANN.K"/>
      <sheetName val="M-2 Adjusted"/>
      <sheetName val="OpTrack"/>
      <sheetName val="NewCo"/>
      <sheetName val="Training Deposits coding"/>
      <sheetName val="Sheet3"/>
      <sheetName val="Balance Sheet "/>
      <sheetName val="03 (2)"/>
      <sheetName val="WIng F(Typical)"/>
      <sheetName val="Legal Risk Analysis"/>
      <sheetName val="van_khuon"/>
      <sheetName val="IDC_macro"/>
      <sheetName val="Main workings"/>
      <sheetName val="Portfolio_Summary"/>
      <sheetName val="Current_Bill_MB_ref"/>
      <sheetName val="Meas_-Hotel_Part"/>
      <sheetName val="Fin_Sum"/>
      <sheetName val="Base"/>
      <sheetName val="Macro1"/>
      <sheetName val="Licences"/>
      <sheetName val="LBO Financials"/>
      <sheetName val="IMPORT_T12"/>
      <sheetName val="KPM_DT"/>
      <sheetName val="Task"/>
      <sheetName val="CARO"/>
      <sheetName val="RNT"/>
      <sheetName val="Combi"/>
      <sheetName val="Pay_Sep06"/>
      <sheetName val="PLGroupings"/>
      <sheetName val="Result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Commercial Research"/>
      <sheetName val="Portfolio_Summary1"/>
      <sheetName val="Current_Bill_MB_ref1"/>
      <sheetName val="Meas_-Hotel_Part1"/>
      <sheetName val="Intaccrual"/>
      <sheetName val="SBU"/>
      <sheetName val="Operating Statistics"/>
      <sheetName val="Goldberg Portfolio Combined"/>
      <sheetName val="A-Mum"/>
      <sheetName val="#REF"/>
      <sheetName val="Data"/>
      <sheetName val="BKCSTOCKVAL"/>
      <sheetName val="MAHSTOCKVAL"/>
      <sheetName val="FA Schedule Dec 07"/>
      <sheetName val="Variables_x"/>
      <sheetName val="GenAssump"/>
      <sheetName val="269T(final)"/>
      <sheetName val="9. Package split - Cost "/>
      <sheetName val="Params"/>
      <sheetName val="Leasing Commision"/>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NEW-IDs Fun &amp; Group"/>
      <sheetName val="XZLC003_PART1"/>
      <sheetName val="Checks"/>
      <sheetName val="DET0900"/>
      <sheetName val="Theatre mgmt cont"/>
      <sheetName val=""/>
      <sheetName val="15-21"/>
      <sheetName val="Contribution"/>
      <sheetName val="Rx"/>
      <sheetName val="Menu"/>
      <sheetName val="P.R. TAXES"/>
      <sheetName val="BILLING SUM"/>
      <sheetName val="Trial Balance"/>
      <sheetName val="Service Invoice"/>
      <sheetName val="SODA02"/>
      <sheetName val="horizontal"/>
      <sheetName val="MIS AC wise"/>
      <sheetName val="Cover"/>
      <sheetName val="Cash Flow Working"/>
      <sheetName val="Retail Mall"/>
      <sheetName val="Rev Opt - Rollup"/>
      <sheetName val="apr-aug"/>
      <sheetName val="CASHFLOWS"/>
      <sheetName val="170810-lease_tax"/>
      <sheetName val="Main_Sheet_(MTD)"/>
      <sheetName val="Consl_Daily_Report"/>
      <sheetName val="balance_sheet"/>
      <sheetName val="drop-dwn list"/>
      <sheetName val="tngst1"/>
      <sheetName val="Boiler&amp;TG"/>
      <sheetName val="Timeline"/>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97-98"/>
      <sheetName val="A1-Continuous"/>
      <sheetName val="Debtors analysis"/>
      <sheetName val="SEW4"/>
      <sheetName val="pile Fabrication"/>
      <sheetName val="Improvements"/>
      <sheetName val="MFG"/>
      <sheetName val="Open Items-311208"/>
      <sheetName val="Assump"/>
      <sheetName val="exp"/>
      <sheetName val="Sheet4"/>
      <sheetName val="ES"/>
      <sheetName val="Variables"/>
      <sheetName val="Publicbuilding"/>
      <sheetName val="Non-Factory"/>
      <sheetName val="extra work elec bill "/>
      <sheetName val="A.O.R."/>
      <sheetName val="HBI NCD"/>
      <sheetName val="CUSTOM Jun99"/>
      <sheetName val="Related party - P&amp;L"/>
      <sheetName val="Felix Street Summary"/>
      <sheetName val="Newspapers"/>
      <sheetName val="AccDil"/>
      <sheetName val="Overall Summary"/>
      <sheetName val="RA"/>
      <sheetName val="소상 &quot;1&quot;"/>
      <sheetName val="CrRajWMM"/>
      <sheetName val="Cost summary"/>
      <sheetName val="RCC Rates"/>
      <sheetName val="FORM7"/>
      <sheetName val="目录"/>
      <sheetName val="PRECAST lightconc-II"/>
      <sheetName val="Tender Summary"/>
      <sheetName val="Bill 1-BOQ-Civil Works"/>
      <sheetName val="UNP-NCW "/>
      <sheetName val="4.4 External Plaster"/>
      <sheetName val="Control"/>
      <sheetName val="Night Shift"/>
      <sheetName val="wdr bldg"/>
      <sheetName val="Formated Trial Balance"/>
      <sheetName val="Kontensalden"/>
      <sheetName val="Scope"/>
      <sheetName val="Estimate"/>
      <sheetName val="12-ACTPL"/>
      <sheetName val="?????"/>
      <sheetName val="Budget Summary"/>
      <sheetName val="cl 14 Annex 7 "/>
      <sheetName val="Encl 7A"/>
      <sheetName val="Debt"/>
      <sheetName val="SALES"/>
      <sheetName val="Basework"/>
      <sheetName val="Monthly Inputs"/>
      <sheetName val="2000-1 Monthly Cashflows"/>
      <sheetName val="2002-2 Monthly Cashflows"/>
      <sheetName val="Notes-pivot1 "/>
      <sheetName val="ASSETS P&amp;M"/>
      <sheetName val="Assets Land &amp; Mise FA"/>
      <sheetName val="A-1"/>
      <sheetName val="MultipleSecurities"/>
      <sheetName val="Ins Erection"/>
      <sheetName val="Sources"/>
      <sheetName val="Gen_Ass"/>
      <sheetName val="Op_Ass"/>
      <sheetName val="Staff Costs"/>
      <sheetName val="General_Assumptions"/>
      <sheetName val="Graph (LGEN)"/>
      <sheetName val="out_prog"/>
      <sheetName val="선적schedule (2)"/>
      <sheetName val="Assumption"/>
      <sheetName val="EVA1"/>
      <sheetName val="ITEM  STUDY (2)"/>
      <sheetName val="EXPENSES"/>
      <sheetName val="TDS Certificate-Format"/>
      <sheetName val="FA"/>
      <sheetName val="notes"/>
      <sheetName val="Determination of Threshold"/>
      <sheetName val="USB 1"/>
      <sheetName val="RA-markate"/>
      <sheetName val="BQ"/>
      <sheetName val="BOQ Distribution"/>
      <sheetName val="wordsdata"/>
      <sheetName val="GM &amp; TA"/>
      <sheetName val="steam outlet"/>
      <sheetName val="crs"/>
      <sheetName val="PIMS"/>
      <sheetName val="SCH 10"/>
      <sheetName val="SAP EMP"/>
      <sheetName val="SAP downloaded schedule"/>
      <sheetName val="Transaction"/>
      <sheetName val="FA(Apr 07)"/>
      <sheetName val="Reco O.S"/>
      <sheetName val="Accounts"/>
      <sheetName val="TH"/>
      <sheetName val="EAST"/>
      <sheetName val="YOEMAGUM"/>
      <sheetName val="Lease Expiry"/>
      <sheetName val="IO"/>
      <sheetName val="Customize Your Invoice"/>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0. Data Validation List"/>
      <sheetName val="Crest"/>
      <sheetName val="Pinnacle"/>
      <sheetName val="Zenith"/>
      <sheetName val="stacking sheet"/>
      <sheetName val="Basement Budget"/>
      <sheetName val="labour"/>
      <sheetName val="currency"/>
      <sheetName val="Rollup"/>
      <sheetName val="FY2001-02"/>
      <sheetName val="XLR_NoRangeSheet"/>
      <sheetName val="TMasterCurrency"/>
      <sheetName val="TMasterSeg"/>
      <sheetName val="BOM"/>
      <sheetName val="HRD1"/>
      <sheetName val="Taluka wise dealer (2)"/>
      <sheetName val="Timesheet"/>
      <sheetName val="Loads"/>
      <sheetName val="p&amp;m"/>
      <sheetName val="S &amp; A"/>
      <sheetName val="Schedule v1"/>
      <sheetName val="BM"/>
      <sheetName val="Parameter"/>
      <sheetName val="Temp"/>
      <sheetName val="FCIIHyperion"/>
      <sheetName val="final 061106"/>
      <sheetName val="SAB P&amp;L"/>
      <sheetName val="cash flow"/>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Standalone"/>
      <sheetName val="RATE LIST (2)"/>
      <sheetName val="Control Sheet"/>
      <sheetName val="Recon"/>
      <sheetName val="Summary_Local"/>
      <sheetName val="Hardware"/>
      <sheetName val="Approval"/>
      <sheetName val="Inv_Data"/>
      <sheetName val="Tyre1"/>
      <sheetName val="Auto"/>
      <sheetName val="Sale Charts"/>
      <sheetName val="EXIS-COMBINED"/>
      <sheetName val="HOUSE RENT DEPO."/>
      <sheetName val="CSCCincSKR"/>
      <sheetName val="concrete"/>
      <sheetName val="Fill_this_out_first___"/>
      <sheetName val="extra_work_elec_bill_"/>
      <sheetName val="10__&amp;_11__Rate_Code_&amp;_BQ"/>
      <sheetName val="NEW-IDs_Fun_&amp;_Group"/>
      <sheetName val="schedules"/>
      <sheetName val="details"/>
      <sheetName val="Power &amp; Fuel (S)"/>
      <sheetName val="Multipliers &amp; KRA"/>
      <sheetName val="WC analytics (+data pages)"/>
      <sheetName val="Misc. Master"/>
      <sheetName val="Expansion"/>
      <sheetName val="Capital Structure"/>
      <sheetName val="GROUPING"/>
      <sheetName val="TBAL9697 -group wise  sdpl"/>
      <sheetName val="Quotation"/>
      <sheetName val="RCC_Ret_ Wall"/>
      <sheetName val="DYN PP"/>
      <sheetName val="TXN97"/>
      <sheetName val="June Reserve - Far East"/>
      <sheetName val="Coalmine"/>
      <sheetName val="LBO_Financials"/>
      <sheetName val="QoQ_In_Lakhs"/>
      <sheetName val="Theatre_mgmt_cont"/>
      <sheetName val="Open_Items-311208"/>
      <sheetName val="I"/>
      <sheetName val="CPR"/>
      <sheetName val="MARCH"/>
      <sheetName val="SEP "/>
      <sheetName val="Collection"/>
      <sheetName val="dlvoid"/>
      <sheetName val="Cases"/>
      <sheetName val="PROV_CONSOLIDATED"/>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Earnings"/>
      <sheetName val="NGS Data Sheet"/>
      <sheetName val="SGS Data Sheet"/>
      <sheetName val="Micro"/>
      <sheetName val="Macro"/>
      <sheetName val="Scaff-Rose"/>
      <sheetName val="现金流量分析表"/>
      <sheetName val="边际贡献分析表"/>
      <sheetName val="Lease-rents"/>
      <sheetName val="Key Assumption"/>
      <sheetName val="Master Information"/>
      <sheetName val="Fin"/>
      <sheetName val="Intro"/>
      <sheetName val="Account title"/>
      <sheetName val="Titel"/>
      <sheetName val="Tickmarks"/>
      <sheetName val="Check Register"/>
      <sheetName val="EBITDA Bridge"/>
      <sheetName val="Detailed"/>
      <sheetName val="2003 Budget-PL-case1"/>
      <sheetName val="STATSUM"/>
      <sheetName val="TB9899"/>
      <sheetName val="Fin. Assumpt. - Sensitivities"/>
      <sheetName val="Redelvery provision changed"/>
      <sheetName val="Sch5TO10"/>
      <sheetName val="macroDat"/>
      <sheetName val="Rs in lacs"/>
      <sheetName val="800CC_FR_HOSE"/>
      <sheetName val="Esteem Rear"/>
      <sheetName val="Classification"/>
      <sheetName val="XREF"/>
      <sheetName val="Income"/>
      <sheetName val="EPS"/>
      <sheetName val="currency (2)"/>
      <sheetName val="Companies"/>
      <sheetName val="People"/>
      <sheetName val="NW RTU"/>
      <sheetName val="Clause 9"/>
      <sheetName val="HIDDEN"/>
      <sheetName val="DEP99"/>
      <sheetName val="IGAAP"/>
      <sheetName val="INI"/>
      <sheetName val="Output"/>
      <sheetName val="meeting rectification control"/>
      <sheetName val="Loan Data"/>
      <sheetName val="Challan"/>
      <sheetName val="Standalone seg"/>
      <sheetName val="Bgt_Lst"/>
      <sheetName val="Cnt_Lst"/>
      <sheetName val="Power_&amp;_Fuel_(S)"/>
      <sheetName val="Budget_Summary"/>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Trial Balance_Format"/>
      <sheetName val="Jan"/>
      <sheetName val="Main"/>
      <sheetName val="ADV-TK-HORT"/>
      <sheetName val="Cash Flow "/>
      <sheetName val="nela"/>
      <sheetName val="NEWACNO"/>
      <sheetName val="3-dep"/>
      <sheetName val="COSTMAR"/>
      <sheetName val="Jun 2000"/>
      <sheetName val="Sheet2 (2)"/>
      <sheetName val="COST-MTRS"/>
      <sheetName val="FLASH"/>
      <sheetName val="RELACION REFERENCIAS"/>
      <sheetName val="Annexure"/>
      <sheetName val="Schedules 3-8"/>
      <sheetName val="1996-97"/>
      <sheetName val="van_khuon2"/>
      <sheetName val="IDC_macro2"/>
      <sheetName val="IMPORT_T122"/>
      <sheetName val="KPM_DT2"/>
      <sheetName val="Portfolio_Summary3"/>
      <sheetName val="Current_Bill_MB_ref3"/>
      <sheetName val="Meas_-Hotel_Part3"/>
      <sheetName val="Fin_Sum2"/>
      <sheetName val="Summary_Excise1"/>
      <sheetName val="Other_BS_Sch_5-91"/>
      <sheetName val="Excess_Calc1"/>
      <sheetName val="Grouping_Master1"/>
      <sheetName val="TB_FOR_MIS2"/>
      <sheetName val="INPUT_SHEET1"/>
      <sheetName val="P_&amp;_L1"/>
      <sheetName val="March_Analysts1"/>
      <sheetName val="Dom_Cell_(IS)1"/>
      <sheetName val="EXHIBIT&quot;_T&quot;1"/>
      <sheetName val="_Acc__Sched_1"/>
      <sheetName val="Training_Deposits_coding1"/>
      <sheetName val="M-2_Adjusted1"/>
      <sheetName val="03_(2)1"/>
      <sheetName val="WIng_F(Typical)1"/>
      <sheetName val="Master_Price_List1"/>
      <sheetName val="Main_workings1"/>
      <sheetName val="Balance_Sheet_1"/>
      <sheetName val="EDS__Bestshore_Migration1"/>
      <sheetName val="IT_Block1"/>
      <sheetName val="Location_CODE1"/>
      <sheetName val="Location_TYPE1"/>
      <sheetName val="sub_class1"/>
      <sheetName val="_sub_Loc_1"/>
      <sheetName val="Open_Items-3112081"/>
      <sheetName val="Legal_Risk_Analysis1"/>
      <sheetName val="LBO_Financials1"/>
      <sheetName val="MASTER_RATE_ANALYSIS1"/>
      <sheetName val="Valuation_-_block_21"/>
      <sheetName val="ANN_K1"/>
      <sheetName val="FA_Schedule_Dec_071"/>
      <sheetName val="NEW-IDs_Fun_&amp;_Group1"/>
      <sheetName val="Rev_Opt_-_Rollup1"/>
      <sheetName val="SOPMA_DD1"/>
      <sheetName val="Debtors_analysis1"/>
      <sheetName val="Architectural_Summary1"/>
      <sheetName val="pile_Fabrication1"/>
      <sheetName val="IO_LIST1"/>
      <sheetName val="Master_list1"/>
      <sheetName val="Labour_List1"/>
      <sheetName val="Material_List1"/>
      <sheetName val="Labor_abs-NMR1"/>
      <sheetName val="Beam_at_Ground_flr_lvl(Steel)1"/>
      <sheetName val="1st_-vpd1"/>
      <sheetName val="Material_List_1"/>
      <sheetName val="schedule_nos1"/>
      <sheetName val="Theatre_mgmt_cont1"/>
      <sheetName val="Base_Assumptions1"/>
      <sheetName val="10__&amp;_11__Rate_Code_&amp;_BQ1"/>
      <sheetName val="FITZ_MORT_941"/>
      <sheetName val="QoQ_In_Lakhs1"/>
      <sheetName val="vb_9&amp;101"/>
      <sheetName val="Goldberg_Portfolio_Combined1"/>
      <sheetName val="Commercial_Research1"/>
      <sheetName val="Fill_this_out_first___1"/>
      <sheetName val="oresreqsum"/>
      <sheetName val="Elec Summ"/>
      <sheetName val="ELEC BOQ"/>
      <sheetName val="TRACK BUSWAY"/>
      <sheetName val="BBT"/>
      <sheetName val="LIGHTING"/>
      <sheetName val="LMS"/>
      <sheetName val="4 Annex 1 Basic rate"/>
      <sheetName val="Other notes"/>
      <sheetName val="OHT_Abs"/>
      <sheetName val="1"/>
      <sheetName val="Linked Lead"/>
      <sheetName val="hist&amp;proj"/>
      <sheetName val="STAFFSCHED "/>
      <sheetName val="Basic Rate"/>
      <sheetName val=" COP"/>
      <sheetName val="Bal_Gr"/>
      <sheetName val="INQVAR PY"/>
      <sheetName val="MIS"/>
      <sheetName val="Sheet3_(2)7"/>
      <sheetName val="Sheet3__2_7"/>
      <sheetName val="Income_&amp;_Occupancy_Customer7"/>
      <sheetName val="Income_Statements7"/>
      <sheetName val="QoQ_Forecast7"/>
      <sheetName val="Aladdin_Macro17"/>
      <sheetName val="Acc_10_57"/>
      <sheetName val="Global_Assm_7"/>
      <sheetName val="Builtup_Area7"/>
      <sheetName val="Project_Budget_Worksheet7"/>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Main_Sheet_(MTD)2"/>
      <sheetName val="Consl_Daily_Report2"/>
      <sheetName val="Rollup_Summary2"/>
      <sheetName val="MN_T_B_7"/>
      <sheetName val="CFForecast_detail7"/>
      <sheetName val="Site_Dev_BOQ7"/>
      <sheetName val="Break_up_Sheet7"/>
      <sheetName val="Load_Details-220kV7"/>
      <sheetName val="Block_A_-_BOQ7"/>
      <sheetName val="170810-lease_tax2"/>
      <sheetName val="ASSETS_P&amp;M1"/>
      <sheetName val="Assets_Land_&amp;_Mise_FA1"/>
      <sheetName val="CABLE_DATA2"/>
      <sheetName val="1st_flr2"/>
      <sheetName val="Civil_Boq2"/>
      <sheetName val="balance_sheet2"/>
      <sheetName val="final_abstract2"/>
      <sheetName val="Rate_analysis2"/>
      <sheetName val="Trial_Balance1"/>
      <sheetName val="MIS_AC_wise1"/>
      <sheetName val="MIS_-_kINR2"/>
      <sheetName val="9__Package_split_-_Cost_1"/>
      <sheetName val="Operating_Statistics1"/>
      <sheetName val="P_R__TAXES1"/>
      <sheetName val="BILLING_SUM1"/>
      <sheetName val="Leasing_Commision1"/>
      <sheetName val="Service_Invoice1"/>
      <sheetName val="Cash_Flow_Working1"/>
      <sheetName val="Retail_Mall1"/>
      <sheetName val="Related_party_-_P&amp;L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Total MTH"/>
      <sheetName val="PetroChina"/>
      <sheetName val="SP Break Up"/>
      <sheetName val="DUMP "/>
      <sheetName val="Bspl Main"/>
      <sheetName val="Sch_BS"/>
      <sheetName val="PARAMETERS"/>
      <sheetName val="Supplier"/>
      <sheetName val="C120102"/>
      <sheetName val="Misc__Master"/>
      <sheetName val="Capital_Structure"/>
      <sheetName val="TBAL9697_-group_wise__sdpl"/>
      <sheetName val="SEP_"/>
      <sheetName val="Account_title"/>
      <sheetName val="Redelvery_provision_changed"/>
      <sheetName val="Grp_PL"/>
      <sheetName val="Charts"/>
      <sheetName val="Infinite Studios"/>
      <sheetName val="Neuros &amp; Immunos"/>
      <sheetName val="Nucleos"/>
      <sheetName val="Lookups"/>
      <sheetName val="pri-com"/>
      <sheetName val="Factors"/>
      <sheetName val="NOT FULL RESTRAINT"/>
      <sheetName val="UC"/>
      <sheetName val="BEARING &amp; BUCKLING"/>
      <sheetName val="B"/>
      <sheetName val="Names&amp;Case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COM"/>
      <sheetName val="FSA"/>
      <sheetName val="FF-2 (1)"/>
      <sheetName val="addl cost"/>
      <sheetName val="FF-1"/>
      <sheetName val="accumdeprn"/>
      <sheetName val="entitlements"/>
      <sheetName val="7 Jan 02"/>
      <sheetName val="BHANDUP"/>
      <sheetName val="MPR_PA_1"/>
      <sheetName val="BS-203"/>
      <sheetName val="A"/>
      <sheetName val="Maping_Other"/>
      <sheetName val="Indices"/>
      <sheetName val="BOQ CIVIL"/>
      <sheetName val="Price Comparison"/>
      <sheetName val="Measurment"/>
      <sheetName val="Final Summary"/>
      <sheetName val="Figures in"/>
      <sheetName val="Mthly CFS (Kha)"/>
      <sheetName val="EAW Final Accounts - 99"/>
      <sheetName val="sch"/>
      <sheetName val="grid"/>
      <sheetName val="NEES"/>
      <sheetName val="GSTR-3B"/>
      <sheetName val="Deno"/>
      <sheetName val="Consolidated CF"/>
      <sheetName val="Jul 96 Workshee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65">
          <cell r="A65" t="str">
            <v>(II)</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5">
          <cell r="A65" t="str">
            <v>(II)</v>
          </cell>
        </row>
      </sheetData>
      <sheetData sheetId="94">
        <row r="65">
          <cell r="A65" t="str">
            <v>(II)</v>
          </cell>
        </row>
      </sheetData>
      <sheetData sheetId="95">
        <row r="65">
          <cell r="A65" t="str">
            <v>(II)</v>
          </cell>
        </row>
      </sheetData>
      <sheetData sheetId="96" refreshError="1"/>
      <sheetData sheetId="97" refreshError="1"/>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ow r="65">
          <cell r="A65" t="str">
            <v>(II)</v>
          </cell>
        </row>
      </sheetData>
      <sheetData sheetId="313">
        <row r="65">
          <cell r="A65" t="str">
            <v>(II)</v>
          </cell>
        </row>
      </sheetData>
      <sheetData sheetId="314" refreshError="1"/>
      <sheetData sheetId="315">
        <row r="65">
          <cell r="A65" t="str">
            <v>(II)</v>
          </cell>
        </row>
      </sheetData>
      <sheetData sheetId="316">
        <row r="65">
          <cell r="A65" t="str">
            <v>(II)</v>
          </cell>
        </row>
      </sheetData>
      <sheetData sheetId="317">
        <row r="65">
          <cell r="A65" t="str">
            <v>(II)</v>
          </cell>
        </row>
      </sheetData>
      <sheetData sheetId="318">
        <row r="65">
          <cell r="A65" t="str">
            <v>(II)</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65">
          <cell r="A65" t="str">
            <v>(II)</v>
          </cell>
        </row>
      </sheetData>
      <sheetData sheetId="349">
        <row r="65">
          <cell r="A65" t="str">
            <v>(II)</v>
          </cell>
        </row>
      </sheetData>
      <sheetData sheetId="350">
        <row r="65">
          <cell r="A65" t="str">
            <v>(II)</v>
          </cell>
        </row>
      </sheetData>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efreshError="1"/>
      <sheetData sheetId="414" refreshError="1"/>
      <sheetData sheetId="415" refreshError="1"/>
      <sheetData sheetId="416" refreshError="1"/>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ow r="65">
          <cell r="A65" t="str">
            <v>(II)</v>
          </cell>
        </row>
      </sheetData>
      <sheetData sheetId="450">
        <row r="65">
          <cell r="A65" t="str">
            <v>(II)</v>
          </cell>
        </row>
      </sheetData>
      <sheetData sheetId="451">
        <row r="65">
          <cell r="A65" t="str">
            <v>(II)</v>
          </cell>
        </row>
      </sheetData>
      <sheetData sheetId="452">
        <row r="65">
          <cell r="A65" t="str">
            <v>(II)</v>
          </cell>
        </row>
      </sheetData>
      <sheetData sheetId="453" refreshError="1"/>
      <sheetData sheetId="454" refreshError="1"/>
      <sheetData sheetId="455" refreshError="1"/>
      <sheetData sheetId="456" refreshError="1"/>
      <sheetData sheetId="457">
        <row r="65">
          <cell r="A65" t="str">
            <v>(II)</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sheetData sheetId="577">
        <row r="65">
          <cell r="A65" t="str">
            <v>(II)</v>
          </cell>
        </row>
      </sheetData>
      <sheetData sheetId="578"/>
      <sheetData sheetId="579">
        <row r="65">
          <cell r="A65" t="str">
            <v>(II)</v>
          </cell>
        </row>
      </sheetData>
      <sheetData sheetId="580">
        <row r="65">
          <cell r="A65" t="str">
            <v>(II)</v>
          </cell>
        </row>
      </sheetData>
      <sheetData sheetId="581">
        <row r="65">
          <cell r="A65" t="str">
            <v>(II)</v>
          </cell>
        </row>
      </sheetData>
      <sheetData sheetId="582">
        <row r="65">
          <cell r="A65" t="str">
            <v>(II)</v>
          </cell>
        </row>
      </sheetData>
      <sheetData sheetId="583">
        <row r="65">
          <cell r="A65" t="str">
            <v>(II)</v>
          </cell>
        </row>
      </sheetData>
      <sheetData sheetId="584">
        <row r="65">
          <cell r="A65" t="str">
            <v>(II)</v>
          </cell>
        </row>
      </sheetData>
      <sheetData sheetId="585"/>
      <sheetData sheetId="586">
        <row r="65">
          <cell r="A65" t="str">
            <v>(II)</v>
          </cell>
        </row>
      </sheetData>
      <sheetData sheetId="587">
        <row r="65">
          <cell r="A65" t="str">
            <v>(II)</v>
          </cell>
        </row>
      </sheetData>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sheetData sheetId="602"/>
      <sheetData sheetId="603">
        <row r="65">
          <cell r="A65" t="str">
            <v>(II)</v>
          </cell>
        </row>
      </sheetData>
      <sheetData sheetId="604">
        <row r="65">
          <cell r="A65" t="str">
            <v>(II)</v>
          </cell>
        </row>
      </sheetData>
      <sheetData sheetId="605"/>
      <sheetData sheetId="606"/>
      <sheetData sheetId="607"/>
      <sheetData sheetId="608">
        <row r="65">
          <cell r="A65" t="str">
            <v>(II)</v>
          </cell>
        </row>
      </sheetData>
      <sheetData sheetId="609"/>
      <sheetData sheetId="610"/>
      <sheetData sheetId="611"/>
      <sheetData sheetId="612"/>
      <sheetData sheetId="613"/>
      <sheetData sheetId="614">
        <row r="65">
          <cell r="A65" t="str">
            <v>(II)</v>
          </cell>
        </row>
      </sheetData>
      <sheetData sheetId="615"/>
      <sheetData sheetId="616">
        <row r="65">
          <cell r="A65" t="str">
            <v>(II)</v>
          </cell>
        </row>
      </sheetData>
      <sheetData sheetId="617">
        <row r="65">
          <cell r="A65" t="str">
            <v>(II)</v>
          </cell>
        </row>
      </sheetData>
      <sheetData sheetId="618">
        <row r="65">
          <cell r="A65" t="str">
            <v>(II)</v>
          </cell>
        </row>
      </sheetData>
      <sheetData sheetId="619"/>
      <sheetData sheetId="620"/>
      <sheetData sheetId="621">
        <row r="65">
          <cell r="A65" t="str">
            <v>(II)</v>
          </cell>
        </row>
      </sheetData>
      <sheetData sheetId="622"/>
      <sheetData sheetId="623">
        <row r="65">
          <cell r="A65" t="str">
            <v>(II)</v>
          </cell>
        </row>
      </sheetData>
      <sheetData sheetId="624">
        <row r="65">
          <cell r="A65" t="str">
            <v>(II)</v>
          </cell>
        </row>
      </sheetData>
      <sheetData sheetId="625"/>
      <sheetData sheetId="626">
        <row r="65">
          <cell r="A65" t="str">
            <v>(II)</v>
          </cell>
        </row>
      </sheetData>
      <sheetData sheetId="627">
        <row r="65">
          <cell r="A65" t="str">
            <v>(II)</v>
          </cell>
        </row>
      </sheetData>
      <sheetData sheetId="628"/>
      <sheetData sheetId="629">
        <row r="65">
          <cell r="A65" t="str">
            <v>(II)</v>
          </cell>
        </row>
      </sheetData>
      <sheetData sheetId="630"/>
      <sheetData sheetId="631"/>
      <sheetData sheetId="632"/>
      <sheetData sheetId="633"/>
      <sheetData sheetId="634"/>
      <sheetData sheetId="635"/>
      <sheetData sheetId="636">
        <row r="65">
          <cell r="A65" t="str">
            <v>(II)</v>
          </cell>
        </row>
      </sheetData>
      <sheetData sheetId="637"/>
      <sheetData sheetId="638"/>
      <sheetData sheetId="639"/>
      <sheetData sheetId="640">
        <row r="65">
          <cell r="A65" t="str">
            <v>(II)</v>
          </cell>
        </row>
      </sheetData>
      <sheetData sheetId="641"/>
      <sheetData sheetId="642"/>
      <sheetData sheetId="643"/>
      <sheetData sheetId="644"/>
      <sheetData sheetId="645"/>
      <sheetData sheetId="646"/>
      <sheetData sheetId="647"/>
      <sheetData sheetId="648">
        <row r="65">
          <cell r="A65" t="str">
            <v>(II)</v>
          </cell>
        </row>
      </sheetData>
      <sheetData sheetId="649">
        <row r="65">
          <cell r="A65" t="str">
            <v>(II)</v>
          </cell>
        </row>
      </sheetData>
      <sheetData sheetId="650">
        <row r="65">
          <cell r="A65" t="str">
            <v>(II)</v>
          </cell>
        </row>
      </sheetData>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65">
          <cell r="A65" t="str">
            <v>(II)</v>
          </cell>
        </row>
      </sheetData>
      <sheetData sheetId="709">
        <row r="65">
          <cell r="A65" t="str">
            <v>(II)</v>
          </cell>
        </row>
      </sheetData>
      <sheetData sheetId="710">
        <row r="65">
          <cell r="A65" t="str">
            <v>(II)</v>
          </cell>
        </row>
      </sheetData>
      <sheetData sheetId="711">
        <row r="65">
          <cell r="A65" t="str">
            <v>(II)</v>
          </cell>
        </row>
      </sheetData>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ow r="65">
          <cell r="A65" t="str">
            <v>(II)</v>
          </cell>
        </row>
      </sheetData>
      <sheetData sheetId="741">
        <row r="65">
          <cell r="A65" t="str">
            <v>(II)</v>
          </cell>
        </row>
      </sheetData>
      <sheetData sheetId="742"/>
      <sheetData sheetId="743">
        <row r="65">
          <cell r="A65" t="str">
            <v>(II)</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ow r="65">
          <cell r="A65" t="str">
            <v>(II)</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sheetData sheetId="1075"/>
      <sheetData sheetId="1076"/>
      <sheetData sheetId="1077"/>
      <sheetData sheetId="1078"/>
      <sheetData sheetId="1079"/>
      <sheetData sheetId="1080" refreshError="1"/>
      <sheetData sheetId="1081" refreshError="1"/>
      <sheetData sheetId="1082"/>
      <sheetData sheetId="1083"/>
      <sheetData sheetId="1084"/>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sheetData sheetId="1094"/>
      <sheetData sheetId="1095"/>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ow r="65">
          <cell r="A65" t="str">
            <v>(II)</v>
          </cell>
        </row>
      </sheetData>
      <sheetData sheetId="1156">
        <row r="65">
          <cell r="A65" t="str">
            <v>(II)</v>
          </cell>
        </row>
      </sheetData>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s>
    <sheetDataSet>
      <sheetData sheetId="0"/>
      <sheetData sheetId="1"/>
      <sheetData sheetId="2"/>
      <sheetData sheetId="3"/>
      <sheetData sheetId="4"/>
      <sheetData sheetId="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recd_98&amp;99 "/>
      <sheetName val="ord-lost_98&amp;99"/>
      <sheetName val="ENQU_NOT_PART"/>
      <sheetName val="MKT_SHARE"/>
      <sheetName val="MKT_SEGMENT"/>
      <sheetName val="Competitors"/>
      <sheetName val="ord-lost_98&amp;99 (2)"/>
      <sheetName val="Table"/>
      <sheetName val="MR"/>
      <sheetName val="LOCAL RATES"/>
      <sheetName val="#REF"/>
      <sheetName val="Sheet1"/>
      <sheetName val="Inde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sheetName val="FORM 2"/>
      <sheetName val="FORM 3"/>
      <sheetName val="FORM 4"/>
      <sheetName val="FORM 5"/>
      <sheetName val="FORM 5A"/>
      <sheetName val="FORM 6"/>
      <sheetName val="FORM 6A"/>
      <sheetName val="FORM 6B"/>
      <sheetName val="FORM 8"/>
      <sheetName val="f.01"/>
      <sheetName val="REV-GM"/>
      <sheetName val="ord blog SA"/>
      <sheetName val="PROJ.LIST"/>
      <sheetName val="direct_enq"/>
      <sheetName val="epc_enq"/>
      <sheetName val="enq.bank"/>
      <sheetName val="Sheet1"/>
      <sheetName val="bs BP 04 SA"/>
      <sheetName val="dsoinv"/>
      <sheetName val="FORM NO.BP 09"/>
      <sheetName val="FORM NO.BP 10"/>
      <sheetName val="FORM NO.BP 11"/>
      <sheetName val="FORM NO.BP12"/>
      <sheetName val="FORM NO.BP13"/>
      <sheetName val="FORM NO.BP14"/>
      <sheetName val="FORM NO.BP15"/>
      <sheetName val="GP-allocation"/>
      <sheetName val="Sales-own"/>
      <sheetName val="REV_GM"/>
      <sheetName val="ORD.BLOG"/>
      <sheetName val="ord-lost_98&amp;9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200308 det"/>
      <sheetName val="REVENUES &amp; BS"/>
      <sheetName val="NOWC"/>
      <sheetName val="dsoinv"/>
      <sheetName val="CoE"/>
      <sheetName val="WORKING CAPITAL"/>
      <sheetName val="SG&amp;A"/>
      <sheetName val="bs BP 04 S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2004Colaw"/>
      <sheetName val="2002-2003"/>
      <sheetName val="sum"/>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trag"/>
      <sheetName val="Prämissen1"/>
      <sheetName val="Prämissen2"/>
      <sheetName val="Prämissen3"/>
      <sheetName val="Ausgabenplan"/>
      <sheetName val="kalkAbschreib"/>
      <sheetName val="Seite 1"/>
      <sheetName val="Seite 2"/>
      <sheetName val="Seite 3"/>
      <sheetName val="Modul1"/>
      <sheetName val="Seite_1"/>
      <sheetName val="Seite_2"/>
      <sheetName val="Seite_3"/>
      <sheetName val="Budget Sheet"/>
      <sheetName val="PROGRAM"/>
      <sheetName val="CASHFLOW"/>
      <sheetName val="Graphs"/>
      <sheetName val="Seite_11"/>
      <sheetName val="Seite_21"/>
      <sheetName val="Seite_31"/>
      <sheetName val="Budget_Sheet"/>
    </sheetNames>
    <sheetDataSet>
      <sheetData sheetId="0" refreshError="1">
        <row r="32">
          <cell r="E32">
            <v>1</v>
          </cell>
          <cell r="F32">
            <v>2</v>
          </cell>
          <cell r="G32">
            <v>3</v>
          </cell>
          <cell r="H32">
            <v>4</v>
          </cell>
          <cell r="I32">
            <v>5</v>
          </cell>
          <cell r="J32">
            <v>6</v>
          </cell>
          <cell r="K32">
            <v>7</v>
          </cell>
          <cell r="L32">
            <v>8</v>
          </cell>
          <cell r="M32">
            <v>9</v>
          </cell>
          <cell r="N32">
            <v>10</v>
          </cell>
          <cell r="O32">
            <v>11</v>
          </cell>
          <cell r="P32">
            <v>12</v>
          </cell>
          <cell r="Q32">
            <v>13</v>
          </cell>
          <cell r="R32">
            <v>14</v>
          </cell>
          <cell r="S32">
            <v>15</v>
          </cell>
          <cell r="T32">
            <v>16</v>
          </cell>
          <cell r="U32">
            <v>17</v>
          </cell>
          <cell r="V32">
            <v>18</v>
          </cell>
          <cell r="W32">
            <v>19</v>
          </cell>
          <cell r="X32">
            <v>20</v>
          </cell>
        </row>
        <row r="77">
          <cell r="E77">
            <v>-3.2223499999999996</v>
          </cell>
          <cell r="F77">
            <v>-0.94346499999999922</v>
          </cell>
          <cell r="G77">
            <v>1.7632630000000009</v>
          </cell>
          <cell r="H77">
            <v>4.6448224900000001</v>
          </cell>
          <cell r="I77">
            <v>7.7085514772000021</v>
          </cell>
          <cell r="J77">
            <v>10.962154964641002</v>
          </cell>
          <cell r="K77">
            <v>14.413723303861483</v>
          </cell>
          <cell r="L77">
            <v>18.071751465272641</v>
          </cell>
          <cell r="M77">
            <v>21.945159272140902</v>
          </cell>
          <cell r="N77">
            <v>26.043312646360715</v>
          </cell>
          <cell r="O77" t="str">
            <v/>
          </cell>
          <cell r="P77" t="str">
            <v/>
          </cell>
          <cell r="Q77" t="str">
            <v/>
          </cell>
          <cell r="R77" t="str">
            <v/>
          </cell>
          <cell r="S77" t="str">
            <v/>
          </cell>
          <cell r="T77" t="str">
            <v/>
          </cell>
          <cell r="U77" t="str">
            <v/>
          </cell>
          <cell r="V77" t="str">
            <v/>
          </cell>
          <cell r="W77" t="str">
            <v/>
          </cell>
          <cell r="X77" t="str">
            <v/>
          </cell>
        </row>
        <row r="78">
          <cell r="E78">
            <v>-4.4196174999999993</v>
          </cell>
          <cell r="F78">
            <v>-3.2562527499999998</v>
          </cell>
          <cell r="G78">
            <v>-1.9431429499999995</v>
          </cell>
          <cell r="H78">
            <v>-0.56884212849999949</v>
          </cell>
          <cell r="I78">
            <v>0.86921801702000079</v>
          </cell>
          <cell r="J78">
            <v>2.3737342376243507</v>
          </cell>
          <cell r="K78">
            <v>3.9475381563515186</v>
          </cell>
          <cell r="L78">
            <v>5.5936030128454242</v>
          </cell>
          <cell r="M78">
            <v>7.315050745249315</v>
          </cell>
          <cell r="N78">
            <v>9.1151594262262474</v>
          </cell>
          <cell r="O78" t="str">
            <v/>
          </cell>
          <cell r="P78" t="str">
            <v/>
          </cell>
          <cell r="Q78" t="str">
            <v/>
          </cell>
          <cell r="R78" t="str">
            <v/>
          </cell>
          <cell r="S78" t="str">
            <v/>
          </cell>
          <cell r="T78" t="str">
            <v/>
          </cell>
          <cell r="U78" t="str">
            <v/>
          </cell>
          <cell r="V78" t="str">
            <v/>
          </cell>
          <cell r="W78" t="str">
            <v/>
          </cell>
          <cell r="X78"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Perf Distribution"/>
      <sheetName val="Assumptions"/>
      <sheetName val="RCC_Ret_ Wall"/>
      <sheetName val="2B_August 2K2"/>
      <sheetName val="Labour &amp; Plant"/>
      <sheetName val="Labour productivity"/>
      <sheetName val="Formwork - Planned"/>
      <sheetName val="Concrete - planned"/>
      <sheetName val="RA-markate"/>
      <sheetName val="LABOUR"/>
      <sheetName val="Stress Calculation"/>
      <sheetName val="Fill this out first..."/>
      <sheetName val="May"/>
      <sheetName val="Lead"/>
      <sheetName val="Boq"/>
      <sheetName val="Formulas"/>
      <sheetName val="Financials"/>
      <sheetName val="Project Budget Worksheet"/>
      <sheetName val="VCH-SLC"/>
      <sheetName val="Supplier"/>
      <sheetName val="Basement Budget"/>
      <sheetName val="13. Steel - Ratio"/>
      <sheetName val="strand"/>
      <sheetName val="Pay_Sep06"/>
      <sheetName val="9. Package split - Cost "/>
      <sheetName val="Footings"/>
      <sheetName val="Main-Material"/>
      <sheetName val="Extra Item"/>
      <sheetName val="Database"/>
      <sheetName val="SCHEDULE"/>
      <sheetName val="schedule nos"/>
      <sheetName val="IO LIST"/>
      <sheetName val="FORM7"/>
      <sheetName val="Bill 3 - Site Works"/>
      <sheetName val="BASIS -DEC 08"/>
      <sheetName val="Builtup Area"/>
      <sheetName val="Sheet2"/>
      <sheetName val="TBAL9697 -group wise  sdpl"/>
      <sheetName val="PRECAST lightconc-II"/>
      <sheetName val="Sheet3"/>
      <sheetName val="Material"/>
      <sheetName val="Package split - Cost"/>
      <sheetName val="10. &amp; 11. Rate Code &amp; BQ"/>
      <sheetName val="Linked Lead"/>
      <sheetName val="Currency Sheet"/>
      <sheetName val="Current Bill MB ref"/>
      <sheetName val="Approved MTD Proj #'s"/>
      <sheetName val="RA_markate"/>
      <sheetName val="Estimate"/>
      <sheetName val="labour coeff"/>
      <sheetName val="Staff Acco."/>
      <sheetName val="p&amp;m"/>
      <sheetName val="INDEX"/>
      <sheetName val="AREAS"/>
      <sheetName val="2gii"/>
      <sheetName val="REVENUES &amp; BS"/>
      <sheetName val="crews"/>
      <sheetName val="Assmpns"/>
      <sheetName val="NetBQ"/>
      <sheetName val="電気設備表"/>
      <sheetName val="XChange Rate"/>
      <sheetName val="Master Data Sheet"/>
      <sheetName val="Cost summary"/>
      <sheetName val="Costing"/>
      <sheetName val="BOQ -Block A"/>
      <sheetName val="월선수금"/>
      <sheetName val="Cleaning &amp; Grubbing"/>
      <sheetName val="Det_Des"/>
      <sheetName val="Civil Boq"/>
      <sheetName val="Rate Analysis"/>
      <sheetName val="BM"/>
      <sheetName val="HEAD"/>
      <sheetName val="Data"/>
      <sheetName val="analysis"/>
      <sheetName val="RES-PLANNING"/>
      <sheetName val="INPUT SHEET"/>
      <sheetName val="Estimation"/>
      <sheetName val="8200AOC"/>
      <sheetName val="conc-foot-gradeslab"/>
      <sheetName val="Improvements"/>
      <sheetName val="sumary"/>
      <sheetName val="nVision"/>
      <sheetName val="Headings"/>
      <sheetName val="Inc.St.-Link"/>
      <sheetName val="Results"/>
      <sheetName val="PLGroupings"/>
      <sheetName val="Quotation"/>
      <sheetName val="Cost_any"/>
      <sheetName val="Intro"/>
      <sheetName val="ABB"/>
      <sheetName val="PLAN_FEB97"/>
      <sheetName val="Input"/>
      <sheetName val="3cd Annexure"/>
      <sheetName val="Sheet1"/>
      <sheetName val="Consolidated"/>
      <sheetName val="Msht 5F"/>
      <sheetName val="Assumption"/>
      <sheetName val="Break up Sheet"/>
      <sheetName val="Component Pricing, Costs"/>
      <sheetName val="Pay_Rec"/>
      <sheetName val="calcul"/>
      <sheetName val="Cashflow projection"/>
      <sheetName val="LISTS"/>
      <sheetName val="E1"/>
      <sheetName val="Manpower"/>
      <sheetName val="INTERIOR"/>
      <sheetName val="Boq - Flats"/>
      <sheetName val="Variables_x"/>
      <sheetName val="RA"/>
      <sheetName val="factors"/>
      <sheetName val="beam-reinft"/>
      <sheetName val="Site Dev BOQ"/>
      <sheetName val="Sheet3 (2)"/>
      <sheetName val="segment_topsheet"/>
      <sheetName val="Design"/>
      <sheetName val="SALIENT"/>
      <sheetName val="LEVEL SHEET"/>
      <sheetName val="소상 &quot;1&quot;"/>
      <sheetName val="Pay Rec"/>
      <sheetName val="Driveway Beams"/>
      <sheetName val="Variables"/>
      <sheetName val="TASKRSRC (2)"/>
      <sheetName val="TARGET"/>
      <sheetName val="BASELINE"/>
      <sheetName val="재1"/>
      <sheetName val="MATERIALS_masterlist"/>
      <sheetName val="Area Statement 151111"/>
      <sheetName val="3. Elemental Summary"/>
      <sheetName val="LIST OF MAKES"/>
      <sheetName val="AOR"/>
      <sheetName val="Macro1"/>
      <sheetName val="Labor abs-NMR"/>
      <sheetName val="Non-Factory"/>
      <sheetName val="INDIGINEOUS ITEMS "/>
      <sheetName val="ord-lost_98&amp;99"/>
      <sheetName val="key dates"/>
      <sheetName val="Actuals"/>
      <sheetName val="fa"/>
      <sheetName val="FSM"/>
      <sheetName val="TRVL"/>
      <sheetName val="UK"/>
      <sheetName val="IGAAP"/>
      <sheetName val="ctrl"/>
      <sheetName val="DetEst"/>
      <sheetName val="Sheet5"/>
      <sheetName val="site fab&amp;ernstr"/>
      <sheetName val="Column L1 to L2"/>
      <sheetName val="Column L2 to L3"/>
      <sheetName val="BEAM"/>
      <sheetName val="RAMP 3"/>
      <sheetName val="RAMP 1"/>
      <sheetName val="staircase"/>
      <sheetName val="R_Wall"/>
      <sheetName val="Column B1 to L1"/>
      <sheetName val="Slab L1"/>
      <sheetName val="Slab L2"/>
      <sheetName val="Basic Rates"/>
      <sheetName val="ABP inputs"/>
      <sheetName val="Synergy Sales Budget"/>
      <sheetName val="计算表"/>
      <sheetName val="单位"/>
      <sheetName val="cul-invSUBMITTED"/>
      <sheetName val="STG"/>
      <sheetName val="투입인력"/>
      <sheetName val="Plant &amp;  Machinery"/>
      <sheetName val="Levels"/>
      <sheetName val="SP Break Up"/>
      <sheetName val="PUMP"/>
      <sheetName val="Joinery"/>
      <sheetName val="Reference Information"/>
      <sheetName val="Employee List"/>
      <sheetName val="Sales Office"/>
      <sheetName val="CABLE DATA"/>
      <sheetName val="S &amp; A"/>
      <sheetName val="3MLKQ"/>
      <sheetName val="COLUMN"/>
      <sheetName val="Column steel"/>
      <sheetName val="inWords"/>
      <sheetName val="Links"/>
      <sheetName val="BANK TRANSFER"/>
      <sheetName val="nanjprofit"/>
      <sheetName val="Sump_cal"/>
      <sheetName val="PC"/>
      <sheetName val="ACS(1)"/>
      <sheetName val="FAS-C(4)"/>
      <sheetName val="CCTV(old)"/>
      <sheetName val="Working"/>
      <sheetName val="Agency BS"/>
      <sheetName val="GBW"/>
      <sheetName val="#REF"/>
      <sheetName val="_top_2B_cer_"/>
      <sheetName val="CIVIL_abs_II_B_CER__"/>
      <sheetName val="CUSTOMER_WORKS_"/>
      <sheetName val="Sales_rate_sheet"/>
      <sheetName val="2B_specialised__"/>
      <sheetName val="2b_BACKFILLING"/>
      <sheetName val="ANTI_TERMITE_sol"/>
      <sheetName val="RCC_SEPTIC_TANK"/>
      <sheetName val="RCC_SLAB"/>
      <sheetName val="F_ESCAPE_ST_RCC"/>
      <sheetName val="RCC,Ret__Wall"/>
      <sheetName val="CABL_TRE,RCC"/>
      <sheetName val="rcc_lintels"/>
      <sheetName val="SWD__RCC"/>
      <sheetName val="RCC_PLINTH_BEAM_"/>
      <sheetName val="SWD_shu"/>
      <sheetName val="SHU_PLINTH_BEAMS_"/>
      <sheetName val="ShUTTER_LINTEL"/>
      <sheetName val="SHU,SLAB__"/>
      <sheetName val="shu_re_wall"/>
      <sheetName val="s_tank_sh"/>
      <sheetName val="cabl_tren,shu"/>
      <sheetName val="Brickbat_jelly"/>
      <sheetName val="WATERP_"/>
      <sheetName val="MIsc_POLYETH__SHEET"/>
      <sheetName val="TEMP_"/>
      <sheetName val="Drawings_"/>
      <sheetName val="rework_claim_status_"/>
      <sheetName val="project_data_sheet"/>
      <sheetName val="2B_landscaping_meas_sheet"/>
      <sheetName val="hanging_restaurant_area_modi"/>
      <sheetName val="_ROAD_&amp;_WALL__2B"/>
      <sheetName val="RCC_Ret__Wall"/>
      <sheetName val="13__Steel_-_Ratio"/>
      <sheetName val="Labour_productivity"/>
      <sheetName val="Project_Budget_Worksheet"/>
      <sheetName val="Stress_Calculation"/>
      <sheetName val="9__Package_split_-_Cost_"/>
      <sheetName val="2B_August_2K2"/>
      <sheetName val="Extra_Item"/>
      <sheetName val="Fill_this_out_first___"/>
      <sheetName val="schedule_nos"/>
      <sheetName val="IO_LIST"/>
      <sheetName val="Linked_Lead"/>
      <sheetName val="Currency_Sheet"/>
      <sheetName val="Bill_3_-_Site_Works"/>
      <sheetName val="Current_Bill_MB_ref"/>
      <sheetName val="10__&amp;_11__Rate_Code_&amp;_BQ"/>
      <sheetName val="BASIS_-DEC_08"/>
      <sheetName val="Builtup_Area"/>
      <sheetName val="Formwork_-_Planned"/>
      <sheetName val="Concrete_-_planned"/>
      <sheetName val="TBAL9697_-group_wise__sdpl"/>
      <sheetName val="Package_split_-_Cost"/>
      <sheetName val="PRECAST_lightconc-II"/>
      <sheetName val="Basement_Budget"/>
      <sheetName val="Approved_MTD_Proj_#'s"/>
      <sheetName val="Civil_Boq"/>
      <sheetName val="labour_coeff"/>
      <sheetName val="Staff_Acco_"/>
      <sheetName val="Cost_summary"/>
      <sheetName val="Master_Data_Sheet"/>
      <sheetName val="INPUT_SHEET"/>
      <sheetName val="Inc_St_-Link"/>
      <sheetName val="XChange_Rate"/>
      <sheetName val="Break_up_Sheet"/>
      <sheetName val="BOQ_-Block_A"/>
      <sheetName val="Cleaning_&amp;_Grubbing"/>
      <sheetName val="Rate_Analysis"/>
      <sheetName val="3cd_Annexure"/>
      <sheetName val="Component_Pricing,_Costs"/>
      <sheetName val="Sheet3_(2)"/>
      <sheetName val="Msht_5F"/>
      <sheetName val="Labor_abs-NMR"/>
      <sheetName val="소상_&quot;1&quot;"/>
      <sheetName val="Site_Dev_BOQ"/>
      <sheetName val="LEVEL_SHEET"/>
      <sheetName val="Driveway_Beams"/>
      <sheetName val="LIST_OF_MAKES"/>
      <sheetName val="site_fab&amp;ernstr"/>
      <sheetName val="TASKRSRC_(2)"/>
      <sheetName val="Cashflow_projection"/>
      <sheetName val="Boq_-_Flats"/>
      <sheetName val="RECAPITULATION"/>
      <sheetName val="BOQ_Direct_selling cost"/>
      <sheetName val="Meas.-Hotel Part"/>
      <sheetName val="Block A - BOQ"/>
      <sheetName val="INPUTS"/>
      <sheetName val="NEW Main"/>
      <sheetName val="Cover"/>
      <sheetName val="Labour_&amp;_Plant"/>
      <sheetName val="3__Elemental_Summary"/>
      <sheetName val="Perf_Distribution"/>
      <sheetName val="REVENUES_&amp;_BS"/>
      <sheetName val="Area_Statement_151111"/>
      <sheetName val="INDIGINEOUS_ITEMS_"/>
      <sheetName val="SP_Break_Up"/>
      <sheetName val="Column_L1_to_L2"/>
      <sheetName val="Column_L2_to_L3"/>
      <sheetName val="RAMP_3"/>
      <sheetName val="RAMP_1"/>
      <sheetName val="Column_B1_to_L1"/>
      <sheetName val="Slab_L1"/>
      <sheetName val="Slab_L2"/>
      <sheetName val="Basic_Rates"/>
      <sheetName val="ABP_inputs"/>
      <sheetName val="Synergy_Sales_Budget"/>
      <sheetName val="Column_steel"/>
      <sheetName val="key_dates"/>
      <sheetName val="Data sheet"/>
      <sheetName val="water prop."/>
      <sheetName val="Project_ID"/>
      <sheetName val="Cover sheet"/>
      <sheetName val="Baricading"/>
      <sheetName val="CASHFLOWS"/>
      <sheetName val="SUMMARY"/>
      <sheetName val="item"/>
      <sheetName val="Wordsdata"/>
      <sheetName val="MH(on site)"/>
      <sheetName val="환율"/>
      <sheetName val="Definitions"/>
      <sheetName val="Discount &amp; Margin"/>
      <sheetName val="Adimi bldg"/>
      <sheetName val="Pump House"/>
      <sheetName val="Fuel Regu Station"/>
      <sheetName val="External Development"/>
      <sheetName val="A"/>
      <sheetName val="Voucher"/>
      <sheetName val="Publicbuilding"/>
      <sheetName val="Load Details-220kV"/>
      <sheetName val="WORK TABLE"/>
      <sheetName val="loadcal"/>
      <sheetName val="Ave.wtd.rates"/>
      <sheetName val="Material "/>
      <sheetName val="concrete"/>
      <sheetName val="Debits as on 12.04.08"/>
      <sheetName val="Pile cap"/>
      <sheetName val="PS1"/>
      <sheetName val="_top_2B_cer_1"/>
      <sheetName val="CIVIL_abs_II_B_CER__1"/>
      <sheetName val="CUSTOMER_WORKS_1"/>
      <sheetName val="Sales_rate_sheet1"/>
      <sheetName val="2B_specialised__1"/>
      <sheetName val="2b_BACKFILLING1"/>
      <sheetName val="ANTI_TERMITE_sol1"/>
      <sheetName val="RCC_SEPTIC_TANK1"/>
      <sheetName val="RCC_SLAB1"/>
      <sheetName val="F_ESCAPE_ST_RCC1"/>
      <sheetName val="RCC,Ret__Wall1"/>
      <sheetName val="CABL_TRE,RCC1"/>
      <sheetName val="rcc_lintels1"/>
      <sheetName val="SWD__RCC1"/>
      <sheetName val="RCC_PLINTH_BEAM_1"/>
      <sheetName val="SWD_shu1"/>
      <sheetName val="SHU_PLINTH_BEAMS_1"/>
      <sheetName val="ShUTTER_LINTEL1"/>
      <sheetName val="SHU,SLAB__1"/>
      <sheetName val="shu_re_wall1"/>
      <sheetName val="s_tank_sh1"/>
      <sheetName val="cabl_tren,shu1"/>
      <sheetName val="Brickbat_jelly1"/>
      <sheetName val="WATERP_1"/>
      <sheetName val="MIsc_POLYETH__SHEET1"/>
      <sheetName val="TEMP_1"/>
      <sheetName val="Drawings_1"/>
      <sheetName val="rework_claim_status_1"/>
      <sheetName val="project_data_sheet1"/>
      <sheetName val="2B_landscaping_meas_sheet1"/>
      <sheetName val="hanging_restaurant_area_modi1"/>
      <sheetName val="_ROAD_&amp;_WALL__2B1"/>
      <sheetName val="RCC_Ret__Wall1"/>
      <sheetName val="Labour_productivity1"/>
      <sheetName val="Stress_Calculation1"/>
      <sheetName val="Formwork_-_Planned1"/>
      <sheetName val="Concrete_-_planned1"/>
      <sheetName val="2B_August_2K21"/>
      <sheetName val="Fill_this_out_first___1"/>
      <sheetName val="Project_Budget_Worksheet1"/>
      <sheetName val="13__Steel_-_Ratio1"/>
      <sheetName val="Basement_Budget1"/>
      <sheetName val="TBAL9697_-group_wise__sdpl1"/>
      <sheetName val="PRECAST_lightconc-II1"/>
      <sheetName val="INPUT_SHEET1"/>
      <sheetName val="IO_LIST1"/>
      <sheetName val="9__Package_split_-_Cost_1"/>
      <sheetName val="Extra_Item1"/>
      <sheetName val="schedule_nos1"/>
      <sheetName val="Package_split_-_Cost1"/>
      <sheetName val="10__&amp;_11__Rate_Code_&amp;_BQ1"/>
      <sheetName val="Inc_St_-Link1"/>
      <sheetName val="Bill_3_-_Site_Works1"/>
      <sheetName val="Linked_Lead1"/>
      <sheetName val="Currency_Sheet1"/>
      <sheetName val="BASIS_-DEC_081"/>
      <sheetName val="Builtup_Area1"/>
      <sheetName val="Current_Bill_MB_ref1"/>
      <sheetName val="labour_coeff1"/>
      <sheetName val="Staff_Acco_1"/>
      <sheetName val="Cost_summary1"/>
      <sheetName val="Master_Data_Sheet1"/>
      <sheetName val="XChange_Rate1"/>
      <sheetName val="Civil_Boq1"/>
      <sheetName val="Approved_MTD_Proj_#'s1"/>
      <sheetName val="BOQ_-Block_A1"/>
      <sheetName val="Cleaning_&amp;_Grubbing1"/>
      <sheetName val="Rate_Analysis1"/>
      <sheetName val="Driveway_Beams1"/>
      <sheetName val="3cd_Annexure1"/>
      <sheetName val="Sheet3_(2)1"/>
      <sheetName val="Labor_abs-NMR1"/>
      <sheetName val="소상_&quot;1&quot;1"/>
      <sheetName val="Msht_5F1"/>
      <sheetName val="Break_up_Sheet1"/>
      <sheetName val="LIST_OF_MAKES1"/>
      <sheetName val="Component_Pricing,_Costs1"/>
      <sheetName val="Site_Dev_BOQ1"/>
      <sheetName val="LEVEL_SHEET1"/>
      <sheetName val="Cashflow_projection1"/>
      <sheetName val="TASKRSRC_(2)1"/>
      <sheetName val="Basic_Rates1"/>
      <sheetName val="Boq_-_Flats1"/>
      <sheetName val="site_fab&amp;ernstr1"/>
      <sheetName val="SP_Break_Up1"/>
      <sheetName val="3__Elemental_Summary1"/>
      <sheetName val="Perf_Distribution1"/>
      <sheetName val="Labour_&amp;_Plant1"/>
      <sheetName val="REVENUES_&amp;_BS1"/>
      <sheetName val="Area_Statement_1511111"/>
      <sheetName val="INDIGINEOUS_ITEMS_1"/>
      <sheetName val="당초"/>
      <sheetName val="MPR_PA_1"/>
      <sheetName val="MAT cost"/>
      <sheetName val="BOQ T4B"/>
      <sheetName val="UOM"/>
      <sheetName val="BS SCH 5 _ 9"/>
      <sheetName val="S2groupcode"/>
      <sheetName val="B1"/>
      <sheetName val="DSLP"/>
      <sheetName val="Enquire"/>
      <sheetName val="BOQ Abstract"/>
      <sheetName val="Field Values"/>
      <sheetName val="Tof"/>
      <sheetName val="预算"/>
      <sheetName val="Fin Sum"/>
      <sheetName val="Legal Risk Analysis"/>
      <sheetName val="d-safe specs"/>
      <sheetName val="Parameter"/>
      <sheetName val="Config"/>
      <sheetName val="Break Dw"/>
      <sheetName val="Hardware"/>
      <sheetName val="p1-costg"/>
      <sheetName val="Abt Foundation "/>
      <sheetName val="pier Foundation"/>
      <sheetName val="Civil Works"/>
      <sheetName val="Bu_Lookup"/>
      <sheetName val="GL_Lookup"/>
      <sheetName val="BOQ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 Progress"/>
      <sheetName val="Fin Mar"/>
      <sheetName val="cost Mar 06"/>
      <sheetName val="S curve"/>
      <sheetName val="Abstract of cost"/>
      <sheetName val="FORM7"/>
      <sheetName val="RCC,Ret. Wall"/>
      <sheetName val="REVENUES &amp; BS"/>
      <sheetName val="cul-invSUBMITTED"/>
      <sheetName val="Data Sheet"/>
      <sheetName val="PLAN_FEB97"/>
      <sheetName val="POI_MASTER_1"/>
      <sheetName val="Lead"/>
      <sheetName val="DREV"/>
      <sheetName val="CREV"/>
    </sheetNames>
    <sheetDataSet>
      <sheetData sheetId="0"/>
      <sheetData sheetId="1">
        <row r="5">
          <cell r="Q5" t="str">
            <v>Status as on :</v>
          </cell>
          <cell r="R5">
            <v>38807</v>
          </cell>
        </row>
        <row r="6">
          <cell r="A6" t="str">
            <v>Sl No</v>
          </cell>
          <cell r="B6" t="str">
            <v>Description</v>
          </cell>
          <cell r="C6" t="str">
            <v>Unit</v>
          </cell>
          <cell r="D6" t="str">
            <v>Rate</v>
          </cell>
          <cell r="E6" t="str">
            <v>BOQ Quantity</v>
          </cell>
          <cell r="G6" t="str">
            <v xml:space="preserve">Achieved </v>
          </cell>
          <cell r="R6" t="str">
            <v>Total Financial Progress</v>
          </cell>
          <cell r="S6" t="str">
            <v>Total % Achieved</v>
          </cell>
          <cell r="T6" t="str">
            <v>Remarks</v>
          </cell>
        </row>
        <row r="7">
          <cell r="E7" t="str">
            <v>Quantity</v>
          </cell>
          <cell r="F7" t="str">
            <v>Amount in Rs.</v>
          </cell>
          <cell r="G7" t="str">
            <v>%  Achieved</v>
          </cell>
          <cell r="H7" t="str">
            <v>Achieved Qty</v>
          </cell>
          <cell r="O7" t="str">
            <v>Total</v>
          </cell>
          <cell r="Q7" t="str">
            <v>Amount in Rs.</v>
          </cell>
        </row>
        <row r="8">
          <cell r="A8">
            <v>1</v>
          </cell>
          <cell r="B8" t="str">
            <v>Site Clearence &amp; Earthworks</v>
          </cell>
          <cell r="F8">
            <v>310506593</v>
          </cell>
          <cell r="H8" t="str">
            <v>Nov 05</v>
          </cell>
          <cell r="I8" t="str">
            <v>IPC 3</v>
          </cell>
          <cell r="J8" t="str">
            <v>IPC 4</v>
          </cell>
          <cell r="K8" t="str">
            <v>IPC 5(Sub)</v>
          </cell>
          <cell r="L8" t="str">
            <v>Jan 06</v>
          </cell>
          <cell r="M8" t="str">
            <v>Feb-06</v>
          </cell>
          <cell r="N8" t="str">
            <v>March 06</v>
          </cell>
          <cell r="R8">
            <v>244937103.88000003</v>
          </cell>
          <cell r="S8">
            <v>0.7888306058609198</v>
          </cell>
        </row>
        <row r="9">
          <cell r="A9">
            <v>1.01</v>
          </cell>
          <cell r="B9" t="str">
            <v xml:space="preserve">Clearing and grubbing </v>
          </cell>
          <cell r="C9" t="str">
            <v>Ha</v>
          </cell>
          <cell r="D9">
            <v>12697</v>
          </cell>
          <cell r="E9">
            <v>147</v>
          </cell>
          <cell r="F9">
            <v>1866459</v>
          </cell>
          <cell r="G9">
            <v>0.30102040816326531</v>
          </cell>
          <cell r="L9">
            <v>2.08</v>
          </cell>
          <cell r="M9">
            <v>5</v>
          </cell>
          <cell r="N9">
            <v>1.5</v>
          </cell>
          <cell r="O9">
            <v>44.25</v>
          </cell>
          <cell r="P9">
            <v>39.25</v>
          </cell>
          <cell r="Q9">
            <v>561842.25</v>
          </cell>
        </row>
        <row r="10">
          <cell r="A10">
            <v>1.1599999999999999</v>
          </cell>
          <cell r="B10" t="str">
            <v xml:space="preserve">Stripping of top soil </v>
          </cell>
          <cell r="C10" t="str">
            <v>Cum</v>
          </cell>
          <cell r="D10">
            <v>15</v>
          </cell>
          <cell r="E10">
            <v>89325</v>
          </cell>
          <cell r="F10">
            <v>1339875</v>
          </cell>
          <cell r="G10">
            <v>0</v>
          </cell>
          <cell r="M10">
            <v>0</v>
          </cell>
          <cell r="O10">
            <v>0</v>
          </cell>
          <cell r="Q10">
            <v>0</v>
          </cell>
        </row>
        <row r="11">
          <cell r="A11">
            <v>1.17</v>
          </cell>
          <cell r="B11" t="str">
            <v xml:space="preserve">Earthwork in excavation for roadway in all types of Soil </v>
          </cell>
          <cell r="C11" t="str">
            <v>Cum</v>
          </cell>
          <cell r="D11">
            <v>32</v>
          </cell>
          <cell r="E11">
            <v>541924</v>
          </cell>
          <cell r="F11">
            <v>17341568</v>
          </cell>
          <cell r="G11">
            <v>0.68037544009861162</v>
          </cell>
          <cell r="H11">
            <v>220724.38999999998</v>
          </cell>
          <cell r="L11">
            <v>78907.390000000014</v>
          </cell>
          <cell r="M11">
            <v>68729</v>
          </cell>
          <cell r="N11">
            <v>22779</v>
          </cell>
          <cell r="O11">
            <v>368711.78</v>
          </cell>
          <cell r="P11">
            <v>299982.78000000003</v>
          </cell>
          <cell r="Q11">
            <v>11798776.960000001</v>
          </cell>
        </row>
        <row r="12">
          <cell r="A12">
            <v>1.18</v>
          </cell>
          <cell r="B12" t="str">
            <v xml:space="preserve">Earthwork in excaation for road way  in Ordinary Rock / weathered rock </v>
          </cell>
          <cell r="C12" t="str">
            <v>Cum</v>
          </cell>
          <cell r="D12">
            <v>77</v>
          </cell>
          <cell r="E12">
            <v>257494</v>
          </cell>
          <cell r="F12">
            <v>19827038</v>
          </cell>
          <cell r="G12">
            <v>2.0740019961630178</v>
          </cell>
          <cell r="H12">
            <v>315237.15999999997</v>
          </cell>
          <cell r="L12">
            <v>123615.91000000009</v>
          </cell>
          <cell r="M12">
            <v>74810.000000000058</v>
          </cell>
          <cell r="N12">
            <v>19850</v>
          </cell>
          <cell r="O12">
            <v>534043.07000000007</v>
          </cell>
          <cell r="P12">
            <v>459233.07</v>
          </cell>
          <cell r="Q12">
            <v>41121316.390000008</v>
          </cell>
        </row>
        <row r="13">
          <cell r="A13">
            <v>1.19</v>
          </cell>
          <cell r="B13" t="str">
            <v xml:space="preserve">Earthwork excavation for road way in Rock Requiring Blasting </v>
          </cell>
          <cell r="C13" t="str">
            <v>Cum</v>
          </cell>
          <cell r="D13">
            <v>217</v>
          </cell>
          <cell r="E13">
            <v>631420</v>
          </cell>
          <cell r="F13">
            <v>137018140</v>
          </cell>
          <cell r="G13">
            <v>4.705210477970289E-2</v>
          </cell>
          <cell r="H13">
            <v>10652.77</v>
          </cell>
          <cell r="L13">
            <v>17381.87</v>
          </cell>
          <cell r="M13">
            <v>5965</v>
          </cell>
          <cell r="N13">
            <v>5965</v>
          </cell>
          <cell r="O13">
            <v>29709.64</v>
          </cell>
          <cell r="P13">
            <v>23744.639999999999</v>
          </cell>
          <cell r="Q13">
            <v>6446991.8799999999</v>
          </cell>
        </row>
        <row r="14">
          <cell r="A14">
            <v>1.2</v>
          </cell>
          <cell r="B14" t="str">
            <v>Earthwork in excation for roadway in Rock Requiring Controlled Blasting</v>
          </cell>
          <cell r="C14" t="str">
            <v>Cum</v>
          </cell>
          <cell r="D14">
            <v>306</v>
          </cell>
          <cell r="E14">
            <v>70158</v>
          </cell>
          <cell r="F14">
            <v>21468348</v>
          </cell>
          <cell r="G14">
            <v>2.9508066079420736</v>
          </cell>
          <cell r="H14">
            <v>154072.20000000001</v>
          </cell>
          <cell r="L14">
            <v>0</v>
          </cell>
          <cell r="M14">
            <v>23280</v>
          </cell>
          <cell r="N14">
            <v>10800</v>
          </cell>
          <cell r="O14">
            <v>207022.69</v>
          </cell>
          <cell r="P14">
            <v>183742.69</v>
          </cell>
          <cell r="Q14">
            <v>63348943.140000001</v>
          </cell>
        </row>
        <row r="15">
          <cell r="A15">
            <v>1.21</v>
          </cell>
          <cell r="B15" t="str">
            <v xml:space="preserve">Removal of unsuitable material excavated for roadway ad disposal </v>
          </cell>
          <cell r="C15" t="str">
            <v>Cum / Km</v>
          </cell>
          <cell r="D15">
            <v>6</v>
          </cell>
          <cell r="E15">
            <v>108384</v>
          </cell>
          <cell r="F15">
            <v>650304</v>
          </cell>
          <cell r="G15">
            <v>0</v>
          </cell>
          <cell r="H15">
            <v>32333.32</v>
          </cell>
          <cell r="L15">
            <v>21200</v>
          </cell>
          <cell r="M15">
            <v>1200</v>
          </cell>
          <cell r="N15">
            <v>1200</v>
          </cell>
          <cell r="O15">
            <v>53533.32</v>
          </cell>
          <cell r="P15">
            <v>52333.32</v>
          </cell>
          <cell r="Q15">
            <v>321199.92</v>
          </cell>
        </row>
        <row r="16">
          <cell r="A16" t="str">
            <v>1.22(a)</v>
          </cell>
          <cell r="B16" t="str">
            <v xml:space="preserve">Earthwork in Embankment using approved excavated material from roadway excavation and compacting to 95% </v>
          </cell>
          <cell r="C16" t="str">
            <v>Cum</v>
          </cell>
          <cell r="D16">
            <v>36</v>
          </cell>
          <cell r="E16">
            <v>868350</v>
          </cell>
          <cell r="F16">
            <v>31260600</v>
          </cell>
          <cell r="G16">
            <v>0.32222516266482404</v>
          </cell>
          <cell r="H16">
            <v>167384.60999999999</v>
          </cell>
          <cell r="L16">
            <v>5000</v>
          </cell>
          <cell r="M16">
            <v>69653.999999999971</v>
          </cell>
          <cell r="N16">
            <v>29104</v>
          </cell>
          <cell r="O16">
            <v>279804.21999999997</v>
          </cell>
          <cell r="P16">
            <v>210150.22</v>
          </cell>
          <cell r="Q16">
            <v>10072951.919999998</v>
          </cell>
        </row>
        <row r="17">
          <cell r="A17" t="str">
            <v>1.22(b)</v>
          </cell>
          <cell r="B17" t="str">
            <v xml:space="preserve">Earthwork in Embankment using approved excavated material from Nice/Nice  other than and compacting to 95% </v>
          </cell>
          <cell r="C17" t="str">
            <v>Cum</v>
          </cell>
          <cell r="D17">
            <v>74</v>
          </cell>
          <cell r="H17">
            <v>71744.100000000006</v>
          </cell>
          <cell r="L17">
            <v>16000</v>
          </cell>
          <cell r="M17">
            <v>0</v>
          </cell>
          <cell r="N17">
            <v>31500</v>
          </cell>
          <cell r="O17">
            <v>98744.1</v>
          </cell>
          <cell r="P17">
            <v>98744.1</v>
          </cell>
          <cell r="Q17">
            <v>7307063.4000000004</v>
          </cell>
        </row>
        <row r="18">
          <cell r="A18" t="str">
            <v>1.22(b)(i)</v>
          </cell>
          <cell r="B18" t="str">
            <v xml:space="preserve">Earthwork in Embankment using approved weathered rock excaved material from roadway excavation on between Row&amp; Toe line </v>
          </cell>
          <cell r="C18" t="str">
            <v>Cum</v>
          </cell>
          <cell r="D18">
            <v>93</v>
          </cell>
          <cell r="N18">
            <v>9200</v>
          </cell>
          <cell r="O18">
            <v>123565.16</v>
          </cell>
        </row>
        <row r="19">
          <cell r="A19">
            <v>1.23</v>
          </cell>
          <cell r="B19" t="str">
            <v xml:space="preserve">Earthwork in Embankment with approved Rock cut obtained from road way excavation </v>
          </cell>
          <cell r="C19" t="str">
            <v>Cum</v>
          </cell>
          <cell r="D19">
            <v>60</v>
          </cell>
          <cell r="E19">
            <v>0</v>
          </cell>
          <cell r="F19">
            <v>0</v>
          </cell>
          <cell r="G19">
            <v>0</v>
          </cell>
          <cell r="H19">
            <v>268652.63</v>
          </cell>
          <cell r="L19">
            <v>6000</v>
          </cell>
          <cell r="M19">
            <v>95976</v>
          </cell>
          <cell r="N19">
            <v>46068</v>
          </cell>
          <cell r="O19">
            <v>406458.63</v>
          </cell>
          <cell r="P19">
            <v>310482.63</v>
          </cell>
          <cell r="Q19">
            <v>24387517.800000001</v>
          </cell>
        </row>
        <row r="20">
          <cell r="A20">
            <v>1.24</v>
          </cell>
          <cell r="B20" t="str">
            <v xml:space="preserve">Earthwork in Embankment for Subgrade, median and shoulder with approved material obtained from roadway excavation </v>
          </cell>
          <cell r="C20" t="str">
            <v>Cum</v>
          </cell>
          <cell r="D20">
            <v>39</v>
          </cell>
          <cell r="E20">
            <v>22816</v>
          </cell>
          <cell r="F20">
            <v>889824</v>
          </cell>
          <cell r="G20">
            <v>1.7463012798036466</v>
          </cell>
          <cell r="H20">
            <v>3394</v>
          </cell>
          <cell r="L20">
            <v>1200</v>
          </cell>
          <cell r="M20">
            <v>25004</v>
          </cell>
          <cell r="N20">
            <v>15959</v>
          </cell>
          <cell r="O20">
            <v>39843.61</v>
          </cell>
          <cell r="P20">
            <v>14839.61</v>
          </cell>
          <cell r="Q20">
            <v>1553900.79</v>
          </cell>
        </row>
        <row r="21">
          <cell r="A21">
            <v>1.25</v>
          </cell>
          <cell r="B21" t="str">
            <v>Earthwork in Embankment with approved material obtained from borrow areas and compacting to 95%</v>
          </cell>
          <cell r="C21" t="str">
            <v>Cum</v>
          </cell>
          <cell r="D21">
            <v>93</v>
          </cell>
          <cell r="E21">
            <v>665652</v>
          </cell>
          <cell r="F21">
            <v>61905636</v>
          </cell>
          <cell r="G21">
            <v>0.99440799396681756</v>
          </cell>
          <cell r="H21">
            <v>256888.58000000002</v>
          </cell>
          <cell r="L21">
            <v>405041.09000000008</v>
          </cell>
          <cell r="M21">
            <v>13570</v>
          </cell>
          <cell r="O21">
            <v>661929.67000000004</v>
          </cell>
          <cell r="P21">
            <v>648359.67000000004</v>
          </cell>
          <cell r="Q21">
            <v>61559459.310000002</v>
          </cell>
        </row>
        <row r="22">
          <cell r="A22">
            <v>1.26</v>
          </cell>
          <cell r="B22" t="str">
            <v>Earthwork in Embankment for Subgrade, median and shoulder with approved material obtained from borrow areas</v>
          </cell>
          <cell r="C22" t="str">
            <v>Cum</v>
          </cell>
          <cell r="D22">
            <v>96</v>
          </cell>
          <cell r="E22">
            <v>171149</v>
          </cell>
          <cell r="F22">
            <v>16430304</v>
          </cell>
          <cell r="G22">
            <v>0.5870706226738106</v>
          </cell>
          <cell r="H22">
            <v>77623.899999999994</v>
          </cell>
          <cell r="L22">
            <v>22852.650000000009</v>
          </cell>
          <cell r="M22">
            <v>4420</v>
          </cell>
          <cell r="N22">
            <v>4420</v>
          </cell>
          <cell r="O22">
            <v>100476.55</v>
          </cell>
          <cell r="P22">
            <v>96056.55</v>
          </cell>
          <cell r="Q22">
            <v>9645748.8000000007</v>
          </cell>
        </row>
        <row r="23">
          <cell r="A23">
            <v>1.27</v>
          </cell>
          <cell r="B23" t="str">
            <v xml:space="preserve">Compaction of original ground including scarrifiying, mixing with water and compacting to achieve 95% </v>
          </cell>
          <cell r="C23" t="str">
            <v>Sqm</v>
          </cell>
          <cell r="D23">
            <v>19</v>
          </cell>
          <cell r="E23">
            <v>26763</v>
          </cell>
          <cell r="F23">
            <v>508497</v>
          </cell>
          <cell r="G23">
            <v>13.395145536748498</v>
          </cell>
          <cell r="H23">
            <v>257653.28</v>
          </cell>
          <cell r="L23">
            <v>95311.180000000051</v>
          </cell>
          <cell r="M23">
            <v>67090</v>
          </cell>
          <cell r="N23">
            <v>17390</v>
          </cell>
          <cell r="O23">
            <v>358494.28</v>
          </cell>
          <cell r="P23">
            <v>291404.28000000003</v>
          </cell>
          <cell r="Q23">
            <v>6811391.3200000003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Report"/>
      <sheetName val="Summary"/>
      <sheetName val="General Info"/>
      <sheetName val="Exhibit A_working File"/>
      <sheetName val="Dahej "/>
      <sheetName val="Stocks_S1_S2_D"/>
      <sheetName val="Imp Material stock out of SAP"/>
      <sheetName val="ABG-Surat_EQP LIST"/>
      <sheetName val="&gt;&gt;&gt;&gt;"/>
      <sheetName val="Summary_Stocks"/>
      <sheetName val="fixed asset as on date"/>
      <sheetName val="Surat Unit I"/>
      <sheetName val="Surat Unit II"/>
      <sheetName val="Pivot_Sheet"/>
      <sheetName val="SH Machine estimate"/>
      <sheetName val="PPI"/>
      <sheetName val="Indices"/>
      <sheetName val="Control Sheet"/>
      <sheetName val="Exchange Rate"/>
      <sheetName val="Zauba"/>
      <sheetName val="Ind.Material Stock out of SAP"/>
      <sheetName val="SAP stock Unit I"/>
      <sheetName val="SAP Stock unit ii"/>
      <sheetName val="Imp Material stock out of SAP_R"/>
      <sheetName val="CD Calculation"/>
      <sheetName val="Asset Class"/>
      <sheetName val="Sheet1"/>
      <sheetName val="Sheet2"/>
      <sheetName val="Asset Class_ABG"/>
      <sheetName val="Exhibit B"/>
      <sheetName val="Exhibit C"/>
      <sheetName val="Exhibit E"/>
    </sheetNames>
    <sheetDataSet>
      <sheetData sheetId="0" refreshError="1"/>
      <sheetData sheetId="1" refreshError="1"/>
      <sheetData sheetId="2" refreshError="1"/>
      <sheetData sheetId="3">
        <row r="4">
          <cell r="D4" t="str">
            <v>Business Area as per FAR</v>
          </cell>
        </row>
      </sheetData>
      <sheetData sheetId="4">
        <row r="3">
          <cell r="B3" t="str">
            <v>IDRYERELEC50T</v>
          </cell>
        </row>
      </sheetData>
      <sheetData sheetId="5" refreshError="1"/>
      <sheetData sheetId="6" refreshError="1"/>
      <sheetData sheetId="7" refreshError="1"/>
      <sheetData sheetId="8" refreshError="1"/>
      <sheetData sheetId="9" refreshError="1"/>
      <sheetData sheetId="10" refreshError="1"/>
      <sheetData sheetId="11" refreshError="1"/>
      <sheetData sheetId="12">
        <row r="3">
          <cell r="B3" t="str">
            <v>PLIMSLA3622X2.0X10</v>
          </cell>
        </row>
      </sheetData>
      <sheetData sheetId="13">
        <row r="4">
          <cell r="A4" t="str">
            <v>Access Gang Way</v>
          </cell>
          <cell r="B4">
            <v>4</v>
          </cell>
          <cell r="C4">
            <v>90000</v>
          </cell>
          <cell r="D4">
            <v>27471.96</v>
          </cell>
          <cell r="E4">
            <v>3.7490831419193594E-6</v>
          </cell>
          <cell r="F4" t="str">
            <v>MSFB</v>
          </cell>
          <cell r="G4">
            <v>20</v>
          </cell>
          <cell r="H4">
            <v>0.1</v>
          </cell>
        </row>
        <row r="5">
          <cell r="A5" t="str">
            <v>After Cooler</v>
          </cell>
          <cell r="B5">
            <v>1</v>
          </cell>
          <cell r="C5">
            <v>780300</v>
          </cell>
          <cell r="D5">
            <v>194649.01</v>
          </cell>
          <cell r="E5">
            <v>3.2504550840440846E-5</v>
          </cell>
          <cell r="F5" t="str">
            <v>MMT</v>
          </cell>
          <cell r="G5">
            <v>20</v>
          </cell>
          <cell r="H5">
            <v>0.05</v>
          </cell>
        </row>
        <row r="6">
          <cell r="A6" t="str">
            <v>Air Blower</v>
          </cell>
          <cell r="B6">
            <v>2</v>
          </cell>
          <cell r="C6">
            <v>10270.42</v>
          </cell>
          <cell r="D6">
            <v>2759.64</v>
          </cell>
          <cell r="E6">
            <v>4.2782953869368256E-7</v>
          </cell>
          <cell r="F6" t="str">
            <v>MMT</v>
          </cell>
          <cell r="G6">
            <v>15</v>
          </cell>
          <cell r="H6">
            <v>0.05</v>
          </cell>
        </row>
        <row r="7">
          <cell r="A7" t="str">
            <v>Air Circulator</v>
          </cell>
          <cell r="B7">
            <v>1</v>
          </cell>
          <cell r="C7">
            <v>6767.76</v>
          </cell>
          <cell r="D7">
            <v>2049.34</v>
          </cell>
          <cell r="E7">
            <v>2.8192105471729072E-7</v>
          </cell>
          <cell r="F7" t="str">
            <v>MMT</v>
          </cell>
          <cell r="G7">
            <v>15</v>
          </cell>
          <cell r="H7">
            <v>0.05</v>
          </cell>
        </row>
        <row r="8">
          <cell r="A8" t="str">
            <v>Air Compressor</v>
          </cell>
          <cell r="B8">
            <v>33</v>
          </cell>
          <cell r="C8">
            <v>9630906.9100000001</v>
          </cell>
          <cell r="D8">
            <v>1448387.2400000002</v>
          </cell>
          <cell r="E8">
            <v>4.0118967486306299E-4</v>
          </cell>
          <cell r="F8" t="str">
            <v>COM</v>
          </cell>
          <cell r="G8">
            <v>15</v>
          </cell>
          <cell r="H8">
            <v>0.05</v>
          </cell>
        </row>
        <row r="9">
          <cell r="A9" t="str">
            <v>Air Conditioner</v>
          </cell>
          <cell r="B9">
            <v>181</v>
          </cell>
          <cell r="C9">
            <v>19657528.390000001</v>
          </cell>
          <cell r="D9">
            <v>983266.85000000009</v>
          </cell>
          <cell r="E9">
            <v>8.1886342554166904E-4</v>
          </cell>
          <cell r="F9" t="str">
            <v>ACR</v>
          </cell>
          <cell r="G9">
            <v>15</v>
          </cell>
          <cell r="H9">
            <v>0.05</v>
          </cell>
        </row>
        <row r="10">
          <cell r="A10" t="str">
            <v>Air Dryer</v>
          </cell>
          <cell r="B10">
            <v>3</v>
          </cell>
          <cell r="C10">
            <v>226429.99</v>
          </cell>
          <cell r="D10">
            <v>51871.770000000004</v>
          </cell>
          <cell r="E10">
            <v>9.4322762037107687E-6</v>
          </cell>
          <cell r="F10" t="str">
            <v>COM</v>
          </cell>
          <cell r="G10">
            <v>15</v>
          </cell>
          <cell r="H10">
            <v>0.05</v>
          </cell>
        </row>
        <row r="11">
          <cell r="A11" t="str">
            <v>Air Movers</v>
          </cell>
          <cell r="B11">
            <v>2</v>
          </cell>
          <cell r="C11">
            <v>103734</v>
          </cell>
          <cell r="D11">
            <v>24984.010000000002</v>
          </cell>
          <cell r="E11">
            <v>4.3211932293762539E-6</v>
          </cell>
          <cell r="F11" t="str">
            <v>MMT</v>
          </cell>
          <cell r="G11">
            <v>15</v>
          </cell>
          <cell r="H11">
            <v>0.05</v>
          </cell>
        </row>
        <row r="12">
          <cell r="A12" t="str">
            <v>Air Plasma Cutting Machine</v>
          </cell>
          <cell r="B12">
            <v>2</v>
          </cell>
          <cell r="C12">
            <v>680050</v>
          </cell>
          <cell r="D12">
            <v>101418.20999999999</v>
          </cell>
          <cell r="E12">
            <v>2.8328488785136227E-5</v>
          </cell>
          <cell r="F12" t="str">
            <v>MMT</v>
          </cell>
          <cell r="G12">
            <v>15</v>
          </cell>
          <cell r="H12">
            <v>0.05</v>
          </cell>
        </row>
        <row r="13">
          <cell r="A13" t="str">
            <v>Air Ventilator</v>
          </cell>
          <cell r="B13">
            <v>1</v>
          </cell>
          <cell r="C13">
            <v>104992</v>
          </cell>
          <cell r="D13">
            <v>19231.02</v>
          </cell>
          <cell r="E13">
            <v>4.3735970804044154E-6</v>
          </cell>
          <cell r="F13" t="str">
            <v>MMT</v>
          </cell>
          <cell r="G13">
            <v>15</v>
          </cell>
          <cell r="H13">
            <v>0.05</v>
          </cell>
        </row>
        <row r="14">
          <cell r="A14" t="str">
            <v>Aluminium Track</v>
          </cell>
          <cell r="B14">
            <v>1</v>
          </cell>
          <cell r="C14">
            <v>7770</v>
          </cell>
          <cell r="D14">
            <v>1318.24</v>
          </cell>
          <cell r="E14">
            <v>3.2367084458570473E-7</v>
          </cell>
          <cell r="F14" t="str">
            <v>ALU</v>
          </cell>
          <cell r="G14">
            <v>15</v>
          </cell>
          <cell r="H14">
            <v>0.05</v>
          </cell>
        </row>
        <row r="15">
          <cell r="A15" t="str">
            <v>Analog Recorder</v>
          </cell>
          <cell r="B15">
            <v>6</v>
          </cell>
          <cell r="C15">
            <v>445523.76000000007</v>
          </cell>
          <cell r="D15">
            <v>77983.02</v>
          </cell>
          <cell r="E15">
            <v>1.85589513104503E-5</v>
          </cell>
          <cell r="F15" t="str">
            <v>ELI</v>
          </cell>
          <cell r="G15">
            <v>10</v>
          </cell>
          <cell r="H15">
            <v>0.01</v>
          </cell>
        </row>
        <row r="16">
          <cell r="A16" t="str">
            <v>Angle Coating Line Machine</v>
          </cell>
          <cell r="B16">
            <v>1</v>
          </cell>
          <cell r="C16">
            <v>7519440</v>
          </cell>
          <cell r="D16">
            <v>1644662.72</v>
          </cell>
          <cell r="E16">
            <v>3.1323339711860119E-4</v>
          </cell>
          <cell r="F16" t="str">
            <v>MMT</v>
          </cell>
          <cell r="G16">
            <v>20</v>
          </cell>
          <cell r="H16">
            <v>0.05</v>
          </cell>
        </row>
        <row r="17">
          <cell r="A17" t="str">
            <v>Attendance Machine</v>
          </cell>
          <cell r="B17">
            <v>7</v>
          </cell>
          <cell r="C17">
            <v>348036.19</v>
          </cell>
          <cell r="D17">
            <v>86818.78</v>
          </cell>
          <cell r="E17">
            <v>1.4497962363409369E-5</v>
          </cell>
          <cell r="F17" t="str">
            <v>ELI</v>
          </cell>
          <cell r="G17">
            <v>10</v>
          </cell>
          <cell r="H17">
            <v>0.01</v>
          </cell>
        </row>
        <row r="18">
          <cell r="A18" t="str">
            <v>Auto Weld Energy Saver Machine</v>
          </cell>
          <cell r="B18">
            <v>3</v>
          </cell>
          <cell r="C18">
            <v>1142196</v>
          </cell>
          <cell r="D18">
            <v>149653.13</v>
          </cell>
          <cell r="E18">
            <v>4.7579864092974717E-5</v>
          </cell>
          <cell r="F18" t="str">
            <v>EMB</v>
          </cell>
          <cell r="G18">
            <v>15</v>
          </cell>
          <cell r="H18">
            <v>0.05</v>
          </cell>
        </row>
        <row r="19">
          <cell r="A19" t="str">
            <v>Barge MS</v>
          </cell>
          <cell r="B19">
            <v>1</v>
          </cell>
          <cell r="C19">
            <v>255604</v>
          </cell>
          <cell r="D19">
            <v>80657.64</v>
          </cell>
          <cell r="E19">
            <v>1.06475627489684E-5</v>
          </cell>
          <cell r="F19" t="str">
            <v>MSFB</v>
          </cell>
          <cell r="G19">
            <v>15</v>
          </cell>
          <cell r="H19">
            <v>0.1</v>
          </cell>
        </row>
        <row r="20">
          <cell r="A20" t="str">
            <v>Battery</v>
          </cell>
          <cell r="B20">
            <v>2</v>
          </cell>
          <cell r="C20">
            <v>28453.370000000003</v>
          </cell>
          <cell r="D20">
            <v>6033.7</v>
          </cell>
          <cell r="E20">
            <v>1.1852672199754896E-6</v>
          </cell>
          <cell r="F20" t="str">
            <v>BAT</v>
          </cell>
          <cell r="G20">
            <v>5</v>
          </cell>
          <cell r="H20">
            <v>0.01</v>
          </cell>
        </row>
        <row r="21">
          <cell r="A21" t="str">
            <v>Battery Charger</v>
          </cell>
          <cell r="B21">
            <v>4</v>
          </cell>
          <cell r="C21">
            <v>366117</v>
          </cell>
          <cell r="D21">
            <v>61426.74</v>
          </cell>
          <cell r="E21">
            <v>1.5251145251889891E-5</v>
          </cell>
          <cell r="F21" t="str">
            <v>EMB</v>
          </cell>
          <cell r="G21">
            <v>15</v>
          </cell>
          <cell r="H21">
            <v>0.05</v>
          </cell>
        </row>
        <row r="22">
          <cell r="A22" t="str">
            <v>Bearing</v>
          </cell>
          <cell r="B22">
            <v>1</v>
          </cell>
          <cell r="C22">
            <v>182913.09</v>
          </cell>
          <cell r="D22">
            <v>61164.61</v>
          </cell>
          <cell r="E22">
            <v>7.6195153572819842E-6</v>
          </cell>
          <cell r="F22" t="str">
            <v>MMT</v>
          </cell>
          <cell r="G22">
            <v>15</v>
          </cell>
          <cell r="H22">
            <v>0.05</v>
          </cell>
        </row>
        <row r="23">
          <cell r="A23" t="str">
            <v>Belt Griding Machine</v>
          </cell>
          <cell r="B23">
            <v>1</v>
          </cell>
          <cell r="C23">
            <v>238007</v>
          </cell>
          <cell r="D23">
            <v>72853.009999999995</v>
          </cell>
          <cell r="E23">
            <v>9.9145336817644559E-6</v>
          </cell>
          <cell r="F23" t="str">
            <v>MMT</v>
          </cell>
          <cell r="G23">
            <v>15</v>
          </cell>
          <cell r="H23">
            <v>0.05</v>
          </cell>
        </row>
        <row r="24">
          <cell r="A24" t="str">
            <v>Bench Grinder</v>
          </cell>
          <cell r="B24">
            <v>4</v>
          </cell>
          <cell r="C24">
            <v>147243.24</v>
          </cell>
          <cell r="D24">
            <v>18799.740000000002</v>
          </cell>
          <cell r="E24">
            <v>6.133634987173181E-6</v>
          </cell>
          <cell r="F24" t="str">
            <v>MMT</v>
          </cell>
          <cell r="G24">
            <v>15</v>
          </cell>
          <cell r="H24">
            <v>0.05</v>
          </cell>
        </row>
        <row r="25">
          <cell r="A25" t="str">
            <v>Bench Wise</v>
          </cell>
          <cell r="B25">
            <v>1</v>
          </cell>
          <cell r="C25">
            <v>14139.44</v>
          </cell>
          <cell r="D25">
            <v>3395.89</v>
          </cell>
          <cell r="E25">
            <v>5.8899929044644741E-7</v>
          </cell>
          <cell r="F25" t="str">
            <v>MMT</v>
          </cell>
          <cell r="G25">
            <v>15</v>
          </cell>
          <cell r="H25">
            <v>0.05</v>
          </cell>
        </row>
        <row r="26">
          <cell r="A26" t="str">
            <v>Bevelling Machine</v>
          </cell>
          <cell r="B26">
            <v>1</v>
          </cell>
          <cell r="C26">
            <v>938354.73</v>
          </cell>
          <cell r="D26">
            <v>101190.81</v>
          </cell>
          <cell r="E26">
            <v>3.9088554437592133E-5</v>
          </cell>
          <cell r="F26" t="str">
            <v>MMT</v>
          </cell>
          <cell r="G26">
            <v>15</v>
          </cell>
          <cell r="H26">
            <v>0.05</v>
          </cell>
        </row>
        <row r="27">
          <cell r="A27" t="str">
            <v>Biometric Punching Machine</v>
          </cell>
          <cell r="B27">
            <v>5</v>
          </cell>
          <cell r="C27">
            <v>115500</v>
          </cell>
          <cell r="D27">
            <v>37469.97</v>
          </cell>
          <cell r="E27">
            <v>4.8113233654631779E-6</v>
          </cell>
          <cell r="F27" t="str">
            <v>ELI</v>
          </cell>
          <cell r="G27">
            <v>10</v>
          </cell>
          <cell r="H27">
            <v>0.01</v>
          </cell>
        </row>
        <row r="28">
          <cell r="A28" t="str">
            <v>Blasting Booth</v>
          </cell>
          <cell r="B28">
            <v>1</v>
          </cell>
          <cell r="C28">
            <v>12575926.01</v>
          </cell>
          <cell r="D28">
            <v>2659020.38</v>
          </cell>
          <cell r="E28">
            <v>5.23868802201291E-4</v>
          </cell>
          <cell r="F28" t="str">
            <v>MMT</v>
          </cell>
          <cell r="G28">
            <v>20</v>
          </cell>
          <cell r="H28">
            <v>0.05</v>
          </cell>
        </row>
        <row r="29">
          <cell r="A29" t="str">
            <v>Blasting Machine</v>
          </cell>
          <cell r="B29">
            <v>1</v>
          </cell>
          <cell r="C29">
            <v>17755636.18</v>
          </cell>
          <cell r="D29">
            <v>7665694.0300000003</v>
          </cell>
          <cell r="E29">
            <v>7.3963729196101615E-4</v>
          </cell>
          <cell r="F29" t="str">
            <v>MMT</v>
          </cell>
          <cell r="G29">
            <v>20</v>
          </cell>
          <cell r="H29">
            <v>0.05</v>
          </cell>
        </row>
        <row r="30">
          <cell r="A30" t="str">
            <v>Blower - Air</v>
          </cell>
          <cell r="B30">
            <v>1</v>
          </cell>
          <cell r="C30">
            <v>54350.01</v>
          </cell>
          <cell r="D30">
            <v>15280.42</v>
          </cell>
          <cell r="E30">
            <v>2.26403006949054E-6</v>
          </cell>
          <cell r="F30" t="str">
            <v>MMT</v>
          </cell>
          <cell r="G30">
            <v>20</v>
          </cell>
          <cell r="H30">
            <v>0.05</v>
          </cell>
        </row>
        <row r="31">
          <cell r="A31" t="str">
            <v>Blower - Axial</v>
          </cell>
          <cell r="B31">
            <v>2</v>
          </cell>
          <cell r="C31">
            <v>239700</v>
          </cell>
          <cell r="D31">
            <v>44056.959999999999</v>
          </cell>
          <cell r="E31">
            <v>9.9850581013118935E-6</v>
          </cell>
          <cell r="F31" t="str">
            <v>MMT</v>
          </cell>
          <cell r="G31">
            <v>20</v>
          </cell>
          <cell r="H31">
            <v>0.05</v>
          </cell>
        </row>
        <row r="32">
          <cell r="A32" t="str">
            <v>Blower - Centrifugal</v>
          </cell>
          <cell r="B32">
            <v>14</v>
          </cell>
          <cell r="C32">
            <v>598964.51</v>
          </cell>
          <cell r="D32">
            <v>173907.28</v>
          </cell>
          <cell r="E32">
            <v>2.4950752744988774E-5</v>
          </cell>
          <cell r="F32" t="str">
            <v>MMT</v>
          </cell>
          <cell r="G32">
            <v>20</v>
          </cell>
          <cell r="H32">
            <v>0.05</v>
          </cell>
        </row>
        <row r="33">
          <cell r="A33" t="str">
            <v>Blower - Exhaust</v>
          </cell>
          <cell r="B33">
            <v>1</v>
          </cell>
          <cell r="C33">
            <v>91999.05</v>
          </cell>
          <cell r="D33">
            <v>24805.83</v>
          </cell>
          <cell r="E33">
            <v>3.8323565269732917E-6</v>
          </cell>
          <cell r="F33" t="str">
            <v>MMT</v>
          </cell>
          <cell r="G33">
            <v>20</v>
          </cell>
          <cell r="H33">
            <v>0.05</v>
          </cell>
        </row>
        <row r="34">
          <cell r="A34" t="str">
            <v>Blower - Vacuum</v>
          </cell>
          <cell r="B34">
            <v>1</v>
          </cell>
          <cell r="C34">
            <v>23030</v>
          </cell>
          <cell r="D34">
            <v>5048.18</v>
          </cell>
          <cell r="E34">
            <v>9.5934871953780947E-7</v>
          </cell>
          <cell r="F34" t="str">
            <v>MMT</v>
          </cell>
          <cell r="G34">
            <v>20</v>
          </cell>
          <cell r="H34">
            <v>0.05</v>
          </cell>
        </row>
        <row r="35">
          <cell r="A35" t="str">
            <v>Bottle Sampler</v>
          </cell>
          <cell r="B35">
            <v>1</v>
          </cell>
          <cell r="C35">
            <v>280500</v>
          </cell>
          <cell r="D35">
            <v>88513.74</v>
          </cell>
          <cell r="E35">
            <v>1.1684642458982004E-5</v>
          </cell>
          <cell r="F35" t="str">
            <v>NEM</v>
          </cell>
          <cell r="G35">
            <v>10</v>
          </cell>
          <cell r="H35">
            <v>0.02</v>
          </cell>
        </row>
        <row r="36">
          <cell r="A36" t="str">
            <v>Box MS</v>
          </cell>
          <cell r="B36">
            <v>3</v>
          </cell>
          <cell r="C36">
            <v>19952</v>
          </cell>
          <cell r="D36">
            <v>6551.31</v>
          </cell>
          <cell r="E36">
            <v>8.3113007608416735E-7</v>
          </cell>
          <cell r="F36" t="str">
            <v>MSFB</v>
          </cell>
          <cell r="G36">
            <v>15</v>
          </cell>
          <cell r="H36">
            <v>0.1</v>
          </cell>
        </row>
        <row r="37">
          <cell r="A37" t="str">
            <v>Brain Marie</v>
          </cell>
          <cell r="B37">
            <v>1</v>
          </cell>
          <cell r="C37">
            <v>128340</v>
          </cell>
          <cell r="D37">
            <v>39268.75</v>
          </cell>
          <cell r="E37">
            <v>5.3461925603770066E-6</v>
          </cell>
          <cell r="F37" t="str">
            <v>SSFB</v>
          </cell>
          <cell r="G37">
            <v>15</v>
          </cell>
          <cell r="H37">
            <v>0.1</v>
          </cell>
        </row>
        <row r="38">
          <cell r="A38" t="str">
            <v>Broom machine</v>
          </cell>
          <cell r="B38">
            <v>1</v>
          </cell>
          <cell r="C38">
            <v>80446</v>
          </cell>
          <cell r="D38">
            <v>10815</v>
          </cell>
          <cell r="E38">
            <v>3.3510971381649423E-6</v>
          </cell>
          <cell r="F38" t="str">
            <v>MMT</v>
          </cell>
          <cell r="G38">
            <v>15</v>
          </cell>
          <cell r="H38">
            <v>0.05</v>
          </cell>
        </row>
        <row r="39">
          <cell r="A39" t="str">
            <v>Brouch Cutter</v>
          </cell>
          <cell r="B39">
            <v>6</v>
          </cell>
          <cell r="C39">
            <v>420821</v>
          </cell>
          <cell r="D39">
            <v>103373.26000000001</v>
          </cell>
          <cell r="E39">
            <v>1.7529921298507188E-5</v>
          </cell>
          <cell r="F39" t="str">
            <v>MMT</v>
          </cell>
          <cell r="G39">
            <v>10</v>
          </cell>
          <cell r="H39">
            <v>0.05</v>
          </cell>
        </row>
        <row r="40">
          <cell r="A40" t="str">
            <v>Cable</v>
          </cell>
          <cell r="B40">
            <v>1</v>
          </cell>
          <cell r="C40">
            <v>387736.15</v>
          </cell>
          <cell r="D40">
            <v>122162.75</v>
          </cell>
          <cell r="E40">
            <v>1.6151722927530178E-5</v>
          </cell>
          <cell r="F40" t="str">
            <v>EMB</v>
          </cell>
          <cell r="G40">
            <v>15</v>
          </cell>
          <cell r="H40">
            <v>0.05</v>
          </cell>
        </row>
        <row r="41">
          <cell r="A41" t="str">
            <v>Cable Tray</v>
          </cell>
          <cell r="B41">
            <v>1</v>
          </cell>
          <cell r="C41">
            <v>5923683</v>
          </cell>
          <cell r="D41">
            <v>971467.24</v>
          </cell>
          <cell r="E41">
            <v>2.4675977859304777E-4</v>
          </cell>
          <cell r="F41" t="str">
            <v>ALU</v>
          </cell>
          <cell r="G41">
            <v>15</v>
          </cell>
          <cell r="H41">
            <v>0.05</v>
          </cell>
        </row>
        <row r="42">
          <cell r="A42" t="str">
            <v>Camera</v>
          </cell>
          <cell r="B42">
            <v>1</v>
          </cell>
          <cell r="C42">
            <v>315000</v>
          </cell>
          <cell r="D42">
            <v>59599.99</v>
          </cell>
          <cell r="E42">
            <v>1.3121790996717758E-5</v>
          </cell>
          <cell r="F42" t="str">
            <v>ELI</v>
          </cell>
          <cell r="G42">
            <v>5</v>
          </cell>
          <cell r="H42">
            <v>0.01</v>
          </cell>
        </row>
        <row r="43">
          <cell r="A43" t="str">
            <v>Capstan</v>
          </cell>
          <cell r="B43">
            <v>2</v>
          </cell>
          <cell r="C43">
            <v>11251068.119999999</v>
          </cell>
          <cell r="D43">
            <v>4683574.7699999996</v>
          </cell>
          <cell r="E43">
            <v>4.6867988685864821E-4</v>
          </cell>
          <cell r="F43" t="str">
            <v>MSFB</v>
          </cell>
          <cell r="G43">
            <v>20</v>
          </cell>
          <cell r="H43">
            <v>0.1</v>
          </cell>
        </row>
        <row r="44">
          <cell r="A44" t="str">
            <v>Card Reader</v>
          </cell>
          <cell r="B44">
            <v>4</v>
          </cell>
          <cell r="C44">
            <v>95760</v>
          </cell>
          <cell r="D44">
            <v>19813.52</v>
          </cell>
          <cell r="E44">
            <v>3.9890244630021986E-6</v>
          </cell>
          <cell r="F44" t="str">
            <v>ELI</v>
          </cell>
          <cell r="G44">
            <v>10</v>
          </cell>
          <cell r="H44">
            <v>0.01</v>
          </cell>
        </row>
        <row r="45">
          <cell r="A45" t="str">
            <v>CCTV Installation</v>
          </cell>
          <cell r="B45">
            <v>2</v>
          </cell>
          <cell r="C45">
            <v>2512559</v>
          </cell>
          <cell r="D45">
            <v>397841.02</v>
          </cell>
          <cell r="E45">
            <v>1.0466436211086404E-4</v>
          </cell>
          <cell r="F45" t="str">
            <v>ELI</v>
          </cell>
          <cell r="G45">
            <v>10</v>
          </cell>
          <cell r="H45">
            <v>0.01</v>
          </cell>
        </row>
        <row r="46">
          <cell r="A46" t="str">
            <v>Chain Pulley Block</v>
          </cell>
          <cell r="B46">
            <v>71</v>
          </cell>
          <cell r="C46">
            <v>4080461.4799999977</v>
          </cell>
          <cell r="D46">
            <v>975132.78000000014</v>
          </cell>
          <cell r="E46">
            <v>1.6997765939910346E-4</v>
          </cell>
          <cell r="F46" t="str">
            <v>MHE</v>
          </cell>
          <cell r="G46">
            <v>15</v>
          </cell>
          <cell r="H46">
            <v>0.05</v>
          </cell>
        </row>
        <row r="47">
          <cell r="A47" t="str">
            <v>Chappati Plate Puffer</v>
          </cell>
          <cell r="B47">
            <v>1</v>
          </cell>
          <cell r="C47">
            <v>23529</v>
          </cell>
          <cell r="D47">
            <v>7199.27</v>
          </cell>
          <cell r="E47">
            <v>9.8013530273578458E-7</v>
          </cell>
          <cell r="F47" t="str">
            <v>NEM</v>
          </cell>
          <cell r="G47">
            <v>10</v>
          </cell>
          <cell r="H47">
            <v>0.05</v>
          </cell>
        </row>
        <row r="48">
          <cell r="A48" t="str">
            <v>CNC Plasma Cutting Machine</v>
          </cell>
          <cell r="B48">
            <v>6</v>
          </cell>
          <cell r="C48">
            <v>33281858.069999997</v>
          </cell>
          <cell r="D48">
            <v>5567229.3699999992</v>
          </cell>
          <cell r="E48">
            <v>1.3864050335776641E-3</v>
          </cell>
          <cell r="F48" t="str">
            <v>MMT</v>
          </cell>
          <cell r="G48">
            <v>15</v>
          </cell>
          <cell r="H48">
            <v>0.05</v>
          </cell>
        </row>
        <row r="49">
          <cell r="A49" t="str">
            <v>CNC Plate Cutting Machine</v>
          </cell>
          <cell r="B49">
            <v>3</v>
          </cell>
          <cell r="C49">
            <v>4016775</v>
          </cell>
          <cell r="D49">
            <v>200838.75</v>
          </cell>
          <cell r="E49">
            <v>1.6732470485981261E-4</v>
          </cell>
          <cell r="F49" t="str">
            <v>MMT</v>
          </cell>
          <cell r="G49">
            <v>15</v>
          </cell>
          <cell r="H49">
            <v>0.05</v>
          </cell>
        </row>
        <row r="50">
          <cell r="A50" t="str">
            <v>CNC Profile Cutting Machine</v>
          </cell>
          <cell r="B50">
            <v>4</v>
          </cell>
          <cell r="C50">
            <v>10710023.060000001</v>
          </cell>
          <cell r="D50">
            <v>1281357.31</v>
          </cell>
          <cell r="E50">
            <v>4.4614185448681773E-4</v>
          </cell>
          <cell r="F50" t="str">
            <v>MMT</v>
          </cell>
          <cell r="G50">
            <v>15</v>
          </cell>
          <cell r="H50">
            <v>0.05</v>
          </cell>
        </row>
        <row r="51">
          <cell r="A51" t="str">
            <v>Consumable</v>
          </cell>
          <cell r="B51">
            <v>0</v>
          </cell>
          <cell r="C51">
            <v>0</v>
          </cell>
          <cell r="D51">
            <v>0</v>
          </cell>
          <cell r="E51">
            <v>0</v>
          </cell>
          <cell r="F51" t="str">
            <v>CON</v>
          </cell>
          <cell r="G51">
            <v>0</v>
          </cell>
          <cell r="H51">
            <v>0</v>
          </cell>
        </row>
        <row r="52">
          <cell r="A52" t="str">
            <v>Consumables - for testing paint</v>
          </cell>
          <cell r="B52">
            <v>1</v>
          </cell>
          <cell r="C52">
            <v>73146.899999999994</v>
          </cell>
          <cell r="D52">
            <v>22470.13</v>
          </cell>
          <cell r="E52">
            <v>3.0470423297073466E-6</v>
          </cell>
          <cell r="F52" t="str">
            <v>CON</v>
          </cell>
          <cell r="G52">
            <v>0</v>
          </cell>
          <cell r="H52">
            <v>0</v>
          </cell>
        </row>
        <row r="53">
          <cell r="A53" t="str">
            <v>Container</v>
          </cell>
          <cell r="B53">
            <v>20</v>
          </cell>
          <cell r="C53">
            <v>11956130</v>
          </cell>
          <cell r="D53">
            <v>1598898.8800000001</v>
          </cell>
          <cell r="E53">
            <v>4.9805028250662572E-4</v>
          </cell>
          <cell r="F53" t="str">
            <v>MSFB</v>
          </cell>
          <cell r="G53">
            <v>20</v>
          </cell>
          <cell r="H53">
            <v>0.1</v>
          </cell>
        </row>
        <row r="54">
          <cell r="A54" t="str">
            <v>Container - LN2</v>
          </cell>
          <cell r="B54">
            <v>1</v>
          </cell>
          <cell r="C54">
            <v>107004.76</v>
          </cell>
          <cell r="D54">
            <v>26847.01</v>
          </cell>
          <cell r="E54">
            <v>4.4574415757903E-6</v>
          </cell>
          <cell r="F54" t="str">
            <v>MSFB</v>
          </cell>
          <cell r="G54">
            <v>20</v>
          </cell>
          <cell r="H54">
            <v>0.1</v>
          </cell>
        </row>
        <row r="55">
          <cell r="A55" t="str">
            <v>Crane</v>
          </cell>
          <cell r="B55">
            <v>1</v>
          </cell>
          <cell r="C55">
            <v>57824747.5</v>
          </cell>
          <cell r="D55">
            <v>9387164.8800000008</v>
          </cell>
          <cell r="E55">
            <v>2.4087754004221513E-3</v>
          </cell>
          <cell r="F55" t="str">
            <v>CRA</v>
          </cell>
          <cell r="G55">
            <v>20</v>
          </cell>
          <cell r="H55">
            <v>0.05</v>
          </cell>
        </row>
        <row r="56">
          <cell r="A56" t="str">
            <v>Crane - Accessories</v>
          </cell>
          <cell r="B56">
            <v>4</v>
          </cell>
          <cell r="C56">
            <v>215625</v>
          </cell>
          <cell r="D56">
            <v>40292.33</v>
          </cell>
          <cell r="E56">
            <v>8.9821783608484649E-6</v>
          </cell>
          <cell r="F56" t="str">
            <v>CRA</v>
          </cell>
          <cell r="G56">
            <v>10</v>
          </cell>
          <cell r="H56">
            <v>0.05</v>
          </cell>
        </row>
        <row r="57">
          <cell r="A57" t="str">
            <v>Crane - Articulated Hydraulic</v>
          </cell>
          <cell r="B57">
            <v>54</v>
          </cell>
          <cell r="C57">
            <v>57252427.229999989</v>
          </cell>
          <cell r="D57">
            <v>12276064.569999995</v>
          </cell>
          <cell r="E57">
            <v>2.3849345529106426E-3</v>
          </cell>
          <cell r="F57" t="str">
            <v>CRA</v>
          </cell>
          <cell r="G57">
            <v>15</v>
          </cell>
          <cell r="H57">
            <v>0.05</v>
          </cell>
        </row>
        <row r="58">
          <cell r="A58" t="str">
            <v>Crane - Crawler</v>
          </cell>
          <cell r="B58">
            <v>14</v>
          </cell>
          <cell r="C58">
            <v>557801928.10000002</v>
          </cell>
          <cell r="D58">
            <v>156186302.69999999</v>
          </cell>
          <cell r="E58">
            <v>2.3236064501886942E-2</v>
          </cell>
          <cell r="F58" t="str">
            <v>CRA</v>
          </cell>
          <cell r="G58">
            <v>15</v>
          </cell>
          <cell r="H58">
            <v>0.05</v>
          </cell>
        </row>
        <row r="59">
          <cell r="A59" t="str">
            <v>Crane - Crawler Articulated Hydraulic</v>
          </cell>
          <cell r="B59">
            <v>1</v>
          </cell>
          <cell r="C59">
            <v>253233</v>
          </cell>
          <cell r="D59">
            <v>41761.06</v>
          </cell>
          <cell r="E59">
            <v>1.0548795236418503E-5</v>
          </cell>
          <cell r="F59" t="str">
            <v>CRA</v>
          </cell>
          <cell r="G59">
            <v>20</v>
          </cell>
          <cell r="H59">
            <v>0.05</v>
          </cell>
        </row>
        <row r="60">
          <cell r="A60" t="str">
            <v>Crane - EOT</v>
          </cell>
          <cell r="B60">
            <v>46</v>
          </cell>
          <cell r="C60">
            <v>159854198.77000004</v>
          </cell>
          <cell r="D60">
            <v>29248966.879999992</v>
          </cell>
          <cell r="E60">
            <v>6.658963130818151E-3</v>
          </cell>
          <cell r="F60" t="str">
            <v>CRA</v>
          </cell>
          <cell r="G60">
            <v>20</v>
          </cell>
          <cell r="H60">
            <v>0.05</v>
          </cell>
        </row>
        <row r="61">
          <cell r="A61" t="str">
            <v>Crane - Gantry</v>
          </cell>
          <cell r="B61">
            <v>9</v>
          </cell>
          <cell r="C61">
            <v>287996824.01999998</v>
          </cell>
          <cell r="D61">
            <v>98144993</v>
          </cell>
          <cell r="E61">
            <v>1.1996933753996649E-2</v>
          </cell>
          <cell r="F61" t="str">
            <v>CRA</v>
          </cell>
          <cell r="G61">
            <v>20</v>
          </cell>
          <cell r="H61">
            <v>0.1</v>
          </cell>
        </row>
        <row r="62">
          <cell r="A62" t="str">
            <v>Crane - Gantry - M/C</v>
          </cell>
          <cell r="B62">
            <v>2</v>
          </cell>
          <cell r="C62">
            <v>24415971</v>
          </cell>
          <cell r="D62">
            <v>1220798.55</v>
          </cell>
          <cell r="E62">
            <v>1.0170833918854664E-3</v>
          </cell>
          <cell r="F62" t="str">
            <v>CRA</v>
          </cell>
          <cell r="G62">
            <v>20</v>
          </cell>
          <cell r="H62">
            <v>0.1</v>
          </cell>
        </row>
        <row r="63">
          <cell r="A63" t="str">
            <v>Crane - Gantry - MS</v>
          </cell>
          <cell r="B63">
            <v>17</v>
          </cell>
          <cell r="C63">
            <v>11849854.199999999</v>
          </cell>
          <cell r="D63">
            <v>592492.71000000008</v>
          </cell>
          <cell r="E63">
            <v>4.9362320683802577E-4</v>
          </cell>
          <cell r="F63" t="str">
            <v>SLO</v>
          </cell>
          <cell r="G63">
            <v>20</v>
          </cell>
          <cell r="H63">
            <v>0.1</v>
          </cell>
        </row>
        <row r="64">
          <cell r="A64" t="str">
            <v>Crane - Goliath</v>
          </cell>
          <cell r="B64">
            <v>2</v>
          </cell>
          <cell r="C64">
            <v>9867746</v>
          </cell>
          <cell r="D64">
            <v>3181576.08</v>
          </cell>
          <cell r="E64">
            <v>4.1105555752602438E-4</v>
          </cell>
          <cell r="F64" t="str">
            <v>CRA</v>
          </cell>
          <cell r="G64">
            <v>20</v>
          </cell>
          <cell r="H64">
            <v>0.05</v>
          </cell>
        </row>
        <row r="65">
          <cell r="A65" t="str">
            <v>Crane - Jib</v>
          </cell>
          <cell r="B65">
            <v>1</v>
          </cell>
          <cell r="C65">
            <v>5964205</v>
          </cell>
          <cell r="D65">
            <v>1922989.5</v>
          </cell>
          <cell r="E65">
            <v>2.4844778244945728E-4</v>
          </cell>
          <cell r="F65" t="str">
            <v>CRA</v>
          </cell>
          <cell r="G65">
            <v>20</v>
          </cell>
          <cell r="H65">
            <v>0.05</v>
          </cell>
        </row>
        <row r="66">
          <cell r="A66" t="str">
            <v>Crane - Mobile</v>
          </cell>
          <cell r="B66">
            <v>4</v>
          </cell>
          <cell r="C66">
            <v>6249999</v>
          </cell>
          <cell r="D66">
            <v>1739455.89</v>
          </cell>
          <cell r="E66">
            <v>2.6035295431014283E-4</v>
          </cell>
          <cell r="F66" t="str">
            <v>CRA</v>
          </cell>
          <cell r="G66">
            <v>20</v>
          </cell>
          <cell r="H66">
            <v>0.05</v>
          </cell>
        </row>
        <row r="67">
          <cell r="A67" t="str">
            <v>Crane - Rail</v>
          </cell>
          <cell r="B67">
            <v>1</v>
          </cell>
          <cell r="C67">
            <v>6097144</v>
          </cell>
          <cell r="D67">
            <v>967027.59</v>
          </cell>
          <cell r="E67">
            <v>2.5398555315838637E-4</v>
          </cell>
          <cell r="F67" t="str">
            <v>CRA</v>
          </cell>
          <cell r="G67">
            <v>20</v>
          </cell>
          <cell r="H67">
            <v>0.05</v>
          </cell>
        </row>
        <row r="68">
          <cell r="A68" t="str">
            <v>Crane - Tower</v>
          </cell>
          <cell r="B68">
            <v>3</v>
          </cell>
          <cell r="C68">
            <v>348500422.64999998</v>
          </cell>
          <cell r="D68">
            <v>305788361.26999998</v>
          </cell>
          <cell r="E68">
            <v>1.4517300661209851E-2</v>
          </cell>
          <cell r="F68" t="str">
            <v>CRA</v>
          </cell>
          <cell r="G68">
            <v>20</v>
          </cell>
          <cell r="H68">
            <v>0.05</v>
          </cell>
        </row>
        <row r="69">
          <cell r="A69" t="str">
            <v>Crawler Drive Chain</v>
          </cell>
          <cell r="B69">
            <v>1</v>
          </cell>
          <cell r="C69">
            <v>138902</v>
          </cell>
          <cell r="D69">
            <v>13770.23</v>
          </cell>
          <cell r="E69">
            <v>5.7861682953209209E-6</v>
          </cell>
          <cell r="F69" t="str">
            <v>CRA</v>
          </cell>
          <cell r="G69">
            <v>15</v>
          </cell>
          <cell r="H69">
            <v>0.05</v>
          </cell>
        </row>
        <row r="70">
          <cell r="A70" t="str">
            <v>Cutting Machine</v>
          </cell>
          <cell r="B70">
            <v>1</v>
          </cell>
          <cell r="C70">
            <v>107730</v>
          </cell>
          <cell r="D70">
            <v>18585.900000000001</v>
          </cell>
          <cell r="E70">
            <v>4.4876525208774736E-6</v>
          </cell>
          <cell r="F70" t="str">
            <v>MMT</v>
          </cell>
          <cell r="G70">
            <v>20</v>
          </cell>
          <cell r="H70">
            <v>0.05</v>
          </cell>
        </row>
        <row r="71">
          <cell r="A71" t="str">
            <v>Cylinder</v>
          </cell>
          <cell r="B71">
            <v>8</v>
          </cell>
          <cell r="C71">
            <v>1282220.47</v>
          </cell>
          <cell r="D71">
            <v>213859.12</v>
          </cell>
          <cell r="E71">
            <v>5.3412790536676867E-5</v>
          </cell>
          <cell r="F71" t="str">
            <v>FMP</v>
          </cell>
          <cell r="G71">
            <v>10</v>
          </cell>
          <cell r="H71">
            <v>0.05</v>
          </cell>
        </row>
        <row r="72">
          <cell r="A72" t="str">
            <v>D.G. Set</v>
          </cell>
          <cell r="B72">
            <v>15</v>
          </cell>
          <cell r="C72">
            <v>53333372.379999995</v>
          </cell>
          <cell r="D72">
            <v>7831506.9300000006</v>
          </cell>
          <cell r="E72">
            <v>2.2216805254618396E-3</v>
          </cell>
          <cell r="F72" t="str">
            <v>GEN</v>
          </cell>
          <cell r="G72">
            <v>15</v>
          </cell>
          <cell r="H72">
            <v>0.1</v>
          </cell>
        </row>
        <row r="73">
          <cell r="A73" t="str">
            <v>Deep Freezer</v>
          </cell>
          <cell r="B73">
            <v>3</v>
          </cell>
          <cell r="C73">
            <v>276395</v>
          </cell>
          <cell r="D73">
            <v>13819.75</v>
          </cell>
          <cell r="E73">
            <v>1.1513642611231127E-5</v>
          </cell>
          <cell r="F73" t="str">
            <v>REF</v>
          </cell>
          <cell r="G73">
            <v>15</v>
          </cell>
          <cell r="H73">
            <v>0.05</v>
          </cell>
        </row>
        <row r="74">
          <cell r="A74" t="str">
            <v>Dehumidifier</v>
          </cell>
          <cell r="B74">
            <v>6</v>
          </cell>
          <cell r="C74">
            <v>7281291.79</v>
          </cell>
          <cell r="D74">
            <v>1604199.49</v>
          </cell>
          <cell r="E74">
            <v>3.0331298112538707E-4</v>
          </cell>
          <cell r="F74" t="str">
            <v>ACR</v>
          </cell>
          <cell r="G74">
            <v>15</v>
          </cell>
          <cell r="H74">
            <v>0.05</v>
          </cell>
        </row>
        <row r="75">
          <cell r="A75" t="str">
            <v>Dies</v>
          </cell>
          <cell r="B75">
            <v>1</v>
          </cell>
          <cell r="C75">
            <v>175272</v>
          </cell>
          <cell r="D75">
            <v>28517.67</v>
          </cell>
          <cell r="E75">
            <v>7.3012144494498887E-6</v>
          </cell>
          <cell r="F75" t="str">
            <v>MMT</v>
          </cell>
          <cell r="G75">
            <v>5</v>
          </cell>
          <cell r="H75">
            <v>0.05</v>
          </cell>
        </row>
        <row r="76">
          <cell r="A76" t="str">
            <v>Diesel Engine</v>
          </cell>
          <cell r="B76">
            <v>7</v>
          </cell>
          <cell r="C76">
            <v>8855598</v>
          </cell>
          <cell r="D76">
            <v>1020756.7600000001</v>
          </cell>
          <cell r="E76">
            <v>3.6889303526016438E-4</v>
          </cell>
          <cell r="F76" t="str">
            <v>ENG</v>
          </cell>
          <cell r="G76">
            <v>15</v>
          </cell>
          <cell r="H76">
            <v>0.1</v>
          </cell>
        </row>
        <row r="77">
          <cell r="A77" t="str">
            <v>Digital Theodolite</v>
          </cell>
          <cell r="B77">
            <v>1</v>
          </cell>
          <cell r="C77">
            <v>77350</v>
          </cell>
          <cell r="D77">
            <v>10042.68</v>
          </cell>
          <cell r="E77">
            <v>3.2221286780829161E-6</v>
          </cell>
          <cell r="F77" t="str">
            <v>ELI</v>
          </cell>
          <cell r="G77">
            <v>10</v>
          </cell>
          <cell r="H77">
            <v>0.01</v>
          </cell>
        </row>
        <row r="78">
          <cell r="A78" t="str">
            <v>Dreding Rig</v>
          </cell>
          <cell r="B78">
            <v>1</v>
          </cell>
          <cell r="C78">
            <v>270000</v>
          </cell>
          <cell r="D78">
            <v>85068.01</v>
          </cell>
          <cell r="E78">
            <v>1.1247249425758079E-5</v>
          </cell>
          <cell r="F78" t="str">
            <v>MMT</v>
          </cell>
          <cell r="G78">
            <v>15</v>
          </cell>
          <cell r="H78">
            <v>0.05</v>
          </cell>
        </row>
        <row r="79">
          <cell r="A79" t="str">
            <v xml:space="preserve">Drill Machine </v>
          </cell>
          <cell r="B79">
            <v>45</v>
          </cell>
          <cell r="C79">
            <v>3363505.2299999995</v>
          </cell>
          <cell r="D79">
            <v>771096.58</v>
          </cell>
          <cell r="E79">
            <v>1.401117861727844E-4</v>
          </cell>
          <cell r="F79" t="str">
            <v>MMT</v>
          </cell>
          <cell r="G79">
            <v>15</v>
          </cell>
          <cell r="H79">
            <v>0.05</v>
          </cell>
        </row>
        <row r="80">
          <cell r="A80" t="str">
            <v>Drill Machine - Pillar</v>
          </cell>
          <cell r="B80">
            <v>2</v>
          </cell>
          <cell r="C80">
            <v>101602</v>
          </cell>
          <cell r="D80">
            <v>7989.64</v>
          </cell>
          <cell r="E80">
            <v>4.2323816153921197E-6</v>
          </cell>
          <cell r="F80" t="str">
            <v>MMT</v>
          </cell>
          <cell r="G80">
            <v>15</v>
          </cell>
          <cell r="H80">
            <v>0.05</v>
          </cell>
        </row>
        <row r="81">
          <cell r="A81" t="str">
            <v>Drill Machine - Radial</v>
          </cell>
          <cell r="B81">
            <v>4</v>
          </cell>
          <cell r="C81">
            <v>1457437</v>
          </cell>
          <cell r="D81">
            <v>194455.71</v>
          </cell>
          <cell r="E81">
            <v>6.0711694301216951E-5</v>
          </cell>
          <cell r="F81" t="str">
            <v>MMT</v>
          </cell>
          <cell r="G81">
            <v>15</v>
          </cell>
          <cell r="H81">
            <v>0.05</v>
          </cell>
        </row>
        <row r="82">
          <cell r="A82" t="str">
            <v>Drive Chain</v>
          </cell>
          <cell r="B82">
            <v>1</v>
          </cell>
          <cell r="C82">
            <v>7600</v>
          </cell>
          <cell r="D82">
            <v>1898.99</v>
          </cell>
          <cell r="E82">
            <v>3.1658924309541261E-7</v>
          </cell>
          <cell r="F82" t="str">
            <v>MMT</v>
          </cell>
          <cell r="G82">
            <v>15</v>
          </cell>
          <cell r="H82">
            <v>0.05</v>
          </cell>
        </row>
        <row r="83">
          <cell r="A83" t="str">
            <v>Drive Rotators</v>
          </cell>
          <cell r="B83">
            <v>4</v>
          </cell>
          <cell r="C83">
            <v>2638980</v>
          </cell>
          <cell r="D83">
            <v>164112.54999999999</v>
          </cell>
          <cell r="E83">
            <v>1.0993061588735946E-4</v>
          </cell>
          <cell r="F83" t="str">
            <v>MMT</v>
          </cell>
          <cell r="G83">
            <v>15</v>
          </cell>
          <cell r="H83">
            <v>0.05</v>
          </cell>
        </row>
        <row r="84">
          <cell r="A84" t="str">
            <v>Dry Dock - Erection &amp; Installation</v>
          </cell>
          <cell r="B84">
            <v>11</v>
          </cell>
          <cell r="C84">
            <v>1394054</v>
          </cell>
          <cell r="D84">
            <v>69703.759999999995</v>
          </cell>
          <cell r="E84">
            <v>5.8071381670280565E-5</v>
          </cell>
          <cell r="F84" t="str">
            <v>MMT</v>
          </cell>
          <cell r="G84">
            <v>20</v>
          </cell>
          <cell r="H84">
            <v>0.05</v>
          </cell>
        </row>
        <row r="85">
          <cell r="A85" t="str">
            <v>ECG Machine</v>
          </cell>
          <cell r="B85">
            <v>1</v>
          </cell>
          <cell r="C85">
            <v>18000</v>
          </cell>
          <cell r="D85">
            <v>4458.67</v>
          </cell>
          <cell r="E85">
            <v>7.4981662838387191E-7</v>
          </cell>
          <cell r="F85" t="str">
            <v>ELI</v>
          </cell>
          <cell r="G85">
            <v>10</v>
          </cell>
          <cell r="H85">
            <v>0.01</v>
          </cell>
        </row>
        <row r="86">
          <cell r="A86" t="str">
            <v>Electrical Fittings</v>
          </cell>
          <cell r="B86">
            <v>7</v>
          </cell>
          <cell r="C86">
            <v>3602365</v>
          </cell>
          <cell r="D86">
            <v>200662.76</v>
          </cell>
          <cell r="E86">
            <v>1.5006184325044815E-4</v>
          </cell>
          <cell r="F86" t="str">
            <v>EMB</v>
          </cell>
          <cell r="G86">
            <v>20</v>
          </cell>
          <cell r="H86">
            <v>0.01</v>
          </cell>
        </row>
        <row r="87">
          <cell r="A87" t="str">
            <v>Electric Motor</v>
          </cell>
          <cell r="B87">
            <v>2</v>
          </cell>
          <cell r="C87">
            <v>32918</v>
          </cell>
          <cell r="D87">
            <v>6208.35</v>
          </cell>
          <cell r="E87">
            <v>1.3712479873966831E-6</v>
          </cell>
          <cell r="F87" t="str">
            <v>MOT</v>
          </cell>
          <cell r="G87">
            <v>15</v>
          </cell>
          <cell r="H87">
            <v>0.1</v>
          </cell>
        </row>
        <row r="88">
          <cell r="A88" t="str">
            <v>Electric Siren</v>
          </cell>
          <cell r="B88">
            <v>1</v>
          </cell>
          <cell r="C88">
            <v>24725</v>
          </cell>
          <cell r="D88">
            <v>6208.48</v>
          </cell>
          <cell r="E88">
            <v>1.0299564520439573E-6</v>
          </cell>
          <cell r="F88" t="str">
            <v>EMB</v>
          </cell>
          <cell r="G88">
            <v>10</v>
          </cell>
          <cell r="H88">
            <v>0.01</v>
          </cell>
        </row>
        <row r="89">
          <cell r="A89" t="str">
            <v>Electrical - Al Bus Duct</v>
          </cell>
          <cell r="B89">
            <v>1</v>
          </cell>
          <cell r="C89">
            <v>286272</v>
          </cell>
          <cell r="D89">
            <v>54960.7</v>
          </cell>
          <cell r="E89">
            <v>1.1925083657817099E-5</v>
          </cell>
          <cell r="F89" t="str">
            <v>ALU</v>
          </cell>
          <cell r="G89">
            <v>20</v>
          </cell>
          <cell r="H89">
            <v>0.05</v>
          </cell>
        </row>
        <row r="90">
          <cell r="A90" t="str">
            <v>Electrical - Bus Bar</v>
          </cell>
          <cell r="B90">
            <v>1</v>
          </cell>
          <cell r="C90">
            <v>106133</v>
          </cell>
          <cell r="D90">
            <v>18860.330000000002</v>
          </cell>
          <cell r="E90">
            <v>4.4211271233480824E-6</v>
          </cell>
          <cell r="F90" t="str">
            <v>EMB</v>
          </cell>
          <cell r="G90">
            <v>20</v>
          </cell>
          <cell r="H90">
            <v>0.1</v>
          </cell>
        </row>
        <row r="91">
          <cell r="A91" t="str">
            <v>Electrical - Cables</v>
          </cell>
          <cell r="B91">
            <v>22</v>
          </cell>
          <cell r="C91">
            <v>54439567.600000001</v>
          </cell>
          <cell r="D91">
            <v>3816337.5799999996</v>
          </cell>
          <cell r="E91">
            <v>2.2677607238059932E-3</v>
          </cell>
          <cell r="F91" t="str">
            <v>EMB</v>
          </cell>
          <cell r="G91">
            <v>20</v>
          </cell>
          <cell r="H91">
            <v>0.1</v>
          </cell>
        </row>
        <row r="92">
          <cell r="A92" t="str">
            <v>Electrical - Capacitor Panel</v>
          </cell>
          <cell r="B92">
            <v>3</v>
          </cell>
          <cell r="C92">
            <v>523750</v>
          </cell>
          <cell r="D92">
            <v>88164.43</v>
          </cell>
          <cell r="E92">
            <v>2.1817581062002941E-5</v>
          </cell>
          <cell r="F92" t="str">
            <v>EMB</v>
          </cell>
          <cell r="G92">
            <v>10</v>
          </cell>
          <cell r="H92">
            <v>0.05</v>
          </cell>
        </row>
        <row r="93">
          <cell r="A93" t="str">
            <v>Electrical - D.B. / Panel</v>
          </cell>
          <cell r="B93">
            <v>81</v>
          </cell>
          <cell r="C93">
            <v>67383559.129999995</v>
          </cell>
          <cell r="D93">
            <v>6792852.5599999977</v>
          </cell>
          <cell r="E93">
            <v>2.8069618397423258E-3</v>
          </cell>
          <cell r="F93" t="str">
            <v>EMB</v>
          </cell>
          <cell r="G93">
            <v>20</v>
          </cell>
          <cell r="H93">
            <v>0.05</v>
          </cell>
        </row>
        <row r="94">
          <cell r="A94" t="str">
            <v>Electrical - Torch</v>
          </cell>
          <cell r="B94">
            <v>1</v>
          </cell>
          <cell r="C94">
            <v>170748</v>
          </cell>
          <cell r="D94">
            <v>29396.75</v>
          </cell>
          <cell r="E94">
            <v>7.1127605368494088E-6</v>
          </cell>
          <cell r="F94" t="str">
            <v>ELI</v>
          </cell>
          <cell r="G94">
            <v>10</v>
          </cell>
          <cell r="H94">
            <v>0.01</v>
          </cell>
        </row>
        <row r="95">
          <cell r="A95" t="str">
            <v>Electrical - Transformer</v>
          </cell>
          <cell r="B95">
            <v>28</v>
          </cell>
          <cell r="C95">
            <v>28452132.770000003</v>
          </cell>
          <cell r="D95">
            <v>4363619.6099999994</v>
          </cell>
          <cell r="E95">
            <v>1.1852156813295376E-3</v>
          </cell>
          <cell r="F95" t="str">
            <v>TRF</v>
          </cell>
          <cell r="G95">
            <v>20</v>
          </cell>
          <cell r="H95">
            <v>0.1</v>
          </cell>
        </row>
        <row r="96">
          <cell r="A96" t="str">
            <v>Electrical Equipment</v>
          </cell>
          <cell r="B96">
            <v>1</v>
          </cell>
          <cell r="C96">
            <v>307401.5</v>
          </cell>
          <cell r="D96">
            <v>41251.29</v>
          </cell>
          <cell r="E96">
            <v>1.2805264238341377E-5</v>
          </cell>
          <cell r="F96" t="str">
            <v>EMB</v>
          </cell>
          <cell r="G96">
            <v>20</v>
          </cell>
          <cell r="H96">
            <v>0.05</v>
          </cell>
        </row>
        <row r="97">
          <cell r="A97" t="str">
            <v>Electrical Installation</v>
          </cell>
          <cell r="B97">
            <v>48</v>
          </cell>
          <cell r="C97">
            <v>117534445.63999999</v>
          </cell>
          <cell r="D97">
            <v>63902601.079999998</v>
          </cell>
          <cell r="E97">
            <v>4.8960712082640146E-3</v>
          </cell>
          <cell r="F97" t="str">
            <v>EMB</v>
          </cell>
          <cell r="G97">
            <v>20</v>
          </cell>
          <cell r="H97">
            <v>0.05</v>
          </cell>
        </row>
        <row r="98">
          <cell r="A98" t="str">
            <v>Electrical Spares</v>
          </cell>
          <cell r="B98">
            <v>1</v>
          </cell>
          <cell r="C98">
            <v>4325468.5199999996</v>
          </cell>
          <cell r="D98">
            <v>778508.9</v>
          </cell>
          <cell r="E98">
            <v>1.801837901026098E-4</v>
          </cell>
          <cell r="F98" t="str">
            <v>EMB</v>
          </cell>
          <cell r="G98">
            <v>20</v>
          </cell>
          <cell r="H98">
            <v>0.05</v>
          </cell>
        </row>
        <row r="99">
          <cell r="A99" t="str">
            <v>Electrical Tools</v>
          </cell>
          <cell r="B99">
            <v>2</v>
          </cell>
          <cell r="C99">
            <v>22431</v>
          </cell>
          <cell r="D99">
            <v>4212.2</v>
          </cell>
          <cell r="E99">
            <v>9.3439648840436842E-7</v>
          </cell>
          <cell r="F99" t="str">
            <v>EMB</v>
          </cell>
          <cell r="G99">
            <v>10</v>
          </cell>
          <cell r="H99">
            <v>0.02</v>
          </cell>
        </row>
        <row r="100">
          <cell r="A100" t="str">
            <v>Electro Magnet Plate Handling System</v>
          </cell>
          <cell r="B100">
            <v>1</v>
          </cell>
          <cell r="C100">
            <v>7303401</v>
          </cell>
          <cell r="D100">
            <v>1511108.66</v>
          </cell>
          <cell r="E100">
            <v>3.0423397297529994E-4</v>
          </cell>
          <cell r="F100" t="str">
            <v>MMT</v>
          </cell>
          <cell r="G100">
            <v>20</v>
          </cell>
          <cell r="H100">
            <v>0.05</v>
          </cell>
        </row>
        <row r="101">
          <cell r="A101" t="str">
            <v>Electrode Drying Oven</v>
          </cell>
          <cell r="B101">
            <v>20</v>
          </cell>
          <cell r="C101">
            <v>2961547</v>
          </cell>
          <cell r="D101">
            <v>542220.21000000008</v>
          </cell>
          <cell r="E101">
            <v>1.2336762146335394E-4</v>
          </cell>
          <cell r="F101" t="str">
            <v>EMB</v>
          </cell>
          <cell r="G101">
            <v>20</v>
          </cell>
          <cell r="H101">
            <v>0.05</v>
          </cell>
        </row>
        <row r="102">
          <cell r="A102" t="str">
            <v>Electronic Instrument</v>
          </cell>
          <cell r="B102">
            <v>1</v>
          </cell>
          <cell r="C102">
            <v>4772</v>
          </cell>
          <cell r="D102">
            <v>1096.1300000000001</v>
          </cell>
          <cell r="E102">
            <v>1.9878471948043537E-7</v>
          </cell>
          <cell r="F102" t="str">
            <v>ELI</v>
          </cell>
          <cell r="G102">
            <v>10</v>
          </cell>
          <cell r="H102">
            <v>0.01</v>
          </cell>
        </row>
        <row r="103">
          <cell r="A103" t="str">
            <v>Electronic Item</v>
          </cell>
          <cell r="B103">
            <v>11</v>
          </cell>
          <cell r="C103">
            <v>1435023</v>
          </cell>
          <cell r="D103">
            <v>246744.94999999995</v>
          </cell>
          <cell r="E103">
            <v>5.977800597296161E-5</v>
          </cell>
          <cell r="F103" t="str">
            <v>ELI</v>
          </cell>
          <cell r="G103">
            <v>10</v>
          </cell>
          <cell r="H103">
            <v>0.01</v>
          </cell>
        </row>
        <row r="104">
          <cell r="A104" t="str">
            <v>Elevators</v>
          </cell>
          <cell r="B104">
            <v>2</v>
          </cell>
          <cell r="C104">
            <v>4120985</v>
          </cell>
          <cell r="D104">
            <v>1385304.8399999999</v>
          </cell>
          <cell r="E104">
            <v>1.7166572657336169E-4</v>
          </cell>
          <cell r="F104" t="str">
            <v>MHE</v>
          </cell>
          <cell r="G104">
            <v>20</v>
          </cell>
          <cell r="H104">
            <v>0.05</v>
          </cell>
        </row>
        <row r="105">
          <cell r="A105" t="str">
            <v>EPBAX</v>
          </cell>
          <cell r="B105">
            <v>1</v>
          </cell>
          <cell r="C105">
            <v>48000</v>
          </cell>
          <cell r="D105">
            <v>4202.0600000000004</v>
          </cell>
          <cell r="E105">
            <v>1.9995110090236586E-6</v>
          </cell>
          <cell r="F105" t="str">
            <v>ELI</v>
          </cell>
          <cell r="G105">
            <v>15</v>
          </cell>
          <cell r="H105">
            <v>0.01</v>
          </cell>
        </row>
        <row r="106">
          <cell r="A106" t="str">
            <v>Fan - Axial</v>
          </cell>
          <cell r="B106">
            <v>5</v>
          </cell>
          <cell r="C106">
            <v>682590</v>
          </cell>
          <cell r="D106">
            <v>175504.95</v>
          </cell>
          <cell r="E106">
            <v>2.8434296242697063E-5</v>
          </cell>
          <cell r="F106" t="str">
            <v>MMT</v>
          </cell>
          <cell r="G106">
            <v>15</v>
          </cell>
          <cell r="H106">
            <v>0.05</v>
          </cell>
        </row>
        <row r="107">
          <cell r="A107" t="str">
            <v>Fan - Centrifugal</v>
          </cell>
          <cell r="B107">
            <v>4</v>
          </cell>
          <cell r="C107">
            <v>390279</v>
          </cell>
          <cell r="D107">
            <v>99142.28</v>
          </cell>
          <cell r="E107">
            <v>1.6257649106057174E-5</v>
          </cell>
          <cell r="F107" t="str">
            <v>MMT</v>
          </cell>
          <cell r="G107">
            <v>15</v>
          </cell>
          <cell r="H107">
            <v>0.05</v>
          </cell>
        </row>
        <row r="108">
          <cell r="A108" t="str">
            <v>Fan - Tubular</v>
          </cell>
          <cell r="B108">
            <v>1</v>
          </cell>
          <cell r="C108">
            <v>62628</v>
          </cell>
          <cell r="D108">
            <v>10584.81</v>
          </cell>
          <cell r="E108">
            <v>2.6088619890236184E-6</v>
          </cell>
          <cell r="F108" t="str">
            <v>MMT</v>
          </cell>
          <cell r="G108">
            <v>15</v>
          </cell>
          <cell r="H108">
            <v>0.05</v>
          </cell>
        </row>
        <row r="109">
          <cell r="A109" t="str">
            <v>Film Viewer</v>
          </cell>
          <cell r="B109">
            <v>1</v>
          </cell>
          <cell r="C109">
            <v>161760</v>
          </cell>
          <cell r="D109">
            <v>8088</v>
          </cell>
          <cell r="E109">
            <v>6.7383521004097285E-6</v>
          </cell>
          <cell r="F109" t="str">
            <v>ELI</v>
          </cell>
          <cell r="G109">
            <v>15</v>
          </cell>
          <cell r="H109">
            <v>0.01</v>
          </cell>
        </row>
        <row r="110">
          <cell r="A110" t="str">
            <v>Fire Extinguisher</v>
          </cell>
          <cell r="B110">
            <v>7</v>
          </cell>
          <cell r="C110">
            <v>955259.91</v>
          </cell>
          <cell r="D110">
            <v>177767.36000000002</v>
          </cell>
          <cell r="E110">
            <v>3.9792764719248945E-5</v>
          </cell>
          <cell r="F110" t="str">
            <v>NEM</v>
          </cell>
          <cell r="G110">
            <v>15</v>
          </cell>
          <cell r="H110">
            <v>0.05</v>
          </cell>
        </row>
        <row r="111">
          <cell r="A111" t="str">
            <v>Fire Fighting Equipment</v>
          </cell>
          <cell r="B111">
            <v>4</v>
          </cell>
          <cell r="C111">
            <v>697064.02</v>
          </cell>
          <cell r="D111">
            <v>116221.31000000001</v>
          </cell>
          <cell r="E111">
            <v>2.9037232958005994E-5</v>
          </cell>
          <cell r="F111" t="str">
            <v>NEM</v>
          </cell>
          <cell r="G111">
            <v>15</v>
          </cell>
          <cell r="H111">
            <v>0.05</v>
          </cell>
        </row>
        <row r="112">
          <cell r="A112" t="str">
            <v>Fire Tender</v>
          </cell>
          <cell r="B112">
            <v>3</v>
          </cell>
          <cell r="C112">
            <v>8292003.1899999995</v>
          </cell>
          <cell r="D112">
            <v>1840269.9</v>
          </cell>
          <cell r="E112">
            <v>3.4541565969300613E-4</v>
          </cell>
          <cell r="F112" t="str">
            <v>NEM</v>
          </cell>
          <cell r="G112">
            <v>10</v>
          </cell>
          <cell r="H112">
            <v>0.05</v>
          </cell>
        </row>
        <row r="113">
          <cell r="A113" t="str">
            <v>FOG Machine</v>
          </cell>
          <cell r="B113">
            <v>1</v>
          </cell>
          <cell r="C113">
            <v>13000</v>
          </cell>
          <cell r="D113">
            <v>5039.67</v>
          </cell>
          <cell r="E113">
            <v>5.4153423161057417E-7</v>
          </cell>
          <cell r="F113" t="str">
            <v>NEM</v>
          </cell>
          <cell r="G113">
            <v>10</v>
          </cell>
          <cell r="H113">
            <v>0.02</v>
          </cell>
        </row>
        <row r="114">
          <cell r="A114" t="str">
            <v>Fork Lift</v>
          </cell>
          <cell r="B114">
            <v>11</v>
          </cell>
          <cell r="C114">
            <v>16072039.479999999</v>
          </cell>
          <cell r="D114">
            <v>3258688.1799999997</v>
          </cell>
          <cell r="E114">
            <v>6.6950458078589314E-4</v>
          </cell>
          <cell r="F114" t="str">
            <v>MHE</v>
          </cell>
          <cell r="G114">
            <v>12</v>
          </cell>
          <cell r="H114">
            <v>0.05</v>
          </cell>
        </row>
        <row r="115">
          <cell r="A115" t="str">
            <v>Freezer</v>
          </cell>
          <cell r="B115">
            <v>2</v>
          </cell>
          <cell r="C115">
            <v>30600</v>
          </cell>
          <cell r="D115">
            <v>1530</v>
          </cell>
          <cell r="E115">
            <v>1.2746882682525823E-6</v>
          </cell>
          <cell r="F115" t="str">
            <v>REF</v>
          </cell>
          <cell r="G115">
            <v>15</v>
          </cell>
          <cell r="H115">
            <v>0.05</v>
          </cell>
        </row>
        <row r="116">
          <cell r="A116" t="str">
            <v>Frequency Converters</v>
          </cell>
          <cell r="B116">
            <v>10</v>
          </cell>
          <cell r="C116">
            <v>8992096.5</v>
          </cell>
          <cell r="D116">
            <v>2088848.4300000002</v>
          </cell>
          <cell r="E116">
            <v>3.7457908220735642E-4</v>
          </cell>
          <cell r="F116" t="str">
            <v>EMB</v>
          </cell>
          <cell r="G116">
            <v>15</v>
          </cell>
          <cell r="H116">
            <v>0.05</v>
          </cell>
        </row>
        <row r="117">
          <cell r="A117" t="str">
            <v>Fume Extractor</v>
          </cell>
          <cell r="B117">
            <v>1</v>
          </cell>
          <cell r="C117">
            <v>1276774.03</v>
          </cell>
          <cell r="D117">
            <v>278317.42</v>
          </cell>
          <cell r="E117">
            <v>5.3185911021260471E-5</v>
          </cell>
          <cell r="F117" t="str">
            <v>MSFB</v>
          </cell>
          <cell r="G117">
            <v>15</v>
          </cell>
          <cell r="H117">
            <v>0.1</v>
          </cell>
        </row>
        <row r="118">
          <cell r="A118" t="str">
            <v>Gantry - Electronic Equipment</v>
          </cell>
          <cell r="B118">
            <v>1</v>
          </cell>
          <cell r="C118">
            <v>1501500</v>
          </cell>
          <cell r="D118">
            <v>101329.57</v>
          </cell>
          <cell r="E118">
            <v>6.2547203751021313E-5</v>
          </cell>
          <cell r="F118" t="str">
            <v>ELI</v>
          </cell>
          <cell r="G118">
            <v>15</v>
          </cell>
          <cell r="H118">
            <v>0.01</v>
          </cell>
        </row>
        <row r="119">
          <cell r="A119" t="str">
            <v>Gantry - Strip Cutting Machine</v>
          </cell>
          <cell r="B119">
            <v>1</v>
          </cell>
          <cell r="C119">
            <v>1173985</v>
          </cell>
          <cell r="D119">
            <v>86543.42</v>
          </cell>
          <cell r="E119">
            <v>4.8904081915179993E-5</v>
          </cell>
          <cell r="F119" t="str">
            <v>SLO</v>
          </cell>
          <cell r="G119">
            <v>20</v>
          </cell>
          <cell r="H119">
            <v>0.1</v>
          </cell>
        </row>
        <row r="120">
          <cell r="A120" t="str">
            <v>Gas Cutting Machine</v>
          </cell>
          <cell r="B120">
            <v>1</v>
          </cell>
          <cell r="C120">
            <v>122462.1</v>
          </cell>
          <cell r="D120">
            <v>26354.69</v>
          </cell>
          <cell r="E120">
            <v>5.1013399403782538E-6</v>
          </cell>
          <cell r="F120" t="str">
            <v>NEM</v>
          </cell>
          <cell r="G120">
            <v>15</v>
          </cell>
          <cell r="H120">
            <v>0.02</v>
          </cell>
        </row>
        <row r="121">
          <cell r="A121" t="str">
            <v>Gas Cutting Nozzle</v>
          </cell>
          <cell r="B121">
            <v>1</v>
          </cell>
          <cell r="C121">
            <v>215614</v>
          </cell>
          <cell r="D121">
            <v>29968.75</v>
          </cell>
          <cell r="E121">
            <v>8.981720139575565E-6</v>
          </cell>
          <cell r="F121" t="str">
            <v>NEM</v>
          </cell>
          <cell r="G121">
            <v>15</v>
          </cell>
          <cell r="H121">
            <v>0.02</v>
          </cell>
        </row>
        <row r="122">
          <cell r="A122" t="str">
            <v>Gasket Cutting Machine</v>
          </cell>
          <cell r="B122">
            <v>1</v>
          </cell>
          <cell r="C122">
            <v>7317</v>
          </cell>
          <cell r="D122">
            <v>2775.76</v>
          </cell>
          <cell r="E122">
            <v>3.0480045943804394E-7</v>
          </cell>
          <cell r="F122" t="str">
            <v>MMT</v>
          </cell>
          <cell r="G122">
            <v>20</v>
          </cell>
          <cell r="H122">
            <v>0.05</v>
          </cell>
        </row>
        <row r="123">
          <cell r="A123" t="str">
            <v>Genset</v>
          </cell>
          <cell r="B123">
            <v>1</v>
          </cell>
          <cell r="C123">
            <v>35000</v>
          </cell>
          <cell r="D123">
            <v>1750</v>
          </cell>
          <cell r="E123">
            <v>1.4579767774130842E-6</v>
          </cell>
          <cell r="F123" t="str">
            <v>GEN</v>
          </cell>
          <cell r="G123">
            <v>10</v>
          </cell>
          <cell r="H123">
            <v>0.1</v>
          </cell>
        </row>
        <row r="124">
          <cell r="A124" t="str">
            <v>Hand Pallet Truck</v>
          </cell>
          <cell r="B124">
            <v>2</v>
          </cell>
          <cell r="C124">
            <v>32014.57</v>
          </cell>
          <cell r="D124">
            <v>8200.4</v>
          </cell>
          <cell r="E124">
            <v>1.333614274253303E-6</v>
          </cell>
          <cell r="F124" t="str">
            <v>MHE</v>
          </cell>
          <cell r="G124">
            <v>10</v>
          </cell>
          <cell r="H124">
            <v>0.05</v>
          </cell>
        </row>
        <row r="125">
          <cell r="A125" t="str">
            <v>Heat Treatment System</v>
          </cell>
          <cell r="B125">
            <v>2</v>
          </cell>
          <cell r="C125">
            <v>3983724.01</v>
          </cell>
          <cell r="D125">
            <v>722280.79</v>
          </cell>
          <cell r="E125">
            <v>1.6594791697722655E-4</v>
          </cell>
          <cell r="F125" t="str">
            <v>EMB</v>
          </cell>
          <cell r="G125">
            <v>15</v>
          </cell>
          <cell r="H125">
            <v>0.05</v>
          </cell>
        </row>
        <row r="126">
          <cell r="A126" t="str">
            <v>Heating Torch</v>
          </cell>
          <cell r="B126">
            <v>4</v>
          </cell>
          <cell r="C126">
            <v>132522.06</v>
          </cell>
          <cell r="D126">
            <v>34519.120000000003</v>
          </cell>
          <cell r="E126">
            <v>5.5204024564269539E-6</v>
          </cell>
          <cell r="F126" t="str">
            <v>NEM</v>
          </cell>
          <cell r="G126">
            <v>15</v>
          </cell>
          <cell r="H126">
            <v>0.02</v>
          </cell>
        </row>
        <row r="127">
          <cell r="A127" t="str">
            <v>Hole Saw Cutter</v>
          </cell>
          <cell r="B127">
            <v>2</v>
          </cell>
          <cell r="C127">
            <v>25854.959999999999</v>
          </cell>
          <cell r="D127">
            <v>3446.55</v>
          </cell>
          <cell r="E127">
            <v>1.0770266074555484E-6</v>
          </cell>
          <cell r="F127" t="str">
            <v>MMT</v>
          </cell>
          <cell r="G127">
            <v>5</v>
          </cell>
          <cell r="H127">
            <v>0.05</v>
          </cell>
        </row>
        <row r="128">
          <cell r="A128" t="str">
            <v>Hose Test Unit</v>
          </cell>
          <cell r="B128">
            <v>4</v>
          </cell>
          <cell r="C128">
            <v>678599.5</v>
          </cell>
          <cell r="D128">
            <v>218150.53999999998</v>
          </cell>
          <cell r="E128">
            <v>2.8268066061832292E-5</v>
          </cell>
          <cell r="F128" t="str">
            <v>MMT</v>
          </cell>
          <cell r="G128">
            <v>15</v>
          </cell>
          <cell r="H128">
            <v>0.05</v>
          </cell>
        </row>
        <row r="129">
          <cell r="A129" t="str">
            <v>HP Water Jet Machine</v>
          </cell>
          <cell r="B129">
            <v>3</v>
          </cell>
          <cell r="C129">
            <v>1551138</v>
          </cell>
          <cell r="D129">
            <v>321873.52</v>
          </cell>
          <cell r="E129">
            <v>6.4614948073227904E-5</v>
          </cell>
          <cell r="F129" t="str">
            <v>MMT</v>
          </cell>
          <cell r="G129">
            <v>15</v>
          </cell>
          <cell r="H129">
            <v>0.05</v>
          </cell>
        </row>
        <row r="130">
          <cell r="A130" t="str">
            <v>Hydraulic Bending Machine</v>
          </cell>
          <cell r="B130">
            <v>1</v>
          </cell>
          <cell r="C130">
            <v>48021</v>
          </cell>
          <cell r="D130">
            <v>4555.88</v>
          </cell>
          <cell r="E130">
            <v>2.0003857950901063E-6</v>
          </cell>
          <cell r="F130" t="str">
            <v>MMT</v>
          </cell>
          <cell r="G130">
            <v>15</v>
          </cell>
          <cell r="H130">
            <v>0.05</v>
          </cell>
        </row>
        <row r="131">
          <cell r="A131" t="str">
            <v>Hydraulic Filtration Unit</v>
          </cell>
          <cell r="B131">
            <v>3</v>
          </cell>
          <cell r="C131">
            <v>2548539.19</v>
          </cell>
          <cell r="D131">
            <v>801921.14</v>
          </cell>
          <cell r="E131">
            <v>1.0616317015277577E-4</v>
          </cell>
          <cell r="F131" t="str">
            <v>HYDEQ</v>
          </cell>
          <cell r="G131">
            <v>15</v>
          </cell>
          <cell r="H131">
            <v>0.05</v>
          </cell>
        </row>
        <row r="132">
          <cell r="A132" t="str">
            <v>Hydraulic Grip</v>
          </cell>
          <cell r="B132">
            <v>2</v>
          </cell>
          <cell r="C132">
            <v>300458</v>
          </cell>
          <cell r="D132">
            <v>15022.900000000001</v>
          </cell>
          <cell r="E132">
            <v>1.2516022473942299E-5</v>
          </cell>
          <cell r="F132" t="str">
            <v>HYDEQ</v>
          </cell>
          <cell r="G132">
            <v>15</v>
          </cell>
          <cell r="H132">
            <v>0.05</v>
          </cell>
        </row>
        <row r="133">
          <cell r="A133" t="str">
            <v>Hydraulic Jack</v>
          </cell>
          <cell r="B133">
            <v>79</v>
          </cell>
          <cell r="C133">
            <v>34732060.690000027</v>
          </cell>
          <cell r="D133">
            <v>8125763.0900000064</v>
          </cell>
          <cell r="E133">
            <v>1.4468153690777687E-3</v>
          </cell>
          <cell r="F133" t="str">
            <v>HYDEQ</v>
          </cell>
          <cell r="G133">
            <v>15</v>
          </cell>
          <cell r="H133">
            <v>0.05</v>
          </cell>
        </row>
        <row r="134">
          <cell r="A134" t="str">
            <v>Hydraulic Jack - Spares</v>
          </cell>
          <cell r="B134">
            <v>1</v>
          </cell>
          <cell r="C134">
            <v>180625</v>
          </cell>
          <cell r="D134">
            <v>31958.78</v>
          </cell>
          <cell r="E134">
            <v>7.5242015834353811E-6</v>
          </cell>
          <cell r="F134" t="str">
            <v>HYDEQ</v>
          </cell>
          <cell r="G134">
            <v>10</v>
          </cell>
          <cell r="H134">
            <v>0.05</v>
          </cell>
        </row>
        <row r="135">
          <cell r="A135" t="str">
            <v xml:space="preserve">Hydraulic Pallet </v>
          </cell>
          <cell r="B135">
            <v>1</v>
          </cell>
          <cell r="C135">
            <v>51096</v>
          </cell>
          <cell r="D135">
            <v>2554.8000000000002</v>
          </cell>
          <cell r="E135">
            <v>2.1284794691056843E-6</v>
          </cell>
          <cell r="F135" t="str">
            <v>MHE</v>
          </cell>
          <cell r="G135">
            <v>12</v>
          </cell>
          <cell r="H135">
            <v>0.05</v>
          </cell>
        </row>
        <row r="136">
          <cell r="A136" t="str">
            <v>Hydraulic Power Pack</v>
          </cell>
          <cell r="B136">
            <v>1</v>
          </cell>
          <cell r="C136">
            <v>98516</v>
          </cell>
          <cell r="D136">
            <v>20859.36</v>
          </cell>
          <cell r="E136">
            <v>4.1038297201036402E-6</v>
          </cell>
          <cell r="F136" t="str">
            <v>HYDEQ</v>
          </cell>
          <cell r="G136">
            <v>15</v>
          </cell>
          <cell r="H136">
            <v>0.05</v>
          </cell>
        </row>
        <row r="137">
          <cell r="A137" t="str">
            <v>Hydraulic Press Machine</v>
          </cell>
          <cell r="B137">
            <v>1</v>
          </cell>
          <cell r="C137">
            <v>113788</v>
          </cell>
          <cell r="D137">
            <v>14842.14</v>
          </cell>
          <cell r="E137">
            <v>4.7400074728080012E-6</v>
          </cell>
          <cell r="F137" t="str">
            <v>MMT</v>
          </cell>
          <cell r="G137">
            <v>15</v>
          </cell>
          <cell r="H137">
            <v>0.05</v>
          </cell>
        </row>
        <row r="138">
          <cell r="A138" t="str">
            <v>Hydraulic Pressure Testing  Machine</v>
          </cell>
          <cell r="B138">
            <v>2</v>
          </cell>
          <cell r="C138">
            <v>237908</v>
          </cell>
          <cell r="D138">
            <v>52657.01</v>
          </cell>
          <cell r="E138">
            <v>9.9104096903083439E-6</v>
          </cell>
          <cell r="F138" t="str">
            <v>MMT</v>
          </cell>
          <cell r="G138">
            <v>15</v>
          </cell>
          <cell r="H138">
            <v>0.05</v>
          </cell>
        </row>
        <row r="139">
          <cell r="A139" t="str">
            <v>Hydraulic System</v>
          </cell>
          <cell r="B139">
            <v>1</v>
          </cell>
          <cell r="C139">
            <v>2114827</v>
          </cell>
          <cell r="D139">
            <v>356064.42</v>
          </cell>
          <cell r="E139">
            <v>8.8096247264176587E-5</v>
          </cell>
          <cell r="F139" t="str">
            <v>HYDEQ</v>
          </cell>
          <cell r="G139">
            <v>15</v>
          </cell>
          <cell r="H139">
            <v>0.05</v>
          </cell>
        </row>
        <row r="140">
          <cell r="A140" t="str">
            <v>Hydraulic Torqu Wrench</v>
          </cell>
          <cell r="B140">
            <v>1</v>
          </cell>
          <cell r="C140">
            <v>605706</v>
          </cell>
          <cell r="D140">
            <v>92414.58</v>
          </cell>
          <cell r="E140">
            <v>2.5231579483993417E-5</v>
          </cell>
          <cell r="F140" t="str">
            <v>HYDEQ</v>
          </cell>
          <cell r="G140">
            <v>15</v>
          </cell>
          <cell r="H140">
            <v>0.05</v>
          </cell>
        </row>
        <row r="141">
          <cell r="A141" t="str">
            <v>Industrial Curtain</v>
          </cell>
          <cell r="B141">
            <v>1</v>
          </cell>
          <cell r="C141">
            <v>116640</v>
          </cell>
          <cell r="D141">
            <v>7990.44</v>
          </cell>
          <cell r="E141">
            <v>4.85881175192749E-6</v>
          </cell>
          <cell r="F141" t="str">
            <v>NEM</v>
          </cell>
          <cell r="G141">
            <v>15</v>
          </cell>
          <cell r="H141">
            <v>0.05</v>
          </cell>
        </row>
        <row r="142">
          <cell r="A142" t="str">
            <v>Jetty</v>
          </cell>
          <cell r="B142">
            <v>6</v>
          </cell>
          <cell r="C142">
            <v>955401844.79000008</v>
          </cell>
          <cell r="D142">
            <v>541367238.25</v>
          </cell>
          <cell r="E142">
            <v>3.9798677222898288E-2</v>
          </cell>
          <cell r="F142" t="str">
            <v>RCC</v>
          </cell>
          <cell r="G142">
            <v>15</v>
          </cell>
          <cell r="H142">
            <v>0.05</v>
          </cell>
        </row>
        <row r="143">
          <cell r="A143" t="str">
            <v>Kitchen Chimney</v>
          </cell>
          <cell r="B143">
            <v>2</v>
          </cell>
          <cell r="C143">
            <v>191967.5</v>
          </cell>
          <cell r="D143">
            <v>58684.289999999994</v>
          </cell>
          <cell r="E143">
            <v>7.9966902005156076E-6</v>
          </cell>
          <cell r="F143" t="str">
            <v>SSFB</v>
          </cell>
          <cell r="G143">
            <v>20</v>
          </cell>
          <cell r="H143">
            <v>0.1</v>
          </cell>
        </row>
        <row r="144">
          <cell r="A144" t="str">
            <v>Ladder - Aluminium</v>
          </cell>
          <cell r="B144">
            <v>3</v>
          </cell>
          <cell r="C144">
            <v>233376</v>
          </cell>
          <cell r="D144">
            <v>62406.240000000005</v>
          </cell>
          <cell r="E144">
            <v>9.7216225258730281E-6</v>
          </cell>
          <cell r="F144" t="str">
            <v>ALU</v>
          </cell>
          <cell r="G144">
            <v>20</v>
          </cell>
          <cell r="H144">
            <v>0.05</v>
          </cell>
        </row>
        <row r="145">
          <cell r="A145" t="str">
            <v>Laser Machine</v>
          </cell>
          <cell r="B145">
            <v>1</v>
          </cell>
          <cell r="C145">
            <v>864000</v>
          </cell>
          <cell r="D145">
            <v>49882.41</v>
          </cell>
          <cell r="E145">
            <v>3.5991198162425849E-5</v>
          </cell>
          <cell r="F145" t="str">
            <v>MMT</v>
          </cell>
          <cell r="G145">
            <v>15</v>
          </cell>
          <cell r="H145">
            <v>0.05</v>
          </cell>
        </row>
        <row r="146">
          <cell r="A146" t="str">
            <v>Lawn Mover</v>
          </cell>
          <cell r="B146">
            <v>2</v>
          </cell>
          <cell r="C146">
            <v>53100</v>
          </cell>
          <cell r="D146">
            <v>22086.75</v>
          </cell>
          <cell r="E146">
            <v>2.2119590537324219E-6</v>
          </cell>
          <cell r="F146" t="str">
            <v>NEM</v>
          </cell>
          <cell r="G146">
            <v>15</v>
          </cell>
          <cell r="H146">
            <v>0.05</v>
          </cell>
        </row>
        <row r="147">
          <cell r="A147" t="str">
            <v>Lifting Machine</v>
          </cell>
          <cell r="B147">
            <v>2</v>
          </cell>
          <cell r="C147">
            <v>121282</v>
          </cell>
          <cell r="D147">
            <v>22576.26</v>
          </cell>
          <cell r="E147">
            <v>5.0521811290918194E-6</v>
          </cell>
          <cell r="F147" t="str">
            <v>MHE</v>
          </cell>
          <cell r="G147">
            <v>15</v>
          </cell>
          <cell r="H147">
            <v>0.05</v>
          </cell>
        </row>
        <row r="148">
          <cell r="A148" t="str">
            <v>Lifting Platform</v>
          </cell>
          <cell r="B148">
            <v>2</v>
          </cell>
          <cell r="C148">
            <v>3400970</v>
          </cell>
          <cell r="D148">
            <v>845925.63</v>
          </cell>
          <cell r="E148">
            <v>1.416724365908165E-4</v>
          </cell>
          <cell r="F148" t="str">
            <v>MHE</v>
          </cell>
          <cell r="G148">
            <v>15</v>
          </cell>
          <cell r="H148">
            <v>0.05</v>
          </cell>
        </row>
        <row r="149">
          <cell r="A149" t="str">
            <v>Machine Tools</v>
          </cell>
          <cell r="B149">
            <v>2</v>
          </cell>
          <cell r="C149">
            <v>3714716.66</v>
          </cell>
          <cell r="D149">
            <v>626935.24</v>
          </cell>
          <cell r="E149">
            <v>1.5474201785569989E-4</v>
          </cell>
          <cell r="F149" t="str">
            <v>MMT</v>
          </cell>
          <cell r="G149">
            <v>15</v>
          </cell>
          <cell r="H149">
            <v>0.05</v>
          </cell>
        </row>
        <row r="150">
          <cell r="A150" t="str">
            <v>Machine Tools - Bending Machine</v>
          </cell>
          <cell r="B150">
            <v>2</v>
          </cell>
          <cell r="C150">
            <v>13212099</v>
          </cell>
          <cell r="D150">
            <v>664884.79</v>
          </cell>
          <cell r="E150">
            <v>5.5036952922521811E-4</v>
          </cell>
          <cell r="F150" t="str">
            <v>MMT</v>
          </cell>
          <cell r="G150">
            <v>20</v>
          </cell>
          <cell r="H150">
            <v>0.05</v>
          </cell>
        </row>
        <row r="151">
          <cell r="A151" t="str">
            <v>Machine Tools - Boring Machine</v>
          </cell>
          <cell r="B151">
            <v>1</v>
          </cell>
          <cell r="C151">
            <v>3942945</v>
          </cell>
          <cell r="D151">
            <v>290826</v>
          </cell>
          <cell r="E151">
            <v>1.642492069890581E-4</v>
          </cell>
          <cell r="F151" t="str">
            <v>MMT</v>
          </cell>
          <cell r="G151">
            <v>20</v>
          </cell>
          <cell r="H151">
            <v>0.05</v>
          </cell>
        </row>
        <row r="152">
          <cell r="A152" t="str">
            <v>Machine Tools - Breaking Strength  Machine</v>
          </cell>
          <cell r="B152">
            <v>2</v>
          </cell>
          <cell r="C152">
            <v>340821</v>
          </cell>
          <cell r="D152">
            <v>42985.21</v>
          </cell>
          <cell r="E152">
            <v>1.4197402950134422E-5</v>
          </cell>
          <cell r="F152" t="str">
            <v>MMT</v>
          </cell>
          <cell r="G152">
            <v>20</v>
          </cell>
          <cell r="H152">
            <v>0.05</v>
          </cell>
        </row>
        <row r="153">
          <cell r="A153" t="str">
            <v>Machine Tools - Drilling Machine</v>
          </cell>
          <cell r="B153">
            <v>2</v>
          </cell>
          <cell r="C153">
            <v>31600</v>
          </cell>
          <cell r="D153">
            <v>5620.03</v>
          </cell>
          <cell r="E153">
            <v>1.3163447476072417E-6</v>
          </cell>
          <cell r="F153" t="str">
            <v>MMT</v>
          </cell>
          <cell r="G153">
            <v>20</v>
          </cell>
          <cell r="H153">
            <v>0.05</v>
          </cell>
        </row>
        <row r="154">
          <cell r="A154" t="str">
            <v>Machine Tools - Frame Bending Machine</v>
          </cell>
          <cell r="B154">
            <v>4</v>
          </cell>
          <cell r="C154">
            <v>18548373.600000001</v>
          </cell>
          <cell r="D154">
            <v>4743654.9400000004</v>
          </cell>
          <cell r="E154">
            <v>7.7265994193091226E-4</v>
          </cell>
          <cell r="F154" t="str">
            <v>MMT</v>
          </cell>
          <cell r="G154">
            <v>20</v>
          </cell>
          <cell r="H154">
            <v>0.05</v>
          </cell>
        </row>
        <row r="155">
          <cell r="A155" t="str">
            <v>Machine Tools - Grinder</v>
          </cell>
          <cell r="B155">
            <v>1</v>
          </cell>
          <cell r="C155">
            <v>31724</v>
          </cell>
          <cell r="D155">
            <v>4600.8999999999996</v>
          </cell>
          <cell r="E155">
            <v>1.3215101510472196E-6</v>
          </cell>
          <cell r="F155" t="str">
            <v>MMT</v>
          </cell>
          <cell r="G155">
            <v>20</v>
          </cell>
          <cell r="H155">
            <v>0.05</v>
          </cell>
        </row>
        <row r="156">
          <cell r="A156" t="str">
            <v>Machine Tools - Hack Saw</v>
          </cell>
          <cell r="B156">
            <v>2</v>
          </cell>
          <cell r="C156">
            <v>56788</v>
          </cell>
          <cell r="D156">
            <v>6150.6900000000005</v>
          </cell>
          <cell r="E156">
            <v>2.3655881495924067E-6</v>
          </cell>
          <cell r="F156" t="str">
            <v>MMT</v>
          </cell>
          <cell r="G156">
            <v>15</v>
          </cell>
          <cell r="H156">
            <v>0.05</v>
          </cell>
        </row>
        <row r="157">
          <cell r="A157" t="str">
            <v>Machine Tools - Hydraulic Press Machine - 400 T</v>
          </cell>
          <cell r="B157">
            <v>1</v>
          </cell>
          <cell r="C157">
            <v>5014481</v>
          </cell>
          <cell r="D157">
            <v>250724.05</v>
          </cell>
          <cell r="E157">
            <v>2.0888562425083257E-4</v>
          </cell>
          <cell r="F157" t="str">
            <v>MMT</v>
          </cell>
          <cell r="G157">
            <v>20</v>
          </cell>
          <cell r="H157">
            <v>0.05</v>
          </cell>
        </row>
        <row r="158">
          <cell r="A158" t="str">
            <v>Machine Tools - Lathe Machine</v>
          </cell>
          <cell r="B158">
            <v>4</v>
          </cell>
          <cell r="C158">
            <v>1268174</v>
          </cell>
          <cell r="D158">
            <v>96010.34</v>
          </cell>
          <cell r="E158">
            <v>5.2827664049116023E-5</v>
          </cell>
          <cell r="F158" t="str">
            <v>MMT</v>
          </cell>
          <cell r="G158">
            <v>20</v>
          </cell>
          <cell r="H158">
            <v>0.05</v>
          </cell>
        </row>
        <row r="159">
          <cell r="A159" t="str">
            <v>Machine Tools - Milling Machine</v>
          </cell>
          <cell r="B159">
            <v>1</v>
          </cell>
          <cell r="C159">
            <v>7461038</v>
          </cell>
          <cell r="D159">
            <v>1743079.01</v>
          </cell>
          <cell r="E159">
            <v>3.1080057541133037E-4</v>
          </cell>
          <cell r="F159" t="str">
            <v>MMT</v>
          </cell>
          <cell r="G159">
            <v>20</v>
          </cell>
          <cell r="H159">
            <v>0.05</v>
          </cell>
        </row>
        <row r="160">
          <cell r="A160" t="str">
            <v>Machine Tools - Roll Pate Bending Machine</v>
          </cell>
          <cell r="B160">
            <v>1</v>
          </cell>
          <cell r="C160">
            <v>4453745</v>
          </cell>
          <cell r="D160">
            <v>222687.25</v>
          </cell>
          <cell r="E160">
            <v>1.8552733664341819E-4</v>
          </cell>
          <cell r="F160" t="str">
            <v>MMT</v>
          </cell>
          <cell r="G160">
            <v>20</v>
          </cell>
          <cell r="H160">
            <v>0.05</v>
          </cell>
        </row>
        <row r="161">
          <cell r="A161" t="str">
            <v>Machine Tools - Rolling Machine</v>
          </cell>
          <cell r="B161">
            <v>1</v>
          </cell>
          <cell r="C161">
            <v>996293</v>
          </cell>
          <cell r="D161">
            <v>210006.06</v>
          </cell>
          <cell r="E161">
            <v>4.1502058785691826E-5</v>
          </cell>
          <cell r="F161" t="str">
            <v>MMT</v>
          </cell>
          <cell r="G161">
            <v>20</v>
          </cell>
          <cell r="H161">
            <v>0.05</v>
          </cell>
        </row>
        <row r="162">
          <cell r="A162" t="str">
            <v>Machine Tools - Shaping Machine</v>
          </cell>
          <cell r="B162">
            <v>1</v>
          </cell>
          <cell r="C162">
            <v>158860</v>
          </cell>
          <cell r="D162">
            <v>12984.93</v>
          </cell>
          <cell r="E162">
            <v>6.6175483102812165E-6</v>
          </cell>
          <cell r="F162" t="str">
            <v>MMT</v>
          </cell>
          <cell r="G162">
            <v>20</v>
          </cell>
          <cell r="H162">
            <v>0.05</v>
          </cell>
        </row>
        <row r="163">
          <cell r="A163" t="str">
            <v>Machine Tools - Tube Bending Machine</v>
          </cell>
          <cell r="B163">
            <v>4</v>
          </cell>
          <cell r="C163">
            <v>205618.33</v>
          </cell>
          <cell r="D163">
            <v>39324.43</v>
          </cell>
          <cell r="E163">
            <v>8.5653357185845732E-6</v>
          </cell>
          <cell r="F163" t="str">
            <v>MMT</v>
          </cell>
          <cell r="G163">
            <v>20</v>
          </cell>
          <cell r="H163">
            <v>0.05</v>
          </cell>
        </row>
        <row r="164">
          <cell r="A164" t="str">
            <v>Machine Tools - Vertical Milling Machine</v>
          </cell>
          <cell r="B164">
            <v>1</v>
          </cell>
          <cell r="C164">
            <v>874041</v>
          </cell>
          <cell r="D164">
            <v>147785.03</v>
          </cell>
          <cell r="E164">
            <v>3.6409470871625989E-5</v>
          </cell>
          <cell r="F164" t="str">
            <v>MMT</v>
          </cell>
          <cell r="G164">
            <v>20</v>
          </cell>
          <cell r="H164">
            <v>0.05</v>
          </cell>
        </row>
        <row r="165">
          <cell r="A165" t="str">
            <v>Machine Torch</v>
          </cell>
          <cell r="B165">
            <v>1</v>
          </cell>
          <cell r="C165">
            <v>171600</v>
          </cell>
          <cell r="D165">
            <v>23557.57</v>
          </cell>
          <cell r="E165">
            <v>7.1482518572595792E-6</v>
          </cell>
          <cell r="F165" t="str">
            <v>NEM</v>
          </cell>
          <cell r="G165">
            <v>5</v>
          </cell>
          <cell r="H165">
            <v>0.01</v>
          </cell>
        </row>
        <row r="166">
          <cell r="A166" t="str">
            <v>Magnetic Particle Testing Machine</v>
          </cell>
          <cell r="B166">
            <v>3</v>
          </cell>
          <cell r="C166">
            <v>338973.6</v>
          </cell>
          <cell r="D166">
            <v>65229.42</v>
          </cell>
          <cell r="E166">
            <v>1.4120446770174623E-5</v>
          </cell>
          <cell r="F166" t="str">
            <v>NEM</v>
          </cell>
          <cell r="G166">
            <v>10</v>
          </cell>
          <cell r="H166">
            <v>0.01</v>
          </cell>
        </row>
        <row r="167">
          <cell r="A167" t="str">
            <v>Magnetic Stand</v>
          </cell>
          <cell r="B167">
            <v>2</v>
          </cell>
          <cell r="C167">
            <v>43057.32</v>
          </cell>
          <cell r="D167">
            <v>9393.32</v>
          </cell>
          <cell r="E167">
            <v>1.7936163616469697E-6</v>
          </cell>
          <cell r="F167" t="str">
            <v>NEM</v>
          </cell>
          <cell r="G167">
            <v>10</v>
          </cell>
          <cell r="H167">
            <v>0.05</v>
          </cell>
        </row>
        <row r="168">
          <cell r="A168" t="str">
            <v>Material Handling Equipment</v>
          </cell>
          <cell r="B168">
            <v>1</v>
          </cell>
          <cell r="C168">
            <v>1859917.72</v>
          </cell>
          <cell r="D168">
            <v>395601.06</v>
          </cell>
          <cell r="E168">
            <v>7.7477624104545459E-5</v>
          </cell>
          <cell r="F168" t="str">
            <v>MHE</v>
          </cell>
          <cell r="G168">
            <v>12</v>
          </cell>
          <cell r="H168">
            <v>0.05</v>
          </cell>
        </row>
        <row r="169">
          <cell r="A169" t="str">
            <v>Measuring Instrument - Ultrasonic Thickness Gauge</v>
          </cell>
          <cell r="B169">
            <v>3</v>
          </cell>
          <cell r="C169">
            <v>268674</v>
          </cell>
          <cell r="D169">
            <v>52729.880000000005</v>
          </cell>
          <cell r="E169">
            <v>1.1192012934133799E-5</v>
          </cell>
          <cell r="F169" t="str">
            <v>ELI</v>
          </cell>
          <cell r="G169">
            <v>10</v>
          </cell>
          <cell r="H169">
            <v>0.01</v>
          </cell>
        </row>
        <row r="170">
          <cell r="A170" t="str">
            <v>Measuring Equipment - Rotating Laser</v>
          </cell>
          <cell r="B170">
            <v>4</v>
          </cell>
          <cell r="C170">
            <v>435647.2</v>
          </cell>
          <cell r="D170">
            <v>135534.51</v>
          </cell>
          <cell r="E170">
            <v>1.814752859271524E-5</v>
          </cell>
          <cell r="F170" t="str">
            <v>ELI</v>
          </cell>
          <cell r="G170">
            <v>10</v>
          </cell>
          <cell r="H170">
            <v>0.01</v>
          </cell>
        </row>
        <row r="171">
          <cell r="A171" t="str">
            <v>Measuring Instrument - Clampmeter</v>
          </cell>
          <cell r="B171">
            <v>6</v>
          </cell>
          <cell r="C171">
            <v>87927.84</v>
          </cell>
          <cell r="D171">
            <v>16901.100000000002</v>
          </cell>
          <cell r="E171">
            <v>3.6627642516598081E-6</v>
          </cell>
          <cell r="F171" t="str">
            <v>ELI</v>
          </cell>
          <cell r="G171">
            <v>10</v>
          </cell>
          <cell r="H171">
            <v>0.01</v>
          </cell>
        </row>
        <row r="172">
          <cell r="A172" t="str">
            <v>Measuring Instrument - Clinometer</v>
          </cell>
          <cell r="B172">
            <v>1</v>
          </cell>
          <cell r="C172">
            <v>187200</v>
          </cell>
          <cell r="D172">
            <v>24455.37</v>
          </cell>
          <cell r="E172">
            <v>7.7980929351922674E-6</v>
          </cell>
          <cell r="F172" t="str">
            <v>ELI</v>
          </cell>
          <cell r="G172">
            <v>10</v>
          </cell>
          <cell r="H172">
            <v>0.01</v>
          </cell>
        </row>
        <row r="173">
          <cell r="A173" t="str">
            <v>Measuring Instrument - Coating Thickness Meter</v>
          </cell>
          <cell r="B173">
            <v>10</v>
          </cell>
          <cell r="C173">
            <v>728053.17</v>
          </cell>
          <cell r="D173">
            <v>128856.17</v>
          </cell>
          <cell r="E173">
            <v>3.0328131845199443E-5</v>
          </cell>
          <cell r="F173" t="str">
            <v>ELI</v>
          </cell>
          <cell r="G173">
            <v>10</v>
          </cell>
          <cell r="H173">
            <v>0.01</v>
          </cell>
        </row>
        <row r="174">
          <cell r="A174" t="str">
            <v>Measuring Instrument - Distance Meter</v>
          </cell>
          <cell r="B174">
            <v>1</v>
          </cell>
          <cell r="C174">
            <v>36608</v>
          </cell>
          <cell r="D174">
            <v>8381.07</v>
          </cell>
          <cell r="E174">
            <v>1.5249603962153769E-6</v>
          </cell>
          <cell r="F174" t="str">
            <v>ELI</v>
          </cell>
          <cell r="G174">
            <v>10</v>
          </cell>
          <cell r="H174">
            <v>0.01</v>
          </cell>
        </row>
        <row r="175">
          <cell r="A175" t="str">
            <v>Measuring Instrument - Dump Level</v>
          </cell>
          <cell r="B175">
            <v>1</v>
          </cell>
          <cell r="C175">
            <v>51500</v>
          </cell>
          <cell r="D175">
            <v>7869.94</v>
          </cell>
          <cell r="E175">
            <v>2.1453086867649669E-6</v>
          </cell>
          <cell r="F175" t="str">
            <v>ELI</v>
          </cell>
          <cell r="G175">
            <v>10</v>
          </cell>
          <cell r="H175">
            <v>0.01</v>
          </cell>
        </row>
        <row r="176">
          <cell r="A176" t="str">
            <v>Measuring Instrument - Electromagnetic Flow Meter</v>
          </cell>
          <cell r="B176">
            <v>2</v>
          </cell>
          <cell r="C176">
            <v>104288</v>
          </cell>
          <cell r="D176">
            <v>37391.54</v>
          </cell>
          <cell r="E176">
            <v>4.3442709189387351E-6</v>
          </cell>
          <cell r="F176" t="str">
            <v>ELI</v>
          </cell>
          <cell r="G176">
            <v>10</v>
          </cell>
          <cell r="H176">
            <v>0.01</v>
          </cell>
        </row>
        <row r="177">
          <cell r="A177" t="str">
            <v>Measuring Instrument - Gas Dectection meter</v>
          </cell>
          <cell r="B177">
            <v>3</v>
          </cell>
          <cell r="C177">
            <v>159454</v>
          </cell>
          <cell r="D177">
            <v>31705.379999999997</v>
          </cell>
          <cell r="E177">
            <v>6.6422922590178841E-6</v>
          </cell>
          <cell r="F177" t="str">
            <v>ELI</v>
          </cell>
          <cell r="G177">
            <v>10</v>
          </cell>
          <cell r="H177">
            <v>0.01</v>
          </cell>
        </row>
        <row r="178">
          <cell r="A178" t="str">
            <v>Measuring Instrument - Hardness Tester</v>
          </cell>
          <cell r="B178">
            <v>2</v>
          </cell>
          <cell r="C178">
            <v>104965</v>
          </cell>
          <cell r="D178">
            <v>21883.940000000002</v>
          </cell>
          <cell r="E178">
            <v>4.3724723554618395E-6</v>
          </cell>
          <cell r="F178" t="str">
            <v>ELI</v>
          </cell>
          <cell r="G178">
            <v>10</v>
          </cell>
          <cell r="H178">
            <v>0.01</v>
          </cell>
        </row>
        <row r="179">
          <cell r="A179" t="str">
            <v>Measuring Instrument - Insulation multimeter</v>
          </cell>
          <cell r="B179">
            <v>1</v>
          </cell>
          <cell r="C179">
            <v>31448.639999999999</v>
          </cell>
          <cell r="D179">
            <v>5490.96</v>
          </cell>
          <cell r="E179">
            <v>1.3100396228921204E-6</v>
          </cell>
          <cell r="F179" t="str">
            <v>ELI</v>
          </cell>
          <cell r="G179">
            <v>10</v>
          </cell>
          <cell r="H179">
            <v>0.01</v>
          </cell>
        </row>
        <row r="180">
          <cell r="A180" t="str">
            <v>Measuring Instrument - Laser Distance Meter</v>
          </cell>
          <cell r="B180">
            <v>7</v>
          </cell>
          <cell r="C180">
            <v>335892.81</v>
          </cell>
          <cell r="D180">
            <v>62577.54</v>
          </cell>
          <cell r="E180">
            <v>1.3992111905143583E-5</v>
          </cell>
          <cell r="F180" t="str">
            <v>ELI</v>
          </cell>
          <cell r="G180">
            <v>10</v>
          </cell>
          <cell r="H180">
            <v>0.01</v>
          </cell>
        </row>
        <row r="181">
          <cell r="A181" t="str">
            <v>Measuring Instrument - Laser Equipment</v>
          </cell>
          <cell r="B181">
            <v>2</v>
          </cell>
          <cell r="C181">
            <v>406960.08999999997</v>
          </cell>
          <cell r="D181">
            <v>90224.45</v>
          </cell>
          <cell r="E181">
            <v>1.6952524587255393E-5</v>
          </cell>
          <cell r="F181" t="str">
            <v>ELI</v>
          </cell>
          <cell r="G181">
            <v>10</v>
          </cell>
          <cell r="H181">
            <v>0.01</v>
          </cell>
        </row>
        <row r="182">
          <cell r="A182" t="str">
            <v>Measuring Instrument - Megger</v>
          </cell>
          <cell r="B182">
            <v>1</v>
          </cell>
          <cell r="C182">
            <v>26738</v>
          </cell>
          <cell r="D182">
            <v>7884.91</v>
          </cell>
          <cell r="E182">
            <v>1.1138109449848871E-6</v>
          </cell>
          <cell r="F182" t="str">
            <v>ELI</v>
          </cell>
          <cell r="G182">
            <v>10</v>
          </cell>
          <cell r="H182">
            <v>0.01</v>
          </cell>
        </row>
        <row r="183">
          <cell r="A183" t="str">
            <v>Measuring Instrument - Megohm meter</v>
          </cell>
          <cell r="B183">
            <v>1</v>
          </cell>
          <cell r="C183">
            <v>28790</v>
          </cell>
          <cell r="D183">
            <v>5163.91</v>
          </cell>
          <cell r="E183">
            <v>1.1992900406206485E-6</v>
          </cell>
          <cell r="F183" t="str">
            <v>ELI</v>
          </cell>
          <cell r="G183">
            <v>10</v>
          </cell>
          <cell r="H183">
            <v>0.01</v>
          </cell>
        </row>
        <row r="184">
          <cell r="A184" t="str">
            <v>Measuring Instrument - Micrometer</v>
          </cell>
          <cell r="B184">
            <v>1</v>
          </cell>
          <cell r="C184">
            <v>8236.5</v>
          </cell>
          <cell r="D184">
            <v>2296.75</v>
          </cell>
          <cell r="E184">
            <v>3.4310359220465338E-7</v>
          </cell>
          <cell r="F184" t="str">
            <v>ELI</v>
          </cell>
          <cell r="G184">
            <v>10</v>
          </cell>
          <cell r="H184">
            <v>0.01</v>
          </cell>
        </row>
        <row r="185">
          <cell r="A185" t="str">
            <v>Measuring Instrument - Multimeter</v>
          </cell>
          <cell r="B185">
            <v>2</v>
          </cell>
          <cell r="C185">
            <v>43281.119999999995</v>
          </cell>
          <cell r="D185">
            <v>7658.9699999999993</v>
          </cell>
          <cell r="E185">
            <v>1.8029390817265424E-6</v>
          </cell>
          <cell r="F185" t="str">
            <v>ELI</v>
          </cell>
          <cell r="G185">
            <v>10</v>
          </cell>
          <cell r="H185">
            <v>0.01</v>
          </cell>
        </row>
        <row r="186">
          <cell r="A186" t="str">
            <v>Measuring Instrument - Torque Multimeter</v>
          </cell>
          <cell r="B186">
            <v>2</v>
          </cell>
          <cell r="C186">
            <v>42179.7</v>
          </cell>
          <cell r="D186">
            <v>10418.040000000001</v>
          </cell>
          <cell r="E186">
            <v>1.7570578022357334E-6</v>
          </cell>
          <cell r="F186" t="str">
            <v>ELI</v>
          </cell>
          <cell r="G186">
            <v>10</v>
          </cell>
          <cell r="H186">
            <v>0.01</v>
          </cell>
        </row>
        <row r="187">
          <cell r="A187" t="str">
            <v>Measuring Instrument - Total Station</v>
          </cell>
          <cell r="B187">
            <v>2</v>
          </cell>
          <cell r="C187">
            <v>774300</v>
          </cell>
          <cell r="D187">
            <v>136181.31</v>
          </cell>
          <cell r="E187">
            <v>3.225461196431289E-5</v>
          </cell>
          <cell r="F187" t="str">
            <v>ELI</v>
          </cell>
          <cell r="G187">
            <v>10</v>
          </cell>
          <cell r="H187">
            <v>0.01</v>
          </cell>
        </row>
        <row r="188">
          <cell r="A188" t="str">
            <v>Measuring Instrument - Ultrasonic Flaw Detector</v>
          </cell>
          <cell r="B188">
            <v>2</v>
          </cell>
          <cell r="C188">
            <v>563129.01</v>
          </cell>
          <cell r="D188">
            <v>83073.72</v>
          </cell>
          <cell r="E188">
            <v>2.3457971979074872E-5</v>
          </cell>
          <cell r="F188" t="str">
            <v>ELI</v>
          </cell>
          <cell r="G188">
            <v>10</v>
          </cell>
          <cell r="H188">
            <v>0.01</v>
          </cell>
        </row>
        <row r="189">
          <cell r="A189" t="str">
            <v>Measuring Instrument - Vernier Caliper</v>
          </cell>
          <cell r="B189">
            <v>1</v>
          </cell>
          <cell r="C189">
            <v>12695</v>
          </cell>
          <cell r="D189">
            <v>2304.08</v>
          </cell>
          <cell r="E189">
            <v>5.2882900540740304E-7</v>
          </cell>
          <cell r="F189" t="str">
            <v>ELI</v>
          </cell>
          <cell r="G189">
            <v>10</v>
          </cell>
          <cell r="H189">
            <v>0.01</v>
          </cell>
        </row>
        <row r="190">
          <cell r="A190" t="str">
            <v>Measuring Instrument - Water Level</v>
          </cell>
          <cell r="B190">
            <v>1</v>
          </cell>
          <cell r="C190">
            <v>12650</v>
          </cell>
          <cell r="D190">
            <v>2211.4299999999998</v>
          </cell>
          <cell r="E190">
            <v>5.2695446383644332E-7</v>
          </cell>
          <cell r="F190" t="str">
            <v>ELI</v>
          </cell>
          <cell r="G190">
            <v>10</v>
          </cell>
          <cell r="H190">
            <v>0.01</v>
          </cell>
        </row>
        <row r="191">
          <cell r="A191" t="str">
            <v>Measuring Instruments</v>
          </cell>
          <cell r="B191">
            <v>16</v>
          </cell>
          <cell r="C191">
            <v>895149.37</v>
          </cell>
          <cell r="D191">
            <v>198350.86000000004</v>
          </cell>
          <cell r="E191">
            <v>3.72887712507415E-5</v>
          </cell>
          <cell r="F191" t="str">
            <v>ELI</v>
          </cell>
          <cell r="G191">
            <v>10</v>
          </cell>
          <cell r="H191">
            <v>0.01</v>
          </cell>
        </row>
        <row r="192">
          <cell r="A192" t="str">
            <v>Medical Equipment</v>
          </cell>
          <cell r="B192">
            <v>1</v>
          </cell>
          <cell r="C192">
            <v>109610</v>
          </cell>
          <cell r="D192">
            <v>27929.46</v>
          </cell>
          <cell r="E192">
            <v>4.5659667020642336E-6</v>
          </cell>
          <cell r="F192" t="str">
            <v>NEM</v>
          </cell>
          <cell r="G192">
            <v>10</v>
          </cell>
          <cell r="H192">
            <v>0.01</v>
          </cell>
        </row>
        <row r="193">
          <cell r="A193" t="str">
            <v>Misc Items</v>
          </cell>
          <cell r="B193">
            <v>57</v>
          </cell>
          <cell r="C193">
            <v>5347975.5499999989</v>
          </cell>
          <cell r="D193">
            <v>965367.61999999988</v>
          </cell>
          <cell r="E193">
            <v>2.2277783308779901E-4</v>
          </cell>
          <cell r="F193" t="str">
            <v>MMT</v>
          </cell>
          <cell r="G193">
            <v>15</v>
          </cell>
          <cell r="H193">
            <v>0.05</v>
          </cell>
        </row>
        <row r="194">
          <cell r="A194" t="str">
            <v>Misc Items - DD PM</v>
          </cell>
          <cell r="B194">
            <v>1</v>
          </cell>
          <cell r="C194">
            <v>244012</v>
          </cell>
          <cell r="D194">
            <v>12200.6</v>
          </cell>
          <cell r="E194">
            <v>1.0164680840289186E-5</v>
          </cell>
          <cell r="F194" t="str">
            <v>MMT</v>
          </cell>
          <cell r="G194">
            <v>15</v>
          </cell>
          <cell r="H194">
            <v>0.05</v>
          </cell>
        </row>
        <row r="195">
          <cell r="A195" t="str">
            <v>Motor - Gear Box</v>
          </cell>
          <cell r="B195">
            <v>2</v>
          </cell>
          <cell r="C195">
            <v>23625</v>
          </cell>
          <cell r="D195">
            <v>8703.61</v>
          </cell>
          <cell r="E195">
            <v>9.8413432475383182E-7</v>
          </cell>
          <cell r="F195" t="str">
            <v>MMT</v>
          </cell>
          <cell r="G195">
            <v>15</v>
          </cell>
          <cell r="H195">
            <v>0.05</v>
          </cell>
        </row>
        <row r="196">
          <cell r="A196" t="str">
            <v>MS Angle</v>
          </cell>
          <cell r="B196">
            <v>2</v>
          </cell>
          <cell r="C196">
            <v>641818</v>
          </cell>
          <cell r="D196">
            <v>87552.56</v>
          </cell>
          <cell r="E196">
            <v>2.6735878266448883E-5</v>
          </cell>
          <cell r="F196" t="str">
            <v>SLO</v>
          </cell>
          <cell r="G196">
            <v>20</v>
          </cell>
          <cell r="H196">
            <v>0.1</v>
          </cell>
        </row>
        <row r="197">
          <cell r="A197" t="str">
            <v>MS Item</v>
          </cell>
          <cell r="B197">
            <v>2</v>
          </cell>
          <cell r="C197">
            <v>86927.18</v>
          </cell>
          <cell r="D197">
            <v>10143.77</v>
          </cell>
          <cell r="E197">
            <v>3.6210802790287742E-6</v>
          </cell>
          <cell r="F197" t="str">
            <v>MSFB</v>
          </cell>
          <cell r="G197">
            <v>15</v>
          </cell>
          <cell r="H197">
            <v>0.1</v>
          </cell>
        </row>
        <row r="198">
          <cell r="A198" t="str">
            <v>MS Structurals Items</v>
          </cell>
          <cell r="B198">
            <v>2</v>
          </cell>
          <cell r="C198">
            <v>712154</v>
          </cell>
          <cell r="D198">
            <v>35607.699999999997</v>
          </cell>
          <cell r="E198">
            <v>2.9665828398338219E-5</v>
          </cell>
          <cell r="F198" t="str">
            <v>SLO</v>
          </cell>
          <cell r="G198">
            <v>20</v>
          </cell>
          <cell r="H198">
            <v>0.1</v>
          </cell>
        </row>
        <row r="199">
          <cell r="A199" t="str">
            <v>Multirac ESAB Machine</v>
          </cell>
          <cell r="B199">
            <v>1</v>
          </cell>
          <cell r="C199">
            <v>10119344</v>
          </cell>
          <cell r="D199">
            <v>505967.2</v>
          </cell>
          <cell r="E199">
            <v>4.2153624441869798E-4</v>
          </cell>
          <cell r="F199" t="str">
            <v>MMT</v>
          </cell>
          <cell r="G199">
            <v>20</v>
          </cell>
          <cell r="H199">
            <v>0.05</v>
          </cell>
        </row>
        <row r="200">
          <cell r="A200" t="str">
            <v>Nil GB NB</v>
          </cell>
          <cell r="B200">
            <v>27</v>
          </cell>
          <cell r="C200">
            <v>0</v>
          </cell>
          <cell r="D200">
            <v>0</v>
          </cell>
          <cell r="E200">
            <v>0</v>
          </cell>
          <cell r="F200" t="str">
            <v>NGB</v>
          </cell>
          <cell r="G200" t="str">
            <v>-</v>
          </cell>
          <cell r="H200" t="str">
            <v>-</v>
          </cell>
        </row>
        <row r="201">
          <cell r="A201" t="str">
            <v>Not Identifiable</v>
          </cell>
          <cell r="B201">
            <v>1</v>
          </cell>
          <cell r="C201">
            <v>2268000</v>
          </cell>
          <cell r="D201">
            <v>198285.21</v>
          </cell>
          <cell r="E201">
            <v>9.4476895176367855E-5</v>
          </cell>
          <cell r="F201" t="str">
            <v>NEM</v>
          </cell>
          <cell r="G201">
            <v>15</v>
          </cell>
          <cell r="H201">
            <v>0.05</v>
          </cell>
        </row>
        <row r="202">
          <cell r="A202" t="str">
            <v>Not in Scope</v>
          </cell>
          <cell r="B202">
            <v>2113</v>
          </cell>
          <cell r="C202">
            <v>9244414229.4600086</v>
          </cell>
          <cell r="D202">
            <v>5597508234.5300064</v>
          </cell>
          <cell r="E202">
            <v>0.38508975049542182</v>
          </cell>
          <cell r="F202" t="str">
            <v>NIS</v>
          </cell>
          <cell r="G202" t="str">
            <v>-</v>
          </cell>
          <cell r="H202" t="str">
            <v>-</v>
          </cell>
        </row>
        <row r="203">
          <cell r="A203" t="str">
            <v>Nylon Slings</v>
          </cell>
          <cell r="B203">
            <v>2</v>
          </cell>
          <cell r="C203">
            <v>44362</v>
          </cell>
          <cell r="D203">
            <v>2218.1</v>
          </cell>
          <cell r="E203">
            <v>1.847964737131407E-6</v>
          </cell>
          <cell r="F203" t="str">
            <v>MMF</v>
          </cell>
          <cell r="G203">
            <v>5</v>
          </cell>
          <cell r="H203">
            <v>0</v>
          </cell>
        </row>
        <row r="204">
          <cell r="A204" t="str">
            <v>Oxygen Cutting Machine</v>
          </cell>
          <cell r="B204">
            <v>1</v>
          </cell>
          <cell r="C204">
            <v>16926</v>
          </cell>
          <cell r="D204">
            <v>3073.21</v>
          </cell>
          <cell r="E204">
            <v>7.0507756955696755E-7</v>
          </cell>
          <cell r="F204" t="str">
            <v>NEM</v>
          </cell>
          <cell r="G204">
            <v>15</v>
          </cell>
          <cell r="H204">
            <v>0.02</v>
          </cell>
        </row>
        <row r="205">
          <cell r="A205" t="str">
            <v>Packaging Machine</v>
          </cell>
          <cell r="B205">
            <v>2</v>
          </cell>
          <cell r="C205">
            <v>247456</v>
          </cell>
          <cell r="D205">
            <v>42461.850000000006</v>
          </cell>
          <cell r="E205">
            <v>1.0308145755186634E-5</v>
          </cell>
          <cell r="F205" t="str">
            <v>NEM</v>
          </cell>
          <cell r="G205">
            <v>15</v>
          </cell>
          <cell r="H205">
            <v>0.05</v>
          </cell>
        </row>
        <row r="206">
          <cell r="A206" t="str">
            <v>Paint Booth System</v>
          </cell>
          <cell r="B206">
            <v>1</v>
          </cell>
          <cell r="C206">
            <v>5681393</v>
          </cell>
          <cell r="D206">
            <v>1226537.3799999999</v>
          </cell>
          <cell r="E206">
            <v>2.3666683021020729E-4</v>
          </cell>
          <cell r="F206" t="str">
            <v>NEM</v>
          </cell>
          <cell r="G206">
            <v>20</v>
          </cell>
          <cell r="H206">
            <v>0.05</v>
          </cell>
        </row>
        <row r="207">
          <cell r="A207" t="str">
            <v>Panel Line</v>
          </cell>
          <cell r="B207">
            <v>1</v>
          </cell>
          <cell r="C207">
            <v>627000000</v>
          </cell>
          <cell r="D207">
            <v>627000000</v>
          </cell>
          <cell r="E207">
            <v>2.611861255537154E-2</v>
          </cell>
          <cell r="F207" t="str">
            <v>MMT</v>
          </cell>
          <cell r="G207">
            <v>20</v>
          </cell>
          <cell r="H207">
            <v>0.05</v>
          </cell>
        </row>
        <row r="208">
          <cell r="A208" t="str">
            <v xml:space="preserve">Panel Line </v>
          </cell>
          <cell r="B208">
            <v>1</v>
          </cell>
          <cell r="C208">
            <v>57647695.149999999</v>
          </cell>
          <cell r="D208">
            <v>57647695.149999999</v>
          </cell>
          <cell r="E208">
            <v>2.4014000228596826E-3</v>
          </cell>
          <cell r="F208" t="str">
            <v>MMT</v>
          </cell>
          <cell r="G208">
            <v>20</v>
          </cell>
          <cell r="H208">
            <v>0.05</v>
          </cell>
        </row>
        <row r="209">
          <cell r="A209" t="str">
            <v>Particle Counter</v>
          </cell>
          <cell r="B209">
            <v>2</v>
          </cell>
          <cell r="C209">
            <v>1173000</v>
          </cell>
          <cell r="D209">
            <v>287011.14</v>
          </cell>
          <cell r="E209">
            <v>4.8863050283015656E-5</v>
          </cell>
          <cell r="F209" t="str">
            <v>NEM</v>
          </cell>
          <cell r="G209">
            <v>15</v>
          </cell>
          <cell r="H209">
            <v>0.05</v>
          </cell>
        </row>
        <row r="210">
          <cell r="A210" t="str">
            <v>Patoon - MS</v>
          </cell>
          <cell r="B210">
            <v>3</v>
          </cell>
          <cell r="C210">
            <v>731560.62</v>
          </cell>
          <cell r="D210">
            <v>146682.1</v>
          </cell>
          <cell r="E210">
            <v>3.0474239863711941E-5</v>
          </cell>
          <cell r="F210" t="str">
            <v>MSFB</v>
          </cell>
          <cell r="G210">
            <v>20</v>
          </cell>
          <cell r="H210">
            <v>0.1</v>
          </cell>
        </row>
        <row r="211">
          <cell r="A211" t="str">
            <v>Pipe Bending Machine</v>
          </cell>
          <cell r="B211">
            <v>16</v>
          </cell>
          <cell r="C211">
            <v>10949762.52</v>
          </cell>
          <cell r="D211">
            <v>2559638.12</v>
          </cell>
          <cell r="E211">
            <v>4.561285563528049E-4</v>
          </cell>
          <cell r="F211" t="str">
            <v>MMT</v>
          </cell>
          <cell r="G211">
            <v>20</v>
          </cell>
          <cell r="H211">
            <v>0.05</v>
          </cell>
        </row>
        <row r="212">
          <cell r="A212" t="str">
            <v>Pipe Cutting Machine</v>
          </cell>
          <cell r="B212">
            <v>11</v>
          </cell>
          <cell r="C212">
            <v>1121523.44</v>
          </cell>
          <cell r="D212">
            <v>289032.95999999996</v>
          </cell>
          <cell r="E212">
            <v>4.6718718024126757E-5</v>
          </cell>
          <cell r="F212" t="str">
            <v>MMT</v>
          </cell>
          <cell r="G212">
            <v>20</v>
          </cell>
          <cell r="H212">
            <v>0.05</v>
          </cell>
        </row>
        <row r="213">
          <cell r="A213" t="str">
            <v>Pipe HDPE</v>
          </cell>
          <cell r="B213">
            <v>1</v>
          </cell>
          <cell r="C213">
            <v>71997</v>
          </cell>
          <cell r="D213">
            <v>11028.2</v>
          </cell>
          <cell r="E213">
            <v>2.9991415440974238E-6</v>
          </cell>
          <cell r="F213" t="str">
            <v>PP</v>
          </cell>
          <cell r="G213">
            <v>10</v>
          </cell>
          <cell r="H213">
            <v>0.02</v>
          </cell>
        </row>
        <row r="214">
          <cell r="A214" t="str">
            <v>Pipe Profile Machine</v>
          </cell>
          <cell r="B214">
            <v>1</v>
          </cell>
          <cell r="C214">
            <v>13145659.92</v>
          </cell>
          <cell r="D214">
            <v>1872483.42</v>
          </cell>
          <cell r="E214">
            <v>5.4760191106085555E-4</v>
          </cell>
          <cell r="F214" t="str">
            <v>MMT</v>
          </cell>
          <cell r="G214">
            <v>20</v>
          </cell>
          <cell r="H214">
            <v>0.05</v>
          </cell>
        </row>
        <row r="215">
          <cell r="A215" t="str">
            <v>Pipe Stand</v>
          </cell>
          <cell r="B215">
            <v>1</v>
          </cell>
          <cell r="C215">
            <v>1331861.02</v>
          </cell>
          <cell r="D215">
            <v>299534.21000000002</v>
          </cell>
          <cell r="E215">
            <v>5.5480641082905814E-5</v>
          </cell>
          <cell r="F215" t="str">
            <v>MSFB</v>
          </cell>
          <cell r="G215">
            <v>20</v>
          </cell>
          <cell r="H215">
            <v>0.1</v>
          </cell>
        </row>
        <row r="216">
          <cell r="A216" t="str">
            <v>Pipe Threading &amp; Cutting Machine</v>
          </cell>
          <cell r="B216">
            <v>2</v>
          </cell>
          <cell r="C216">
            <v>185279</v>
          </cell>
          <cell r="D216">
            <v>15424.880000000001</v>
          </cell>
          <cell r="E216">
            <v>7.7180708383519669E-6</v>
          </cell>
          <cell r="F216" t="str">
            <v>MMT</v>
          </cell>
          <cell r="G216">
            <v>20</v>
          </cell>
          <cell r="H216">
            <v>0.05</v>
          </cell>
        </row>
        <row r="217">
          <cell r="A217" t="str">
            <v>Pipe Threading Machine</v>
          </cell>
          <cell r="B217">
            <v>1</v>
          </cell>
          <cell r="C217">
            <v>351898</v>
          </cell>
          <cell r="D217">
            <v>94153.15</v>
          </cell>
          <cell r="E217">
            <v>1.4658831771945986E-5</v>
          </cell>
          <cell r="F217" t="str">
            <v>MMT</v>
          </cell>
          <cell r="G217">
            <v>20</v>
          </cell>
          <cell r="H217">
            <v>0.05</v>
          </cell>
        </row>
        <row r="218">
          <cell r="A218" t="str">
            <v xml:space="preserve">Pipes </v>
          </cell>
          <cell r="B218">
            <v>2</v>
          </cell>
          <cell r="C218">
            <v>2534134</v>
          </cell>
          <cell r="D218">
            <v>566089.81000000006</v>
          </cell>
          <cell r="E218">
            <v>1.0556310065294082E-4</v>
          </cell>
          <cell r="F218" t="str">
            <v>SPT</v>
          </cell>
          <cell r="G218">
            <v>20</v>
          </cell>
          <cell r="H218">
            <v>0.1</v>
          </cell>
        </row>
        <row r="219">
          <cell r="A219" t="str">
            <v>Piping Installation</v>
          </cell>
          <cell r="B219">
            <v>12</v>
          </cell>
          <cell r="C219">
            <v>731473</v>
          </cell>
          <cell r="D219">
            <v>36573.68</v>
          </cell>
          <cell r="E219">
            <v>3.0470589922990887E-5</v>
          </cell>
          <cell r="F219" t="str">
            <v>SPT</v>
          </cell>
          <cell r="G219">
            <v>20</v>
          </cell>
          <cell r="H219">
            <v>0.1</v>
          </cell>
        </row>
        <row r="220">
          <cell r="A220" t="str">
            <v>Plate Lifting Beam</v>
          </cell>
          <cell r="B220">
            <v>1</v>
          </cell>
          <cell r="C220">
            <v>1135056</v>
          </cell>
          <cell r="D220">
            <v>326667.51</v>
          </cell>
          <cell r="E220">
            <v>4.7282436830382453E-5</v>
          </cell>
          <cell r="F220" t="str">
            <v>MMT</v>
          </cell>
          <cell r="G220">
            <v>20</v>
          </cell>
          <cell r="H220">
            <v>0.05</v>
          </cell>
        </row>
        <row r="221">
          <cell r="A221" t="str">
            <v>Plate Lifting Clamp</v>
          </cell>
          <cell r="B221">
            <v>2</v>
          </cell>
          <cell r="C221">
            <v>1274588</v>
          </cell>
          <cell r="D221">
            <v>63729.399999999994</v>
          </cell>
          <cell r="E221">
            <v>5.309484870769681E-5</v>
          </cell>
          <cell r="F221" t="str">
            <v>MMT</v>
          </cell>
          <cell r="G221">
            <v>20</v>
          </cell>
          <cell r="H221">
            <v>0.05</v>
          </cell>
        </row>
        <row r="222">
          <cell r="A222" t="str">
            <v>Platform MS</v>
          </cell>
          <cell r="B222">
            <v>4</v>
          </cell>
          <cell r="C222">
            <v>2354097</v>
          </cell>
          <cell r="D222">
            <v>395636.26</v>
          </cell>
          <cell r="E222">
            <v>9.8063393079365985E-5</v>
          </cell>
          <cell r="F222" t="str">
            <v>MSFB</v>
          </cell>
          <cell r="G222">
            <v>20</v>
          </cell>
          <cell r="H222">
            <v>0.1</v>
          </cell>
        </row>
        <row r="223">
          <cell r="A223" t="str">
            <v>Plunger Pump</v>
          </cell>
          <cell r="B223">
            <v>1</v>
          </cell>
          <cell r="C223">
            <v>41599.550000000003</v>
          </cell>
          <cell r="D223">
            <v>5092.03</v>
          </cell>
          <cell r="E223">
            <v>1.7328907957381277E-6</v>
          </cell>
          <cell r="F223" t="str">
            <v>PUM</v>
          </cell>
          <cell r="G223">
            <v>15</v>
          </cell>
          <cell r="H223">
            <v>0.05</v>
          </cell>
        </row>
        <row r="224">
          <cell r="A224" t="str">
            <v>Porta Cut Machine</v>
          </cell>
          <cell r="B224">
            <v>2</v>
          </cell>
          <cell r="C224">
            <v>349753</v>
          </cell>
          <cell r="D224">
            <v>73783.850000000006</v>
          </cell>
          <cell r="E224">
            <v>1.4569478623730242E-5</v>
          </cell>
          <cell r="F224" t="str">
            <v>MMT</v>
          </cell>
          <cell r="G224">
            <v>15</v>
          </cell>
          <cell r="H224">
            <v>0.05</v>
          </cell>
        </row>
        <row r="225">
          <cell r="A225" t="str">
            <v>Portable Boring System</v>
          </cell>
          <cell r="B225">
            <v>1</v>
          </cell>
          <cell r="C225">
            <v>6956654.2300000004</v>
          </cell>
          <cell r="D225">
            <v>1227923.79</v>
          </cell>
          <cell r="E225">
            <v>2.8978972330950006E-4</v>
          </cell>
          <cell r="F225" t="str">
            <v>MMT</v>
          </cell>
          <cell r="G225">
            <v>20</v>
          </cell>
          <cell r="H225">
            <v>0.05</v>
          </cell>
        </row>
        <row r="226">
          <cell r="A226" t="str">
            <v>Potaa  Cabin</v>
          </cell>
          <cell r="B226">
            <v>3</v>
          </cell>
          <cell r="C226">
            <v>654367.32000000007</v>
          </cell>
          <cell r="D226">
            <v>98996.19</v>
          </cell>
          <cell r="E226">
            <v>2.7258638755943902E-5</v>
          </cell>
          <cell r="F226" t="str">
            <v>NEM</v>
          </cell>
          <cell r="G226">
            <v>15</v>
          </cell>
          <cell r="H226">
            <v>0.02</v>
          </cell>
        </row>
        <row r="227">
          <cell r="A227" t="str">
            <v>Power Pack</v>
          </cell>
          <cell r="B227">
            <v>1</v>
          </cell>
          <cell r="C227">
            <v>1996981</v>
          </cell>
          <cell r="D227">
            <v>476964.23</v>
          </cell>
          <cell r="E227">
            <v>8.3187197798147383E-5</v>
          </cell>
          <cell r="F227" t="str">
            <v>HYDEQ</v>
          </cell>
          <cell r="G227">
            <v>15</v>
          </cell>
          <cell r="H227">
            <v>0.05</v>
          </cell>
        </row>
        <row r="228">
          <cell r="A228" t="str">
            <v>Power Supply Unit</v>
          </cell>
          <cell r="B228">
            <v>1</v>
          </cell>
          <cell r="C228">
            <v>2832241</v>
          </cell>
          <cell r="D228">
            <v>141612.04999999999</v>
          </cell>
          <cell r="E228">
            <v>1.1798118874392032E-4</v>
          </cell>
          <cell r="F228" t="str">
            <v>EMB</v>
          </cell>
          <cell r="G228">
            <v>20</v>
          </cell>
          <cell r="H228">
            <v>0.05</v>
          </cell>
        </row>
        <row r="229">
          <cell r="A229" t="str">
            <v>Production Equipment</v>
          </cell>
          <cell r="B229">
            <v>2</v>
          </cell>
          <cell r="C229">
            <v>2089297</v>
          </cell>
          <cell r="D229">
            <v>104464.85</v>
          </cell>
          <cell r="E229">
            <v>8.7032757346252134E-5</v>
          </cell>
          <cell r="F229" t="str">
            <v>MMT</v>
          </cell>
          <cell r="G229">
            <v>20</v>
          </cell>
          <cell r="H229">
            <v>0.05</v>
          </cell>
        </row>
        <row r="230">
          <cell r="A230" t="str">
            <v>Programming Station</v>
          </cell>
          <cell r="B230">
            <v>1</v>
          </cell>
          <cell r="C230">
            <v>41000</v>
          </cell>
          <cell r="D230">
            <v>9855.42</v>
          </cell>
          <cell r="E230">
            <v>1.7079156535410416E-6</v>
          </cell>
          <cell r="F230" t="str">
            <v>ELI</v>
          </cell>
          <cell r="G230">
            <v>10</v>
          </cell>
          <cell r="H230">
            <v>0.01</v>
          </cell>
        </row>
        <row r="231">
          <cell r="A231" t="str">
            <v>Pug Cutting Machine</v>
          </cell>
          <cell r="B231">
            <v>13</v>
          </cell>
          <cell r="C231">
            <v>598059</v>
          </cell>
          <cell r="D231">
            <v>83915.01</v>
          </cell>
          <cell r="E231">
            <v>2.4913032386368337E-5</v>
          </cell>
          <cell r="F231" t="str">
            <v>MMT</v>
          </cell>
          <cell r="G231">
            <v>15</v>
          </cell>
          <cell r="H231">
            <v>0.05</v>
          </cell>
        </row>
        <row r="232">
          <cell r="A232" t="str">
            <v>Pump</v>
          </cell>
          <cell r="B232">
            <v>26</v>
          </cell>
          <cell r="C232">
            <v>4371744.18</v>
          </cell>
          <cell r="D232">
            <v>819286.87000000011</v>
          </cell>
          <cell r="E232">
            <v>1.8211147117802302E-4</v>
          </cell>
          <cell r="F232" t="str">
            <v>PUM</v>
          </cell>
          <cell r="G232">
            <v>15</v>
          </cell>
          <cell r="H232">
            <v>0.05</v>
          </cell>
        </row>
        <row r="233">
          <cell r="A233" t="str">
            <v>Pump - Diesel Engine</v>
          </cell>
          <cell r="B233">
            <v>2</v>
          </cell>
          <cell r="C233">
            <v>123732</v>
          </cell>
          <cell r="D233">
            <v>20965.38</v>
          </cell>
          <cell r="E233">
            <v>5.1542395035107358E-6</v>
          </cell>
          <cell r="F233" t="str">
            <v>PUM</v>
          </cell>
          <cell r="G233">
            <v>15</v>
          </cell>
          <cell r="H233">
            <v>0.05</v>
          </cell>
        </row>
        <row r="234">
          <cell r="A234" t="str">
            <v>Pump - Gear</v>
          </cell>
          <cell r="B234">
            <v>2</v>
          </cell>
          <cell r="C234">
            <v>46128.76</v>
          </cell>
          <cell r="D234">
            <v>11593.48</v>
          </cell>
          <cell r="E234">
            <v>1.9215617385960455E-6</v>
          </cell>
          <cell r="F234" t="str">
            <v>PUM</v>
          </cell>
          <cell r="G234">
            <v>15</v>
          </cell>
          <cell r="H234">
            <v>0.05</v>
          </cell>
        </row>
        <row r="235">
          <cell r="A235" t="str">
            <v>Pump - Grease</v>
          </cell>
          <cell r="B235">
            <v>2</v>
          </cell>
          <cell r="C235">
            <v>372865.5</v>
          </cell>
          <cell r="D235">
            <v>42928.840000000004</v>
          </cell>
          <cell r="E235">
            <v>1.5532264002814811E-5</v>
          </cell>
          <cell r="F235" t="str">
            <v>PUM</v>
          </cell>
          <cell r="G235">
            <v>15</v>
          </cell>
          <cell r="H235">
            <v>0.05</v>
          </cell>
        </row>
        <row r="236">
          <cell r="A236" t="str">
            <v>Pump - Hand</v>
          </cell>
          <cell r="B236">
            <v>1</v>
          </cell>
          <cell r="C236">
            <v>98317.8</v>
          </cell>
          <cell r="D236">
            <v>25031.87</v>
          </cell>
          <cell r="E236">
            <v>4.095573405895547E-6</v>
          </cell>
          <cell r="F236" t="str">
            <v>PUM</v>
          </cell>
          <cell r="G236">
            <v>15</v>
          </cell>
          <cell r="H236">
            <v>0.05</v>
          </cell>
        </row>
        <row r="237">
          <cell r="A237" t="str">
            <v>Pump - Hydraulic Test</v>
          </cell>
          <cell r="B237">
            <v>21</v>
          </cell>
          <cell r="C237">
            <v>822224.3600000001</v>
          </cell>
          <cell r="D237">
            <v>175961.8</v>
          </cell>
          <cell r="E237">
            <v>3.4250972077238168E-5</v>
          </cell>
          <cell r="F237" t="str">
            <v>PUM</v>
          </cell>
          <cell r="G237">
            <v>15</v>
          </cell>
          <cell r="H237">
            <v>0.05</v>
          </cell>
        </row>
        <row r="238">
          <cell r="A238" t="str">
            <v>Pump - Hydro Pnuematic</v>
          </cell>
          <cell r="B238">
            <v>7</v>
          </cell>
          <cell r="C238">
            <v>151953.48000000001</v>
          </cell>
          <cell r="D238">
            <v>33463.65</v>
          </cell>
          <cell r="E238">
            <v>6.3298470024886736E-6</v>
          </cell>
          <cell r="F238" t="str">
            <v>PUM</v>
          </cell>
          <cell r="G238">
            <v>15</v>
          </cell>
          <cell r="H238">
            <v>0.05</v>
          </cell>
        </row>
        <row r="239">
          <cell r="A239" t="str">
            <v>Pump - Power Pack</v>
          </cell>
          <cell r="B239">
            <v>1</v>
          </cell>
          <cell r="C239">
            <v>87754.68</v>
          </cell>
          <cell r="D239">
            <v>26872.05</v>
          </cell>
          <cell r="E239">
            <v>3.6555510156947551E-6</v>
          </cell>
          <cell r="F239" t="str">
            <v>PUM</v>
          </cell>
          <cell r="G239">
            <v>15</v>
          </cell>
          <cell r="H239">
            <v>0.05</v>
          </cell>
        </row>
        <row r="240">
          <cell r="A240" t="str">
            <v>Pump - Sewage</v>
          </cell>
          <cell r="B240">
            <v>3</v>
          </cell>
          <cell r="C240">
            <v>721772</v>
          </cell>
          <cell r="D240">
            <v>72175.12</v>
          </cell>
          <cell r="E240">
            <v>3.0066480416771333E-5</v>
          </cell>
          <cell r="F240" t="str">
            <v>PUM</v>
          </cell>
          <cell r="G240">
            <v>15</v>
          </cell>
          <cell r="H240">
            <v>0.05</v>
          </cell>
        </row>
        <row r="241">
          <cell r="A241" t="str">
            <v>Pump - Submersible</v>
          </cell>
          <cell r="B241">
            <v>31</v>
          </cell>
          <cell r="C241">
            <v>3566706.27</v>
          </cell>
          <cell r="D241">
            <v>834062.95000000019</v>
          </cell>
          <cell r="E241">
            <v>1.4857642610038976E-4</v>
          </cell>
          <cell r="F241" t="str">
            <v>PUM</v>
          </cell>
          <cell r="G241">
            <v>15</v>
          </cell>
          <cell r="H241">
            <v>0.05</v>
          </cell>
        </row>
        <row r="242">
          <cell r="A242" t="str">
            <v>Pump - Vacuum</v>
          </cell>
          <cell r="B242">
            <v>1</v>
          </cell>
          <cell r="C242">
            <v>11160.95</v>
          </cell>
          <cell r="D242">
            <v>2583.88</v>
          </cell>
          <cell r="E242">
            <v>4.6492588325338754E-7</v>
          </cell>
          <cell r="F242" t="str">
            <v>PUM</v>
          </cell>
          <cell r="G242">
            <v>15</v>
          </cell>
          <cell r="H242">
            <v>0.05</v>
          </cell>
        </row>
        <row r="243">
          <cell r="A243" t="str">
            <v>Rack MS</v>
          </cell>
          <cell r="B243">
            <v>3</v>
          </cell>
          <cell r="C243">
            <v>228601.46</v>
          </cell>
          <cell r="D243">
            <v>71091.360000000001</v>
          </cell>
          <cell r="E243">
            <v>9.5227319989350309E-6</v>
          </cell>
          <cell r="F243" t="str">
            <v>SLO</v>
          </cell>
          <cell r="G243">
            <v>20</v>
          </cell>
          <cell r="H243">
            <v>0.1</v>
          </cell>
        </row>
        <row r="244">
          <cell r="A244" t="str">
            <v>Rails</v>
          </cell>
          <cell r="B244">
            <v>1</v>
          </cell>
          <cell r="C244">
            <v>5375472</v>
          </cell>
          <cell r="D244">
            <v>888008.21</v>
          </cell>
          <cell r="E244">
            <v>2.2392323838955048E-4</v>
          </cell>
          <cell r="F244" t="str">
            <v>SLO</v>
          </cell>
          <cell r="G244">
            <v>20</v>
          </cell>
          <cell r="H244">
            <v>0.1</v>
          </cell>
        </row>
        <row r="245">
          <cell r="A245" t="str">
            <v>Refrigerator</v>
          </cell>
          <cell r="B245">
            <v>40</v>
          </cell>
          <cell r="C245">
            <v>393980</v>
          </cell>
          <cell r="D245">
            <v>19732.38</v>
          </cell>
          <cell r="E245">
            <v>1.6411819736148768E-5</v>
          </cell>
          <cell r="F245" t="str">
            <v>REF</v>
          </cell>
          <cell r="G245">
            <v>15</v>
          </cell>
          <cell r="H245">
            <v>0.05</v>
          </cell>
        </row>
        <row r="246">
          <cell r="A246" t="str">
            <v>Revaluation - DD</v>
          </cell>
          <cell r="B246">
            <v>3</v>
          </cell>
          <cell r="C246">
            <v>143039754</v>
          </cell>
          <cell r="D246">
            <v>7151987.7000000002</v>
          </cell>
          <cell r="E246">
            <v>5.958532559396581E-3</v>
          </cell>
          <cell r="F246" t="str">
            <v>REVAL</v>
          </cell>
          <cell r="G246">
            <v>0</v>
          </cell>
          <cell r="H246">
            <v>0</v>
          </cell>
        </row>
        <row r="247">
          <cell r="A247" t="str">
            <v>Revaluation - Electrical</v>
          </cell>
          <cell r="B247">
            <v>1</v>
          </cell>
          <cell r="C247">
            <v>18132914</v>
          </cell>
          <cell r="D247">
            <v>906645.7</v>
          </cell>
          <cell r="E247">
            <v>7.553533576808171E-4</v>
          </cell>
          <cell r="F247" t="str">
            <v>REVAL</v>
          </cell>
          <cell r="G247">
            <v>0</v>
          </cell>
          <cell r="H247">
            <v>0</v>
          </cell>
        </row>
        <row r="248">
          <cell r="A248" t="str">
            <v>Revaluation - PM</v>
          </cell>
          <cell r="B248">
            <v>1</v>
          </cell>
          <cell r="C248">
            <v>51189143</v>
          </cell>
          <cell r="D248">
            <v>2559457.15</v>
          </cell>
          <cell r="E248">
            <v>2.1323594785622154E-3</v>
          </cell>
          <cell r="F248" t="str">
            <v>REVAL</v>
          </cell>
          <cell r="G248">
            <v>0</v>
          </cell>
          <cell r="H248">
            <v>0</v>
          </cell>
        </row>
        <row r="249">
          <cell r="A249" t="str">
            <v>Revolver</v>
          </cell>
          <cell r="B249">
            <v>2</v>
          </cell>
          <cell r="C249">
            <v>319936</v>
          </cell>
          <cell r="D249">
            <v>68979.77</v>
          </cell>
          <cell r="E249">
            <v>1.3327407378812358E-5</v>
          </cell>
          <cell r="F249" t="str">
            <v>NEM</v>
          </cell>
          <cell r="G249">
            <v>5</v>
          </cell>
          <cell r="H249">
            <v>0.02</v>
          </cell>
        </row>
        <row r="250">
          <cell r="A250" t="str">
            <v>Rollers</v>
          </cell>
          <cell r="B250">
            <v>5</v>
          </cell>
          <cell r="C250">
            <v>1453504</v>
          </cell>
          <cell r="D250">
            <v>72675.199999999997</v>
          </cell>
          <cell r="E250">
            <v>6.0547859367915074E-5</v>
          </cell>
          <cell r="F250" t="str">
            <v>MSFB</v>
          </cell>
          <cell r="G250">
            <v>15</v>
          </cell>
          <cell r="H250">
            <v>0.1</v>
          </cell>
        </row>
        <row r="251">
          <cell r="A251" t="str">
            <v>Rolling Shutter</v>
          </cell>
          <cell r="B251">
            <v>1</v>
          </cell>
          <cell r="C251">
            <v>50625</v>
          </cell>
          <cell r="D251">
            <v>7775.87</v>
          </cell>
          <cell r="E251">
            <v>2.1088592673296398E-6</v>
          </cell>
          <cell r="F251" t="str">
            <v>MSFB</v>
          </cell>
          <cell r="G251">
            <v>15</v>
          </cell>
          <cell r="H251">
            <v>0.1</v>
          </cell>
        </row>
        <row r="252">
          <cell r="A252" t="str">
            <v>Rope</v>
          </cell>
          <cell r="B252">
            <v>1</v>
          </cell>
          <cell r="C252">
            <v>313866</v>
          </cell>
          <cell r="D252">
            <v>59867.87</v>
          </cell>
          <cell r="E252">
            <v>1.3074552549129575E-5</v>
          </cell>
          <cell r="F252" t="str">
            <v>MMF</v>
          </cell>
          <cell r="G252">
            <v>10</v>
          </cell>
          <cell r="H252">
            <v>0</v>
          </cell>
        </row>
        <row r="253">
          <cell r="A253" t="str">
            <v>Rotars</v>
          </cell>
          <cell r="B253">
            <v>1</v>
          </cell>
          <cell r="C253">
            <v>1078920</v>
          </cell>
          <cell r="D253">
            <v>64421.22</v>
          </cell>
          <cell r="E253">
            <v>4.4944008705329279E-5</v>
          </cell>
          <cell r="F253" t="str">
            <v>MMT</v>
          </cell>
          <cell r="G253">
            <v>15</v>
          </cell>
          <cell r="H253">
            <v>0.05</v>
          </cell>
        </row>
        <row r="254">
          <cell r="A254" t="str">
            <v>Router</v>
          </cell>
          <cell r="B254">
            <v>1</v>
          </cell>
          <cell r="C254">
            <v>32250</v>
          </cell>
          <cell r="D254">
            <v>3640.17</v>
          </cell>
          <cell r="E254">
            <v>1.3434214591877704E-6</v>
          </cell>
          <cell r="F254" t="str">
            <v>ELI</v>
          </cell>
          <cell r="G254">
            <v>10</v>
          </cell>
          <cell r="H254">
            <v>0.01</v>
          </cell>
        </row>
        <row r="255">
          <cell r="A255" t="str">
            <v>RTO Tax</v>
          </cell>
          <cell r="B255">
            <v>4</v>
          </cell>
          <cell r="C255">
            <v>1438932</v>
          </cell>
          <cell r="D255">
            <v>162761.66</v>
          </cell>
          <cell r="E255">
            <v>5.9940841150758975E-5</v>
          </cell>
          <cell r="F255" t="str">
            <v>NPE</v>
          </cell>
          <cell r="G255" t="str">
            <v>-</v>
          </cell>
          <cell r="H255" t="str">
            <v>-</v>
          </cell>
        </row>
        <row r="256">
          <cell r="A256" t="str">
            <v>Rubber Mat</v>
          </cell>
          <cell r="B256">
            <v>1</v>
          </cell>
          <cell r="C256">
            <v>25588.01</v>
          </cell>
          <cell r="D256">
            <v>4632.92</v>
          </cell>
          <cell r="E256">
            <v>1.0659064102918221E-6</v>
          </cell>
          <cell r="F256" t="str">
            <v>MMF</v>
          </cell>
          <cell r="G256">
            <v>15</v>
          </cell>
          <cell r="H256">
            <v>0</v>
          </cell>
        </row>
        <row r="257">
          <cell r="A257" t="str">
            <v>Safety Item</v>
          </cell>
          <cell r="B257">
            <v>1</v>
          </cell>
          <cell r="C257">
            <v>31110</v>
          </cell>
          <cell r="D257">
            <v>5877.1</v>
          </cell>
          <cell r="E257">
            <v>1.2959330727234585E-6</v>
          </cell>
          <cell r="F257" t="str">
            <v>NEM</v>
          </cell>
          <cell r="G257">
            <v>15</v>
          </cell>
          <cell r="H257">
            <v>0.01</v>
          </cell>
        </row>
        <row r="258">
          <cell r="A258" t="str">
            <v>Scada System -  TTS</v>
          </cell>
          <cell r="B258">
            <v>1</v>
          </cell>
          <cell r="C258">
            <v>3621000</v>
          </cell>
          <cell r="D258">
            <v>665088.4</v>
          </cell>
          <cell r="E258">
            <v>1.5083811174322224E-4</v>
          </cell>
          <cell r="F258" t="str">
            <v>ELI</v>
          </cell>
          <cell r="G258">
            <v>15</v>
          </cell>
          <cell r="H258">
            <v>0.01</v>
          </cell>
        </row>
        <row r="259">
          <cell r="A259" t="str">
            <v>Scaffolding Items</v>
          </cell>
          <cell r="B259">
            <v>12</v>
          </cell>
          <cell r="C259">
            <v>45812312.560000002</v>
          </cell>
          <cell r="D259">
            <v>11344389.469999999</v>
          </cell>
          <cell r="E259">
            <v>1.9083796523448504E-3</v>
          </cell>
          <cell r="F259" t="str">
            <v>SLO</v>
          </cell>
          <cell r="G259">
            <v>15</v>
          </cell>
          <cell r="H259">
            <v>0.1</v>
          </cell>
        </row>
        <row r="260">
          <cell r="A260" t="str">
            <v>Search Lights</v>
          </cell>
          <cell r="B260">
            <v>1</v>
          </cell>
          <cell r="C260">
            <v>71369</v>
          </cell>
          <cell r="D260">
            <v>14643.76</v>
          </cell>
          <cell r="E260">
            <v>2.9729812750626975E-6</v>
          </cell>
          <cell r="F260" t="str">
            <v>ELI</v>
          </cell>
          <cell r="G260">
            <v>5</v>
          </cell>
          <cell r="H260">
            <v>0.01</v>
          </cell>
        </row>
        <row r="261">
          <cell r="A261" t="str">
            <v>Shearing Machine</v>
          </cell>
          <cell r="B261">
            <v>1</v>
          </cell>
          <cell r="C261">
            <v>1045720</v>
          </cell>
          <cell r="D261">
            <v>52286</v>
          </cell>
          <cell r="E261">
            <v>4.3561013590754585E-5</v>
          </cell>
          <cell r="F261" t="str">
            <v>MMT</v>
          </cell>
          <cell r="G261">
            <v>20</v>
          </cell>
          <cell r="H261">
            <v>0.05</v>
          </cell>
        </row>
        <row r="262">
          <cell r="A262" t="str">
            <v>Ship Lift System</v>
          </cell>
          <cell r="B262">
            <v>3</v>
          </cell>
          <cell r="C262">
            <v>4865300350.8699999</v>
          </cell>
          <cell r="D262">
            <v>4865300350.8699999</v>
          </cell>
          <cell r="E262">
            <v>0.20267128362023401</v>
          </cell>
          <cell r="F262" t="str">
            <v>MMT</v>
          </cell>
          <cell r="G262">
            <v>20</v>
          </cell>
          <cell r="H262">
            <v>0.05</v>
          </cell>
        </row>
        <row r="263">
          <cell r="A263" t="str">
            <v>Ship Models</v>
          </cell>
          <cell r="B263">
            <v>1</v>
          </cell>
          <cell r="C263">
            <v>2088623.2</v>
          </cell>
          <cell r="D263">
            <v>439656.62</v>
          </cell>
          <cell r="E263">
            <v>8.7004689210462961E-5</v>
          </cell>
          <cell r="F263" t="str">
            <v>NEM</v>
          </cell>
          <cell r="G263">
            <v>5</v>
          </cell>
          <cell r="H263">
            <v>0.01</v>
          </cell>
        </row>
        <row r="264">
          <cell r="A264" t="str">
            <v>Ship Transfer System</v>
          </cell>
          <cell r="B264">
            <v>2</v>
          </cell>
          <cell r="C264">
            <v>3049333324.0799999</v>
          </cell>
          <cell r="D264">
            <v>3049333324.0799999</v>
          </cell>
          <cell r="E264">
            <v>0.12702449066001389</v>
          </cell>
          <cell r="F264" t="str">
            <v>MMT</v>
          </cell>
          <cell r="G264">
            <v>20</v>
          </cell>
          <cell r="H264">
            <v>0.05</v>
          </cell>
        </row>
        <row r="265">
          <cell r="A265" t="str">
            <v>Shiplift</v>
          </cell>
          <cell r="B265">
            <v>1</v>
          </cell>
          <cell r="C265">
            <v>460000</v>
          </cell>
          <cell r="D265">
            <v>161230.76999999999</v>
          </cell>
          <cell r="E265">
            <v>1.9161980503143394E-5</v>
          </cell>
          <cell r="F265" t="str">
            <v>MMT</v>
          </cell>
          <cell r="G265">
            <v>20</v>
          </cell>
          <cell r="H265">
            <v>0.05</v>
          </cell>
        </row>
        <row r="266">
          <cell r="A266" t="str">
            <v>Shiplift - Erection &amp; Installation</v>
          </cell>
          <cell r="B266">
            <v>3</v>
          </cell>
          <cell r="C266">
            <v>10276373.42</v>
          </cell>
          <cell r="D266">
            <v>513818.67</v>
          </cell>
          <cell r="E266">
            <v>4.2807753721100215E-4</v>
          </cell>
          <cell r="F266" t="str">
            <v>MMT</v>
          </cell>
          <cell r="G266">
            <v>20</v>
          </cell>
          <cell r="H266">
            <v>0.05</v>
          </cell>
        </row>
        <row r="267">
          <cell r="A267" t="str">
            <v>Shoe Polishing Machine</v>
          </cell>
          <cell r="B267">
            <v>1</v>
          </cell>
          <cell r="C267">
            <v>11500</v>
          </cell>
          <cell r="D267">
            <v>3534.1</v>
          </cell>
          <cell r="E267">
            <v>4.7904951257858483E-7</v>
          </cell>
          <cell r="F267" t="str">
            <v>NEM</v>
          </cell>
          <cell r="G267">
            <v>10</v>
          </cell>
          <cell r="H267">
            <v>0.01</v>
          </cell>
        </row>
        <row r="268">
          <cell r="A268" t="str">
            <v>Shot Blast &amp; Paint Line</v>
          </cell>
          <cell r="B268">
            <v>3</v>
          </cell>
          <cell r="C268">
            <v>45382759</v>
          </cell>
          <cell r="D268">
            <v>9280849.7400000002</v>
          </cell>
          <cell r="E268">
            <v>1.89048596334099E-3</v>
          </cell>
          <cell r="F268" t="str">
            <v>MMT</v>
          </cell>
          <cell r="G268">
            <v>20</v>
          </cell>
          <cell r="H268">
            <v>0.05</v>
          </cell>
        </row>
        <row r="269">
          <cell r="A269" t="str">
            <v>Skid</v>
          </cell>
          <cell r="B269">
            <v>9</v>
          </cell>
          <cell r="C269">
            <v>215777569.56</v>
          </cell>
          <cell r="D269">
            <v>49396227.06000001</v>
          </cell>
          <cell r="E269">
            <v>8.988533871574755E-3</v>
          </cell>
          <cell r="F269" t="str">
            <v>MSFB</v>
          </cell>
          <cell r="G269">
            <v>20</v>
          </cell>
          <cell r="H269">
            <v>0.1</v>
          </cell>
        </row>
        <row r="270">
          <cell r="A270" t="str">
            <v>Sling</v>
          </cell>
          <cell r="B270">
            <v>2</v>
          </cell>
          <cell r="C270">
            <v>1601510.01</v>
          </cell>
          <cell r="D270">
            <v>338682.44</v>
          </cell>
          <cell r="E270">
            <v>6.6713268667845617E-5</v>
          </cell>
          <cell r="F270" t="str">
            <v>SLO</v>
          </cell>
          <cell r="G270">
            <v>10</v>
          </cell>
          <cell r="H270">
            <v>0.1</v>
          </cell>
        </row>
        <row r="271">
          <cell r="A271" t="str">
            <v>Sling - D Shackle</v>
          </cell>
          <cell r="B271">
            <v>3</v>
          </cell>
          <cell r="C271">
            <v>764840.95999999996</v>
          </cell>
          <cell r="D271">
            <v>101949.3</v>
          </cell>
          <cell r="E271">
            <v>3.1860581659837987E-5</v>
          </cell>
          <cell r="F271" t="str">
            <v>SLO</v>
          </cell>
          <cell r="G271">
            <v>10</v>
          </cell>
          <cell r="H271">
            <v>0.1</v>
          </cell>
        </row>
        <row r="272">
          <cell r="A272" t="str">
            <v>Slip Dock System</v>
          </cell>
          <cell r="B272">
            <v>1</v>
          </cell>
          <cell r="C272">
            <v>28784000</v>
          </cell>
          <cell r="D272">
            <v>7880746.4500000002</v>
          </cell>
          <cell r="E272">
            <v>1.1990401017445205E-3</v>
          </cell>
          <cell r="F272" t="str">
            <v>CIVIL</v>
          </cell>
          <cell r="G272">
            <v>20</v>
          </cell>
          <cell r="H272">
            <v>0</v>
          </cell>
        </row>
        <row r="273">
          <cell r="A273" t="str">
            <v>Sluice Gate - MS</v>
          </cell>
          <cell r="B273">
            <v>1</v>
          </cell>
          <cell r="C273">
            <v>205920</v>
          </cell>
          <cell r="D273">
            <v>10296</v>
          </cell>
          <cell r="E273">
            <v>8.5779022287114946E-6</v>
          </cell>
          <cell r="F273" t="str">
            <v>MSFB</v>
          </cell>
          <cell r="G273">
            <v>15</v>
          </cell>
          <cell r="H273">
            <v>0.1</v>
          </cell>
        </row>
        <row r="274">
          <cell r="A274" t="str">
            <v>Soldering Kit</v>
          </cell>
          <cell r="B274">
            <v>1</v>
          </cell>
          <cell r="C274">
            <v>16740</v>
          </cell>
          <cell r="D274">
            <v>2419.23</v>
          </cell>
          <cell r="E274">
            <v>6.9732946439700087E-7</v>
          </cell>
          <cell r="F274" t="str">
            <v>NEM</v>
          </cell>
          <cell r="G274">
            <v>10</v>
          </cell>
          <cell r="H274">
            <v>0.01</v>
          </cell>
        </row>
        <row r="275">
          <cell r="A275" t="str">
            <v>Spares - Genset</v>
          </cell>
          <cell r="B275">
            <v>1</v>
          </cell>
          <cell r="C275">
            <v>59717</v>
          </cell>
          <cell r="D275">
            <v>2985.85</v>
          </cell>
          <cell r="E275">
            <v>2.4875999776222045E-6</v>
          </cell>
          <cell r="F275" t="str">
            <v>GEN</v>
          </cell>
          <cell r="G275">
            <v>15</v>
          </cell>
          <cell r="H275">
            <v>0.1</v>
          </cell>
        </row>
        <row r="276">
          <cell r="A276" t="str">
            <v>Spares - Probe</v>
          </cell>
          <cell r="B276">
            <v>1</v>
          </cell>
          <cell r="C276">
            <v>20280</v>
          </cell>
          <cell r="D276">
            <v>1226.8499999999999</v>
          </cell>
          <cell r="E276">
            <v>8.4479340131249569E-7</v>
          </cell>
          <cell r="F276" t="str">
            <v>NEM</v>
          </cell>
          <cell r="G276">
            <v>5</v>
          </cell>
          <cell r="H276">
            <v>0.01</v>
          </cell>
        </row>
        <row r="277">
          <cell r="A277" t="str">
            <v>Spares - Shiplift</v>
          </cell>
          <cell r="B277">
            <v>10</v>
          </cell>
          <cell r="C277">
            <v>48136197.039999999</v>
          </cell>
          <cell r="D277">
            <v>3627796.7</v>
          </cell>
          <cell r="E277">
            <v>2.0051844982085843E-3</v>
          </cell>
          <cell r="F277" t="str">
            <v>MMT</v>
          </cell>
          <cell r="G277">
            <v>20</v>
          </cell>
          <cell r="H277">
            <v>0.05</v>
          </cell>
        </row>
        <row r="278">
          <cell r="A278" t="str">
            <v>Stabilizer</v>
          </cell>
          <cell r="B278">
            <v>3</v>
          </cell>
          <cell r="C278">
            <v>107917</v>
          </cell>
          <cell r="D278">
            <v>5395.85</v>
          </cell>
          <cell r="E278">
            <v>4.4954422825167943E-6</v>
          </cell>
          <cell r="F278" t="str">
            <v>EMB</v>
          </cell>
          <cell r="G278">
            <v>15</v>
          </cell>
          <cell r="H278">
            <v>0.05</v>
          </cell>
        </row>
        <row r="279">
          <cell r="A279" t="str">
            <v>Steam Jet Cleaner Machine</v>
          </cell>
          <cell r="B279">
            <v>1</v>
          </cell>
          <cell r="C279">
            <v>369186</v>
          </cell>
          <cell r="D279">
            <v>45683.9</v>
          </cell>
          <cell r="E279">
            <v>1.537898898702934E-5</v>
          </cell>
          <cell r="F279" t="str">
            <v>MMT</v>
          </cell>
          <cell r="G279">
            <v>15</v>
          </cell>
          <cell r="H279">
            <v>0.05</v>
          </cell>
        </row>
        <row r="280">
          <cell r="A280" t="str">
            <v>Steel</v>
          </cell>
          <cell r="B280">
            <v>1</v>
          </cell>
          <cell r="C280">
            <v>5419423</v>
          </cell>
          <cell r="D280">
            <v>896357.62</v>
          </cell>
          <cell r="E280">
            <v>2.2575408231366713E-4</v>
          </cell>
          <cell r="F280" t="str">
            <v>SLO</v>
          </cell>
          <cell r="G280">
            <v>15</v>
          </cell>
          <cell r="H280">
            <v>0.1</v>
          </cell>
        </row>
        <row r="281">
          <cell r="A281" t="str">
            <v>Storewell</v>
          </cell>
          <cell r="B281">
            <v>1</v>
          </cell>
          <cell r="C281">
            <v>39100</v>
          </cell>
          <cell r="D281">
            <v>7082.24</v>
          </cell>
          <cell r="E281">
            <v>1.6287683427671884E-6</v>
          </cell>
          <cell r="F281" t="str">
            <v>FMP</v>
          </cell>
          <cell r="G281">
            <v>10</v>
          </cell>
          <cell r="H281">
            <v>0.1</v>
          </cell>
        </row>
        <row r="282">
          <cell r="A282" t="str">
            <v>Structurals - Gantry Strip Cutting Machine</v>
          </cell>
          <cell r="B282">
            <v>1</v>
          </cell>
          <cell r="C282">
            <v>180960</v>
          </cell>
          <cell r="D282">
            <v>12212.15</v>
          </cell>
          <cell r="E282">
            <v>7.5381565040191919E-6</v>
          </cell>
          <cell r="F282" t="str">
            <v>SLO</v>
          </cell>
          <cell r="G282">
            <v>15</v>
          </cell>
          <cell r="H282">
            <v>0.1</v>
          </cell>
        </row>
        <row r="283">
          <cell r="A283" t="str">
            <v>Structurals Items</v>
          </cell>
          <cell r="B283">
            <v>2</v>
          </cell>
          <cell r="C283">
            <v>90337</v>
          </cell>
          <cell r="D283">
            <v>5749.9699999999993</v>
          </cell>
          <cell r="E283">
            <v>3.7631213754618796E-6</v>
          </cell>
          <cell r="F283" t="str">
            <v>SLO</v>
          </cell>
          <cell r="G283">
            <v>15</v>
          </cell>
          <cell r="H283">
            <v>0.1</v>
          </cell>
        </row>
        <row r="284">
          <cell r="A284" t="str">
            <v>Structurals MS</v>
          </cell>
          <cell r="B284">
            <v>1</v>
          </cell>
          <cell r="C284">
            <v>2448177</v>
          </cell>
          <cell r="D284">
            <v>553853.92000000004</v>
          </cell>
          <cell r="E284">
            <v>1.0198243465705235E-4</v>
          </cell>
          <cell r="F284" t="str">
            <v>SLO</v>
          </cell>
          <cell r="G284">
            <v>15</v>
          </cell>
          <cell r="H284">
            <v>0.1</v>
          </cell>
        </row>
        <row r="285">
          <cell r="A285" t="str">
            <v>Submerged Arc Welding Mahcine</v>
          </cell>
          <cell r="B285">
            <v>0</v>
          </cell>
          <cell r="C285">
            <v>0</v>
          </cell>
          <cell r="D285">
            <v>0</v>
          </cell>
          <cell r="E285">
            <v>0</v>
          </cell>
          <cell r="F285" t="str">
            <v>EMB</v>
          </cell>
          <cell r="G285">
            <v>15</v>
          </cell>
          <cell r="H285">
            <v>0.05</v>
          </cell>
        </row>
        <row r="286">
          <cell r="A286" t="str">
            <v>Surge Protector</v>
          </cell>
          <cell r="B286">
            <v>1</v>
          </cell>
          <cell r="C286">
            <v>53815</v>
          </cell>
          <cell r="D286">
            <v>11324.97</v>
          </cell>
          <cell r="E286">
            <v>2.2417434364710038E-6</v>
          </cell>
          <cell r="F286" t="str">
            <v>EMB</v>
          </cell>
          <cell r="G286">
            <v>10</v>
          </cell>
          <cell r="H286">
            <v>0.05</v>
          </cell>
        </row>
        <row r="287">
          <cell r="A287" t="str">
            <v>Sweeping Machine</v>
          </cell>
          <cell r="B287">
            <v>4</v>
          </cell>
          <cell r="C287">
            <v>4075374</v>
          </cell>
          <cell r="D287">
            <v>470632.62999999995</v>
          </cell>
          <cell r="E287">
            <v>1.697657328935163E-4</v>
          </cell>
          <cell r="F287" t="str">
            <v>NEM</v>
          </cell>
          <cell r="G287">
            <v>10</v>
          </cell>
          <cell r="H287">
            <v>0.02</v>
          </cell>
        </row>
        <row r="288">
          <cell r="A288" t="str">
            <v>Swivel Base Machine</v>
          </cell>
          <cell r="B288">
            <v>1</v>
          </cell>
          <cell r="C288">
            <v>17512</v>
          </cell>
          <cell r="D288">
            <v>2501.25</v>
          </cell>
          <cell r="E288">
            <v>7.29488266458798E-7</v>
          </cell>
          <cell r="F288" t="str">
            <v>MMT</v>
          </cell>
          <cell r="G288">
            <v>10</v>
          </cell>
          <cell r="H288">
            <v>0.05</v>
          </cell>
        </row>
        <row r="289">
          <cell r="A289" t="str">
            <v>Tank FRP</v>
          </cell>
          <cell r="B289">
            <v>1</v>
          </cell>
          <cell r="C289">
            <v>184612.96</v>
          </cell>
          <cell r="D289">
            <v>57486.47</v>
          </cell>
          <cell r="E289">
            <v>7.6903259568425898E-6</v>
          </cell>
          <cell r="F289" t="str">
            <v>RPP</v>
          </cell>
          <cell r="G289">
            <v>15</v>
          </cell>
          <cell r="H289">
            <v>0.02</v>
          </cell>
        </row>
        <row r="290">
          <cell r="A290" t="str">
            <v>Tank MS</v>
          </cell>
          <cell r="B290">
            <v>2</v>
          </cell>
          <cell r="C290">
            <v>416059</v>
          </cell>
          <cell r="D290">
            <v>20802.95</v>
          </cell>
          <cell r="E290">
            <v>1.7331553143820299E-5</v>
          </cell>
          <cell r="F290" t="str">
            <v>MSFB</v>
          </cell>
          <cell r="G290">
            <v>15</v>
          </cell>
          <cell r="H290">
            <v>0.1</v>
          </cell>
        </row>
        <row r="291">
          <cell r="A291" t="str">
            <v>Telescopic Boom Lift</v>
          </cell>
          <cell r="B291">
            <v>32</v>
          </cell>
          <cell r="C291">
            <v>166987493.68999994</v>
          </cell>
          <cell r="D291">
            <v>53662389.800000004</v>
          </cell>
          <cell r="E291">
            <v>6.9561110833838242E-3</v>
          </cell>
          <cell r="F291" t="str">
            <v>CRA</v>
          </cell>
          <cell r="G291">
            <v>15</v>
          </cell>
          <cell r="H291">
            <v>0.05</v>
          </cell>
        </row>
        <row r="292">
          <cell r="A292" t="str">
            <v>Thread Cutting Machine</v>
          </cell>
          <cell r="B292">
            <v>2</v>
          </cell>
          <cell r="C292">
            <v>388862.76</v>
          </cell>
          <cell r="D292">
            <v>108881.81</v>
          </cell>
          <cell r="E292">
            <v>1.6198653533735931E-5</v>
          </cell>
          <cell r="F292" t="str">
            <v>MMT</v>
          </cell>
          <cell r="G292">
            <v>15</v>
          </cell>
          <cell r="H292">
            <v>0.05</v>
          </cell>
        </row>
        <row r="293">
          <cell r="A293" t="str">
            <v>Tools</v>
          </cell>
          <cell r="B293">
            <v>67</v>
          </cell>
          <cell r="C293">
            <v>6967508.1800000006</v>
          </cell>
          <cell r="D293">
            <v>1491465.72</v>
          </cell>
          <cell r="E293">
            <v>2.9024186065359158E-4</v>
          </cell>
          <cell r="F293" t="str">
            <v>MMT</v>
          </cell>
          <cell r="G293">
            <v>5</v>
          </cell>
          <cell r="H293">
            <v>0.02</v>
          </cell>
        </row>
        <row r="294">
          <cell r="A294" t="str">
            <v>Tools -  Grinder</v>
          </cell>
          <cell r="B294">
            <v>2</v>
          </cell>
          <cell r="C294">
            <v>67545.36</v>
          </cell>
          <cell r="D294">
            <v>11906.240000000002</v>
          </cell>
          <cell r="E294">
            <v>2.8137018943430472E-6</v>
          </cell>
          <cell r="F294" t="str">
            <v>MMT</v>
          </cell>
          <cell r="G294">
            <v>5</v>
          </cell>
          <cell r="H294">
            <v>0.02</v>
          </cell>
        </row>
        <row r="295">
          <cell r="A295" t="str">
            <v>Tools - Angle Cutter</v>
          </cell>
          <cell r="B295">
            <v>1</v>
          </cell>
          <cell r="C295">
            <v>32387.040000000001</v>
          </cell>
          <cell r="D295">
            <v>7149.85</v>
          </cell>
          <cell r="E295">
            <v>1.3491300631185332E-6</v>
          </cell>
          <cell r="F295" t="str">
            <v>MMT</v>
          </cell>
          <cell r="G295">
            <v>5</v>
          </cell>
          <cell r="H295">
            <v>0.02</v>
          </cell>
        </row>
        <row r="296">
          <cell r="A296" t="str">
            <v>Tools - Angle Grinder</v>
          </cell>
          <cell r="B296">
            <v>31</v>
          </cell>
          <cell r="C296">
            <v>2018414</v>
          </cell>
          <cell r="D296">
            <v>262053.90000000005</v>
          </cell>
          <cell r="E296">
            <v>8.4080021120155803E-5</v>
          </cell>
          <cell r="F296" t="str">
            <v>MMT</v>
          </cell>
          <cell r="G296">
            <v>5</v>
          </cell>
          <cell r="H296">
            <v>0.02</v>
          </cell>
        </row>
        <row r="297">
          <cell r="A297" t="str">
            <v>Tools - Blower</v>
          </cell>
          <cell r="B297">
            <v>2</v>
          </cell>
          <cell r="C297">
            <v>17044</v>
          </cell>
          <cell r="D297">
            <v>3953.54</v>
          </cell>
          <cell r="E297">
            <v>7.0999303412081741E-7</v>
          </cell>
          <cell r="F297" t="str">
            <v>MMT</v>
          </cell>
          <cell r="G297">
            <v>5</v>
          </cell>
          <cell r="H297">
            <v>0.02</v>
          </cell>
        </row>
        <row r="298">
          <cell r="A298" t="str">
            <v>Tools - Crimping Tools</v>
          </cell>
          <cell r="B298">
            <v>1</v>
          </cell>
          <cell r="C298">
            <v>253870</v>
          </cell>
          <cell r="D298">
            <v>58722</v>
          </cell>
          <cell r="E298">
            <v>1.057533041376742E-5</v>
          </cell>
          <cell r="F298" t="str">
            <v>MMT</v>
          </cell>
          <cell r="G298">
            <v>5</v>
          </cell>
          <cell r="H298">
            <v>0.02</v>
          </cell>
        </row>
        <row r="299">
          <cell r="A299" t="str">
            <v>Tools - Cutting Machine</v>
          </cell>
          <cell r="B299">
            <v>1</v>
          </cell>
          <cell r="C299">
            <v>19364</v>
          </cell>
          <cell r="D299">
            <v>2702.88</v>
          </cell>
          <cell r="E299">
            <v>8.066360662236275E-7</v>
          </cell>
          <cell r="F299" t="str">
            <v>MMT</v>
          </cell>
          <cell r="G299">
            <v>5</v>
          </cell>
          <cell r="H299">
            <v>0.02</v>
          </cell>
        </row>
        <row r="300">
          <cell r="A300" t="str">
            <v>Tools - Drill Machine</v>
          </cell>
          <cell r="B300">
            <v>24</v>
          </cell>
          <cell r="C300">
            <v>1649958.04</v>
          </cell>
          <cell r="D300">
            <v>193993.75</v>
          </cell>
          <cell r="E300">
            <v>6.8731443029314545E-5</v>
          </cell>
          <cell r="F300" t="str">
            <v>MMT</v>
          </cell>
          <cell r="G300">
            <v>5</v>
          </cell>
          <cell r="H300">
            <v>0.02</v>
          </cell>
        </row>
        <row r="301">
          <cell r="A301" t="str">
            <v>Tools - Drill Tip Bit</v>
          </cell>
          <cell r="B301">
            <v>1</v>
          </cell>
          <cell r="C301">
            <v>17168</v>
          </cell>
          <cell r="D301">
            <v>2489.86</v>
          </cell>
          <cell r="E301">
            <v>7.1515843756079516E-7</v>
          </cell>
          <cell r="F301" t="str">
            <v>MMT</v>
          </cell>
          <cell r="G301">
            <v>5</v>
          </cell>
          <cell r="H301">
            <v>0.02</v>
          </cell>
        </row>
        <row r="302">
          <cell r="A302" t="str">
            <v>Tools - Grinder</v>
          </cell>
          <cell r="B302">
            <v>40</v>
          </cell>
          <cell r="C302">
            <v>592129.67999999993</v>
          </cell>
          <cell r="D302">
            <v>114237.89000000003</v>
          </cell>
          <cell r="E302">
            <v>2.4666037790201162E-5</v>
          </cell>
          <cell r="F302" t="str">
            <v>MMT</v>
          </cell>
          <cell r="G302">
            <v>5</v>
          </cell>
          <cell r="H302">
            <v>0.02</v>
          </cell>
        </row>
        <row r="303">
          <cell r="A303" t="str">
            <v>Tools - Haxo Cutting</v>
          </cell>
          <cell r="B303">
            <v>1</v>
          </cell>
          <cell r="C303">
            <v>25900</v>
          </cell>
          <cell r="D303">
            <v>4606.29</v>
          </cell>
          <cell r="E303">
            <v>1.0789028152856823E-6</v>
          </cell>
          <cell r="F303" t="str">
            <v>MMT</v>
          </cell>
          <cell r="G303">
            <v>5</v>
          </cell>
          <cell r="H303">
            <v>0.02</v>
          </cell>
        </row>
        <row r="304">
          <cell r="A304" t="str">
            <v>Tools - Hose Bending</v>
          </cell>
          <cell r="B304">
            <v>1</v>
          </cell>
          <cell r="C304">
            <v>8521.99</v>
          </cell>
          <cell r="D304">
            <v>1604.93</v>
          </cell>
          <cell r="E304">
            <v>3.5499610049561515E-7</v>
          </cell>
          <cell r="F304" t="str">
            <v>MMT</v>
          </cell>
          <cell r="G304">
            <v>5</v>
          </cell>
          <cell r="H304">
            <v>0.02</v>
          </cell>
        </row>
        <row r="305">
          <cell r="A305" t="str">
            <v>Tools - Jig Saw</v>
          </cell>
          <cell r="B305">
            <v>3</v>
          </cell>
          <cell r="C305">
            <v>25513</v>
          </cell>
          <cell r="D305">
            <v>8523.9</v>
          </cell>
          <cell r="E305">
            <v>1.062781757775429E-6</v>
          </cell>
          <cell r="F305" t="str">
            <v>MMT</v>
          </cell>
          <cell r="G305">
            <v>5</v>
          </cell>
          <cell r="H305">
            <v>0.02</v>
          </cell>
        </row>
        <row r="306">
          <cell r="A306" t="str">
            <v>Tools - Reamer</v>
          </cell>
          <cell r="B306">
            <v>1</v>
          </cell>
          <cell r="C306">
            <v>47454</v>
          </cell>
          <cell r="D306">
            <v>7245.93</v>
          </cell>
          <cell r="E306">
            <v>1.9767665712960141E-6</v>
          </cell>
          <cell r="F306" t="str">
            <v>MMT</v>
          </cell>
          <cell r="G306">
            <v>5</v>
          </cell>
          <cell r="H306">
            <v>0.02</v>
          </cell>
        </row>
        <row r="307">
          <cell r="A307" t="str">
            <v>Torque Wrench</v>
          </cell>
          <cell r="B307">
            <v>3</v>
          </cell>
          <cell r="C307">
            <v>2674584</v>
          </cell>
          <cell r="D307">
            <v>473472.87</v>
          </cell>
          <cell r="E307">
            <v>1.1141375317830276E-4</v>
          </cell>
          <cell r="F307" t="str">
            <v>MMT</v>
          </cell>
          <cell r="G307">
            <v>5</v>
          </cell>
          <cell r="H307">
            <v>0.02</v>
          </cell>
        </row>
        <row r="308">
          <cell r="A308" t="str">
            <v>Tower Crane</v>
          </cell>
          <cell r="B308">
            <v>0</v>
          </cell>
          <cell r="C308">
            <v>0</v>
          </cell>
          <cell r="D308">
            <v>0</v>
          </cell>
          <cell r="E308">
            <v>0</v>
          </cell>
          <cell r="F308" t="str">
            <v>CRA</v>
          </cell>
          <cell r="G308">
            <v>20</v>
          </cell>
          <cell r="H308">
            <v>0.05</v>
          </cell>
        </row>
        <row r="309">
          <cell r="A309" t="str">
            <v xml:space="preserve">Tracks </v>
          </cell>
          <cell r="B309">
            <v>1</v>
          </cell>
          <cell r="C309">
            <v>1166248</v>
          </cell>
          <cell r="D309">
            <v>58312.4</v>
          </cell>
          <cell r="E309">
            <v>4.8581785734412994E-5</v>
          </cell>
          <cell r="F309" t="str">
            <v>SLO</v>
          </cell>
          <cell r="G309">
            <v>20</v>
          </cell>
          <cell r="H309">
            <v>0.1</v>
          </cell>
        </row>
        <row r="310">
          <cell r="A310" t="str">
            <v>Trailer</v>
          </cell>
          <cell r="B310">
            <v>1</v>
          </cell>
          <cell r="C310">
            <v>3514306</v>
          </cell>
          <cell r="D310">
            <v>1042342.53</v>
          </cell>
          <cell r="E310">
            <v>1.463936153349562E-4</v>
          </cell>
          <cell r="F310" t="str">
            <v>NEM</v>
          </cell>
          <cell r="G310">
            <v>15</v>
          </cell>
          <cell r="H310">
            <v>0.05</v>
          </cell>
        </row>
        <row r="311">
          <cell r="A311" t="str">
            <v>Trailer - Horse</v>
          </cell>
          <cell r="B311">
            <v>2</v>
          </cell>
          <cell r="C311">
            <v>3438856</v>
          </cell>
          <cell r="D311">
            <v>953522.88</v>
          </cell>
          <cell r="E311">
            <v>1.4325063396764714E-4</v>
          </cell>
          <cell r="F311" t="str">
            <v>NEM</v>
          </cell>
          <cell r="G311">
            <v>15</v>
          </cell>
          <cell r="H311">
            <v>0.05</v>
          </cell>
        </row>
        <row r="312">
          <cell r="A312" t="str">
            <v>Transfer Bay</v>
          </cell>
          <cell r="B312">
            <v>1</v>
          </cell>
          <cell r="C312">
            <v>232653350.68000001</v>
          </cell>
          <cell r="D312">
            <v>232653350.68000001</v>
          </cell>
          <cell r="E312">
            <v>9.6915194993937893E-3</v>
          </cell>
          <cell r="F312" t="str">
            <v>MMT</v>
          </cell>
          <cell r="G312">
            <v>20</v>
          </cell>
          <cell r="H312">
            <v>0.05</v>
          </cell>
        </row>
        <row r="313">
          <cell r="A313" t="str">
            <v>Transfer Car</v>
          </cell>
          <cell r="B313">
            <v>1</v>
          </cell>
          <cell r="C313">
            <v>478036</v>
          </cell>
          <cell r="D313">
            <v>23901.8</v>
          </cell>
          <cell r="E313">
            <v>1.9913296764784032E-5</v>
          </cell>
          <cell r="F313" t="str">
            <v>MHE</v>
          </cell>
          <cell r="G313">
            <v>15</v>
          </cell>
          <cell r="H313">
            <v>0.05</v>
          </cell>
        </row>
        <row r="314">
          <cell r="A314" t="str">
            <v>Transporter</v>
          </cell>
          <cell r="B314">
            <v>2</v>
          </cell>
          <cell r="C314">
            <v>29118321</v>
          </cell>
          <cell r="D314">
            <v>4730220.3600000003</v>
          </cell>
          <cell r="E314">
            <v>1.2129667375788496E-3</v>
          </cell>
          <cell r="F314" t="str">
            <v>MHE</v>
          </cell>
          <cell r="G314">
            <v>20</v>
          </cell>
          <cell r="H314">
            <v>0.05</v>
          </cell>
        </row>
        <row r="315">
          <cell r="A315" t="str">
            <v>Trasnporter</v>
          </cell>
          <cell r="B315">
            <v>0</v>
          </cell>
          <cell r="C315">
            <v>0</v>
          </cell>
          <cell r="D315">
            <v>0</v>
          </cell>
          <cell r="E315">
            <v>0</v>
          </cell>
          <cell r="F315" t="str">
            <v>OTE</v>
          </cell>
          <cell r="G315">
            <v>15</v>
          </cell>
          <cell r="H315">
            <v>0.05</v>
          </cell>
        </row>
        <row r="316">
          <cell r="A316" t="str">
            <v>Trolley</v>
          </cell>
          <cell r="B316">
            <v>24</v>
          </cell>
          <cell r="C316">
            <v>14111792</v>
          </cell>
          <cell r="D316">
            <v>2119563.46</v>
          </cell>
          <cell r="E316">
            <v>5.8784757210524985E-4</v>
          </cell>
          <cell r="F316" t="str">
            <v>MSFB</v>
          </cell>
          <cell r="G316">
            <v>15</v>
          </cell>
          <cell r="H316">
            <v>0.1</v>
          </cell>
        </row>
        <row r="317">
          <cell r="A317" t="str">
            <v>Trolley - High Mast</v>
          </cell>
          <cell r="B317">
            <v>2</v>
          </cell>
          <cell r="C317">
            <v>1153806.02</v>
          </cell>
          <cell r="D317">
            <v>301414.03000000003</v>
          </cell>
          <cell r="E317">
            <v>4.8063496651411908E-5</v>
          </cell>
          <cell r="F317" t="str">
            <v>MSFB</v>
          </cell>
          <cell r="G317">
            <v>15</v>
          </cell>
          <cell r="H317">
            <v>0.1</v>
          </cell>
        </row>
        <row r="318">
          <cell r="A318" t="str">
            <v>Trolley - Trailer</v>
          </cell>
          <cell r="B318">
            <v>1</v>
          </cell>
          <cell r="C318">
            <v>1140000</v>
          </cell>
          <cell r="D318">
            <v>255611.51</v>
          </cell>
          <cell r="E318">
            <v>4.748838646431189E-5</v>
          </cell>
          <cell r="F318" t="str">
            <v>MSFB</v>
          </cell>
          <cell r="G318">
            <v>15</v>
          </cell>
          <cell r="H318">
            <v>0.1</v>
          </cell>
        </row>
        <row r="319">
          <cell r="A319" t="str">
            <v>Trolley - Wheel Assembly</v>
          </cell>
          <cell r="B319">
            <v>2</v>
          </cell>
          <cell r="C319">
            <v>17819784.23</v>
          </cell>
          <cell r="D319">
            <v>2438562.37</v>
          </cell>
          <cell r="E319">
            <v>7.423094738814828E-4</v>
          </cell>
          <cell r="F319" t="str">
            <v>MSFB</v>
          </cell>
          <cell r="G319">
            <v>15</v>
          </cell>
          <cell r="H319">
            <v>0.1</v>
          </cell>
        </row>
        <row r="320">
          <cell r="A320" t="str">
            <v>Trolley Transfer System</v>
          </cell>
          <cell r="B320">
            <v>1</v>
          </cell>
          <cell r="C320">
            <v>248799053</v>
          </cell>
          <cell r="D320">
            <v>68118477.439999998</v>
          </cell>
          <cell r="E320">
            <v>1.0364092614753347E-2</v>
          </cell>
          <cell r="F320" t="str">
            <v>MMT</v>
          </cell>
          <cell r="G320">
            <v>20</v>
          </cell>
          <cell r="H320">
            <v>0.05</v>
          </cell>
        </row>
        <row r="321">
          <cell r="A321" t="str">
            <v>TTS Shed P&amp;M</v>
          </cell>
          <cell r="B321">
            <v>2</v>
          </cell>
          <cell r="C321">
            <v>466545125.30000001</v>
          </cell>
          <cell r="D321">
            <v>117294178.10000001</v>
          </cell>
          <cell r="E321">
            <v>1.9434627380076504E-2</v>
          </cell>
          <cell r="F321" t="str">
            <v>MMT</v>
          </cell>
          <cell r="G321">
            <v>20</v>
          </cell>
          <cell r="H321">
            <v>0.05</v>
          </cell>
        </row>
        <row r="322">
          <cell r="A322" t="str">
            <v>Underwater Lifting Bag System</v>
          </cell>
          <cell r="B322">
            <v>1</v>
          </cell>
          <cell r="C322">
            <v>3670770.22</v>
          </cell>
          <cell r="D322">
            <v>434205.11</v>
          </cell>
          <cell r="E322">
            <v>1.529113638851291E-4</v>
          </cell>
          <cell r="F322" t="str">
            <v>CON</v>
          </cell>
          <cell r="G322">
            <v>0</v>
          </cell>
          <cell r="H322">
            <v>0</v>
          </cell>
        </row>
        <row r="323">
          <cell r="A323" t="str">
            <v>UPS</v>
          </cell>
          <cell r="B323">
            <v>13</v>
          </cell>
          <cell r="C323">
            <v>1206415.1300000001</v>
          </cell>
          <cell r="D323">
            <v>146286.14999999997</v>
          </cell>
          <cell r="E323">
            <v>5.0255006955993919E-5</v>
          </cell>
          <cell r="F323" t="str">
            <v>EMB</v>
          </cell>
          <cell r="G323">
            <v>10</v>
          </cell>
          <cell r="H323">
            <v>0.05</v>
          </cell>
        </row>
        <row r="324">
          <cell r="A324" t="str">
            <v>Vacuum Blast Cleaner</v>
          </cell>
          <cell r="B324">
            <v>1</v>
          </cell>
          <cell r="C324">
            <v>453648</v>
          </cell>
          <cell r="D324">
            <v>56045.599999999999</v>
          </cell>
          <cell r="E324">
            <v>1.8897378546282596E-5</v>
          </cell>
          <cell r="F324" t="str">
            <v>MMT</v>
          </cell>
          <cell r="G324">
            <v>15</v>
          </cell>
          <cell r="H324">
            <v>0.05</v>
          </cell>
        </row>
        <row r="325">
          <cell r="A325" t="str">
            <v>Vacuum Box</v>
          </cell>
          <cell r="B325">
            <v>1</v>
          </cell>
          <cell r="C325">
            <v>16500</v>
          </cell>
          <cell r="D325">
            <v>4897.92</v>
          </cell>
          <cell r="E325">
            <v>6.8733190935188257E-7</v>
          </cell>
          <cell r="F325" t="str">
            <v>MSFB</v>
          </cell>
          <cell r="G325">
            <v>15</v>
          </cell>
          <cell r="H325">
            <v>0.1</v>
          </cell>
        </row>
        <row r="326">
          <cell r="A326" t="str">
            <v>Vacuum Cleaner</v>
          </cell>
          <cell r="B326">
            <v>9</v>
          </cell>
          <cell r="C326">
            <v>693870</v>
          </cell>
          <cell r="D326">
            <v>163264.91999999998</v>
          </cell>
          <cell r="E326">
            <v>2.8904181329817623E-5</v>
          </cell>
          <cell r="F326" t="str">
            <v>NEM</v>
          </cell>
          <cell r="G326">
            <v>15</v>
          </cell>
          <cell r="H326">
            <v>0.02</v>
          </cell>
        </row>
        <row r="327">
          <cell r="A327" t="str">
            <v>Variable Frequency Drive</v>
          </cell>
          <cell r="B327">
            <v>1</v>
          </cell>
          <cell r="C327">
            <v>40535</v>
          </cell>
          <cell r="D327">
            <v>7409.92</v>
          </cell>
          <cell r="E327">
            <v>1.6885453906411249E-6</v>
          </cell>
          <cell r="F327" t="str">
            <v>EMB</v>
          </cell>
          <cell r="G327">
            <v>15</v>
          </cell>
          <cell r="H327">
            <v>0.05</v>
          </cell>
        </row>
        <row r="328">
          <cell r="A328" t="str">
            <v>Water Blasting Machine</v>
          </cell>
          <cell r="B328">
            <v>6</v>
          </cell>
          <cell r="C328">
            <v>4993341</v>
          </cell>
          <cell r="D328">
            <v>447431.42</v>
          </cell>
          <cell r="E328">
            <v>2.0800500627727507E-4</v>
          </cell>
          <cell r="F328" t="str">
            <v>MMT</v>
          </cell>
          <cell r="G328">
            <v>15</v>
          </cell>
          <cell r="H328">
            <v>0.05</v>
          </cell>
        </row>
        <row r="329">
          <cell r="A329" t="str">
            <v>Weighing Scale</v>
          </cell>
          <cell r="B329">
            <v>6</v>
          </cell>
          <cell r="C329">
            <v>2063548</v>
          </cell>
          <cell r="D329">
            <v>366786.2</v>
          </cell>
          <cell r="E329">
            <v>8.5960144659349004E-5</v>
          </cell>
          <cell r="F329" t="str">
            <v>NEM</v>
          </cell>
          <cell r="G329">
            <v>15</v>
          </cell>
          <cell r="H329">
            <v>0.05</v>
          </cell>
        </row>
        <row r="330">
          <cell r="A330" t="str">
            <v>Welding Helmet</v>
          </cell>
          <cell r="B330">
            <v>1</v>
          </cell>
          <cell r="C330">
            <v>46727</v>
          </cell>
          <cell r="D330">
            <v>6939.43</v>
          </cell>
          <cell r="E330">
            <v>1.9464823108051767E-6</v>
          </cell>
          <cell r="F330" t="str">
            <v>NEM</v>
          </cell>
          <cell r="G330">
            <v>10</v>
          </cell>
          <cell r="H330">
            <v>0.02</v>
          </cell>
        </row>
        <row r="331">
          <cell r="A331" t="str">
            <v>Welding Machine</v>
          </cell>
          <cell r="B331">
            <v>141</v>
          </cell>
          <cell r="C331">
            <v>231586974.02999997</v>
          </cell>
          <cell r="D331">
            <v>38728792.030000038</v>
          </cell>
          <cell r="E331">
            <v>9.6470980024887711E-3</v>
          </cell>
          <cell r="F331" t="str">
            <v>EMB</v>
          </cell>
          <cell r="G331">
            <v>15</v>
          </cell>
          <cell r="H331">
            <v>0.05</v>
          </cell>
        </row>
        <row r="332">
          <cell r="A332" t="str">
            <v>Welding Machine - Custom Duty</v>
          </cell>
          <cell r="B332">
            <v>0</v>
          </cell>
          <cell r="C332">
            <v>0</v>
          </cell>
          <cell r="D332">
            <v>0</v>
          </cell>
          <cell r="E332">
            <v>0</v>
          </cell>
          <cell r="F332" t="str">
            <v>EMB</v>
          </cell>
          <cell r="G332">
            <v>15</v>
          </cell>
          <cell r="H332">
            <v>0</v>
          </cell>
        </row>
        <row r="333">
          <cell r="A333" t="str">
            <v>Welding Machine -SAW</v>
          </cell>
          <cell r="B333">
            <v>7</v>
          </cell>
          <cell r="C333">
            <v>5175759.22</v>
          </cell>
          <cell r="D333">
            <v>1013036.5299999998</v>
          </cell>
          <cell r="E333">
            <v>2.1560390709261879E-4</v>
          </cell>
          <cell r="F333" t="str">
            <v>EMB</v>
          </cell>
          <cell r="G333">
            <v>15</v>
          </cell>
          <cell r="H333">
            <v>0.05</v>
          </cell>
        </row>
        <row r="334">
          <cell r="A334" t="str">
            <v xml:space="preserve">Welding Panel Line </v>
          </cell>
          <cell r="B334">
            <v>2</v>
          </cell>
          <cell r="C334">
            <v>755796941.03000009</v>
          </cell>
          <cell r="D334">
            <v>216800486.49000001</v>
          </cell>
          <cell r="E334">
            <v>3.148383967033104E-2</v>
          </cell>
          <cell r="F334" t="str">
            <v>MMT</v>
          </cell>
          <cell r="G334">
            <v>20</v>
          </cell>
          <cell r="H334">
            <v>0.05</v>
          </cell>
        </row>
        <row r="335">
          <cell r="A335" t="str">
            <v>Winch - Auto Tension</v>
          </cell>
          <cell r="B335">
            <v>2</v>
          </cell>
          <cell r="C335">
            <v>17706752.629999999</v>
          </cell>
          <cell r="D335">
            <v>5623038.5700000003</v>
          </cell>
          <cell r="E335">
            <v>7.3760097536965867E-4</v>
          </cell>
          <cell r="F335" t="str">
            <v>NEM</v>
          </cell>
          <cell r="G335">
            <v>20</v>
          </cell>
          <cell r="H335">
            <v>0.05</v>
          </cell>
        </row>
        <row r="336">
          <cell r="A336" t="str">
            <v>Winch - Mooring</v>
          </cell>
          <cell r="B336">
            <v>2</v>
          </cell>
          <cell r="C336">
            <v>13844482.17</v>
          </cell>
          <cell r="D336">
            <v>5966504.9399999995</v>
          </cell>
          <cell r="E336">
            <v>5.7671238569055724E-4</v>
          </cell>
          <cell r="F336" t="str">
            <v>NEM</v>
          </cell>
          <cell r="G336">
            <v>20</v>
          </cell>
          <cell r="H336">
            <v>0.05</v>
          </cell>
        </row>
        <row r="337">
          <cell r="A337" t="str">
            <v>Winch - Slipway</v>
          </cell>
          <cell r="B337">
            <v>1</v>
          </cell>
          <cell r="C337">
            <v>2305485</v>
          </cell>
          <cell r="D337">
            <v>296680.95</v>
          </cell>
          <cell r="E337">
            <v>9.6038388304977275E-5</v>
          </cell>
          <cell r="F337" t="str">
            <v>NEM</v>
          </cell>
          <cell r="G337">
            <v>20</v>
          </cell>
          <cell r="H337">
            <v>0.05</v>
          </cell>
        </row>
        <row r="338">
          <cell r="A338" t="str">
            <v>Wire Feeder</v>
          </cell>
          <cell r="B338">
            <v>2</v>
          </cell>
          <cell r="C338">
            <v>1785000</v>
          </cell>
          <cell r="D338">
            <v>383631.15</v>
          </cell>
          <cell r="E338">
            <v>7.4356815648067294E-5</v>
          </cell>
          <cell r="F338" t="str">
            <v>NEM</v>
          </cell>
          <cell r="G338">
            <v>20</v>
          </cell>
          <cell r="H338">
            <v>0.05</v>
          </cell>
        </row>
        <row r="339">
          <cell r="A339" t="str">
            <v>Wire Rope</v>
          </cell>
          <cell r="B339">
            <v>3</v>
          </cell>
          <cell r="C339">
            <v>5139824</v>
          </cell>
          <cell r="D339">
            <v>1456945.24</v>
          </cell>
          <cell r="E339">
            <v>2.1410697234258366E-4</v>
          </cell>
          <cell r="F339" t="str">
            <v>SLO</v>
          </cell>
          <cell r="G339">
            <v>15</v>
          </cell>
          <cell r="H339">
            <v>0.1</v>
          </cell>
        </row>
        <row r="340">
          <cell r="A340" t="str">
            <v>Wood</v>
          </cell>
          <cell r="B340">
            <v>1</v>
          </cell>
          <cell r="C340">
            <v>76313</v>
          </cell>
          <cell r="D340">
            <v>3815.65</v>
          </cell>
          <cell r="E340">
            <v>3.1789309089921344E-6</v>
          </cell>
          <cell r="F340" t="str">
            <v>WOOD</v>
          </cell>
          <cell r="G340">
            <v>10</v>
          </cell>
          <cell r="H340">
            <v>0.1</v>
          </cell>
        </row>
      </sheetData>
      <sheetData sheetId="14" refreshError="1"/>
      <sheetData sheetId="15">
        <row r="4">
          <cell r="C4" t="str">
            <v>TRPEQP</v>
          </cell>
        </row>
      </sheetData>
      <sheetData sheetId="16">
        <row r="2">
          <cell r="C2" t="str">
            <v>MMF</v>
          </cell>
        </row>
      </sheetData>
      <sheetData sheetId="17">
        <row r="3">
          <cell r="C3">
            <v>42953</v>
          </cell>
        </row>
      </sheetData>
      <sheetData sheetId="18">
        <row r="2">
          <cell r="D2" t="str">
            <v>USD</v>
          </cell>
        </row>
      </sheetData>
      <sheetData sheetId="19" refreshError="1"/>
      <sheetData sheetId="20" refreshError="1"/>
      <sheetData sheetId="21" refreshError="1"/>
      <sheetData sheetId="22" refreshError="1"/>
      <sheetData sheetId="23" refreshError="1"/>
      <sheetData sheetId="24" refreshError="1"/>
      <sheetData sheetId="25">
        <row r="4">
          <cell r="A4">
            <v>1000</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Sheet1"/>
      <sheetName val="KISSAN"/>
      <sheetName val="CAUSTIC"/>
      <sheetName val="Proforma"/>
      <sheetName val="BS"/>
      <sheetName val="U1BS2000.WK4"/>
      <sheetName val="Basic_Assumption_(EN)"/>
      <sheetName val="Basic_Assumption_(EK))"/>
      <sheetName val="Cost_of_Production_(EN)"/>
      <sheetName val="Cost_of_Production_(K)"/>
      <sheetName val="Raw_Materials_(EN)"/>
      <sheetName val="Raw_Materials_(K)"/>
      <sheetName val="Power_&amp;_Fuel(EN)"/>
      <sheetName val="Power_&amp;_Fuel(K))"/>
      <sheetName val="Sales_(EN)"/>
      <sheetName val="Sales_(K))"/>
      <sheetName val="Working_Results_(CE)"/>
      <sheetName val="Term_Loan_(CE)"/>
      <sheetName val="Income_Tax_(CE)"/>
      <sheetName val="Working_Capital_(CE)"/>
      <sheetName val="Cash_Flow_(CE)"/>
      <sheetName val="CAS_Operating_Statement_(CE)"/>
      <sheetName val="CAS_Balance_Sheet_(CE)"/>
      <sheetName val="CA_&amp;_CL_(CE)"/>
      <sheetName val="MPBF_(CE)"/>
      <sheetName val="CAS_Fund_Flow_(CE)"/>
      <sheetName val="Table_Of_Contents(new)"/>
      <sheetName val="Basic_Assumption(new)"/>
      <sheetName val="Cost_&amp;_Means(new)"/>
      <sheetName val="Land_&amp;_Site_Development(new)"/>
      <sheetName val="Civil_Const_(new)"/>
      <sheetName val="Plant_&amp;_Machinery(new)"/>
      <sheetName val="Preliminary_&amp;_preoperative(new)"/>
      <sheetName val="Working_Capital(new)"/>
      <sheetName val="Cost_of_Production(new)"/>
      <sheetName val="Raw_Materials(new)"/>
      <sheetName val="Salary_&amp;_Wages(new)"/>
      <sheetName val="Factory_Overheads(new)"/>
      <sheetName val="Power_Plant_aasumption(new)"/>
      <sheetName val="Power_&amp;_Fuel(new)"/>
      <sheetName val="Working_Results(new)"/>
      <sheetName val="Term_Loan(new)"/>
      <sheetName val="Income_Tax(new)"/>
      <sheetName val="Cash_Flow(new)"/>
      <sheetName val="Balance_Sheet(new)"/>
      <sheetName val="Internal_Rate(new)"/>
      <sheetName val="Break_Even(new)"/>
      <sheetName val="CAS_Operating_Statement(new)"/>
      <sheetName val="CA_&amp;_CL(new)"/>
      <sheetName val="CAS_Balance_Sheet(new)"/>
      <sheetName val="CAS_Fund_Flow(new)"/>
      <sheetName val="CAS_Operating_Statement_(CAW)"/>
      <sheetName val="CA_&amp;_CL_(CAW)"/>
      <sheetName val="CAS_Balance_Sheet_(CAW)"/>
      <sheetName val="MPBF_(CAW)"/>
      <sheetName val="CAS_Fund_Flow_(CAW)"/>
      <sheetName val="Assumptions"/>
      <sheetName val="Plan"/>
      <sheetName val="Freehold Land "/>
      <sheetName val="concrete"/>
      <sheetName val="FIXASET"/>
      <sheetName val="Rates"/>
      <sheetName val="Data"/>
      <sheetName val="EXP. AGUA"/>
      <sheetName val="NOTES"/>
      <sheetName val="U1BS2000_W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Sheet1"/>
      <sheetName val="Schritt 21"/>
      <sheetName val="PBC_Rev_Input"/>
      <sheetName val="Loading"/>
      <sheetName val="PLAC"/>
      <sheetName val="SCPC Profile"/>
    </sheetNames>
    <sheetDataSet>
      <sheetData sheetId="0">
        <row r="1">
          <cell r="A1" t="str">
            <v>CIP</v>
          </cell>
          <cell r="B1" t="str">
            <v>No</v>
          </cell>
        </row>
        <row r="2">
          <cell r="A2" t="str">
            <v>Capitalized</v>
          </cell>
          <cell r="B2" t="str">
            <v>Yes</v>
          </cell>
        </row>
        <row r="3">
          <cell r="A3" t="str">
            <v>Expensed</v>
          </cell>
        </row>
        <row r="4">
          <cell r="A4" t="str">
            <v>Group Asset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Essbase_need to be updated IN"/>
      <sheetName val="GLDI"/>
      <sheetName val="GL Revenue"/>
      <sheetName val="Analy May 13"/>
      <sheetName val="All months GL"/>
      <sheetName val="Refunds"/>
      <sheetName val="Entry"/>
      <sheetName val="Instructions"/>
      <sheetName val="Sheet5"/>
      <sheetName val="Config"/>
    </sheetNames>
    <sheetDataSet>
      <sheetData sheetId="0">
        <row r="1">
          <cell r="A1" t="str">
            <v>No</v>
          </cell>
        </row>
        <row r="2">
          <cell r="A2" t="str">
            <v>Yes</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Setup Variables"/>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E25" t="str">
            <v>1 Catrid*7 months*2 printers=14Catrdige</v>
          </cell>
        </row>
        <row r="28">
          <cell r="B28" t="str">
            <v>Digital Camera / Software</v>
          </cell>
          <cell r="E28" t="str">
            <v xml:space="preserve">TBP TO PROVIDE CAMERA </v>
          </cell>
        </row>
        <row r="29">
          <cell r="B29" t="str">
            <v>Leased  Line Fees</v>
          </cell>
          <cell r="C29">
            <v>400000</v>
          </cell>
          <cell r="E29" t="str">
            <v>64 KBP Leased Line</v>
          </cell>
        </row>
        <row r="30">
          <cell r="B30" t="str">
            <v>EPBX mtnce</v>
          </cell>
          <cell r="C30">
            <v>80000</v>
          </cell>
        </row>
        <row r="31">
          <cell r="B31" t="str">
            <v>Computer Hardware AMC</v>
          </cell>
          <cell r="C31">
            <v>200000</v>
          </cell>
        </row>
        <row r="32">
          <cell r="B32" t="str">
            <v>Total</v>
          </cell>
          <cell r="C32">
            <v>780000</v>
          </cell>
        </row>
        <row r="33">
          <cell r="G33">
            <v>780000</v>
          </cell>
        </row>
        <row r="35">
          <cell r="B35" t="str">
            <v>April</v>
          </cell>
        </row>
        <row r="36">
          <cell r="B36" t="str">
            <v>May</v>
          </cell>
        </row>
        <row r="37">
          <cell r="B37" t="str">
            <v>June</v>
          </cell>
          <cell r="C37">
            <v>431666.66666666669</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CONTRN BY DISTRICT"/>
      <sheetName val="Schedules"/>
      <sheetName val="MP_UP-1 Analysis_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JAN"/>
      <sheetName val="Sheet1"/>
      <sheetName val="B&amp;S31-03-04"/>
      <sheetName val="OH-SUM"/>
      <sheetName val="BAW(D)"/>
      <sheetName val="2005"/>
      <sheetName val="CONTROL"/>
      <sheetName val="adp-budget"/>
      <sheetName val="OPR-OCT"/>
      <sheetName val="Comp equip"/>
      <sheetName val="Mach &amp; equip"/>
      <sheetName val="Building"/>
      <sheetName val="FFE"/>
      <sheetName val="MV"/>
      <sheetName val="Freezers"/>
      <sheetName val="Links"/>
      <sheetName val="Power &amp; Fuel (S)"/>
      <sheetName val="PROD GRAPH"/>
      <sheetName val="#REF"/>
      <sheetName val="C &amp; G RHS"/>
      <sheetName val="19-PERF"/>
      <sheetName val="Q2 YTD OG Sales Analysis"/>
      <sheetName val="data 3A|6A"/>
      <sheetName val="EFR_"/>
      <sheetName val="DISTRICT_PRO"/>
      <sheetName val="Kontensalden"/>
      <sheetName val="DEP99"/>
      <sheetName val="Cover"/>
      <sheetName val="form26"/>
      <sheetName val="CON"/>
      <sheetName val="90-120"/>
      <sheetName val="90_120"/>
      <sheetName val="FINSUM"/>
      <sheetName val="11-INV"/>
      <sheetName val="4-PVA2"/>
      <sheetName val="3-PVA"/>
      <sheetName val="KHSX"/>
      <sheetName val="PointNo.5"/>
      <sheetName val="BS JUL"/>
      <sheetName val="Assumptions"/>
      <sheetName val="Data"/>
      <sheetName val="Lead"/>
      <sheetName val="15121005"/>
      <sheetName val="15211005"/>
      <sheetName val="Chiet tinh"/>
      <sheetName val="SALES-VAL"/>
      <sheetName val="Stock"/>
      <sheetName val="TEL LINE INCENTIVES"/>
      <sheetName val="contact_history_table"/>
      <sheetName val="TB_9_01"/>
      <sheetName val="Masters"/>
      <sheetName val="MODEL"/>
      <sheetName val="RPK TB"/>
      <sheetName val="Sheet4"/>
      <sheetName val="Campus wise summary"/>
      <sheetName val="EFR_1"/>
      <sheetName val="DISTRICT_PRO1"/>
      <sheetName val="Q2_YTD_OG_Sales_Analysis"/>
      <sheetName val="data_3A|6A"/>
      <sheetName val="Comp_equip"/>
      <sheetName val="Mach_&amp;_equip"/>
      <sheetName val="Power_&amp;_Fuel_(S)"/>
      <sheetName val="Lakshmi GF"/>
      <sheetName val="CITICORP"/>
      <sheetName val="HDFC"/>
      <sheetName val="KOTAK"/>
      <sheetName val="L_PM"/>
      <sheetName val="Summary"/>
      <sheetName val="Financials"/>
      <sheetName val="MAT GRAPH"/>
      <sheetName val="Comps"/>
      <sheetName val="98FORECAST (1)"/>
      <sheetName val="EXPENSES"/>
      <sheetName val="DEPN"/>
      <sheetName val="CF"/>
      <sheetName val="Setup"/>
      <sheetName val="P&amp;L"/>
      <sheetName val="Fund Flow"/>
      <sheetName val="Wor Cap"/>
      <sheetName val="Bal Sht"/>
      <sheetName val="EXP LINE"/>
      <sheetName val="DEPRECIATION"/>
      <sheetName val="Sacrifice backup"/>
      <sheetName val="BS_JUL"/>
      <sheetName val="PROD_GRAPH"/>
      <sheetName val="C_&amp;_G_RHS"/>
      <sheetName val="TEL_LINE_INCENTIVES"/>
      <sheetName val="EFR_2"/>
      <sheetName val="DISTRICT_PRO2"/>
      <sheetName val="BS_JUL1"/>
      <sheetName val="Comp_equip1"/>
      <sheetName val="Mach_&amp;_equip1"/>
      <sheetName val="Power_&amp;_Fuel_(S)1"/>
      <sheetName val="PROD_GRAPH1"/>
      <sheetName val="Q2_YTD_OG_Sales_Analysis1"/>
      <sheetName val="data_3A|6A1"/>
      <sheetName val="C_&amp;_G_RHS1"/>
      <sheetName val="TEL_LINE_INCENTIVES1"/>
      <sheetName val="5 - CITICORP"/>
      <sheetName val="HBI NCD"/>
      <sheetName val="INPUTMISC"/>
      <sheetName val="A"/>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DATA 91-98"/>
      <sheetName val="SPC-OC"/>
      <sheetName val="PointNo_5"/>
      <sheetName val="Chiet_tinh"/>
      <sheetName val="Lakshmi_GF"/>
      <sheetName val="RPK_TB"/>
      <sheetName val="SAP jan"/>
      <sheetName val="INVTREND"/>
      <sheetName val="KRRP"/>
      <sheetName val="KRRPC"/>
      <sheetName val="master"/>
      <sheetName val="Costing"/>
      <sheetName val="EURO -  FRANCS"/>
      <sheetName val="Goodluck"/>
      <sheetName val="Basic_Information"/>
      <sheetName val="Assmp"/>
      <sheetName val="Maint Def Rev 03_04"/>
      <sheetName val="New_Growth Def Rev 03_04"/>
      <sheetName val="Perpetual Def Rev 03_04"/>
      <sheetName val="Renewal Def Rev 03_04"/>
      <sheetName val="Trial Balance - MARCH 2006"/>
      <sheetName val="Segment data"/>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Antrag"/>
      <sheetName val=" FG VALUATION"/>
      <sheetName val="5_-_CITICORP"/>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grp "/>
      <sheetName val="TB2003_04"/>
      <sheetName val="KEY INPUTS"/>
      <sheetName val="handover290702"/>
      <sheetName val="Order-book"/>
      <sheetName val="CONTRACTING P&amp;L"/>
      <sheetName val="FitOutConfCentre"/>
      <sheetName val="RLMap"/>
      <sheetName val="2002"/>
      <sheetName val="Lead TB Grouping"/>
      <sheetName val="コスト"/>
      <sheetName val="BS "/>
      <sheetName val="Sch1 - P&amp;L Summary"/>
      <sheetName val="Sch2 - BalSht Summary"/>
      <sheetName val="Sch3 - CFlow Summary"/>
      <sheetName val="HOURLY"/>
      <sheetName val="Base Costs"/>
      <sheetName val="phms"/>
      <sheetName val="Other cost"/>
      <sheetName val="NASENG"/>
      <sheetName val="OEMCHN"/>
      <sheetName val="NAFLD"/>
      <sheetName val="MAJMKT"/>
      <sheetName val="WWADMIN"/>
      <sheetName val="CANADA"/>
      <sheetName val="EURSLS"/>
      <sheetName val="PACRIM"/>
      <sheetName val="LAMER"/>
      <sheetName val="Facilities"/>
      <sheetName val="Emp Rel"/>
      <sheetName val="Sales Rel"/>
      <sheetName val="Trav Ent"/>
      <sheetName val="Sal Ben"/>
      <sheetName val="Offic Supp"/>
      <sheetName val="Headcount"/>
      <sheetName val="Sales Bo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9">
          <cell r="CY9" t="str">
            <v>Rounded
Concluded
CRN
or RCN or FMV
(INR)</v>
          </cell>
          <cell r="CZ9" t="str">
            <v>CRN-
or RCN
-Weighted
RUL
(INR)</v>
          </cell>
        </row>
        <row r="11">
          <cell r="CZ11">
            <v>24882048.684967339</v>
          </cell>
        </row>
        <row r="12">
          <cell r="CZ12">
            <v>24882048.684967339</v>
          </cell>
        </row>
        <row r="13">
          <cell r="CZ13">
            <v>24882048.684967339</v>
          </cell>
        </row>
        <row r="14">
          <cell r="CZ14">
            <v>2376321.8837987902</v>
          </cell>
        </row>
        <row r="15">
          <cell r="CZ15">
            <v>16408868.577869006</v>
          </cell>
        </row>
        <row r="16">
          <cell r="CZ16">
            <v>32808400.597431816</v>
          </cell>
        </row>
        <row r="17">
          <cell r="CZ17">
            <v>5655011.1102696834</v>
          </cell>
        </row>
        <row r="18">
          <cell r="CZ18">
            <v>5655011.1102696834</v>
          </cell>
        </row>
        <row r="19">
          <cell r="CZ19">
            <v>5655011.1102696834</v>
          </cell>
        </row>
        <row r="20">
          <cell r="CZ20">
            <v>11310022.10930644</v>
          </cell>
        </row>
        <row r="21">
          <cell r="CZ21">
            <v>291516516.14935422</v>
          </cell>
        </row>
        <row r="22">
          <cell r="CZ22">
            <v>22620044.21861288</v>
          </cell>
        </row>
        <row r="23">
          <cell r="CZ23">
            <v>2834094.2151792892</v>
          </cell>
        </row>
        <row r="24">
          <cell r="CZ24">
            <v>2834094.2151792892</v>
          </cell>
        </row>
        <row r="25">
          <cell r="CZ25">
            <v>2765611.2157214689</v>
          </cell>
        </row>
        <row r="26">
          <cell r="CZ26">
            <v>21235026.076574504</v>
          </cell>
        </row>
        <row r="27">
          <cell r="CZ27">
            <v>2765611.2157214689</v>
          </cell>
        </row>
        <row r="28">
          <cell r="CZ28">
            <v>2765611.2157214689</v>
          </cell>
        </row>
        <row r="29">
          <cell r="CZ29">
            <v>21457491.933257349</v>
          </cell>
        </row>
        <row r="30">
          <cell r="CZ30">
            <v>2765611.2157214689</v>
          </cell>
        </row>
        <row r="31">
          <cell r="CZ31">
            <v>10224916.862637913</v>
          </cell>
        </row>
        <row r="32">
          <cell r="CZ32">
            <v>10670230.438646602</v>
          </cell>
        </row>
        <row r="33">
          <cell r="CZ33">
            <v>8986563.0073043406</v>
          </cell>
        </row>
        <row r="34">
          <cell r="CZ34">
            <v>61329962.889498442</v>
          </cell>
        </row>
        <row r="35">
          <cell r="CZ35">
            <v>5655011.1102696834</v>
          </cell>
        </row>
        <row r="36">
          <cell r="CZ36">
            <v>8482516.5541715976</v>
          </cell>
        </row>
        <row r="37">
          <cell r="CZ37">
            <v>16965033.219576128</v>
          </cell>
        </row>
        <row r="38">
          <cell r="CZ38">
            <v>2827505.5551348417</v>
          </cell>
        </row>
        <row r="39">
          <cell r="CZ39">
            <v>3737217.9417641149</v>
          </cell>
        </row>
        <row r="40">
          <cell r="CZ40">
            <v>504227.76280593965</v>
          </cell>
        </row>
        <row r="41">
          <cell r="CZ41">
            <v>4434238.731589756</v>
          </cell>
        </row>
        <row r="42">
          <cell r="CZ42">
            <v>519058.00420998817</v>
          </cell>
        </row>
        <row r="43">
          <cell r="CZ43">
            <v>4434238.731589756</v>
          </cell>
        </row>
        <row r="44">
          <cell r="CZ44">
            <v>519058.00420998817</v>
          </cell>
        </row>
        <row r="45">
          <cell r="CZ45">
            <v>7953230.2372689024</v>
          </cell>
        </row>
        <row r="46">
          <cell r="CZ46">
            <v>364319702.10062152</v>
          </cell>
        </row>
        <row r="47">
          <cell r="CZ47">
            <v>355709941.75040317</v>
          </cell>
        </row>
        <row r="48">
          <cell r="CZ48">
            <v>8769721.6436430775</v>
          </cell>
        </row>
        <row r="49">
          <cell r="CZ49">
            <v>3173669.2133419802</v>
          </cell>
        </row>
        <row r="50">
          <cell r="CZ50">
            <v>148302.30280755777</v>
          </cell>
        </row>
        <row r="51">
          <cell r="CZ51">
            <v>31499152.546452768</v>
          </cell>
        </row>
        <row r="52">
          <cell r="CZ52">
            <v>2371931.8538159388</v>
          </cell>
        </row>
        <row r="53">
          <cell r="CZ53">
            <v>3055027.2821095921</v>
          </cell>
        </row>
        <row r="54">
          <cell r="CZ54">
            <v>207623.26842375231</v>
          </cell>
        </row>
        <row r="55">
          <cell r="CZ55">
            <v>3055027.2821095921</v>
          </cell>
        </row>
        <row r="56">
          <cell r="CZ56">
            <v>207623.26842375231</v>
          </cell>
        </row>
        <row r="57">
          <cell r="CZ57">
            <v>13003380.264598733</v>
          </cell>
        </row>
        <row r="58">
          <cell r="CZ58">
            <v>11327655.53173762</v>
          </cell>
        </row>
        <row r="59">
          <cell r="CZ59">
            <v>3010536.6691303737</v>
          </cell>
        </row>
        <row r="60">
          <cell r="CZ60">
            <v>2408429.2685645423</v>
          </cell>
        </row>
        <row r="61">
          <cell r="CZ61">
            <v>602107.28933290346</v>
          </cell>
        </row>
        <row r="62">
          <cell r="CZ62">
            <v>3047612.1614075676</v>
          </cell>
        </row>
        <row r="63">
          <cell r="CZ63">
            <v>59320.965616194459</v>
          </cell>
        </row>
        <row r="64">
          <cell r="CZ64">
            <v>3047612.1614075676</v>
          </cell>
        </row>
        <row r="65">
          <cell r="CZ65">
            <v>59320.965616194459</v>
          </cell>
        </row>
        <row r="66">
          <cell r="CZ66">
            <v>3047612.1614075676</v>
          </cell>
        </row>
        <row r="67">
          <cell r="CZ67">
            <v>59320.965616194459</v>
          </cell>
        </row>
        <row r="68">
          <cell r="CZ68">
            <v>3047612.1614075676</v>
          </cell>
        </row>
        <row r="69">
          <cell r="CZ69">
            <v>59320.965616194459</v>
          </cell>
        </row>
        <row r="70">
          <cell r="CZ70">
            <v>8633639.7240418941</v>
          </cell>
        </row>
        <row r="71">
          <cell r="CZ71">
            <v>8633639.7240418941</v>
          </cell>
        </row>
        <row r="72">
          <cell r="CZ72">
            <v>22609520.916194212</v>
          </cell>
        </row>
        <row r="73">
          <cell r="CZ73">
            <v>23491743.641844895</v>
          </cell>
        </row>
        <row r="74">
          <cell r="CZ74">
            <v>23491743.641844895</v>
          </cell>
        </row>
        <row r="75">
          <cell r="CZ75">
            <v>14809792.12003647</v>
          </cell>
        </row>
        <row r="76">
          <cell r="CZ76">
            <v>3752048.0719352346</v>
          </cell>
        </row>
        <row r="77">
          <cell r="CZ77">
            <v>3001638.4797947723</v>
          </cell>
        </row>
        <row r="78">
          <cell r="CZ78">
            <v>750409.59214046109</v>
          </cell>
        </row>
        <row r="79">
          <cell r="CZ79">
            <v>3235724.8405014481</v>
          </cell>
        </row>
        <row r="80">
          <cell r="CZ80">
            <v>2371931.8538159388</v>
          </cell>
        </row>
        <row r="81">
          <cell r="CZ81">
            <v>630284.81474035268</v>
          </cell>
        </row>
        <row r="82">
          <cell r="CZ82">
            <v>111226.69929743627</v>
          </cell>
        </row>
        <row r="83">
          <cell r="CZ83">
            <v>630284.81474035268</v>
          </cell>
        </row>
        <row r="84">
          <cell r="CZ84">
            <v>111226.69929743627</v>
          </cell>
        </row>
        <row r="85">
          <cell r="CZ85">
            <v>7590345.2666429812</v>
          </cell>
        </row>
        <row r="86">
          <cell r="CZ86">
            <v>14525899.102239279</v>
          </cell>
        </row>
        <row r="87">
          <cell r="CZ87">
            <v>17726520.943981819</v>
          </cell>
        </row>
        <row r="88">
          <cell r="CZ88">
            <v>1589800.6327052137</v>
          </cell>
        </row>
        <row r="89">
          <cell r="CZ89">
            <v>1987250.790881518</v>
          </cell>
        </row>
        <row r="90">
          <cell r="CZ90">
            <v>397450.15817630343</v>
          </cell>
        </row>
        <row r="91">
          <cell r="CZ91">
            <v>1993182.8429499655</v>
          </cell>
        </row>
        <row r="92">
          <cell r="CZ92">
            <v>8542212.1840712838</v>
          </cell>
        </row>
        <row r="93">
          <cell r="CZ93">
            <v>498295.71073749138</v>
          </cell>
        </row>
        <row r="94">
          <cell r="CZ94">
            <v>5843110.4414121639</v>
          </cell>
        </row>
        <row r="95">
          <cell r="CZ95">
            <v>5487185.0926467106</v>
          </cell>
        </row>
        <row r="96">
          <cell r="CZ96">
            <v>3232990.1789581748</v>
          </cell>
        </row>
        <row r="97">
          <cell r="CZ97">
            <v>7335372.6989816371</v>
          </cell>
        </row>
        <row r="98">
          <cell r="CZ98">
            <v>2921555.2207060819</v>
          </cell>
        </row>
        <row r="99">
          <cell r="CZ99">
            <v>2743592.5463233553</v>
          </cell>
        </row>
        <row r="100">
          <cell r="CZ100">
            <v>1616495.0894790874</v>
          </cell>
        </row>
        <row r="101">
          <cell r="CZ101">
            <v>3667686.3494908186</v>
          </cell>
        </row>
        <row r="102">
          <cell r="CZ102">
            <v>10217369.708449947</v>
          </cell>
        </row>
        <row r="103">
          <cell r="CZ103">
            <v>11530445.284493223</v>
          </cell>
        </row>
        <row r="104">
          <cell r="CZ104">
            <v>4737058.0321442373</v>
          </cell>
        </row>
        <row r="105">
          <cell r="CZ105">
            <v>3265965.2917979183</v>
          </cell>
        </row>
        <row r="106">
          <cell r="CZ106">
            <v>23848164.533306114</v>
          </cell>
        </row>
        <row r="107">
          <cell r="CZ107">
            <v>29810205.666632637</v>
          </cell>
        </row>
        <row r="108">
          <cell r="CZ108">
            <v>23876669.862153385</v>
          </cell>
        </row>
        <row r="109">
          <cell r="CZ109">
            <v>874983.57544129842</v>
          </cell>
        </row>
        <row r="110">
          <cell r="CZ110">
            <v>23876669.862153385</v>
          </cell>
        </row>
        <row r="111">
          <cell r="CZ111">
            <v>874983.57544129842</v>
          </cell>
        </row>
        <row r="112">
          <cell r="CZ112">
            <v>2936385.462110132</v>
          </cell>
        </row>
        <row r="113">
          <cell r="CZ113">
            <v>5813450.0698369974</v>
          </cell>
        </row>
        <row r="114">
          <cell r="CZ114">
            <v>2328346.120708779</v>
          </cell>
        </row>
        <row r="115">
          <cell r="CZ115">
            <v>3485103.9491282157</v>
          </cell>
        </row>
        <row r="116">
          <cell r="CZ116">
            <v>207623.26842375231</v>
          </cell>
        </row>
        <row r="117">
          <cell r="CZ117">
            <v>3485103.9491282157</v>
          </cell>
        </row>
        <row r="118">
          <cell r="CZ118">
            <v>207623.26842375231</v>
          </cell>
        </row>
        <row r="119">
          <cell r="CZ119">
            <v>32375520.86061899</v>
          </cell>
        </row>
        <row r="120">
          <cell r="CZ120">
            <v>41097114.129594363</v>
          </cell>
        </row>
        <row r="121">
          <cell r="CZ121">
            <v>20310136.290571827</v>
          </cell>
        </row>
        <row r="122">
          <cell r="CZ122">
            <v>107593463.23188086</v>
          </cell>
        </row>
        <row r="123">
          <cell r="CZ123">
            <v>56203338.555439964</v>
          </cell>
        </row>
        <row r="124">
          <cell r="CZ124">
            <v>107593463.23188086</v>
          </cell>
        </row>
        <row r="125">
          <cell r="CZ125">
            <v>28101669.333336446</v>
          </cell>
        </row>
        <row r="126">
          <cell r="CZ126">
            <v>107593463.23188086</v>
          </cell>
        </row>
        <row r="127">
          <cell r="CZ127">
            <v>28101669.333336446</v>
          </cell>
        </row>
        <row r="128">
          <cell r="CZ128">
            <v>125851462.00391954</v>
          </cell>
        </row>
        <row r="129">
          <cell r="CZ129">
            <v>4148949.2956101727</v>
          </cell>
        </row>
        <row r="130">
          <cell r="CZ130">
            <v>4148949.2956101727</v>
          </cell>
        </row>
        <row r="131">
          <cell r="CZ131">
            <v>4148949.2956101727</v>
          </cell>
        </row>
        <row r="132">
          <cell r="CZ132">
            <v>12484857.958171638</v>
          </cell>
        </row>
        <row r="133">
          <cell r="CZ133">
            <v>17540582.757404082</v>
          </cell>
        </row>
        <row r="134">
          <cell r="CZ134">
            <v>2388455.2828552006</v>
          </cell>
        </row>
        <row r="135">
          <cell r="CZ135">
            <v>20872661.898519084</v>
          </cell>
        </row>
        <row r="136">
          <cell r="CZ136">
            <v>20872661.898519084</v>
          </cell>
        </row>
        <row r="137">
          <cell r="CZ137">
            <v>20902268.544589859</v>
          </cell>
        </row>
        <row r="138">
          <cell r="CZ138">
            <v>45188943.759240225</v>
          </cell>
        </row>
        <row r="139">
          <cell r="CZ139">
            <v>329008555.49879301</v>
          </cell>
        </row>
        <row r="140">
          <cell r="CZ140">
            <v>25402033.037004549</v>
          </cell>
        </row>
        <row r="141">
          <cell r="CZ141">
            <v>25402033.037004549</v>
          </cell>
        </row>
        <row r="142">
          <cell r="CZ142">
            <v>74197538.983118042</v>
          </cell>
        </row>
        <row r="143">
          <cell r="CZ143">
            <v>2368006.5550076989</v>
          </cell>
        </row>
        <row r="144">
          <cell r="CZ144">
            <v>2368006.5550076989</v>
          </cell>
        </row>
        <row r="145">
          <cell r="CZ145">
            <v>1038110.1130747744</v>
          </cell>
        </row>
        <row r="146">
          <cell r="CZ146">
            <v>1038110.1130747744</v>
          </cell>
        </row>
        <row r="147">
          <cell r="CZ147">
            <v>13535980.544135503</v>
          </cell>
        </row>
        <row r="148">
          <cell r="CZ148">
            <v>14951914.766277097</v>
          </cell>
        </row>
        <row r="149">
          <cell r="CZ149">
            <v>45188943.759240225</v>
          </cell>
        </row>
        <row r="150">
          <cell r="CZ150">
            <v>329008555.49879301</v>
          </cell>
        </row>
        <row r="151">
          <cell r="CZ151">
            <v>25402033.037004549</v>
          </cell>
        </row>
        <row r="152">
          <cell r="CZ152">
            <v>74197538.983118042</v>
          </cell>
        </row>
        <row r="153">
          <cell r="CZ153">
            <v>2368006.5550076989</v>
          </cell>
        </row>
        <row r="154">
          <cell r="CZ154">
            <v>2368006.5550076989</v>
          </cell>
        </row>
        <row r="155">
          <cell r="CZ155">
            <v>1038110.1130747744</v>
          </cell>
        </row>
        <row r="156">
          <cell r="CZ156">
            <v>1038110.1130747744</v>
          </cell>
        </row>
        <row r="157">
          <cell r="CZ157">
            <v>13535980.544135503</v>
          </cell>
        </row>
        <row r="158">
          <cell r="CZ158">
            <v>14951914.766277097</v>
          </cell>
        </row>
        <row r="159">
          <cell r="CZ159">
            <v>45188943.759240225</v>
          </cell>
        </row>
        <row r="160">
          <cell r="CZ160">
            <v>329008555.49879301</v>
          </cell>
        </row>
        <row r="161">
          <cell r="CZ161">
            <v>25402033.037004549</v>
          </cell>
        </row>
        <row r="162">
          <cell r="CZ162">
            <v>254391562.2278333</v>
          </cell>
        </row>
        <row r="163">
          <cell r="CZ163">
            <v>2368006.5550076989</v>
          </cell>
        </row>
        <row r="164">
          <cell r="CZ164">
            <v>2368006.5550076989</v>
          </cell>
        </row>
        <row r="165">
          <cell r="CZ165">
            <v>954826.57140477176</v>
          </cell>
        </row>
        <row r="166">
          <cell r="CZ166">
            <v>1121393.6547447762</v>
          </cell>
        </row>
        <row r="167">
          <cell r="CZ167">
            <v>13535980.544135503</v>
          </cell>
        </row>
        <row r="168">
          <cell r="CZ168">
            <v>14951914.766277097</v>
          </cell>
        </row>
        <row r="169">
          <cell r="CZ169">
            <v>11958564.25197304</v>
          </cell>
        </row>
        <row r="170">
          <cell r="CZ170">
            <v>11536719.93398096</v>
          </cell>
        </row>
        <row r="171">
          <cell r="CZ171">
            <v>11536719.93398096</v>
          </cell>
        </row>
        <row r="172">
          <cell r="CZ172">
            <v>5813450.0698369974</v>
          </cell>
        </row>
        <row r="173">
          <cell r="CZ173">
            <v>3114348.2477257866</v>
          </cell>
        </row>
        <row r="174">
          <cell r="CZ174">
            <v>5813450.0698369974</v>
          </cell>
        </row>
        <row r="175">
          <cell r="CZ175">
            <v>3114348.2477257866</v>
          </cell>
        </row>
        <row r="176">
          <cell r="CZ176">
            <v>20500620.233232092</v>
          </cell>
        </row>
        <row r="177">
          <cell r="CZ177">
            <v>20500620.233232092</v>
          </cell>
        </row>
        <row r="178">
          <cell r="CZ178">
            <v>52523025.043923832</v>
          </cell>
        </row>
        <row r="179">
          <cell r="CZ179">
            <v>51345470.074344479</v>
          </cell>
        </row>
        <row r="180">
          <cell r="CZ180">
            <v>31470034.212937403</v>
          </cell>
        </row>
        <row r="181">
          <cell r="CZ181">
            <v>27829922.61761535</v>
          </cell>
        </row>
        <row r="182">
          <cell r="CZ182">
            <v>11927109.693263723</v>
          </cell>
        </row>
        <row r="183">
          <cell r="CZ183">
            <v>7951406.4621758144</v>
          </cell>
        </row>
        <row r="184">
          <cell r="CZ184">
            <v>3653074.01339339</v>
          </cell>
        </row>
        <row r="185">
          <cell r="CZ185">
            <v>31470034.212937403</v>
          </cell>
        </row>
        <row r="186">
          <cell r="CZ186">
            <v>27829922.61761535</v>
          </cell>
        </row>
        <row r="187">
          <cell r="CZ187">
            <v>11927109.693263723</v>
          </cell>
        </row>
        <row r="188">
          <cell r="CZ188">
            <v>7951406.4621758144</v>
          </cell>
        </row>
        <row r="189">
          <cell r="CZ189">
            <v>3653074.01339339</v>
          </cell>
        </row>
        <row r="190">
          <cell r="CZ190">
            <v>117190760.97690614</v>
          </cell>
        </row>
        <row r="191">
          <cell r="CZ191">
            <v>57732894.766757898</v>
          </cell>
        </row>
        <row r="192">
          <cell r="CZ192">
            <v>57732894.766757898</v>
          </cell>
        </row>
        <row r="193">
          <cell r="CZ193">
            <v>45699843.161855139</v>
          </cell>
        </row>
        <row r="194">
          <cell r="CZ194">
            <v>14151454.916933056</v>
          </cell>
        </row>
        <row r="195">
          <cell r="CZ195">
            <v>40417611.413653217</v>
          </cell>
        </row>
        <row r="196">
          <cell r="CZ196">
            <v>336464070.5817582</v>
          </cell>
        </row>
        <row r="197">
          <cell r="CZ197">
            <v>561059164.2983762</v>
          </cell>
        </row>
        <row r="198">
          <cell r="CZ198">
            <v>105198593.25728114</v>
          </cell>
        </row>
        <row r="199">
          <cell r="CZ199">
            <v>35066197.789504692</v>
          </cell>
        </row>
        <row r="200">
          <cell r="CZ200">
            <v>15676944.897322534</v>
          </cell>
        </row>
        <row r="201">
          <cell r="CZ201">
            <v>8395845.4136689566</v>
          </cell>
        </row>
        <row r="202">
          <cell r="CZ202">
            <v>41979227.068344772</v>
          </cell>
        </row>
        <row r="203">
          <cell r="CZ203">
            <v>5597230.2757793032</v>
          </cell>
        </row>
        <row r="204">
          <cell r="CZ204">
            <v>27986151.37889652</v>
          </cell>
        </row>
        <row r="205">
          <cell r="CZ205">
            <v>2798615.1378896516</v>
          </cell>
        </row>
        <row r="206">
          <cell r="CZ206">
            <v>2798615.1378896516</v>
          </cell>
        </row>
        <row r="207">
          <cell r="CZ207">
            <v>22388921.103117213</v>
          </cell>
        </row>
        <row r="208">
          <cell r="CZ208">
            <v>117153366.3573575</v>
          </cell>
        </row>
        <row r="209">
          <cell r="CZ209">
            <v>57732894.766757898</v>
          </cell>
        </row>
        <row r="210">
          <cell r="CZ210">
            <v>57732894.766757898</v>
          </cell>
        </row>
        <row r="211">
          <cell r="CZ211">
            <v>45699843.161855139</v>
          </cell>
        </row>
        <row r="212">
          <cell r="CZ212">
            <v>14151454.916933056</v>
          </cell>
        </row>
        <row r="213">
          <cell r="CZ213">
            <v>38967176.630292609</v>
          </cell>
        </row>
        <row r="214">
          <cell r="CZ214">
            <v>10534212.144280432</v>
          </cell>
        </row>
        <row r="215">
          <cell r="CZ215">
            <v>38967176.630292609</v>
          </cell>
        </row>
        <row r="216">
          <cell r="CZ216">
            <v>10534212.144280432</v>
          </cell>
        </row>
        <row r="217">
          <cell r="CZ217">
            <v>10534212.144280432</v>
          </cell>
        </row>
        <row r="218">
          <cell r="CZ218">
            <v>6925056.005518225</v>
          </cell>
        </row>
        <row r="219">
          <cell r="CZ219">
            <v>24576632.318001941</v>
          </cell>
        </row>
        <row r="220">
          <cell r="CZ220">
            <v>24576632.318001941</v>
          </cell>
        </row>
        <row r="221">
          <cell r="CZ221">
            <v>24576632.318001941</v>
          </cell>
        </row>
        <row r="222">
          <cell r="CZ222">
            <v>24576632.318001941</v>
          </cell>
        </row>
        <row r="223">
          <cell r="CZ223">
            <v>109229476.91946067</v>
          </cell>
        </row>
        <row r="224">
          <cell r="CZ224">
            <v>5461473.8237264473</v>
          </cell>
        </row>
        <row r="225">
          <cell r="CZ225">
            <v>32768843.053591616</v>
          </cell>
        </row>
        <row r="226">
          <cell r="CZ226">
            <v>109229476.91946067</v>
          </cell>
        </row>
        <row r="227">
          <cell r="CZ227">
            <v>5461473.8237264473</v>
          </cell>
        </row>
        <row r="228">
          <cell r="CZ228">
            <v>32768843.053591616</v>
          </cell>
        </row>
        <row r="229">
          <cell r="CZ229">
            <v>1092294.7869918752</v>
          </cell>
        </row>
        <row r="230">
          <cell r="CZ230">
            <v>1092294.7869918752</v>
          </cell>
        </row>
        <row r="231">
          <cell r="CZ231">
            <v>1092294.7869918752</v>
          </cell>
        </row>
        <row r="232">
          <cell r="CZ232">
            <v>1092294.7869918752</v>
          </cell>
        </row>
        <row r="233">
          <cell r="CZ233">
            <v>75814795.573224574</v>
          </cell>
        </row>
        <row r="234">
          <cell r="CZ234">
            <v>328232362.33632886</v>
          </cell>
        </row>
        <row r="235">
          <cell r="CZ235">
            <v>157728579.70279232</v>
          </cell>
        </row>
        <row r="236">
          <cell r="CZ236">
            <v>208717884.80939579</v>
          </cell>
        </row>
        <row r="237">
          <cell r="CZ237">
            <v>27793937.419106372</v>
          </cell>
        </row>
        <row r="238">
          <cell r="CZ238">
            <v>2195278.8559692809</v>
          </cell>
        </row>
        <row r="239">
          <cell r="CZ239">
            <v>106566.94018790321</v>
          </cell>
        </row>
        <row r="240">
          <cell r="CZ240">
            <v>1640921.3663310418</v>
          </cell>
        </row>
        <row r="241">
          <cell r="CZ241">
            <v>1880835.6943653459</v>
          </cell>
        </row>
        <row r="242">
          <cell r="CZ242">
            <v>11310022.10930644</v>
          </cell>
        </row>
        <row r="243">
          <cell r="CZ243">
            <v>11310022.10930644</v>
          </cell>
        </row>
        <row r="244">
          <cell r="CZ244">
            <v>5962041.1333265286</v>
          </cell>
        </row>
        <row r="245">
          <cell r="CZ245">
            <v>10642723.202865338</v>
          </cell>
        </row>
        <row r="246">
          <cell r="CZ246">
            <v>2148871.7908298927</v>
          </cell>
        </row>
        <row r="247">
          <cell r="CZ247">
            <v>1205110.5599035968</v>
          </cell>
        </row>
        <row r="248">
          <cell r="CZ248">
            <v>9205746.6027376894</v>
          </cell>
        </row>
        <row r="249">
          <cell r="CZ249">
            <v>10642723.202865338</v>
          </cell>
        </row>
        <row r="250">
          <cell r="CZ250">
            <v>2148871.7908298927</v>
          </cell>
        </row>
        <row r="251">
          <cell r="CZ251">
            <v>1205110.5599035968</v>
          </cell>
        </row>
        <row r="252">
          <cell r="CZ252">
            <v>9205746.6027376894</v>
          </cell>
        </row>
        <row r="253">
          <cell r="CZ253">
            <v>146077862.00302219</v>
          </cell>
        </row>
        <row r="254">
          <cell r="CZ254">
            <v>14450154.483520551</v>
          </cell>
        </row>
        <row r="255">
          <cell r="CZ255">
            <v>57723313.940941066</v>
          </cell>
        </row>
        <row r="256">
          <cell r="CZ256">
            <v>77068996.895091861</v>
          </cell>
        </row>
        <row r="257">
          <cell r="CZ257">
            <v>27892162.001572449</v>
          </cell>
        </row>
        <row r="258">
          <cell r="CZ258">
            <v>22313729.64575113</v>
          </cell>
        </row>
        <row r="259">
          <cell r="CZ259">
            <v>5578432.3558213189</v>
          </cell>
        </row>
        <row r="260">
          <cell r="CZ260">
            <v>19474830.05683456</v>
          </cell>
        </row>
        <row r="261">
          <cell r="CZ261">
            <v>13050602.202133372</v>
          </cell>
        </row>
        <row r="262">
          <cell r="CZ262">
            <v>3114348.2477257866</v>
          </cell>
        </row>
        <row r="263">
          <cell r="CZ263">
            <v>13050602.202133372</v>
          </cell>
        </row>
        <row r="264">
          <cell r="CZ264">
            <v>3114348.2477257866</v>
          </cell>
        </row>
        <row r="265">
          <cell r="CZ265">
            <v>991155743.45720208</v>
          </cell>
        </row>
        <row r="266">
          <cell r="CZ266">
            <v>19171068.168445315</v>
          </cell>
        </row>
        <row r="267">
          <cell r="CZ267">
            <v>15336854.445769906</v>
          </cell>
        </row>
        <row r="268">
          <cell r="CZ268">
            <v>3834213.6114424765</v>
          </cell>
        </row>
        <row r="269">
          <cell r="CZ269">
            <v>4033822.4361463012</v>
          </cell>
        </row>
        <row r="270">
          <cell r="CZ270">
            <v>1720306.6680744994</v>
          </cell>
        </row>
        <row r="271">
          <cell r="CZ271">
            <v>4033822.4361463012</v>
          </cell>
        </row>
        <row r="272">
          <cell r="CZ272">
            <v>1720306.6680744994</v>
          </cell>
        </row>
        <row r="273">
          <cell r="CZ273">
            <v>624720199.29395843</v>
          </cell>
        </row>
        <row r="274">
          <cell r="CZ274">
            <v>126246422.88039252</v>
          </cell>
        </row>
        <row r="275">
          <cell r="CZ275">
            <v>57496041.820657507</v>
          </cell>
        </row>
        <row r="276">
          <cell r="CZ276">
            <v>4271106.1873781504</v>
          </cell>
        </row>
        <row r="277">
          <cell r="CZ277">
            <v>3114348.2477257866</v>
          </cell>
        </row>
        <row r="278">
          <cell r="CZ278">
            <v>4271106.1873781504</v>
          </cell>
        </row>
        <row r="279">
          <cell r="CZ279">
            <v>3114348.2477257866</v>
          </cell>
        </row>
        <row r="280">
          <cell r="CZ280">
            <v>4434238.731589756</v>
          </cell>
        </row>
        <row r="281">
          <cell r="CZ281">
            <v>311434.84701916424</v>
          </cell>
        </row>
        <row r="282">
          <cell r="CZ282">
            <v>4434238.731589756</v>
          </cell>
        </row>
        <row r="283">
          <cell r="CZ283">
            <v>311434.84701916424</v>
          </cell>
        </row>
        <row r="284">
          <cell r="CZ284">
            <v>24825336.020287819</v>
          </cell>
        </row>
        <row r="285">
          <cell r="CZ285">
            <v>165020876.56041029</v>
          </cell>
        </row>
        <row r="286">
          <cell r="CZ286">
            <v>8685309.3102162667</v>
          </cell>
        </row>
        <row r="287">
          <cell r="CZ287">
            <v>2237791.0600472414</v>
          </cell>
        </row>
        <row r="288">
          <cell r="CZ288">
            <v>2237791.0600472414</v>
          </cell>
        </row>
        <row r="289">
          <cell r="CZ289">
            <v>10217369.708449947</v>
          </cell>
        </row>
        <row r="290">
          <cell r="CZ290">
            <v>29730687.915751636</v>
          </cell>
        </row>
        <row r="291">
          <cell r="CZ291">
            <v>14969007.596676534</v>
          </cell>
        </row>
        <row r="292">
          <cell r="CZ292">
            <v>274123473.19303387</v>
          </cell>
        </row>
        <row r="293">
          <cell r="CZ293">
            <v>3959671.3403589875</v>
          </cell>
        </row>
        <row r="294">
          <cell r="CZ294">
            <v>1334720.7252680201</v>
          </cell>
        </row>
        <row r="295">
          <cell r="CZ295">
            <v>3959671.3403589875</v>
          </cell>
        </row>
        <row r="296">
          <cell r="CZ296">
            <v>1334720.7252680201</v>
          </cell>
        </row>
        <row r="297">
          <cell r="CZ297">
            <v>1013377356.443211</v>
          </cell>
        </row>
        <row r="298">
          <cell r="CZ298">
            <v>39705941.803329654</v>
          </cell>
        </row>
        <row r="299">
          <cell r="CZ299">
            <v>2833395.5611563767</v>
          </cell>
        </row>
        <row r="300">
          <cell r="CZ300">
            <v>14816297.577850519</v>
          </cell>
        </row>
        <row r="301">
          <cell r="CZ301">
            <v>15319627.357225956</v>
          </cell>
        </row>
        <row r="302">
          <cell r="CZ302">
            <v>15319627.357225956</v>
          </cell>
        </row>
        <row r="303">
          <cell r="CZ303">
            <v>10440481.71721353</v>
          </cell>
        </row>
        <row r="304">
          <cell r="CZ304">
            <v>35514462.375102282</v>
          </cell>
        </row>
        <row r="305">
          <cell r="CZ305">
            <v>35891966.911965966</v>
          </cell>
        </row>
        <row r="306">
          <cell r="CZ306">
            <v>5778722.8159100171</v>
          </cell>
        </row>
        <row r="307">
          <cell r="CZ307">
            <v>348465.73489209253</v>
          </cell>
        </row>
        <row r="308">
          <cell r="CZ308">
            <v>21535180.124932993</v>
          </cell>
        </row>
        <row r="309">
          <cell r="CZ309">
            <v>2392797.81637765</v>
          </cell>
        </row>
        <row r="310">
          <cell r="CZ310">
            <v>21535180.124932993</v>
          </cell>
        </row>
        <row r="311">
          <cell r="CZ311">
            <v>2392797.81637765</v>
          </cell>
        </row>
        <row r="312">
          <cell r="CZ312">
            <v>44575806.835198849</v>
          </cell>
        </row>
        <row r="313">
          <cell r="CZ313">
            <v>3321971.5161495376</v>
          </cell>
        </row>
        <row r="314">
          <cell r="CZ314">
            <v>45126307.941126518</v>
          </cell>
        </row>
        <row r="315">
          <cell r="CZ315">
            <v>36037160.921823964</v>
          </cell>
        </row>
        <row r="316">
          <cell r="CZ316">
            <v>5778722.8159100171</v>
          </cell>
        </row>
        <row r="317">
          <cell r="CZ317">
            <v>348465.73489209253</v>
          </cell>
        </row>
        <row r="318">
          <cell r="CZ318">
            <v>6531930.5835958365</v>
          </cell>
        </row>
        <row r="319">
          <cell r="CZ319">
            <v>5700319.0628063539</v>
          </cell>
        </row>
        <row r="320">
          <cell r="CZ320">
            <v>5700319.0628063539</v>
          </cell>
        </row>
        <row r="321">
          <cell r="CZ321">
            <v>4864315.3986083819</v>
          </cell>
        </row>
        <row r="322">
          <cell r="CZ322">
            <v>1334720.7252680201</v>
          </cell>
        </row>
        <row r="323">
          <cell r="CZ323">
            <v>4879145.64001243</v>
          </cell>
        </row>
        <row r="324">
          <cell r="CZ324">
            <v>1334720.7252680201</v>
          </cell>
        </row>
        <row r="325">
          <cell r="CZ325">
            <v>4879145.64001243</v>
          </cell>
        </row>
        <row r="326">
          <cell r="CZ326">
            <v>1334720.7252680201</v>
          </cell>
        </row>
        <row r="327">
          <cell r="CZ327">
            <v>44575806.835198849</v>
          </cell>
        </row>
        <row r="328">
          <cell r="CZ328">
            <v>3321971.5161495376</v>
          </cell>
        </row>
        <row r="329">
          <cell r="CZ329">
            <v>55072099.674207672</v>
          </cell>
        </row>
        <row r="330">
          <cell r="CZ330">
            <v>6983833.3758136155</v>
          </cell>
        </row>
        <row r="331">
          <cell r="CZ331">
            <v>1553576.1835627609</v>
          </cell>
        </row>
        <row r="332">
          <cell r="CZ332">
            <v>10140933.554615714</v>
          </cell>
        </row>
        <row r="333">
          <cell r="CZ333">
            <v>55072099.674207672</v>
          </cell>
        </row>
        <row r="334">
          <cell r="CZ334">
            <v>6983833.3758136155</v>
          </cell>
        </row>
        <row r="335">
          <cell r="CZ335">
            <v>1553576.1835627609</v>
          </cell>
        </row>
        <row r="336">
          <cell r="CZ336">
            <v>10140933.554615714</v>
          </cell>
        </row>
        <row r="337">
          <cell r="CZ337">
            <v>2966045.9449182269</v>
          </cell>
        </row>
        <row r="338">
          <cell r="CZ338">
            <v>504227.76280593965</v>
          </cell>
        </row>
        <row r="339">
          <cell r="CZ339">
            <v>504227.76280593965</v>
          </cell>
        </row>
        <row r="340">
          <cell r="CZ340">
            <v>2936385.462110132</v>
          </cell>
        </row>
        <row r="341">
          <cell r="CZ341">
            <v>504227.76280593965</v>
          </cell>
        </row>
        <row r="342">
          <cell r="CZ342">
            <v>2936385.462110132</v>
          </cell>
        </row>
        <row r="343">
          <cell r="CZ343">
            <v>504227.76280593965</v>
          </cell>
        </row>
        <row r="344">
          <cell r="CZ344">
            <v>1804914903.8223758</v>
          </cell>
        </row>
        <row r="345">
          <cell r="CZ345">
            <v>105273582.38195057</v>
          </cell>
        </row>
        <row r="346">
          <cell r="CZ346">
            <v>5540714.827081738</v>
          </cell>
        </row>
        <row r="347">
          <cell r="CZ347">
            <v>94995521.206974342</v>
          </cell>
        </row>
        <row r="348">
          <cell r="CZ348">
            <v>14245450.189602334</v>
          </cell>
        </row>
        <row r="349">
          <cell r="CZ349">
            <v>40705490.908369228</v>
          </cell>
        </row>
        <row r="350">
          <cell r="CZ350">
            <v>20272924.093025703</v>
          </cell>
        </row>
        <row r="351">
          <cell r="CZ351">
            <v>20272924.093025703</v>
          </cell>
        </row>
        <row r="352">
          <cell r="CZ352">
            <v>10440481.71721353</v>
          </cell>
        </row>
        <row r="353">
          <cell r="CZ353">
            <v>294031704.55788219</v>
          </cell>
        </row>
        <row r="354">
          <cell r="CZ354">
            <v>55783550.489361204</v>
          </cell>
        </row>
        <row r="355">
          <cell r="CZ355">
            <v>7114508.0403022636</v>
          </cell>
        </row>
        <row r="356">
          <cell r="CZ356">
            <v>25600742.988414451</v>
          </cell>
        </row>
        <row r="357">
          <cell r="CZ357">
            <v>3336801.6463206583</v>
          </cell>
        </row>
        <row r="358">
          <cell r="CZ358">
            <v>1334720.7252680201</v>
          </cell>
        </row>
        <row r="359">
          <cell r="CZ359">
            <v>3336801.6463206583</v>
          </cell>
        </row>
        <row r="360">
          <cell r="CZ360">
            <v>1334720.7252680201</v>
          </cell>
        </row>
        <row r="361">
          <cell r="CZ361">
            <v>25583394.767211542</v>
          </cell>
        </row>
        <row r="362">
          <cell r="CZ362">
            <v>45126307.941126518</v>
          </cell>
        </row>
        <row r="363">
          <cell r="CZ363">
            <v>36037160.921823964</v>
          </cell>
        </row>
        <row r="364">
          <cell r="CZ364">
            <v>5778722.8159100171</v>
          </cell>
        </row>
        <row r="365">
          <cell r="CZ365">
            <v>348465.73489209253</v>
          </cell>
        </row>
        <row r="366">
          <cell r="CZ366">
            <v>4853587.3163686367</v>
          </cell>
        </row>
        <row r="367">
          <cell r="CZ367">
            <v>4853587.3163686367</v>
          </cell>
        </row>
        <row r="368">
          <cell r="CZ368">
            <v>4523220.0687811207</v>
          </cell>
        </row>
        <row r="369">
          <cell r="CZ369">
            <v>1023285.8782488561</v>
          </cell>
        </row>
        <row r="370">
          <cell r="CZ370">
            <v>4523220.0687811207</v>
          </cell>
        </row>
        <row r="371">
          <cell r="CZ371">
            <v>1023285.8782488561</v>
          </cell>
        </row>
        <row r="372">
          <cell r="CZ372">
            <v>3173669.2133419802</v>
          </cell>
        </row>
        <row r="373">
          <cell r="CZ373">
            <v>177962.78561565507</v>
          </cell>
        </row>
        <row r="374">
          <cell r="CZ374">
            <v>3173669.2133419802</v>
          </cell>
        </row>
        <row r="375">
          <cell r="CZ375">
            <v>177962.78561565507</v>
          </cell>
        </row>
        <row r="376">
          <cell r="CZ376">
            <v>44575806.835198849</v>
          </cell>
        </row>
        <row r="377">
          <cell r="CZ377">
            <v>3321971.5161495376</v>
          </cell>
        </row>
        <row r="378">
          <cell r="CZ378">
            <v>11536719.93398096</v>
          </cell>
        </row>
        <row r="379">
          <cell r="CZ379">
            <v>11536719.93398096</v>
          </cell>
        </row>
        <row r="380">
          <cell r="CZ380">
            <v>35169607.705995865</v>
          </cell>
        </row>
        <row r="381">
          <cell r="CZ381">
            <v>18628098.310396843</v>
          </cell>
        </row>
        <row r="382">
          <cell r="CZ382">
            <v>195403107.12707055</v>
          </cell>
        </row>
        <row r="383">
          <cell r="CZ383">
            <v>94255615.451490104</v>
          </cell>
        </row>
        <row r="384">
          <cell r="CZ384">
            <v>10472846.161276679</v>
          </cell>
        </row>
        <row r="385">
          <cell r="CZ385">
            <v>94255615.451490104</v>
          </cell>
        </row>
        <row r="386">
          <cell r="CZ386">
            <v>10472846.161276679</v>
          </cell>
        </row>
        <row r="387">
          <cell r="CZ387">
            <v>5813450.0698369974</v>
          </cell>
        </row>
        <row r="388">
          <cell r="CZ388">
            <v>2328346.120708779</v>
          </cell>
        </row>
        <row r="389">
          <cell r="CZ389">
            <v>40417611.413653217</v>
          </cell>
        </row>
        <row r="390">
          <cell r="CZ390">
            <v>98135353.919679478</v>
          </cell>
        </row>
        <row r="391">
          <cell r="CZ391">
            <v>563002614.89906478</v>
          </cell>
        </row>
        <row r="392">
          <cell r="CZ392">
            <v>105562990.32833493</v>
          </cell>
        </row>
        <row r="393">
          <cell r="CZ393">
            <v>35187663.479855955</v>
          </cell>
        </row>
        <row r="394">
          <cell r="CZ394">
            <v>15731248.256774172</v>
          </cell>
        </row>
        <row r="395">
          <cell r="CZ395">
            <v>3975703.2310879072</v>
          </cell>
        </row>
        <row r="396">
          <cell r="CZ396">
            <v>27829922.61761535</v>
          </cell>
        </row>
        <row r="397">
          <cell r="CZ397">
            <v>7951406.4621758144</v>
          </cell>
        </row>
        <row r="398">
          <cell r="CZ398">
            <v>27829922.61761535</v>
          </cell>
        </row>
        <row r="399">
          <cell r="CZ399">
            <v>7951406.4621758144</v>
          </cell>
        </row>
        <row r="400">
          <cell r="CZ400">
            <v>3975703.2310879072</v>
          </cell>
        </row>
        <row r="401">
          <cell r="CZ401">
            <v>27829922.61761535</v>
          </cell>
        </row>
        <row r="402">
          <cell r="CZ402">
            <v>8350109.3255911004</v>
          </cell>
        </row>
        <row r="403">
          <cell r="CZ403">
            <v>8350109.3255911004</v>
          </cell>
        </row>
        <row r="404">
          <cell r="CZ404">
            <v>10534212.144280432</v>
          </cell>
        </row>
        <row r="405">
          <cell r="CZ405">
            <v>6925056.005518225</v>
          </cell>
        </row>
        <row r="406">
          <cell r="CZ406">
            <v>84273697.599175125</v>
          </cell>
        </row>
        <row r="407">
          <cell r="CZ407">
            <v>17935537.182367194</v>
          </cell>
        </row>
        <row r="408">
          <cell r="CZ408">
            <v>9150495.7612024341</v>
          </cell>
        </row>
        <row r="409">
          <cell r="CZ409">
            <v>31805625.848703258</v>
          </cell>
        </row>
        <row r="410">
          <cell r="CZ410">
            <v>11927109.693263723</v>
          </cell>
        </row>
        <row r="411">
          <cell r="CZ411">
            <v>7951406.4621758144</v>
          </cell>
        </row>
        <row r="412">
          <cell r="CZ412">
            <v>27829922.61761535</v>
          </cell>
        </row>
        <row r="413">
          <cell r="CZ413">
            <v>11927109.693263723</v>
          </cell>
        </row>
        <row r="414">
          <cell r="CZ414">
            <v>7951406.4621758144</v>
          </cell>
        </row>
        <row r="415">
          <cell r="CZ415">
            <v>3653074.01339339</v>
          </cell>
        </row>
        <row r="416">
          <cell r="CZ416">
            <v>8350109.3255911004</v>
          </cell>
        </row>
        <row r="417">
          <cell r="CZ417">
            <v>8350109.3255911004</v>
          </cell>
        </row>
        <row r="418">
          <cell r="CZ418">
            <v>84273697.599175125</v>
          </cell>
        </row>
        <row r="419">
          <cell r="CZ419">
            <v>17935534.846475694</v>
          </cell>
        </row>
        <row r="420">
          <cell r="CZ420">
            <v>9150495.7612024341</v>
          </cell>
        </row>
        <row r="421">
          <cell r="CZ421">
            <v>27829922.61761535</v>
          </cell>
        </row>
        <row r="422">
          <cell r="CZ422">
            <v>11927109.693263723</v>
          </cell>
        </row>
        <row r="423">
          <cell r="CZ423">
            <v>7951406.4621758144</v>
          </cell>
        </row>
        <row r="424">
          <cell r="CZ424">
            <v>3653074.01339339</v>
          </cell>
        </row>
        <row r="425">
          <cell r="CZ425">
            <v>27829922.61761535</v>
          </cell>
        </row>
        <row r="426">
          <cell r="CZ426">
            <v>11927109.693263723</v>
          </cell>
        </row>
        <row r="427">
          <cell r="CZ427">
            <v>7951406.4621758144</v>
          </cell>
        </row>
        <row r="428">
          <cell r="CZ428">
            <v>110861377.32458332</v>
          </cell>
        </row>
        <row r="429">
          <cell r="CZ429">
            <v>29227560.469072852</v>
          </cell>
        </row>
        <row r="430">
          <cell r="CZ430">
            <v>9742520.1192799732</v>
          </cell>
        </row>
        <row r="431">
          <cell r="CZ431">
            <v>8920923.6776595712</v>
          </cell>
        </row>
        <row r="432">
          <cell r="CZ432">
            <v>38365796.025680564</v>
          </cell>
        </row>
        <row r="433">
          <cell r="CZ433">
            <v>110861377.32458332</v>
          </cell>
        </row>
        <row r="434">
          <cell r="CZ434">
            <v>29227560.469072852</v>
          </cell>
        </row>
        <row r="435">
          <cell r="CZ435">
            <v>9742520.1192799732</v>
          </cell>
        </row>
        <row r="436">
          <cell r="CZ436">
            <v>8920923.6776595712</v>
          </cell>
        </row>
        <row r="437">
          <cell r="CZ437">
            <v>38365796.025680564</v>
          </cell>
        </row>
        <row r="438">
          <cell r="CZ438">
            <v>131345486.47563121</v>
          </cell>
        </row>
        <row r="439">
          <cell r="CZ439">
            <v>52538194.545759305</v>
          </cell>
        </row>
        <row r="440">
          <cell r="CZ440">
            <v>131345486.47563121</v>
          </cell>
        </row>
        <row r="441">
          <cell r="CZ441">
            <v>157614583.74851084</v>
          </cell>
        </row>
        <row r="442">
          <cell r="CZ442">
            <v>131345486.47563121</v>
          </cell>
        </row>
        <row r="443">
          <cell r="CZ443">
            <v>157614583.74851084</v>
          </cell>
        </row>
        <row r="444">
          <cell r="CZ444">
            <v>131345486.47563121</v>
          </cell>
        </row>
        <row r="445">
          <cell r="CZ445">
            <v>39403645.964935943</v>
          </cell>
        </row>
        <row r="446">
          <cell r="CZ446">
            <v>131345486.47563121</v>
          </cell>
        </row>
        <row r="447">
          <cell r="CZ447">
            <v>105076389.20275155</v>
          </cell>
        </row>
        <row r="448">
          <cell r="CZ448">
            <v>7880729.1707406035</v>
          </cell>
        </row>
        <row r="449">
          <cell r="CZ449">
            <v>5253819.4100827593</v>
          </cell>
        </row>
        <row r="450">
          <cell r="CZ450">
            <v>131345486.47563121</v>
          </cell>
        </row>
        <row r="451">
          <cell r="CZ451">
            <v>3025366.9105344228</v>
          </cell>
        </row>
        <row r="452">
          <cell r="CZ452">
            <v>889813.81684534694</v>
          </cell>
        </row>
        <row r="453">
          <cell r="CZ453">
            <v>3025366.9105344228</v>
          </cell>
        </row>
        <row r="454">
          <cell r="CZ454">
            <v>889813.81684534694</v>
          </cell>
        </row>
        <row r="455">
          <cell r="CZ455">
            <v>3025366.9105344228</v>
          </cell>
        </row>
        <row r="456">
          <cell r="CZ456">
            <v>889813.81684534694</v>
          </cell>
        </row>
        <row r="457">
          <cell r="CZ457">
            <v>18168443.917868808</v>
          </cell>
        </row>
        <row r="458">
          <cell r="CZ458">
            <v>4542110.979467202</v>
          </cell>
        </row>
        <row r="459">
          <cell r="CZ459">
            <v>2993801.5638284786</v>
          </cell>
        </row>
        <row r="460">
          <cell r="CZ460">
            <v>109229476.91946067</v>
          </cell>
        </row>
        <row r="461">
          <cell r="CZ461">
            <v>5461473.8237264473</v>
          </cell>
        </row>
        <row r="462">
          <cell r="CZ462">
            <v>32768843.053591616</v>
          </cell>
        </row>
        <row r="463">
          <cell r="CZ463">
            <v>109229476.91946067</v>
          </cell>
        </row>
        <row r="464">
          <cell r="CZ464">
            <v>5461473.8237264473</v>
          </cell>
        </row>
        <row r="465">
          <cell r="CZ465">
            <v>32768843.053591616</v>
          </cell>
        </row>
        <row r="466">
          <cell r="CZ466">
            <v>5461473.8237264473</v>
          </cell>
        </row>
        <row r="467">
          <cell r="CZ467">
            <v>27060444.030870542</v>
          </cell>
        </row>
        <row r="468">
          <cell r="CZ468">
            <v>5461473.8237264473</v>
          </cell>
        </row>
        <row r="469">
          <cell r="CZ469">
            <v>5461473.8237264473</v>
          </cell>
        </row>
        <row r="470">
          <cell r="CZ470">
            <v>51884001.547867104</v>
          </cell>
        </row>
        <row r="471">
          <cell r="CZ471">
            <v>1092294.7869918752</v>
          </cell>
        </row>
        <row r="472">
          <cell r="CZ472">
            <v>51884001.547867104</v>
          </cell>
        </row>
        <row r="473">
          <cell r="CZ473">
            <v>21845895.406138722</v>
          </cell>
        </row>
        <row r="474">
          <cell r="CZ474">
            <v>3629851.0250801258</v>
          </cell>
        </row>
        <row r="475">
          <cell r="CZ475">
            <v>75814795.573224574</v>
          </cell>
        </row>
        <row r="476">
          <cell r="CZ476">
            <v>56159107.782581344</v>
          </cell>
        </row>
        <row r="477">
          <cell r="CZ477">
            <v>132562405.0782758</v>
          </cell>
        </row>
        <row r="478">
          <cell r="CZ478">
            <v>75814795.573224574</v>
          </cell>
        </row>
        <row r="479">
          <cell r="CZ479">
            <v>133446154.47586802</v>
          </cell>
        </row>
        <row r="480">
          <cell r="CZ480">
            <v>56533501.801836893</v>
          </cell>
        </row>
        <row r="481">
          <cell r="CZ481">
            <v>28513030.726462841</v>
          </cell>
        </row>
        <row r="482">
          <cell r="CZ482">
            <v>28512962.429444835</v>
          </cell>
        </row>
        <row r="483">
          <cell r="CZ483">
            <v>10922947.647452895</v>
          </cell>
        </row>
        <row r="484">
          <cell r="CZ484">
            <v>10922947.647452895</v>
          </cell>
        </row>
        <row r="485">
          <cell r="CZ485">
            <v>10922947.647452895</v>
          </cell>
        </row>
        <row r="486">
          <cell r="CZ486">
            <v>10922947.647452895</v>
          </cell>
        </row>
        <row r="487">
          <cell r="CZ487">
            <v>54614738.459730335</v>
          </cell>
        </row>
        <row r="488">
          <cell r="CZ488">
            <v>21845895.406138722</v>
          </cell>
        </row>
        <row r="489">
          <cell r="CZ489">
            <v>3629851.0250801258</v>
          </cell>
        </row>
        <row r="490">
          <cell r="CZ490">
            <v>8822770.629361812</v>
          </cell>
        </row>
        <row r="491">
          <cell r="CZ491">
            <v>11958564.25197304</v>
          </cell>
        </row>
        <row r="492">
          <cell r="CZ492">
            <v>54614738.459730335</v>
          </cell>
        </row>
        <row r="493">
          <cell r="CZ493">
            <v>21845895.406138722</v>
          </cell>
        </row>
        <row r="494">
          <cell r="CZ494">
            <v>3629851.0250801258</v>
          </cell>
        </row>
        <row r="495">
          <cell r="CZ495">
            <v>5461473.8237264473</v>
          </cell>
        </row>
        <row r="496">
          <cell r="CZ496">
            <v>54614738.459730335</v>
          </cell>
        </row>
        <row r="497">
          <cell r="CZ497">
            <v>974438.95582094183</v>
          </cell>
        </row>
        <row r="498">
          <cell r="CZ498">
            <v>974438.95582094183</v>
          </cell>
        </row>
        <row r="499">
          <cell r="CZ499">
            <v>974438.95582094183</v>
          </cell>
        </row>
        <row r="500">
          <cell r="CZ500">
            <v>7599966.1066608708</v>
          </cell>
        </row>
        <row r="501">
          <cell r="CZ501">
            <v>165274.09991776329</v>
          </cell>
        </row>
        <row r="502">
          <cell r="CZ502">
            <v>5509360.5543845668</v>
          </cell>
        </row>
        <row r="503">
          <cell r="CZ503">
            <v>58534.571135859798</v>
          </cell>
        </row>
        <row r="504">
          <cell r="CZ504">
            <v>5509360.5543845668</v>
          </cell>
        </row>
        <row r="505">
          <cell r="CZ505">
            <v>58534.571135859798</v>
          </cell>
        </row>
        <row r="506">
          <cell r="CZ506">
            <v>737860.78935719864</v>
          </cell>
        </row>
        <row r="507">
          <cell r="CZ507">
            <v>120512.35537683115</v>
          </cell>
        </row>
        <row r="508">
          <cell r="CZ508">
            <v>737860.78935719864</v>
          </cell>
        </row>
        <row r="509">
          <cell r="CZ509">
            <v>120512.35537683115</v>
          </cell>
        </row>
        <row r="510">
          <cell r="CZ510">
            <v>4715439.1734942151</v>
          </cell>
        </row>
        <row r="511">
          <cell r="CZ511">
            <v>9667309.1658605747</v>
          </cell>
        </row>
        <row r="512">
          <cell r="CZ512">
            <v>9667309.1658605747</v>
          </cell>
        </row>
        <row r="513">
          <cell r="CZ513">
            <v>9667309.1658605747</v>
          </cell>
        </row>
        <row r="514">
          <cell r="CZ514">
            <v>718680.47751987004</v>
          </cell>
        </row>
        <row r="515">
          <cell r="CZ515">
            <v>718680.47751987004</v>
          </cell>
        </row>
        <row r="516">
          <cell r="CZ516">
            <v>52212509.90800748</v>
          </cell>
        </row>
        <row r="517">
          <cell r="CZ517">
            <v>333553910.68679142</v>
          </cell>
        </row>
        <row r="518">
          <cell r="CZ518">
            <v>163178009.00672629</v>
          </cell>
        </row>
        <row r="519">
          <cell r="CZ519">
            <v>333553910.68679142</v>
          </cell>
        </row>
        <row r="520">
          <cell r="CZ520">
            <v>333553910.68679142</v>
          </cell>
        </row>
        <row r="521">
          <cell r="CZ521">
            <v>15790220.847442864</v>
          </cell>
        </row>
        <row r="522">
          <cell r="CZ522">
            <v>1032963.1309424002</v>
          </cell>
        </row>
        <row r="523">
          <cell r="CZ523">
            <v>15790220.847442864</v>
          </cell>
        </row>
        <row r="524">
          <cell r="CZ524">
            <v>1032963.1309424002</v>
          </cell>
        </row>
        <row r="525">
          <cell r="CZ525">
            <v>15790220.847442864</v>
          </cell>
        </row>
        <row r="526">
          <cell r="CZ526">
            <v>1032963.1309424002</v>
          </cell>
        </row>
        <row r="527">
          <cell r="CZ527">
            <v>723806.28708791675</v>
          </cell>
        </row>
        <row r="528">
          <cell r="CZ528">
            <v>82637.037046122277</v>
          </cell>
        </row>
        <row r="529">
          <cell r="CZ529">
            <v>561965.25588817557</v>
          </cell>
        </row>
        <row r="530">
          <cell r="CZ530">
            <v>26411434.593330219</v>
          </cell>
        </row>
        <row r="531">
          <cell r="CZ531">
            <v>27874845.019730926</v>
          </cell>
        </row>
        <row r="532">
          <cell r="CZ532">
            <v>5045920.0275369436</v>
          </cell>
        </row>
        <row r="533">
          <cell r="CZ533">
            <v>660561.07958343008</v>
          </cell>
        </row>
        <row r="534">
          <cell r="CZ534">
            <v>56217.956369845597</v>
          </cell>
        </row>
        <row r="535">
          <cell r="CZ535">
            <v>17838968.436326854</v>
          </cell>
        </row>
        <row r="536">
          <cell r="CZ536">
            <v>653533.85480243037</v>
          </cell>
        </row>
        <row r="537">
          <cell r="CZ537">
            <v>48204.957646043687</v>
          </cell>
        </row>
        <row r="538">
          <cell r="CZ538">
            <v>15405226.549848925</v>
          </cell>
        </row>
        <row r="539">
          <cell r="CZ539">
            <v>10212518.896668747</v>
          </cell>
        </row>
        <row r="540">
          <cell r="CZ540">
            <v>217828.28779447664</v>
          </cell>
        </row>
        <row r="541">
          <cell r="CZ541">
            <v>217828.28779447664</v>
          </cell>
        </row>
        <row r="542">
          <cell r="CZ542">
            <v>69771342.066637009</v>
          </cell>
        </row>
        <row r="543">
          <cell r="CZ543">
            <v>204474.84508853455</v>
          </cell>
        </row>
        <row r="544">
          <cell r="CZ544">
            <v>204474.84508853455</v>
          </cell>
        </row>
        <row r="545">
          <cell r="CZ545">
            <v>13799667.215693848</v>
          </cell>
        </row>
        <row r="546">
          <cell r="CZ546">
            <v>43391296.73049397</v>
          </cell>
        </row>
        <row r="547">
          <cell r="CZ547">
            <v>13213327.359744988</v>
          </cell>
        </row>
        <row r="548">
          <cell r="CZ548">
            <v>299117.49083480745</v>
          </cell>
        </row>
        <row r="549">
          <cell r="CZ549">
            <v>5879394.4829401616</v>
          </cell>
        </row>
        <row r="550">
          <cell r="CZ550">
            <v>5584098.5858366154</v>
          </cell>
        </row>
        <row r="551">
          <cell r="CZ551">
            <v>182790.43661753176</v>
          </cell>
        </row>
        <row r="552">
          <cell r="CZ552">
            <v>4970408.6815629099</v>
          </cell>
        </row>
        <row r="553">
          <cell r="CZ553">
            <v>4970408.6815629099</v>
          </cell>
        </row>
        <row r="554">
          <cell r="CZ554">
            <v>15153807.80048286</v>
          </cell>
        </row>
        <row r="555">
          <cell r="CZ555">
            <v>720387.01331234735</v>
          </cell>
        </row>
        <row r="556">
          <cell r="CZ556">
            <v>720387.01331234735</v>
          </cell>
        </row>
        <row r="557">
          <cell r="CZ557">
            <v>43487296.090242386</v>
          </cell>
        </row>
        <row r="558">
          <cell r="CZ558">
            <v>1071745.0051082324</v>
          </cell>
        </row>
        <row r="559">
          <cell r="CZ559">
            <v>1071745.0051082324</v>
          </cell>
        </row>
        <row r="560">
          <cell r="CZ560">
            <v>1071745.0051082324</v>
          </cell>
        </row>
        <row r="561">
          <cell r="CZ561">
            <v>1071745.0051082324</v>
          </cell>
        </row>
        <row r="562">
          <cell r="CZ562">
            <v>262644.34129690536</v>
          </cell>
        </row>
        <row r="563">
          <cell r="CZ563">
            <v>262644.34129690536</v>
          </cell>
        </row>
        <row r="564">
          <cell r="CZ564">
            <v>5476560.4203352323</v>
          </cell>
        </row>
        <row r="565">
          <cell r="CZ565">
            <v>42643791.501441702</v>
          </cell>
        </row>
        <row r="566">
          <cell r="CZ566">
            <v>42643791.501441702</v>
          </cell>
        </row>
        <row r="567">
          <cell r="CZ567">
            <v>147501.59769021723</v>
          </cell>
        </row>
        <row r="568">
          <cell r="CZ568">
            <v>67599.072242524344</v>
          </cell>
        </row>
        <row r="569">
          <cell r="CZ569">
            <v>33161.857284052676</v>
          </cell>
        </row>
        <row r="570">
          <cell r="CZ570">
            <v>33161.857284052676</v>
          </cell>
        </row>
        <row r="571">
          <cell r="CZ571">
            <v>133922.70688096847</v>
          </cell>
        </row>
        <row r="572">
          <cell r="CZ572">
            <v>1851131.0086389077</v>
          </cell>
        </row>
        <row r="573">
          <cell r="CZ573">
            <v>24500650.259765919</v>
          </cell>
        </row>
        <row r="574">
          <cell r="CZ574">
            <v>8332812.0146832177</v>
          </cell>
        </row>
        <row r="575">
          <cell r="CZ575">
            <v>3401735.2441051542</v>
          </cell>
        </row>
        <row r="576">
          <cell r="CZ576">
            <v>1885121.5570255229</v>
          </cell>
        </row>
        <row r="577">
          <cell r="CZ577">
            <v>746140.82973525068</v>
          </cell>
        </row>
        <row r="578">
          <cell r="CZ578">
            <v>344821.91470646689</v>
          </cell>
        </row>
        <row r="579">
          <cell r="CZ579">
            <v>344821.91470646689</v>
          </cell>
        </row>
        <row r="580">
          <cell r="CZ580">
            <v>648568.53418370476</v>
          </cell>
        </row>
        <row r="581">
          <cell r="CZ581">
            <v>1121124.3610441657</v>
          </cell>
        </row>
        <row r="582">
          <cell r="CZ582">
            <v>2240973.3644139124</v>
          </cell>
        </row>
        <row r="583">
          <cell r="CZ583">
            <v>2343339.2508347547</v>
          </cell>
        </row>
        <row r="584">
          <cell r="CZ584">
            <v>2970533.2655071369</v>
          </cell>
        </row>
        <row r="585">
          <cell r="CZ585">
            <v>13362246.389734307</v>
          </cell>
        </row>
        <row r="586">
          <cell r="CZ586">
            <v>806087.19642363267</v>
          </cell>
        </row>
        <row r="587">
          <cell r="CZ587">
            <v>670888.97200892272</v>
          </cell>
        </row>
        <row r="588">
          <cell r="CZ588">
            <v>806087.19642363267</v>
          </cell>
        </row>
        <row r="589">
          <cell r="CZ589">
            <v>1073932.6101855694</v>
          </cell>
        </row>
        <row r="590">
          <cell r="CZ590">
            <v>1223160.7281748229</v>
          </cell>
        </row>
        <row r="591">
          <cell r="CZ591">
            <v>454815225.62016642</v>
          </cell>
        </row>
        <row r="592">
          <cell r="CZ592">
            <v>454815216.18846637</v>
          </cell>
        </row>
        <row r="593">
          <cell r="CZ593">
            <v>454815216.18846637</v>
          </cell>
        </row>
        <row r="594">
          <cell r="CZ594">
            <v>84998233.632785603</v>
          </cell>
        </row>
        <row r="595">
          <cell r="CZ595">
            <v>23610620.453551561</v>
          </cell>
        </row>
        <row r="596">
          <cell r="CZ596">
            <v>132219474.53988871</v>
          </cell>
        </row>
        <row r="597">
          <cell r="CZ597">
            <v>28332744.544261876</v>
          </cell>
        </row>
        <row r="598">
          <cell r="CZ598">
            <v>103886729.99562687</v>
          </cell>
        </row>
        <row r="599">
          <cell r="CZ599">
            <v>169996467.26557121</v>
          </cell>
        </row>
        <row r="600">
          <cell r="CZ600">
            <v>122775226.3584681</v>
          </cell>
        </row>
        <row r="601">
          <cell r="CZ601">
            <v>94442481.814206243</v>
          </cell>
        </row>
        <row r="602">
          <cell r="CZ602">
            <v>94442481.814206243</v>
          </cell>
        </row>
        <row r="603">
          <cell r="CZ603">
            <v>5076283.3875223771</v>
          </cell>
        </row>
        <row r="604">
          <cell r="CZ604">
            <v>11805310.266740609</v>
          </cell>
        </row>
        <row r="605">
          <cell r="CZ605">
            <v>29749396.598427124</v>
          </cell>
        </row>
        <row r="606">
          <cell r="CZ606">
            <v>2833274.4544261871</v>
          </cell>
        </row>
        <row r="607">
          <cell r="CZ607">
            <v>10294206.530857146</v>
          </cell>
        </row>
        <row r="608">
          <cell r="CZ608">
            <v>2124955.8608020553</v>
          </cell>
        </row>
        <row r="609">
          <cell r="CZ609">
            <v>2974938.1891369461</v>
          </cell>
        </row>
        <row r="610">
          <cell r="CZ610">
            <v>4722124.0907103112</v>
          </cell>
        </row>
        <row r="611">
          <cell r="CZ611">
            <v>4722124.0907103112</v>
          </cell>
        </row>
        <row r="612">
          <cell r="CZ612">
            <v>18888496.362841245</v>
          </cell>
        </row>
        <row r="613">
          <cell r="CZ613">
            <v>944424.8181420624</v>
          </cell>
        </row>
        <row r="614">
          <cell r="CZ614">
            <v>472212.44903586182</v>
          </cell>
        </row>
        <row r="615">
          <cell r="CZ615">
            <v>472212.44903586182</v>
          </cell>
        </row>
        <row r="616">
          <cell r="CZ616">
            <v>1888849.6362841248</v>
          </cell>
        </row>
        <row r="617">
          <cell r="CZ617">
            <v>5076283.3875223771</v>
          </cell>
        </row>
        <row r="618">
          <cell r="CZ618">
            <v>11805310.266740609</v>
          </cell>
        </row>
        <row r="619">
          <cell r="CZ619">
            <v>2833274.4544261871</v>
          </cell>
        </row>
        <row r="620">
          <cell r="CZ620">
            <v>2124955.8608020553</v>
          </cell>
        </row>
        <row r="621">
          <cell r="CZ621">
            <v>2974938.1891369461</v>
          </cell>
        </row>
        <row r="622">
          <cell r="CZ622">
            <v>3777699.2725682496</v>
          </cell>
        </row>
        <row r="623">
          <cell r="CZ623">
            <v>7090741.5272570765</v>
          </cell>
        </row>
        <row r="624">
          <cell r="CZ624">
            <v>1678449.5101813492</v>
          </cell>
        </row>
        <row r="625">
          <cell r="CZ625">
            <v>116028.69376442756</v>
          </cell>
        </row>
        <row r="626">
          <cell r="CZ626">
            <v>789741.3409152528</v>
          </cell>
        </row>
        <row r="627">
          <cell r="CZ627">
            <v>789741.3409152528</v>
          </cell>
        </row>
        <row r="628">
          <cell r="CZ628">
            <v>921481.07578264002</v>
          </cell>
        </row>
        <row r="629">
          <cell r="CZ629">
            <v>921481.07578264002</v>
          </cell>
        </row>
        <row r="630">
          <cell r="CZ630">
            <v>921481.07578264002</v>
          </cell>
        </row>
        <row r="631">
          <cell r="CZ631">
            <v>8170530.5037905388</v>
          </cell>
        </row>
        <row r="632">
          <cell r="CZ632">
            <v>9637436.4141357057</v>
          </cell>
        </row>
        <row r="633">
          <cell r="CZ633">
            <v>5736755.4465032015</v>
          </cell>
        </row>
        <row r="634">
          <cell r="CZ634">
            <v>83626431.630194217</v>
          </cell>
        </row>
        <row r="635">
          <cell r="CZ635">
            <v>8593174.7332804259</v>
          </cell>
        </row>
        <row r="636">
          <cell r="CZ636">
            <v>2195278.8559692809</v>
          </cell>
        </row>
        <row r="637">
          <cell r="CZ637">
            <v>149193.74823492899</v>
          </cell>
        </row>
        <row r="638">
          <cell r="CZ638">
            <v>3759313.2124572406</v>
          </cell>
        </row>
        <row r="639">
          <cell r="CZ639">
            <v>5921214.7207758222</v>
          </cell>
        </row>
        <row r="640">
          <cell r="CZ640">
            <v>26327529.870198905</v>
          </cell>
        </row>
        <row r="641">
          <cell r="CZ641">
            <v>26327529.870198905</v>
          </cell>
        </row>
        <row r="642">
          <cell r="CZ642">
            <v>13279236.559090011</v>
          </cell>
        </row>
        <row r="643">
          <cell r="CZ643">
            <v>3850719.6540126503</v>
          </cell>
        </row>
        <row r="644">
          <cell r="CZ644">
            <v>6701528.5979392137</v>
          </cell>
        </row>
        <row r="645">
          <cell r="CZ645">
            <v>1716294.1265976098</v>
          </cell>
        </row>
        <row r="646">
          <cell r="CZ646">
            <v>2402811.8251944501</v>
          </cell>
        </row>
        <row r="647">
          <cell r="CZ647">
            <v>1021185.348223909</v>
          </cell>
        </row>
        <row r="648">
          <cell r="CZ648">
            <v>24757542.832121279</v>
          </cell>
        </row>
        <row r="649">
          <cell r="CZ649">
            <v>5008051.112503672</v>
          </cell>
        </row>
        <row r="650">
          <cell r="CZ650">
            <v>9975998.9920365885</v>
          </cell>
        </row>
        <row r="651">
          <cell r="CZ651">
            <v>2293275.4214114393</v>
          </cell>
        </row>
        <row r="652">
          <cell r="CZ652">
            <v>4415935.1681838324</v>
          </cell>
        </row>
        <row r="653">
          <cell r="CZ653">
            <v>2177858.9406161257</v>
          </cell>
        </row>
        <row r="654">
          <cell r="CZ654">
            <v>6192345.455604542</v>
          </cell>
        </row>
        <row r="655">
          <cell r="CZ655">
            <v>23073261.245277651</v>
          </cell>
        </row>
        <row r="656">
          <cell r="CZ656">
            <v>3552820.5578756784</v>
          </cell>
        </row>
        <row r="657">
          <cell r="CZ657">
            <v>2865339.7492459021</v>
          </cell>
        </row>
        <row r="658">
          <cell r="CZ658">
            <v>4014486.5149884159</v>
          </cell>
        </row>
        <row r="659">
          <cell r="CZ659">
            <v>1926953.5217654023</v>
          </cell>
        </row>
        <row r="660">
          <cell r="CZ660">
            <v>5093379.7736321716</v>
          </cell>
        </row>
        <row r="661">
          <cell r="CZ661">
            <v>5394466.2592872987</v>
          </cell>
        </row>
        <row r="662">
          <cell r="CZ662">
            <v>2157298.0735879312</v>
          </cell>
        </row>
        <row r="663">
          <cell r="CZ663">
            <v>163205.19141625948</v>
          </cell>
        </row>
        <row r="664">
          <cell r="CZ664">
            <v>693198.12781037658</v>
          </cell>
        </row>
        <row r="665">
          <cell r="CZ665">
            <v>266179.70991084585</v>
          </cell>
        </row>
        <row r="666">
          <cell r="CZ666">
            <v>2804489.3855311936</v>
          </cell>
        </row>
        <row r="667">
          <cell r="CZ667">
            <v>5035694.7059067897</v>
          </cell>
        </row>
        <row r="668">
          <cell r="CZ668">
            <v>2355155.2034262009</v>
          </cell>
        </row>
        <row r="669">
          <cell r="CZ669">
            <v>431778.43131473288</v>
          </cell>
        </row>
        <row r="670">
          <cell r="CZ670">
            <v>476712.88861082797</v>
          </cell>
        </row>
        <row r="671">
          <cell r="CZ671">
            <v>53487490.314425498</v>
          </cell>
        </row>
        <row r="672">
          <cell r="CZ672">
            <v>3423768.734446594</v>
          </cell>
        </row>
        <row r="673">
          <cell r="CZ673">
            <v>263954.9973613983</v>
          </cell>
        </row>
        <row r="674">
          <cell r="CZ674">
            <v>99287.106503349933</v>
          </cell>
        </row>
        <row r="675">
          <cell r="CZ675">
            <v>1457936.3636224321</v>
          </cell>
        </row>
        <row r="676">
          <cell r="CZ676">
            <v>212469.18531310474</v>
          </cell>
        </row>
        <row r="677">
          <cell r="CZ677">
            <v>359600.74828856956</v>
          </cell>
        </row>
        <row r="678">
          <cell r="CZ678">
            <v>15949.963896359286</v>
          </cell>
        </row>
        <row r="679">
          <cell r="CZ679">
            <v>168540628.34315461</v>
          </cell>
        </row>
        <row r="680">
          <cell r="CZ680">
            <v>4484043.1640217025</v>
          </cell>
        </row>
        <row r="681">
          <cell r="CZ681">
            <v>129601255.05069855</v>
          </cell>
        </row>
        <row r="682">
          <cell r="CZ682">
            <v>274540424.59697407</v>
          </cell>
        </row>
        <row r="683">
          <cell r="CZ683">
            <v>279125787.05459869</v>
          </cell>
        </row>
        <row r="684">
          <cell r="CZ684">
            <v>8947295.6701741777</v>
          </cell>
        </row>
        <row r="685">
          <cell r="CZ685">
            <v>117758489.28261068</v>
          </cell>
        </row>
        <row r="686">
          <cell r="CZ686">
            <v>2976544146.069356</v>
          </cell>
        </row>
        <row r="687">
          <cell r="CZ687">
            <v>298346330.85093987</v>
          </cell>
        </row>
        <row r="688">
          <cell r="CZ688">
            <v>276432.18036161351</v>
          </cell>
        </row>
        <row r="689">
          <cell r="CZ689">
            <v>757474.32911821001</v>
          </cell>
        </row>
        <row r="690">
          <cell r="CZ690">
            <v>408854.42538743629</v>
          </cell>
        </row>
        <row r="691">
          <cell r="CZ691">
            <v>408306.3807494982</v>
          </cell>
        </row>
        <row r="692">
          <cell r="CZ692">
            <v>31820710.864288129</v>
          </cell>
        </row>
        <row r="693">
          <cell r="CZ693">
            <v>2681768.4210218387</v>
          </cell>
        </row>
        <row r="694">
          <cell r="CZ694">
            <v>1150534.8795382017</v>
          </cell>
        </row>
        <row r="695">
          <cell r="CZ695">
            <v>355430.62345536944</v>
          </cell>
        </row>
        <row r="696">
          <cell r="CZ696">
            <v>534100.37463156856</v>
          </cell>
        </row>
        <row r="697">
          <cell r="CZ697">
            <v>175584.604057752</v>
          </cell>
        </row>
        <row r="698">
          <cell r="CZ698">
            <v>36565508.06773141</v>
          </cell>
        </row>
        <row r="699">
          <cell r="CZ699">
            <v>7501450.1801556908</v>
          </cell>
        </row>
        <row r="700">
          <cell r="CZ700">
            <v>27227506.635193817</v>
          </cell>
        </row>
        <row r="701">
          <cell r="CZ701">
            <v>141586.60258768167</v>
          </cell>
        </row>
        <row r="702">
          <cell r="CZ702">
            <v>390075.37036242138</v>
          </cell>
        </row>
        <row r="703">
          <cell r="CZ703">
            <v>468090.47640677012</v>
          </cell>
        </row>
        <row r="704">
          <cell r="CZ704">
            <v>286943.24900246551</v>
          </cell>
        </row>
        <row r="705">
          <cell r="CZ705">
            <v>113993.9243787617</v>
          </cell>
        </row>
        <row r="706">
          <cell r="CZ706">
            <v>8222062.0356050516</v>
          </cell>
        </row>
        <row r="707">
          <cell r="CZ707">
            <v>540498.27692758443</v>
          </cell>
        </row>
        <row r="708">
          <cell r="CZ708">
            <v>11445185.022453666</v>
          </cell>
        </row>
        <row r="709">
          <cell r="CZ709">
            <v>211982.70935130928</v>
          </cell>
        </row>
        <row r="710">
          <cell r="CZ710">
            <v>37879.608933022384</v>
          </cell>
        </row>
        <row r="711">
          <cell r="CZ711">
            <v>1665692.6701481044</v>
          </cell>
        </row>
        <row r="712">
          <cell r="CZ712">
            <v>5757.7005578194039</v>
          </cell>
        </row>
        <row r="713">
          <cell r="CZ713">
            <v>2020.2458097611941</v>
          </cell>
        </row>
        <row r="714">
          <cell r="CZ714">
            <v>1818.2212287850741</v>
          </cell>
        </row>
        <row r="715">
          <cell r="CZ715">
            <v>1616.1966478089553</v>
          </cell>
        </row>
        <row r="716">
          <cell r="CZ716">
            <v>53763.483642560896</v>
          </cell>
        </row>
        <row r="717">
          <cell r="CZ717">
            <v>61370.462176433219</v>
          </cell>
        </row>
        <row r="718">
          <cell r="CZ718">
            <v>200806.99205208261</v>
          </cell>
        </row>
        <row r="719">
          <cell r="CZ719">
            <v>51774.147631334206</v>
          </cell>
        </row>
        <row r="720">
          <cell r="CZ720">
            <v>248665.68114350582</v>
          </cell>
        </row>
        <row r="721">
          <cell r="CZ721">
            <v>795925.67367061228</v>
          </cell>
        </row>
        <row r="722">
          <cell r="CZ722">
            <v>426758.15997184376</v>
          </cell>
        </row>
        <row r="723">
          <cell r="CZ723">
            <v>229759.18149885934</v>
          </cell>
        </row>
        <row r="724">
          <cell r="CZ724">
            <v>30433.182335296271</v>
          </cell>
        </row>
        <row r="725">
          <cell r="CZ725">
            <v>934599.42043072078</v>
          </cell>
        </row>
        <row r="726">
          <cell r="CZ726">
            <v>115021.0662780081</v>
          </cell>
        </row>
        <row r="727">
          <cell r="CZ727">
            <v>181187.97762622574</v>
          </cell>
        </row>
        <row r="728">
          <cell r="CZ728">
            <v>452127.17913886422</v>
          </cell>
        </row>
        <row r="729">
          <cell r="CZ729">
            <v>7352449.3483726578</v>
          </cell>
        </row>
        <row r="730">
          <cell r="CZ730">
            <v>7352449.3483726578</v>
          </cell>
        </row>
        <row r="731">
          <cell r="CZ731">
            <v>1496111.3760655522</v>
          </cell>
        </row>
        <row r="732">
          <cell r="CZ732">
            <v>2177991.1900317417</v>
          </cell>
        </row>
        <row r="733">
          <cell r="CZ733">
            <v>2177991.1900317417</v>
          </cell>
        </row>
        <row r="734">
          <cell r="CZ734">
            <v>317395.67405608401</v>
          </cell>
        </row>
        <row r="735">
          <cell r="CZ735">
            <v>317395.67405608401</v>
          </cell>
        </row>
        <row r="736">
          <cell r="CZ736">
            <v>200806.99205208261</v>
          </cell>
        </row>
        <row r="737">
          <cell r="CZ737">
            <v>55729910.165918499</v>
          </cell>
        </row>
        <row r="738">
          <cell r="CZ738">
            <v>143400.04674143059</v>
          </cell>
        </row>
        <row r="739">
          <cell r="CZ739">
            <v>191477.17601873307</v>
          </cell>
        </row>
        <row r="740">
          <cell r="CZ740">
            <v>56602352.80898574</v>
          </cell>
        </row>
        <row r="741">
          <cell r="CZ741">
            <v>32814736.35341863</v>
          </cell>
        </row>
        <row r="742">
          <cell r="CZ742">
            <v>283695.20278388431</v>
          </cell>
        </row>
        <row r="743">
          <cell r="CZ743">
            <v>209417.96011305362</v>
          </cell>
        </row>
        <row r="744">
          <cell r="CZ744">
            <v>168420.63489808433</v>
          </cell>
        </row>
        <row r="745">
          <cell r="CZ745">
            <v>2558157.1950489176</v>
          </cell>
        </row>
        <row r="746">
          <cell r="CZ746">
            <v>432333.53091373341</v>
          </cell>
        </row>
        <row r="747">
          <cell r="CZ747">
            <v>816850.60203641467</v>
          </cell>
        </row>
        <row r="748">
          <cell r="CZ748">
            <v>816850.60203641467</v>
          </cell>
        </row>
        <row r="749">
          <cell r="CZ749">
            <v>10388909.83114888</v>
          </cell>
        </row>
        <row r="750">
          <cell r="CZ750">
            <v>11476542.145478496</v>
          </cell>
        </row>
        <row r="751">
          <cell r="CZ751">
            <v>153434.8385243275</v>
          </cell>
        </row>
        <row r="752">
          <cell r="CZ752">
            <v>50889402.893413231</v>
          </cell>
        </row>
        <row r="753">
          <cell r="CZ753">
            <v>258502809.49301046</v>
          </cell>
        </row>
        <row r="754">
          <cell r="CZ754">
            <v>21896882.557449412</v>
          </cell>
        </row>
        <row r="755">
          <cell r="CZ755">
            <v>21896872.166593459</v>
          </cell>
        </row>
        <row r="756">
          <cell r="CZ756">
            <v>140277.11494792195</v>
          </cell>
        </row>
        <row r="757">
          <cell r="CZ757">
            <v>154717.44733282778</v>
          </cell>
        </row>
        <row r="758">
          <cell r="CZ758">
            <v>1165846.7649490454</v>
          </cell>
        </row>
        <row r="759">
          <cell r="CZ759">
            <v>116639.59616512849</v>
          </cell>
        </row>
        <row r="760">
          <cell r="CZ760">
            <v>581362.39615573571</v>
          </cell>
        </row>
        <row r="761">
          <cell r="CZ761">
            <v>384618.09281299601</v>
          </cell>
        </row>
        <row r="762">
          <cell r="CZ762">
            <v>9213591.8477612976</v>
          </cell>
        </row>
        <row r="763">
          <cell r="CZ763">
            <v>7540541.7772655878</v>
          </cell>
        </row>
        <row r="764">
          <cell r="CZ764">
            <v>48454.438891647296</v>
          </cell>
        </row>
        <row r="765">
          <cell r="CZ765">
            <v>19608197.480768993</v>
          </cell>
        </row>
        <row r="766">
          <cell r="CZ766">
            <v>22247613.05451915</v>
          </cell>
        </row>
        <row r="767">
          <cell r="CZ767">
            <v>15972687.047592759</v>
          </cell>
        </row>
        <row r="768">
          <cell r="CZ768">
            <v>3415023.0126713454</v>
          </cell>
        </row>
        <row r="769">
          <cell r="CZ769">
            <v>3194535.5921664569</v>
          </cell>
        </row>
        <row r="770">
          <cell r="CZ770">
            <v>38334448.308438584</v>
          </cell>
        </row>
        <row r="771">
          <cell r="CZ771">
            <v>22457825.459993221</v>
          </cell>
        </row>
        <row r="772">
          <cell r="CZ772">
            <v>23696929.1610278</v>
          </cell>
        </row>
        <row r="773">
          <cell r="CZ773">
            <v>16405566.342250017</v>
          </cell>
        </row>
        <row r="774">
          <cell r="CZ774">
            <v>9114203.5234722309</v>
          </cell>
        </row>
        <row r="775">
          <cell r="CZ775">
            <v>10544736.136730105</v>
          </cell>
        </row>
        <row r="776">
          <cell r="CZ776">
            <v>2339697.1784296823</v>
          </cell>
        </row>
        <row r="777">
          <cell r="CZ777">
            <v>6439533.5186138041</v>
          </cell>
        </row>
        <row r="778">
          <cell r="CZ778">
            <v>20095617.692920193</v>
          </cell>
        </row>
        <row r="779">
          <cell r="CZ779">
            <v>12489330.189288532</v>
          </cell>
        </row>
        <row r="780">
          <cell r="CZ780">
            <v>7591967.3337116567</v>
          </cell>
        </row>
        <row r="781">
          <cell r="CZ781">
            <v>1837397.131783494</v>
          </cell>
        </row>
        <row r="782">
          <cell r="CZ782">
            <v>3703876.5872870088</v>
          </cell>
        </row>
        <row r="783">
          <cell r="CZ783">
            <v>1343611.7635717653</v>
          </cell>
        </row>
        <row r="784">
          <cell r="CZ784">
            <v>9114203.5234722309</v>
          </cell>
        </row>
        <row r="785">
          <cell r="CZ785">
            <v>9114203.5234722309</v>
          </cell>
        </row>
        <row r="786">
          <cell r="CZ786">
            <v>40576933.509998642</v>
          </cell>
        </row>
        <row r="787">
          <cell r="CZ787">
            <v>4666382.2524319235</v>
          </cell>
        </row>
        <row r="788">
          <cell r="CZ788">
            <v>4666382.2524319235</v>
          </cell>
        </row>
        <row r="789">
          <cell r="CZ789">
            <v>8926992.1410731673</v>
          </cell>
        </row>
        <row r="790">
          <cell r="CZ790">
            <v>2028861.8418997689</v>
          </cell>
        </row>
        <row r="791">
          <cell r="CZ791">
            <v>13662277.856476134</v>
          </cell>
        </row>
        <row r="792">
          <cell r="CZ792">
            <v>5111259.3751917304</v>
          </cell>
        </row>
        <row r="793">
          <cell r="CZ793">
            <v>319453.71525192662</v>
          </cell>
        </row>
        <row r="794">
          <cell r="CZ794">
            <v>319453.71525192662</v>
          </cell>
        </row>
        <row r="795">
          <cell r="CZ795">
            <v>638907.43050385325</v>
          </cell>
        </row>
        <row r="796">
          <cell r="CZ796">
            <v>1820886.2939624421</v>
          </cell>
        </row>
        <row r="797">
          <cell r="CZ797">
            <v>4188038.4531672522</v>
          </cell>
        </row>
        <row r="798">
          <cell r="CZ798">
            <v>4188038.4531672522</v>
          </cell>
        </row>
        <row r="799">
          <cell r="CZ799">
            <v>8011899.6704883799</v>
          </cell>
        </row>
        <row r="800">
          <cell r="CZ800">
            <v>191672.31634734233</v>
          </cell>
        </row>
        <row r="801">
          <cell r="CZ801">
            <v>191672.31634734233</v>
          </cell>
        </row>
        <row r="802">
          <cell r="CZ802">
            <v>255563.09611191138</v>
          </cell>
        </row>
        <row r="803">
          <cell r="CZ803">
            <v>191672.31634734233</v>
          </cell>
        </row>
        <row r="804">
          <cell r="CZ804">
            <v>191672.31634734233</v>
          </cell>
        </row>
        <row r="805">
          <cell r="CZ805">
            <v>191672.31634734233</v>
          </cell>
        </row>
        <row r="806">
          <cell r="CZ806">
            <v>191672.31634734233</v>
          </cell>
        </row>
        <row r="807">
          <cell r="CZ807">
            <v>156065.13409166981</v>
          </cell>
        </row>
        <row r="808">
          <cell r="CZ808">
            <v>312130.26818333962</v>
          </cell>
        </row>
        <row r="809">
          <cell r="CZ809">
            <v>156065.13409166981</v>
          </cell>
        </row>
        <row r="810">
          <cell r="CZ810">
            <v>1597269.3105433078</v>
          </cell>
        </row>
        <row r="811">
          <cell r="CZ811">
            <v>1197320.2063810979</v>
          </cell>
        </row>
        <row r="812">
          <cell r="CZ812">
            <v>1663413.1020854656</v>
          </cell>
        </row>
        <row r="813">
          <cell r="CZ813">
            <v>266987837.05522239</v>
          </cell>
        </row>
        <row r="814">
          <cell r="CZ814">
            <v>345288.8438475788</v>
          </cell>
        </row>
        <row r="815">
          <cell r="CZ815">
            <v>20340.782160711115</v>
          </cell>
        </row>
        <row r="816">
          <cell r="CZ816">
            <v>599623.82756721124</v>
          </cell>
        </row>
        <row r="817">
          <cell r="CZ817">
            <v>784962.09820487769</v>
          </cell>
        </row>
        <row r="818">
          <cell r="CZ818">
            <v>707973.34982215799</v>
          </cell>
        </row>
        <row r="819">
          <cell r="CZ819">
            <v>972877.61039650824</v>
          </cell>
        </row>
        <row r="820">
          <cell r="CZ820">
            <v>44292.748487168821</v>
          </cell>
        </row>
        <row r="821">
          <cell r="CZ821">
            <v>27193.714018377344</v>
          </cell>
        </row>
        <row r="822">
          <cell r="CZ822">
            <v>19193.349187188262</v>
          </cell>
        </row>
        <row r="823">
          <cell r="CZ823">
            <v>96855.068557758917</v>
          </cell>
        </row>
        <row r="824">
          <cell r="CZ824">
            <v>209377.0660086562</v>
          </cell>
        </row>
        <row r="825">
          <cell r="CZ825">
            <v>479554.10527783976</v>
          </cell>
        </row>
        <row r="826">
          <cell r="CZ826">
            <v>160368.08231806627</v>
          </cell>
        </row>
        <row r="827">
          <cell r="CZ827">
            <v>1041090.9598881354</v>
          </cell>
        </row>
        <row r="828">
          <cell r="CZ828">
            <v>135677.83964944028</v>
          </cell>
        </row>
        <row r="829">
          <cell r="CZ829">
            <v>78719.638574876197</v>
          </cell>
        </row>
        <row r="830">
          <cell r="CZ830">
            <v>170485.47876883778</v>
          </cell>
        </row>
        <row r="831">
          <cell r="CZ831">
            <v>30014.831896525408</v>
          </cell>
        </row>
        <row r="832">
          <cell r="CZ832">
            <v>124164.52404035881</v>
          </cell>
        </row>
        <row r="833">
          <cell r="CZ833">
            <v>805752.07840357872</v>
          </cell>
        </row>
        <row r="834">
          <cell r="CZ834">
            <v>83093.192765866741</v>
          </cell>
        </row>
        <row r="835">
          <cell r="CZ835">
            <v>1106963.3877197667</v>
          </cell>
        </row>
        <row r="836">
          <cell r="CZ836">
            <v>6521.5634030988194</v>
          </cell>
        </row>
        <row r="837">
          <cell r="CZ837">
            <v>6521.5634030988194</v>
          </cell>
        </row>
        <row r="838">
          <cell r="CZ838">
            <v>13043.103859832801</v>
          </cell>
        </row>
        <row r="839">
          <cell r="CZ839">
            <v>35516.039294551912</v>
          </cell>
        </row>
        <row r="840">
          <cell r="CZ840">
            <v>19373.294580216287</v>
          </cell>
        </row>
        <row r="841">
          <cell r="CZ841">
            <v>52434.325247546192</v>
          </cell>
        </row>
        <row r="842">
          <cell r="CZ842">
            <v>4732.5271224532289</v>
          </cell>
        </row>
        <row r="843">
          <cell r="CZ843">
            <v>9465.0771912712917</v>
          </cell>
        </row>
        <row r="844">
          <cell r="CZ844">
            <v>33127.735749902276</v>
          </cell>
        </row>
        <row r="845">
          <cell r="CZ845">
            <v>19713.22202886677</v>
          </cell>
        </row>
        <row r="846">
          <cell r="CZ846">
            <v>35742.657593652242</v>
          </cell>
        </row>
        <row r="847">
          <cell r="CZ847">
            <v>1574401.8123652681</v>
          </cell>
        </row>
        <row r="848">
          <cell r="CZ848">
            <v>52907.685807706228</v>
          </cell>
        </row>
        <row r="849">
          <cell r="CZ849">
            <v>52122.094061250311</v>
          </cell>
        </row>
        <row r="850">
          <cell r="CZ850">
            <v>103272.24894722801</v>
          </cell>
        </row>
        <row r="851">
          <cell r="CZ851">
            <v>83093.192765866741</v>
          </cell>
        </row>
        <row r="852">
          <cell r="CZ852">
            <v>83093.192765866741</v>
          </cell>
        </row>
        <row r="853">
          <cell r="CZ853">
            <v>78434.920080016236</v>
          </cell>
        </row>
        <row r="854">
          <cell r="CZ854">
            <v>78434.920080016236</v>
          </cell>
        </row>
        <row r="855">
          <cell r="CZ855">
            <v>621832.09962993511</v>
          </cell>
        </row>
        <row r="856">
          <cell r="CZ856">
            <v>1310947.0712987513</v>
          </cell>
        </row>
        <row r="857">
          <cell r="CZ857">
            <v>561834.46896219254</v>
          </cell>
        </row>
        <row r="858">
          <cell r="CZ858">
            <v>139979.52582577083</v>
          </cell>
        </row>
        <row r="859">
          <cell r="CZ859">
            <v>1382.6825654254435</v>
          </cell>
        </row>
        <row r="860">
          <cell r="CZ860">
            <v>19975.547574771364</v>
          </cell>
        </row>
        <row r="861">
          <cell r="CZ861">
            <v>8878.0211443428288</v>
          </cell>
        </row>
        <row r="862">
          <cell r="CZ862">
            <v>5297.4847609065237</v>
          </cell>
        </row>
        <row r="863">
          <cell r="CZ863">
            <v>4801.3711086946432</v>
          </cell>
        </row>
        <row r="864">
          <cell r="CZ864">
            <v>1455.7079204286822</v>
          </cell>
        </row>
        <row r="865">
          <cell r="CZ865">
            <v>799.74077109970824</v>
          </cell>
        </row>
        <row r="866">
          <cell r="CZ866">
            <v>1707.3117585274667</v>
          </cell>
        </row>
        <row r="867">
          <cell r="CZ867">
            <v>4492.9256803354392</v>
          </cell>
        </row>
        <row r="868">
          <cell r="CZ868">
            <v>8231.0398463745241</v>
          </cell>
        </row>
        <row r="869">
          <cell r="CZ869">
            <v>2228.4911374463782</v>
          </cell>
        </row>
        <row r="870">
          <cell r="CZ870">
            <v>2084.7175156756439</v>
          </cell>
        </row>
        <row r="871">
          <cell r="CZ871">
            <v>0</v>
          </cell>
        </row>
        <row r="872">
          <cell r="CZ872">
            <v>8662.3607116867261</v>
          </cell>
        </row>
        <row r="873">
          <cell r="CZ873">
            <v>724523579.81870341</v>
          </cell>
        </row>
        <row r="874">
          <cell r="CZ874">
            <v>44720.20926339992</v>
          </cell>
        </row>
        <row r="875">
          <cell r="CZ875">
            <v>45588.039839245161</v>
          </cell>
        </row>
        <row r="876">
          <cell r="CZ876">
            <v>20767.884815656129</v>
          </cell>
        </row>
        <row r="877">
          <cell r="CZ877">
            <v>1493.7613191343187</v>
          </cell>
        </row>
        <row r="878">
          <cell r="CZ878">
            <v>929.45148746135385</v>
          </cell>
        </row>
        <row r="879">
          <cell r="CZ879">
            <v>13609.825352112681</v>
          </cell>
        </row>
        <row r="880">
          <cell r="CZ880">
            <v>54439.301408450723</v>
          </cell>
        </row>
        <row r="881">
          <cell r="CZ881">
            <v>3186.6908141532126</v>
          </cell>
        </row>
        <row r="882">
          <cell r="CZ882">
            <v>3186.6908141532126</v>
          </cell>
        </row>
        <row r="883">
          <cell r="CZ883">
            <v>1178.4117073170735</v>
          </cell>
        </row>
        <row r="884">
          <cell r="CZ884">
            <v>50123.990930951586</v>
          </cell>
        </row>
        <row r="885">
          <cell r="CZ885">
            <v>42985.373948182569</v>
          </cell>
        </row>
        <row r="886">
          <cell r="CZ886">
            <v>713.18846814279266</v>
          </cell>
        </row>
        <row r="887">
          <cell r="CZ887">
            <v>37842.653411658393</v>
          </cell>
        </row>
        <row r="888">
          <cell r="CZ888">
            <v>2139.5654044283783</v>
          </cell>
        </row>
        <row r="889">
          <cell r="CZ889">
            <v>5705.5077451423413</v>
          </cell>
        </row>
        <row r="890">
          <cell r="CZ890">
            <v>3857.0396746497972</v>
          </cell>
        </row>
        <row r="891">
          <cell r="CZ891">
            <v>3056.5220063262545</v>
          </cell>
        </row>
        <row r="892">
          <cell r="CZ892">
            <v>3755.1556077722557</v>
          </cell>
        </row>
        <row r="893">
          <cell r="CZ893">
            <v>91695.660189787639</v>
          </cell>
        </row>
        <row r="894">
          <cell r="CZ894">
            <v>584270.9966487186</v>
          </cell>
        </row>
        <row r="895">
          <cell r="CZ895">
            <v>762093.0481043451</v>
          </cell>
        </row>
        <row r="896">
          <cell r="CZ896">
            <v>762093.0481043451</v>
          </cell>
        </row>
        <row r="897">
          <cell r="CZ897">
            <v>2697823.8780299542</v>
          </cell>
        </row>
        <row r="898">
          <cell r="CZ898">
            <v>210480.11855193012</v>
          </cell>
        </row>
        <row r="899">
          <cell r="CZ899">
            <v>596614.78101742093</v>
          </cell>
        </row>
        <row r="900">
          <cell r="CZ900">
            <v>663841.84354638669</v>
          </cell>
        </row>
        <row r="901">
          <cell r="CZ901">
            <v>2220965.5567617435</v>
          </cell>
        </row>
        <row r="902">
          <cell r="CZ902">
            <v>1834749.1878563219</v>
          </cell>
        </row>
        <row r="903">
          <cell r="CZ903">
            <v>352743.88591677754</v>
          </cell>
        </row>
        <row r="904">
          <cell r="CZ904">
            <v>1123547.7919429392</v>
          </cell>
        </row>
        <row r="905">
          <cell r="CZ905">
            <v>101430.97146279749</v>
          </cell>
        </row>
        <row r="906">
          <cell r="CZ906">
            <v>170955.7360243859</v>
          </cell>
        </row>
        <row r="907">
          <cell r="CZ907">
            <v>359269.36906106613</v>
          </cell>
        </row>
        <row r="908">
          <cell r="CZ908">
            <v>330422.94151252747</v>
          </cell>
        </row>
        <row r="909">
          <cell r="CZ909">
            <v>316812.86521665909</v>
          </cell>
        </row>
        <row r="910">
          <cell r="CZ910">
            <v>703848.74329705047</v>
          </cell>
        </row>
        <row r="911">
          <cell r="CZ911">
            <v>234437.53466480505</v>
          </cell>
        </row>
        <row r="912">
          <cell r="CZ912">
            <v>152419.63031470787</v>
          </cell>
        </row>
        <row r="913">
          <cell r="CZ913">
            <v>2591133.7153500328</v>
          </cell>
        </row>
        <row r="914">
          <cell r="CZ914">
            <v>953069.45948591328</v>
          </cell>
        </row>
        <row r="915">
          <cell r="CZ915">
            <v>494818.73324235837</v>
          </cell>
        </row>
        <row r="916">
          <cell r="CZ916">
            <v>832867.50049172947</v>
          </cell>
        </row>
        <row r="917">
          <cell r="CZ917">
            <v>2143320.8976751897</v>
          </cell>
        </row>
        <row r="918">
          <cell r="CZ918">
            <v>89802.029311043138</v>
          </cell>
        </row>
        <row r="919">
          <cell r="CZ919">
            <v>391028.77737034875</v>
          </cell>
        </row>
        <row r="920">
          <cell r="CZ920">
            <v>734879.26211589447</v>
          </cell>
        </row>
        <row r="921">
          <cell r="CZ921">
            <v>150442.32631913069</v>
          </cell>
        </row>
        <row r="922">
          <cell r="CZ922">
            <v>227945.23935012546</v>
          </cell>
        </row>
        <row r="923">
          <cell r="CZ923">
            <v>952788.63625489338</v>
          </cell>
        </row>
        <row r="924">
          <cell r="CZ924">
            <v>128375.34757972343</v>
          </cell>
        </row>
        <row r="925">
          <cell r="CZ925">
            <v>90765.724622515932</v>
          </cell>
        </row>
        <row r="926">
          <cell r="CZ926">
            <v>4721.8602867071932</v>
          </cell>
        </row>
        <row r="927">
          <cell r="CZ927">
            <v>36201.178955732728</v>
          </cell>
        </row>
        <row r="928">
          <cell r="CZ928">
            <v>9118.0658679868975</v>
          </cell>
        </row>
        <row r="929">
          <cell r="CZ929">
            <v>63825.177568685845</v>
          </cell>
        </row>
        <row r="930">
          <cell r="CZ930">
            <v>0</v>
          </cell>
        </row>
        <row r="931">
          <cell r="CZ931">
            <v>0</v>
          </cell>
        </row>
        <row r="932">
          <cell r="CZ932">
            <v>0</v>
          </cell>
        </row>
        <row r="933">
          <cell r="CZ933">
            <v>0</v>
          </cell>
        </row>
        <row r="934">
          <cell r="CZ934">
            <v>0</v>
          </cell>
        </row>
        <row r="935">
          <cell r="CZ935">
            <v>0</v>
          </cell>
        </row>
        <row r="936">
          <cell r="CZ936">
            <v>0</v>
          </cell>
        </row>
        <row r="937">
          <cell r="CZ937">
            <v>0</v>
          </cell>
        </row>
        <row r="938">
          <cell r="CZ938">
            <v>0</v>
          </cell>
        </row>
        <row r="939">
          <cell r="CZ939">
            <v>0</v>
          </cell>
        </row>
        <row r="940">
          <cell r="CZ940">
            <v>0</v>
          </cell>
        </row>
        <row r="941">
          <cell r="CZ941">
            <v>0</v>
          </cell>
        </row>
        <row r="942">
          <cell r="CZ942">
            <v>0</v>
          </cell>
        </row>
        <row r="943">
          <cell r="CZ943">
            <v>0</v>
          </cell>
        </row>
        <row r="944">
          <cell r="CZ944">
            <v>0</v>
          </cell>
        </row>
        <row r="945">
          <cell r="CZ945">
            <v>0</v>
          </cell>
        </row>
        <row r="946">
          <cell r="CZ946">
            <v>0</v>
          </cell>
        </row>
        <row r="947">
          <cell r="CZ947">
            <v>0</v>
          </cell>
        </row>
        <row r="948">
          <cell r="CZ948">
            <v>22934.72107514902</v>
          </cell>
        </row>
        <row r="949">
          <cell r="CZ949">
            <v>0</v>
          </cell>
        </row>
        <row r="950">
          <cell r="CZ950">
            <v>9607.2867842691539</v>
          </cell>
        </row>
        <row r="951">
          <cell r="CZ951">
            <v>14676.796551129106</v>
          </cell>
        </row>
        <row r="952">
          <cell r="CZ952">
            <v>2659.8539623501811</v>
          </cell>
        </row>
        <row r="953">
          <cell r="CZ953">
            <v>11453.314380466867</v>
          </cell>
        </row>
        <row r="954">
          <cell r="CZ954">
            <v>3566.0502649805262</v>
          </cell>
        </row>
        <row r="955">
          <cell r="CZ955">
            <v>16259.09153168474</v>
          </cell>
        </row>
        <row r="956">
          <cell r="CZ956">
            <v>3928.7074322024823</v>
          </cell>
        </row>
        <row r="957">
          <cell r="CZ957">
            <v>47489.870059590445</v>
          </cell>
        </row>
        <row r="958">
          <cell r="CZ958">
            <v>47489.870059590445</v>
          </cell>
        </row>
        <row r="959">
          <cell r="CZ959">
            <v>99279.731990031083</v>
          </cell>
        </row>
        <row r="960">
          <cell r="CZ960">
            <v>10776.314968703975</v>
          </cell>
        </row>
        <row r="961">
          <cell r="CZ961">
            <v>12412.125129211139</v>
          </cell>
        </row>
        <row r="962">
          <cell r="CZ962">
            <v>8742.4533518791504</v>
          </cell>
        </row>
        <row r="963">
          <cell r="CZ963">
            <v>9497.9740119180897</v>
          </cell>
        </row>
        <row r="964">
          <cell r="CZ964">
            <v>7986.9326918402112</v>
          </cell>
        </row>
        <row r="965">
          <cell r="CZ965">
            <v>6907.617463213156</v>
          </cell>
        </row>
        <row r="966">
          <cell r="CZ966">
            <v>2590.3565487049336</v>
          </cell>
        </row>
        <row r="967">
          <cell r="CZ967">
            <v>123473.66215493517</v>
          </cell>
        </row>
        <row r="968">
          <cell r="CZ968">
            <v>12951.782743524667</v>
          </cell>
        </row>
        <row r="969">
          <cell r="CZ969">
            <v>3906750.8145749993</v>
          </cell>
        </row>
        <row r="970">
          <cell r="CZ970">
            <v>8663.5488649794715</v>
          </cell>
        </row>
        <row r="971">
          <cell r="CZ971">
            <v>2121.6854363215034</v>
          </cell>
        </row>
        <row r="972">
          <cell r="CZ972">
            <v>3712.9495135626307</v>
          </cell>
        </row>
        <row r="973">
          <cell r="CZ973">
            <v>5818.3975613408575</v>
          </cell>
        </row>
        <row r="974">
          <cell r="CZ974">
            <v>3447.7388340224429</v>
          </cell>
        </row>
        <row r="975">
          <cell r="CZ975">
            <v>8291.2512483014907</v>
          </cell>
        </row>
        <row r="976">
          <cell r="CZ976">
            <v>16582.502496602981</v>
          </cell>
        </row>
        <row r="977">
          <cell r="CZ977">
            <v>58960.0088768106</v>
          </cell>
        </row>
        <row r="978">
          <cell r="CZ978">
            <v>6448.7509709011592</v>
          </cell>
        </row>
        <row r="979">
          <cell r="CZ979">
            <v>46983.757073708446</v>
          </cell>
        </row>
        <row r="980">
          <cell r="CZ980">
            <v>3153.7127937336809</v>
          </cell>
        </row>
        <row r="981">
          <cell r="CZ981">
            <v>11452.17011336311</v>
          </cell>
        </row>
        <row r="982">
          <cell r="CZ982">
            <v>3053.9120302301626</v>
          </cell>
        </row>
        <row r="983">
          <cell r="CZ983">
            <v>3053.9120302301626</v>
          </cell>
        </row>
        <row r="984">
          <cell r="CZ984">
            <v>2794.5344057840043</v>
          </cell>
        </row>
        <row r="985">
          <cell r="CZ985">
            <v>1673.8096701310444</v>
          </cell>
        </row>
        <row r="986">
          <cell r="CZ986">
            <v>12800.528242991775</v>
          </cell>
        </row>
        <row r="987">
          <cell r="CZ987">
            <v>7176.0537119802375</v>
          </cell>
        </row>
        <row r="988">
          <cell r="CZ988">
            <v>4654.7375429061003</v>
          </cell>
        </row>
        <row r="989">
          <cell r="CZ989">
            <v>9784.193534845901</v>
          </cell>
        </row>
        <row r="990">
          <cell r="CZ990">
            <v>44549.306733128142</v>
          </cell>
        </row>
        <row r="991">
          <cell r="CZ991">
            <v>22274.653366564071</v>
          </cell>
        </row>
        <row r="992">
          <cell r="CZ992">
            <v>10408.71652643181</v>
          </cell>
        </row>
        <row r="993">
          <cell r="CZ993">
            <v>5204.358263215905</v>
          </cell>
        </row>
        <row r="994">
          <cell r="CZ994">
            <v>35389.63618986815</v>
          </cell>
        </row>
        <row r="995">
          <cell r="CZ995">
            <v>17278.469433876802</v>
          </cell>
        </row>
        <row r="996">
          <cell r="CZ996">
            <v>10408.71652643181</v>
          </cell>
        </row>
        <row r="997">
          <cell r="CZ997">
            <v>2810.3534621365884</v>
          </cell>
        </row>
        <row r="998">
          <cell r="CZ998">
            <v>12490.459831718172</v>
          </cell>
        </row>
        <row r="999">
          <cell r="CZ999">
            <v>8680.8695830441284</v>
          </cell>
        </row>
        <row r="1000">
          <cell r="CZ1000">
            <v>9680.1063695815828</v>
          </cell>
        </row>
        <row r="1001">
          <cell r="CZ1001">
            <v>13947.680145418624</v>
          </cell>
        </row>
        <row r="1002">
          <cell r="CZ1002">
            <v>6661.5785769163576</v>
          </cell>
        </row>
        <row r="1003">
          <cell r="CZ1003">
            <v>4579.835271629996</v>
          </cell>
        </row>
        <row r="1004">
          <cell r="CZ1004">
            <v>11241.413848546354</v>
          </cell>
        </row>
        <row r="1005">
          <cell r="CZ1005">
            <v>25855.251851656616</v>
          </cell>
        </row>
        <row r="1006">
          <cell r="CZ1006">
            <v>21358.686312238071</v>
          </cell>
        </row>
        <row r="1007">
          <cell r="CZ1007">
            <v>7868.9896939824475</v>
          </cell>
        </row>
        <row r="1008">
          <cell r="CZ1008">
            <v>8326.9732211454466</v>
          </cell>
        </row>
        <row r="1009">
          <cell r="CZ1009">
            <v>17986.262157674166</v>
          </cell>
        </row>
        <row r="1010">
          <cell r="CZ1010">
            <v>2706.2662968722702</v>
          </cell>
        </row>
        <row r="1011">
          <cell r="CZ1011">
            <v>11990.841438449444</v>
          </cell>
        </row>
        <row r="1012">
          <cell r="CZ1012">
            <v>8993.1310788370829</v>
          </cell>
        </row>
        <row r="1013">
          <cell r="CZ1013">
            <v>6245.2299158590858</v>
          </cell>
        </row>
        <row r="1014">
          <cell r="CZ1014">
            <v>4579.835271629996</v>
          </cell>
        </row>
        <row r="1015">
          <cell r="CZ1015">
            <v>1915.203840863453</v>
          </cell>
        </row>
        <row r="1016">
          <cell r="CZ1016">
            <v>832.6973221145447</v>
          </cell>
        </row>
        <row r="1017">
          <cell r="CZ1017">
            <v>5412.5325937445405</v>
          </cell>
        </row>
        <row r="1018">
          <cell r="CZ1018">
            <v>5204.358263215905</v>
          </cell>
        </row>
        <row r="1019">
          <cell r="CZ1019">
            <v>6765.6657421806758</v>
          </cell>
        </row>
        <row r="1020">
          <cell r="CZ1020">
            <v>1759.0730929669758</v>
          </cell>
        </row>
        <row r="1021">
          <cell r="CZ1021">
            <v>832.6973221145447</v>
          </cell>
        </row>
        <row r="1022">
          <cell r="CZ1022">
            <v>17986.262157674166</v>
          </cell>
        </row>
        <row r="1023">
          <cell r="CZ1023">
            <v>2498.0919663436343</v>
          </cell>
        </row>
        <row r="1024">
          <cell r="CZ1024">
            <v>1977.6561400220437</v>
          </cell>
        </row>
        <row r="1025">
          <cell r="CZ1025">
            <v>5012.837879129559</v>
          </cell>
        </row>
        <row r="1026">
          <cell r="CZ1026">
            <v>4163.4866105727233</v>
          </cell>
        </row>
        <row r="1027">
          <cell r="CZ1027">
            <v>2706.2662968722702</v>
          </cell>
        </row>
        <row r="1028">
          <cell r="CZ1028">
            <v>2914.4406274009066</v>
          </cell>
        </row>
        <row r="1029">
          <cell r="CZ1029">
            <v>4163.4866105727233</v>
          </cell>
        </row>
        <row r="1030">
          <cell r="CZ1030">
            <v>2706.2662968722702</v>
          </cell>
        </row>
        <row r="1031">
          <cell r="CZ1031">
            <v>2914.4406274009066</v>
          </cell>
        </row>
        <row r="1032">
          <cell r="CZ1032">
            <v>6869.752907444994</v>
          </cell>
        </row>
        <row r="1033">
          <cell r="CZ1033">
            <v>17986.262157674166</v>
          </cell>
        </row>
        <row r="1034">
          <cell r="CZ1034">
            <v>2498.0919663436343</v>
          </cell>
        </row>
        <row r="1035">
          <cell r="CZ1035">
            <v>11657.762509603626</v>
          </cell>
        </row>
        <row r="1036">
          <cell r="CZ1036">
            <v>4683.9224368943142</v>
          </cell>
        </row>
        <row r="1037">
          <cell r="CZ1037">
            <v>6827.1942883670317</v>
          </cell>
        </row>
        <row r="1038">
          <cell r="CZ1038">
            <v>14055.988240755654</v>
          </cell>
        </row>
        <row r="1039">
          <cell r="CZ1039">
            <v>12047.989920647704</v>
          </cell>
        </row>
        <row r="1040">
          <cell r="CZ1040">
            <v>6023.994960323852</v>
          </cell>
        </row>
        <row r="1041">
          <cell r="CZ1041">
            <v>4819.1959682590814</v>
          </cell>
        </row>
        <row r="1042">
          <cell r="CZ1042">
            <v>10039.991600539754</v>
          </cell>
        </row>
        <row r="1043">
          <cell r="CZ1043">
            <v>4015.9966402159012</v>
          </cell>
        </row>
        <row r="1044">
          <cell r="CZ1044">
            <v>3011.997480161926</v>
          </cell>
        </row>
        <row r="1045">
          <cell r="CZ1045">
            <v>25702.378497381767</v>
          </cell>
        </row>
        <row r="1046">
          <cell r="CZ1046">
            <v>15180.467300016106</v>
          </cell>
        </row>
        <row r="1047">
          <cell r="CZ1047">
            <v>7529.9937004048143</v>
          </cell>
        </row>
        <row r="1048">
          <cell r="CZ1048">
            <v>2108.398236113348</v>
          </cell>
        </row>
        <row r="1049">
          <cell r="CZ1049">
            <v>11947.590004642305</v>
          </cell>
        </row>
        <row r="1050">
          <cell r="CZ1050">
            <v>8835.192608474983</v>
          </cell>
        </row>
        <row r="1051">
          <cell r="CZ1051">
            <v>1606.3986560863605</v>
          </cell>
        </row>
        <row r="1052">
          <cell r="CZ1052">
            <v>9276.9522388987316</v>
          </cell>
        </row>
        <row r="1053">
          <cell r="CZ1053">
            <v>22288.78135319825</v>
          </cell>
        </row>
        <row r="1054">
          <cell r="CZ1054">
            <v>16003.746611260365</v>
          </cell>
        </row>
        <row r="1055">
          <cell r="CZ1055">
            <v>62645.009431611266</v>
          </cell>
        </row>
        <row r="1056">
          <cell r="CZ1056">
            <v>27637.50416100497</v>
          </cell>
        </row>
        <row r="1057">
          <cell r="CZ1057">
            <v>31322.504715805633</v>
          </cell>
        </row>
        <row r="1058">
          <cell r="CZ1058">
            <v>22110.003328803974</v>
          </cell>
        </row>
        <row r="1059">
          <cell r="CZ1059">
            <v>23952.503606204307</v>
          </cell>
        </row>
        <row r="1060">
          <cell r="CZ1060">
            <v>49961.839326872687</v>
          </cell>
        </row>
        <row r="1061">
          <cell r="CZ1061">
            <v>24980.919663436343</v>
          </cell>
        </row>
        <row r="1062">
          <cell r="CZ1062">
            <v>24980.919663436343</v>
          </cell>
        </row>
        <row r="1063">
          <cell r="CZ1063">
            <v>80355.291584053572</v>
          </cell>
        </row>
        <row r="1064">
          <cell r="CZ1064">
            <v>35389.63618986815</v>
          </cell>
        </row>
        <row r="1065">
          <cell r="CZ1065">
            <v>55998.894912203134</v>
          </cell>
        </row>
        <row r="1066">
          <cell r="CZ1066">
            <v>26021.791316079525</v>
          </cell>
        </row>
        <row r="1067">
          <cell r="CZ1067">
            <v>52043.58263215905</v>
          </cell>
        </row>
        <row r="1068">
          <cell r="CZ1068">
            <v>22899.17635814998</v>
          </cell>
        </row>
        <row r="1069">
          <cell r="CZ1069">
            <v>19776.561400220438</v>
          </cell>
        </row>
        <row r="1070">
          <cell r="CZ1070">
            <v>38304.076817269059</v>
          </cell>
        </row>
        <row r="1071">
          <cell r="CZ1071">
            <v>17349.105485732693</v>
          </cell>
        </row>
        <row r="1072">
          <cell r="CZ1072">
            <v>13574.068643929746</v>
          </cell>
        </row>
        <row r="1073">
          <cell r="CZ1073">
            <v>17268.785552928373</v>
          </cell>
        </row>
        <row r="1074">
          <cell r="CZ1074">
            <v>24286.739681705661</v>
          </cell>
        </row>
        <row r="1075">
          <cell r="CZ1075">
            <v>24286.739681705661</v>
          </cell>
        </row>
        <row r="1076">
          <cell r="CZ1076">
            <v>28011.576565505911</v>
          </cell>
        </row>
        <row r="1077">
          <cell r="CZ1077">
            <v>6449.6906041867369</v>
          </cell>
        </row>
        <row r="1078">
          <cell r="CZ1078">
            <v>29718.375137597668</v>
          </cell>
        </row>
        <row r="1079">
          <cell r="CZ1079">
            <v>7027.9941203778271</v>
          </cell>
        </row>
        <row r="1080">
          <cell r="CZ1080">
            <v>10240.791432550548</v>
          </cell>
        </row>
        <row r="1081">
          <cell r="CZ1081">
            <v>8232.7931124425977</v>
          </cell>
        </row>
        <row r="1082">
          <cell r="CZ1082">
            <v>6626.3944563562363</v>
          </cell>
        </row>
        <row r="1083">
          <cell r="CZ1083">
            <v>4578.2361698461273</v>
          </cell>
        </row>
        <row r="1084">
          <cell r="CZ1084">
            <v>18674.384377003938</v>
          </cell>
        </row>
        <row r="1085">
          <cell r="CZ1085">
            <v>18071.984880971555</v>
          </cell>
        </row>
        <row r="1086">
          <cell r="CZ1086">
            <v>10039.991600539754</v>
          </cell>
        </row>
        <row r="1087">
          <cell r="CZ1087">
            <v>42167.964722266959</v>
          </cell>
        </row>
        <row r="1088">
          <cell r="CZ1088">
            <v>22734.617293970063</v>
          </cell>
        </row>
        <row r="1089">
          <cell r="CZ1089">
            <v>8613.1149219446052</v>
          </cell>
        </row>
        <row r="1090">
          <cell r="CZ1090">
            <v>34051.849691408905</v>
          </cell>
        </row>
        <row r="1091">
          <cell r="CZ1091">
            <v>23303.483488814778</v>
          </cell>
        </row>
        <row r="1092">
          <cell r="CZ1092">
            <v>355290.99053021497</v>
          </cell>
        </row>
        <row r="1093">
          <cell r="CZ1093">
            <v>20515.23791408294</v>
          </cell>
        </row>
        <row r="1094">
          <cell r="CZ1094">
            <v>22434.159796692926</v>
          </cell>
        </row>
        <row r="1095">
          <cell r="CZ1095">
            <v>18027.449836628242</v>
          </cell>
        </row>
        <row r="1096">
          <cell r="CZ1096">
            <v>6009.1499455427484</v>
          </cell>
        </row>
        <row r="1097">
          <cell r="CZ1097">
            <v>12018.299891085497</v>
          </cell>
        </row>
        <row r="1098">
          <cell r="CZ1098">
            <v>38057.949655104072</v>
          </cell>
        </row>
        <row r="1099">
          <cell r="CZ1099">
            <v>44577.5627063965</v>
          </cell>
        </row>
        <row r="1100">
          <cell r="CZ1100">
            <v>22434.159796692926</v>
          </cell>
        </row>
        <row r="1101">
          <cell r="CZ1101">
            <v>57687.839477210378</v>
          </cell>
        </row>
        <row r="1102">
          <cell r="CZ1102">
            <v>96146.399128683974</v>
          </cell>
        </row>
        <row r="1103">
          <cell r="CZ1103">
            <v>16024.39985478066</v>
          </cell>
        </row>
        <row r="1104">
          <cell r="CZ1104">
            <v>44067.099600646819</v>
          </cell>
        </row>
        <row r="1105">
          <cell r="CZ1105">
            <v>4006.0999636951651</v>
          </cell>
        </row>
        <row r="1106">
          <cell r="CZ1106">
            <v>45877.856784237032</v>
          </cell>
        </row>
        <row r="1107">
          <cell r="CZ1107">
            <v>708969.52582504263</v>
          </cell>
        </row>
        <row r="1108">
          <cell r="CZ1108">
            <v>7577.8385388266825</v>
          </cell>
        </row>
        <row r="1109">
          <cell r="CZ1109">
            <v>55351.181520886086</v>
          </cell>
        </row>
        <row r="1110">
          <cell r="CZ1110">
            <v>52039.819412894933</v>
          </cell>
        </row>
        <row r="1111">
          <cell r="CZ1111">
            <v>5347.9631770346787</v>
          </cell>
        </row>
        <row r="1112">
          <cell r="CZ1112">
            <v>8145.3626901835578</v>
          </cell>
        </row>
        <row r="1113">
          <cell r="CZ1113">
            <v>14233.813384507652</v>
          </cell>
        </row>
        <row r="1114">
          <cell r="CZ1114">
            <v>22052.618836150599</v>
          </cell>
        </row>
        <row r="1115">
          <cell r="CZ1115">
            <v>16745.37766524688</v>
          </cell>
        </row>
        <row r="1116">
          <cell r="CZ1116">
            <v>18095.433353012151</v>
          </cell>
        </row>
        <row r="1117">
          <cell r="CZ1117">
            <v>61122.188854086977</v>
          </cell>
        </row>
        <row r="1118">
          <cell r="CZ1118">
            <v>34984.790250954233</v>
          </cell>
        </row>
        <row r="1119">
          <cell r="CZ1119">
            <v>84999.746467699268</v>
          </cell>
        </row>
        <row r="1120">
          <cell r="CZ1120">
            <v>636358.50328157202</v>
          </cell>
        </row>
        <row r="1121">
          <cell r="CZ1121">
            <v>16169.460734466064</v>
          </cell>
        </row>
        <row r="1122">
          <cell r="CZ1122">
            <v>15270.111323116318</v>
          </cell>
        </row>
        <row r="1123">
          <cell r="CZ1123">
            <v>46711.786583179637</v>
          </cell>
        </row>
        <row r="1124">
          <cell r="CZ1124">
            <v>47127.018844416642</v>
          </cell>
        </row>
        <row r="1125">
          <cell r="CZ1125">
            <v>65111.863807930989</v>
          </cell>
        </row>
        <row r="1126">
          <cell r="CZ1126">
            <v>68442.174768750425</v>
          </cell>
        </row>
        <row r="1127">
          <cell r="CZ1127">
            <v>82468.632419137197</v>
          </cell>
        </row>
        <row r="1128">
          <cell r="CZ1128">
            <v>58175.842544287909</v>
          </cell>
        </row>
        <row r="1129">
          <cell r="CZ1129">
            <v>38807.551049810892</v>
          </cell>
        </row>
        <row r="1130">
          <cell r="CZ1130">
            <v>25323.599456507702</v>
          </cell>
        </row>
        <row r="1131">
          <cell r="CZ1131">
            <v>20532.6444184252</v>
          </cell>
        </row>
        <row r="1132">
          <cell r="CZ1132">
            <v>9137.4533156928483</v>
          </cell>
        </row>
        <row r="1133">
          <cell r="CZ1133">
            <v>84697.185767941191</v>
          </cell>
        </row>
        <row r="1134">
          <cell r="CZ1134">
            <v>247422.74290775895</v>
          </cell>
        </row>
        <row r="1135">
          <cell r="CZ1135">
            <v>436.64600090375069</v>
          </cell>
        </row>
        <row r="1136">
          <cell r="CZ1136">
            <v>14263.769362855855</v>
          </cell>
        </row>
        <row r="1137">
          <cell r="CZ1137">
            <v>1426.3769362855853</v>
          </cell>
        </row>
        <row r="1138">
          <cell r="CZ1138">
            <v>32530.12706732942</v>
          </cell>
        </row>
        <row r="1139">
          <cell r="CZ1139">
            <v>12924.721626751019</v>
          </cell>
        </row>
        <row r="1140">
          <cell r="CZ1140">
            <v>902.40173520108465</v>
          </cell>
        </row>
        <row r="1141">
          <cell r="CZ1141">
            <v>16436.519863352918</v>
          </cell>
        </row>
        <row r="1142">
          <cell r="CZ1142">
            <v>3202.0706732941712</v>
          </cell>
        </row>
        <row r="1143">
          <cell r="CZ1143">
            <v>15140.340000000002</v>
          </cell>
        </row>
        <row r="1144">
          <cell r="CZ1144">
            <v>726.96</v>
          </cell>
        </row>
        <row r="1145">
          <cell r="CZ1145">
            <v>46574.409040397666</v>
          </cell>
        </row>
        <row r="1146">
          <cell r="CZ1146">
            <v>0</v>
          </cell>
        </row>
        <row r="1147">
          <cell r="CZ1147">
            <v>0</v>
          </cell>
        </row>
        <row r="1148">
          <cell r="CZ1148">
            <v>0</v>
          </cell>
        </row>
        <row r="1149">
          <cell r="CZ1149">
            <v>0</v>
          </cell>
        </row>
        <row r="1150">
          <cell r="CZ1150">
            <v>0</v>
          </cell>
        </row>
        <row r="1151">
          <cell r="CZ1151">
            <v>0</v>
          </cell>
        </row>
        <row r="1152">
          <cell r="CZ1152">
            <v>0</v>
          </cell>
        </row>
        <row r="1153">
          <cell r="CZ1153">
            <v>238173.10051891539</v>
          </cell>
        </row>
        <row r="1154">
          <cell r="CZ1154">
            <v>207077.05874145395</v>
          </cell>
        </row>
        <row r="1155">
          <cell r="CZ1155">
            <v>8212.5049255750891</v>
          </cell>
        </row>
        <row r="1156">
          <cell r="CZ1156">
            <v>56125.460491369267</v>
          </cell>
        </row>
        <row r="1157">
          <cell r="CZ1157">
            <v>168256.19847519693</v>
          </cell>
        </row>
        <row r="1158">
          <cell r="CZ1158">
            <v>432001.76387781021</v>
          </cell>
        </row>
        <row r="1159">
          <cell r="CZ1159">
            <v>3259.5319904537077</v>
          </cell>
        </row>
        <row r="1160">
          <cell r="CZ1160">
            <v>5720.3707117233944</v>
          </cell>
        </row>
        <row r="1161">
          <cell r="CZ1161">
            <v>27393.020502554671</v>
          </cell>
        </row>
        <row r="1162">
          <cell r="CZ1162">
            <v>5180.7130974098673</v>
          </cell>
        </row>
        <row r="1163">
          <cell r="CZ1163">
            <v>22371.182606798706</v>
          </cell>
        </row>
        <row r="1164">
          <cell r="CZ1164">
            <v>3554.1687539136988</v>
          </cell>
        </row>
        <row r="1165">
          <cell r="CZ1165">
            <v>3051986.0505774072</v>
          </cell>
        </row>
        <row r="1166">
          <cell r="CZ1166">
            <v>1681602.9075747076</v>
          </cell>
        </row>
        <row r="1167">
          <cell r="CZ1167">
            <v>347575.83548353036</v>
          </cell>
        </row>
        <row r="1168">
          <cell r="CZ1168">
            <v>384622.03643241333</v>
          </cell>
        </row>
        <row r="1169">
          <cell r="CZ1169">
            <v>282629.10583570792</v>
          </cell>
        </row>
        <row r="1170">
          <cell r="CZ1170">
            <v>140112.3584869316</v>
          </cell>
        </row>
        <row r="1171">
          <cell r="CZ1171">
            <v>557390.64302301174</v>
          </cell>
        </row>
        <row r="1172">
          <cell r="CZ1172">
            <v>0</v>
          </cell>
        </row>
        <row r="1173">
          <cell r="CZ1173">
            <v>1079.3152286270556</v>
          </cell>
        </row>
        <row r="1174">
          <cell r="CZ1174">
            <v>6040.1283661225079</v>
          </cell>
        </row>
        <row r="1175">
          <cell r="CZ1175">
            <v>1375.0190366703623</v>
          </cell>
        </row>
        <row r="1176">
          <cell r="CZ1176">
            <v>6358.0298590763241</v>
          </cell>
        </row>
        <row r="1177">
          <cell r="CZ1177">
            <v>1532.7352751252827</v>
          </cell>
        </row>
        <row r="1178">
          <cell r="CZ1178">
            <v>9934.4216548067561</v>
          </cell>
        </row>
        <row r="1179">
          <cell r="CZ1179">
            <v>10927.863820287432</v>
          </cell>
        </row>
        <row r="1180">
          <cell r="CZ1180">
            <v>1590.8761329305137</v>
          </cell>
        </row>
        <row r="1181">
          <cell r="CZ1181">
            <v>1859.3400000000001</v>
          </cell>
        </row>
        <row r="1182">
          <cell r="CZ1182">
            <v>15299.009348402406</v>
          </cell>
        </row>
        <row r="1183">
          <cell r="CZ1183">
            <v>15895.07464769081</v>
          </cell>
        </row>
        <row r="1184">
          <cell r="CZ1184">
            <v>2306.7000000000003</v>
          </cell>
        </row>
        <row r="1185">
          <cell r="CZ1185">
            <v>2306.7000000000003</v>
          </cell>
        </row>
        <row r="1186">
          <cell r="CZ1186">
            <v>16878.58239151668</v>
          </cell>
        </row>
        <row r="1187">
          <cell r="CZ1187">
            <v>2393.3534743202417</v>
          </cell>
        </row>
        <row r="1188">
          <cell r="CZ1188">
            <v>4414.2775923608142</v>
          </cell>
        </row>
        <row r="1189">
          <cell r="CZ1189">
            <v>4463.1474127271276</v>
          </cell>
        </row>
        <row r="1190">
          <cell r="CZ1190">
            <v>0</v>
          </cell>
        </row>
        <row r="1191">
          <cell r="CZ1191">
            <v>30498.674480256741</v>
          </cell>
        </row>
        <row r="1192">
          <cell r="CZ1192">
            <v>136366.60873088834</v>
          </cell>
        </row>
        <row r="1193">
          <cell r="CZ1193">
            <v>4913.9700000000012</v>
          </cell>
        </row>
        <row r="1194">
          <cell r="CZ1194">
            <v>155335.48826752941</v>
          </cell>
        </row>
        <row r="1195">
          <cell r="CZ1195">
            <v>35366.541091112056</v>
          </cell>
        </row>
        <row r="1196">
          <cell r="CZ1196">
            <v>36757.360122785001</v>
          </cell>
        </row>
        <row r="1197">
          <cell r="CZ1197">
            <v>5592.0000000000009</v>
          </cell>
        </row>
        <row r="1198">
          <cell r="CZ1198">
            <v>43711.455281149727</v>
          </cell>
        </row>
        <row r="1199">
          <cell r="CZ1199">
            <v>46691.781777591757</v>
          </cell>
        </row>
        <row r="1200">
          <cell r="CZ1200">
            <v>6570.6000000000013</v>
          </cell>
        </row>
        <row r="1201">
          <cell r="CZ1201">
            <v>6570.6000000000013</v>
          </cell>
        </row>
        <row r="1202">
          <cell r="CZ1202">
            <v>50665.55043951446</v>
          </cell>
        </row>
        <row r="1203">
          <cell r="CZ1203">
            <v>7255.6200000000017</v>
          </cell>
        </row>
        <row r="1204">
          <cell r="CZ1204">
            <v>7255.6200000000017</v>
          </cell>
        </row>
        <row r="1205">
          <cell r="CZ1205">
            <v>7965.804000000001</v>
          </cell>
        </row>
        <row r="1206">
          <cell r="CZ1206">
            <v>8388</v>
          </cell>
        </row>
        <row r="1207">
          <cell r="CZ1207">
            <v>0</v>
          </cell>
        </row>
        <row r="1208">
          <cell r="CZ1208">
            <v>14638.288284087808</v>
          </cell>
        </row>
        <row r="1209">
          <cell r="CZ1209">
            <v>10247.34</v>
          </cell>
        </row>
        <row r="1210">
          <cell r="CZ1210">
            <v>19579.303044590772</v>
          </cell>
        </row>
        <row r="1211">
          <cell r="CZ1211">
            <v>310670.88860932743</v>
          </cell>
        </row>
        <row r="1212">
          <cell r="CZ1212">
            <v>11114.100000000002</v>
          </cell>
        </row>
        <row r="1213">
          <cell r="CZ1213">
            <v>387792.54357846372</v>
          </cell>
        </row>
        <row r="1214">
          <cell r="CZ1214">
            <v>479921.17507224838</v>
          </cell>
        </row>
        <row r="1215">
          <cell r="CZ1215">
            <v>16188.840000000002</v>
          </cell>
        </row>
        <row r="1216">
          <cell r="CZ1216">
            <v>125845.58528159396</v>
          </cell>
        </row>
        <row r="1217">
          <cell r="CZ1217">
            <v>0</v>
          </cell>
        </row>
        <row r="1218">
          <cell r="CZ1218">
            <v>28384.992000000002</v>
          </cell>
        </row>
        <row r="1219">
          <cell r="CZ1219">
            <v>1043127.8505738849</v>
          </cell>
        </row>
        <row r="1220">
          <cell r="CZ1220">
            <v>37144.01981021239</v>
          </cell>
        </row>
        <row r="1221">
          <cell r="CZ1221">
            <v>38559.015288000002</v>
          </cell>
        </row>
        <row r="1222">
          <cell r="CZ1222">
            <v>1401797.1827844547</v>
          </cell>
        </row>
        <row r="1223">
          <cell r="CZ1223">
            <v>0</v>
          </cell>
        </row>
        <row r="1224">
          <cell r="CZ1224">
            <v>89532.887371402292</v>
          </cell>
        </row>
        <row r="1225">
          <cell r="CZ1225">
            <v>134160.5407672631</v>
          </cell>
        </row>
        <row r="1226">
          <cell r="CZ1226">
            <v>0</v>
          </cell>
        </row>
        <row r="1227">
          <cell r="CZ1227">
            <v>16331.117824773413</v>
          </cell>
        </row>
        <row r="1228">
          <cell r="CZ1228">
            <v>6497.7913716012081</v>
          </cell>
        </row>
        <row r="1229">
          <cell r="CZ1229">
            <v>8813.1722054380662</v>
          </cell>
        </row>
        <row r="1230">
          <cell r="CZ1230">
            <v>15351.033945619336</v>
          </cell>
        </row>
        <row r="1231">
          <cell r="CZ1231">
            <v>15351.033945619336</v>
          </cell>
        </row>
        <row r="1232">
          <cell r="CZ1232">
            <v>5941.1480362537768</v>
          </cell>
        </row>
        <row r="1233">
          <cell r="CZ1233">
            <v>5631.4199395770402</v>
          </cell>
        </row>
        <row r="1234">
          <cell r="CZ1234">
            <v>7461.6314199395765</v>
          </cell>
        </row>
        <row r="1235">
          <cell r="CZ1235">
            <v>14484.662513595165</v>
          </cell>
        </row>
        <row r="1236">
          <cell r="CZ1236">
            <v>2731.2386706948641</v>
          </cell>
        </row>
        <row r="1237">
          <cell r="CZ1237">
            <v>1858.368580060423</v>
          </cell>
        </row>
        <row r="1238">
          <cell r="CZ1238">
            <v>5710.2598187311178</v>
          </cell>
        </row>
        <row r="1239">
          <cell r="CZ1239">
            <v>985.49848942598192</v>
          </cell>
        </row>
        <row r="1240">
          <cell r="CZ1240">
            <v>3097.2809667673714</v>
          </cell>
        </row>
        <row r="1241">
          <cell r="CZ1241">
            <v>227438.97280966767</v>
          </cell>
        </row>
        <row r="1242">
          <cell r="CZ1242">
            <v>284386.70694864047</v>
          </cell>
        </row>
        <row r="1243">
          <cell r="CZ1243">
            <v>15486.404833836858</v>
          </cell>
        </row>
        <row r="1244">
          <cell r="CZ1244">
            <v>6937.4862944162451</v>
          </cell>
        </row>
        <row r="1245">
          <cell r="CZ1245">
            <v>11365.669035532997</v>
          </cell>
        </row>
        <row r="1246">
          <cell r="CZ1246">
            <v>11365.669035532997</v>
          </cell>
        </row>
        <row r="1247">
          <cell r="CZ1247">
            <v>6878.443857868021</v>
          </cell>
        </row>
        <row r="1248">
          <cell r="CZ1248">
            <v>7513.1500507614228</v>
          </cell>
        </row>
        <row r="1249">
          <cell r="CZ1249">
            <v>11513.275126903556</v>
          </cell>
        </row>
        <row r="1250">
          <cell r="CZ1250">
            <v>36958.294416243662</v>
          </cell>
        </row>
        <row r="1251">
          <cell r="CZ1251">
            <v>26656.383064192178</v>
          </cell>
        </row>
        <row r="1252">
          <cell r="CZ1252">
            <v>32033.4217080421</v>
          </cell>
        </row>
        <row r="1253">
          <cell r="CZ1253">
            <v>19952.616220276796</v>
          </cell>
        </row>
        <row r="1254">
          <cell r="CZ1254">
            <v>17865.711767935052</v>
          </cell>
        </row>
        <row r="1255">
          <cell r="CZ1255">
            <v>20990.43542191814</v>
          </cell>
        </row>
        <row r="1256">
          <cell r="CZ1256">
            <v>19001.007982235027</v>
          </cell>
        </row>
        <row r="1257">
          <cell r="CZ1257">
            <v>45265.061974516786</v>
          </cell>
        </row>
        <row r="1258">
          <cell r="CZ1258">
            <v>93962.901967582584</v>
          </cell>
        </row>
        <row r="1259">
          <cell r="CZ1259">
            <v>23670.299037878136</v>
          </cell>
        </row>
        <row r="1260">
          <cell r="CZ1260">
            <v>43849.354251538542</v>
          </cell>
        </row>
        <row r="1261">
          <cell r="CZ1261">
            <v>11047.949206899544</v>
          </cell>
        </row>
        <row r="1262">
          <cell r="CZ1262">
            <v>31650.88151165815</v>
          </cell>
        </row>
        <row r="1263">
          <cell r="CZ1263">
            <v>14458.048253510986</v>
          </cell>
        </row>
        <row r="1264">
          <cell r="CZ1264">
            <v>62537.80508080958</v>
          </cell>
        </row>
        <row r="1265">
          <cell r="CZ1265">
            <v>49160.196044569711</v>
          </cell>
        </row>
        <row r="1266">
          <cell r="CZ1266">
            <v>117469.11452150547</v>
          </cell>
        </row>
        <row r="1267">
          <cell r="CZ1267">
            <v>117469.11452150547</v>
          </cell>
        </row>
        <row r="1268">
          <cell r="CZ1268">
            <v>118680.13632069626</v>
          </cell>
        </row>
        <row r="1269">
          <cell r="CZ1269">
            <v>129978.53392122975</v>
          </cell>
        </row>
        <row r="1270">
          <cell r="CZ1270">
            <v>340008.9513642586</v>
          </cell>
        </row>
        <row r="1271">
          <cell r="CZ1271">
            <v>420030.24834519206</v>
          </cell>
        </row>
        <row r="1272">
          <cell r="CZ1272">
            <v>884885.73527736217</v>
          </cell>
        </row>
        <row r="1273">
          <cell r="CZ1273">
            <v>786563.23773410136</v>
          </cell>
        </row>
        <row r="1274">
          <cell r="CZ1274">
            <v>3604753.8578390745</v>
          </cell>
        </row>
        <row r="1275">
          <cell r="CZ1275">
            <v>1443713.1218138558</v>
          </cell>
        </row>
        <row r="1276">
          <cell r="CZ1276">
            <v>2168.7072380266477</v>
          </cell>
        </row>
        <row r="1277">
          <cell r="CZ1277">
            <v>4811.6384587684561</v>
          </cell>
        </row>
        <row r="1278">
          <cell r="CZ1278">
            <v>6506.1217140799436</v>
          </cell>
        </row>
        <row r="1279">
          <cell r="CZ1279">
            <v>3706.6821209938789</v>
          </cell>
        </row>
        <row r="1280">
          <cell r="CZ1280">
            <v>1033.2426395939087</v>
          </cell>
        </row>
        <row r="1281">
          <cell r="CZ1281">
            <v>2870.3707614213204</v>
          </cell>
        </row>
        <row r="1282">
          <cell r="CZ1282">
            <v>20310.598172588838</v>
          </cell>
        </row>
        <row r="1283">
          <cell r="CZ1283">
            <v>68784.438578680216</v>
          </cell>
        </row>
        <row r="1284">
          <cell r="CZ1284">
            <v>1987.0050761421323</v>
          </cell>
        </row>
        <row r="1285">
          <cell r="CZ1285">
            <v>7025.4822335025392</v>
          </cell>
        </row>
        <row r="1286">
          <cell r="CZ1286">
            <v>49903.916345177677</v>
          </cell>
        </row>
        <row r="1287">
          <cell r="CZ1287">
            <v>7244.0527918781736</v>
          </cell>
        </row>
        <row r="1288">
          <cell r="CZ1288">
            <v>7244.0527918781736</v>
          </cell>
        </row>
        <row r="1289">
          <cell r="CZ1289">
            <v>7244.6205076142151</v>
          </cell>
        </row>
        <row r="1290">
          <cell r="CZ1290">
            <v>1305.7461928934013</v>
          </cell>
        </row>
        <row r="1291">
          <cell r="CZ1291">
            <v>17911.949685534593</v>
          </cell>
        </row>
        <row r="1292">
          <cell r="CZ1292">
            <v>24181.132075471702</v>
          </cell>
        </row>
        <row r="1293">
          <cell r="CZ1293">
            <v>31704.150943396231</v>
          </cell>
        </row>
        <row r="1294">
          <cell r="CZ1294">
            <v>73349.433962264156</v>
          </cell>
        </row>
        <row r="1295">
          <cell r="CZ1295">
            <v>6269.1823899371075</v>
          </cell>
        </row>
        <row r="1296">
          <cell r="CZ1296">
            <v>6269.1823899371075</v>
          </cell>
        </row>
        <row r="1297">
          <cell r="CZ1297">
            <v>8366.2418113207568</v>
          </cell>
        </row>
        <row r="1298">
          <cell r="CZ1298">
            <v>5015.3459119496865</v>
          </cell>
        </row>
        <row r="1299">
          <cell r="CZ1299">
            <v>17052.176100628934</v>
          </cell>
        </row>
        <row r="1300">
          <cell r="CZ1300">
            <v>0</v>
          </cell>
        </row>
        <row r="1301">
          <cell r="CZ1301">
            <v>0</v>
          </cell>
        </row>
        <row r="1302">
          <cell r="CZ1302">
            <v>325620.24255418609</v>
          </cell>
        </row>
        <row r="1303">
          <cell r="CZ1303">
            <v>30332.489546528261</v>
          </cell>
        </row>
        <row r="1304">
          <cell r="CZ1304">
            <v>499586.8623963354</v>
          </cell>
        </row>
        <row r="1305">
          <cell r="CZ1305">
            <v>284095.9384278307</v>
          </cell>
        </row>
        <row r="1306">
          <cell r="CZ1306">
            <v>1951.8365142239829</v>
          </cell>
        </row>
        <row r="1307">
          <cell r="CZ1307">
            <v>3467.039971191934</v>
          </cell>
        </row>
        <row r="1308">
          <cell r="CZ1308">
            <v>250.60616972752373</v>
          </cell>
        </row>
        <row r="1309">
          <cell r="CZ1309">
            <v>7426.6174528868096</v>
          </cell>
        </row>
        <row r="1310">
          <cell r="CZ1310">
            <v>20369.640609137059</v>
          </cell>
        </row>
        <row r="1311">
          <cell r="CZ1311">
            <v>87729.112690355338</v>
          </cell>
        </row>
        <row r="1312">
          <cell r="CZ1312">
            <v>13625.177664974621</v>
          </cell>
        </row>
        <row r="1313">
          <cell r="CZ1313">
            <v>13625.177664974621</v>
          </cell>
        </row>
        <row r="1314">
          <cell r="CZ1314">
            <v>17195.471698113211</v>
          </cell>
        </row>
        <row r="1315">
          <cell r="CZ1315">
            <v>64404.206289308189</v>
          </cell>
        </row>
        <row r="1316">
          <cell r="CZ1316">
            <v>25076.72955974843</v>
          </cell>
        </row>
        <row r="1317">
          <cell r="CZ1317">
            <v>1791.1949685534594</v>
          </cell>
        </row>
        <row r="1318">
          <cell r="CZ1318">
            <v>445026611.28160548</v>
          </cell>
        </row>
        <row r="1319">
          <cell r="CZ1319">
            <v>447320562.88614988</v>
          </cell>
        </row>
        <row r="1320">
          <cell r="CZ1320">
            <v>136991633.96226487</v>
          </cell>
        </row>
        <row r="1321">
          <cell r="CZ1321">
            <v>141635217.89767715</v>
          </cell>
        </row>
        <row r="1322">
          <cell r="CZ1322">
            <v>150778929.90886301</v>
          </cell>
        </row>
        <row r="1323">
          <cell r="CZ1323">
            <v>211991.99704811524</v>
          </cell>
        </row>
        <row r="1324">
          <cell r="CZ1324">
            <v>166693.0540703485</v>
          </cell>
        </row>
        <row r="1325">
          <cell r="CZ1325">
            <v>464320.99358365656</v>
          </cell>
        </row>
        <row r="1326">
          <cell r="CZ1326">
            <v>148622.49094619293</v>
          </cell>
        </row>
        <row r="1327">
          <cell r="CZ1327">
            <v>29283.750051341805</v>
          </cell>
        </row>
        <row r="1328">
          <cell r="CZ1328">
            <v>8748.7146275194664</v>
          </cell>
        </row>
        <row r="1329">
          <cell r="CZ1329">
            <v>14617.086809254393</v>
          </cell>
        </row>
        <row r="1330">
          <cell r="CZ1330">
            <v>7422.6572109351964</v>
          </cell>
        </row>
        <row r="1331">
          <cell r="CZ1331">
            <v>6729.7787176022957</v>
          </cell>
        </row>
        <row r="1332">
          <cell r="CZ1332">
            <v>11575.224901403511</v>
          </cell>
        </row>
        <row r="1333">
          <cell r="CZ1333">
            <v>6433.6788257847002</v>
          </cell>
        </row>
        <row r="1334">
          <cell r="CZ1334">
            <v>7654.6548986004373</v>
          </cell>
        </row>
        <row r="1335">
          <cell r="CZ1335">
            <v>13890.283649503112</v>
          </cell>
        </row>
        <row r="1336">
          <cell r="CZ1336">
            <v>22181.378923138644</v>
          </cell>
        </row>
        <row r="1337">
          <cell r="CZ1337">
            <v>2288.1197157845172</v>
          </cell>
        </row>
        <row r="1338">
          <cell r="CZ1338">
            <v>3230.297455867475</v>
          </cell>
        </row>
        <row r="1339">
          <cell r="CZ1339">
            <v>1345.9649220663928</v>
          </cell>
        </row>
        <row r="1340">
          <cell r="CZ1340">
            <v>4845.446183801213</v>
          </cell>
        </row>
        <row r="1341">
          <cell r="CZ1341">
            <v>21025.088652789877</v>
          </cell>
        </row>
        <row r="1342">
          <cell r="CZ1342">
            <v>22301.709660328004</v>
          </cell>
        </row>
        <row r="1343">
          <cell r="CZ1343">
            <v>42360.182694486735</v>
          </cell>
        </row>
        <row r="1344">
          <cell r="CZ1344">
            <v>31255.817199476365</v>
          </cell>
        </row>
        <row r="1345">
          <cell r="CZ1345">
            <v>732200.58074116404</v>
          </cell>
        </row>
        <row r="1346">
          <cell r="CZ1346">
            <v>716248.29085495044</v>
          </cell>
        </row>
        <row r="1347">
          <cell r="CZ1347">
            <v>141330.51600173587</v>
          </cell>
        </row>
        <row r="1348">
          <cell r="CZ1348">
            <v>25314.750933947416</v>
          </cell>
        </row>
        <row r="1349">
          <cell r="CZ1349">
            <v>30472.474196774168</v>
          </cell>
        </row>
        <row r="1350">
          <cell r="CZ1350">
            <v>57071.257814101082</v>
          </cell>
        </row>
        <row r="1351">
          <cell r="CZ1351">
            <v>57178.945104266924</v>
          </cell>
        </row>
        <row r="1352">
          <cell r="CZ1352">
            <v>18728.983602043132</v>
          </cell>
        </row>
        <row r="1353">
          <cell r="CZ1353">
            <v>21656.45788119666</v>
          </cell>
        </row>
        <row r="1354">
          <cell r="CZ1354">
            <v>50909.470465234146</v>
          </cell>
        </row>
        <row r="1355">
          <cell r="CZ1355">
            <v>7661.1946125781196</v>
          </cell>
        </row>
        <row r="1356">
          <cell r="CZ1356">
            <v>39867.243726194174</v>
          </cell>
        </row>
        <row r="1357">
          <cell r="CZ1357">
            <v>6998.9854698344752</v>
          </cell>
        </row>
        <row r="1358">
          <cell r="CZ1358">
            <v>5626.1044618178303</v>
          </cell>
        </row>
        <row r="1359">
          <cell r="CZ1359">
            <v>3176.4652839669729</v>
          </cell>
        </row>
        <row r="1360">
          <cell r="CZ1360">
            <v>11715.220673255582</v>
          </cell>
        </row>
        <row r="1361">
          <cell r="CZ1361">
            <v>40521.375748516257</v>
          </cell>
        </row>
        <row r="1362">
          <cell r="CZ1362">
            <v>15563.601412290973</v>
          </cell>
        </row>
        <row r="1363">
          <cell r="CZ1363">
            <v>49828.214807892473</v>
          </cell>
        </row>
        <row r="1364">
          <cell r="CZ1364">
            <v>708585.26053318544</v>
          </cell>
        </row>
        <row r="1365">
          <cell r="CZ1365">
            <v>330973.50173589122</v>
          </cell>
        </row>
        <row r="1366">
          <cell r="CZ1366">
            <v>14081.601616387054</v>
          </cell>
        </row>
        <row r="1367">
          <cell r="CZ1367">
            <v>2760.2339086294423</v>
          </cell>
        </row>
        <row r="1368">
          <cell r="CZ1368">
            <v>159918.91361350458</v>
          </cell>
        </row>
        <row r="1369">
          <cell r="CZ1369">
            <v>24474835.512688484</v>
          </cell>
        </row>
        <row r="1370">
          <cell r="CZ1370">
            <v>7552.3700680272132</v>
          </cell>
        </row>
        <row r="1371">
          <cell r="CZ1371">
            <v>521.30007558579007</v>
          </cell>
        </row>
        <row r="1372">
          <cell r="CZ1372">
            <v>0</v>
          </cell>
        </row>
        <row r="1373">
          <cell r="CZ1373">
            <v>37789.257660462827</v>
          </cell>
        </row>
        <row r="1374">
          <cell r="CZ1374">
            <v>47026.631755242626</v>
          </cell>
        </row>
        <row r="1375">
          <cell r="CZ1375">
            <v>52904.960724647957</v>
          </cell>
        </row>
        <row r="1376">
          <cell r="CZ1376">
            <v>225281.07942348981</v>
          </cell>
        </row>
        <row r="1377">
          <cell r="CZ1377">
            <v>12260.514707616829</v>
          </cell>
        </row>
        <row r="1378">
          <cell r="CZ1378">
            <v>24521.029415233657</v>
          </cell>
        </row>
        <row r="1379">
          <cell r="CZ1379">
            <v>22125.665910808773</v>
          </cell>
        </row>
        <row r="1380">
          <cell r="CZ1380">
            <v>6916.1021919879086</v>
          </cell>
        </row>
        <row r="1381">
          <cell r="CZ1381">
            <v>1649.9831324562213</v>
          </cell>
        </row>
        <row r="1382">
          <cell r="CZ1382">
            <v>249424.97698278225</v>
          </cell>
        </row>
        <row r="1383">
          <cell r="CZ1383">
            <v>21393.027966742258</v>
          </cell>
        </row>
        <row r="1384">
          <cell r="CZ1384">
            <v>15150.973038001563</v>
          </cell>
        </row>
        <row r="1385">
          <cell r="CZ1385">
            <v>5874.9699242799543</v>
          </cell>
        </row>
        <row r="1386">
          <cell r="CZ1386">
            <v>24856.933927771104</v>
          </cell>
        </row>
        <row r="1387">
          <cell r="CZ1387">
            <v>40308.541504493682</v>
          </cell>
        </row>
        <row r="1388">
          <cell r="CZ1388">
            <v>28194.145259830642</v>
          </cell>
        </row>
        <row r="1389">
          <cell r="CZ1389">
            <v>13916.523954426444</v>
          </cell>
        </row>
        <row r="1390">
          <cell r="CZ1390">
            <v>7574.646757719438</v>
          </cell>
        </row>
        <row r="1391">
          <cell r="CZ1391">
            <v>15495.275163352446</v>
          </cell>
        </row>
        <row r="1392">
          <cell r="CZ1392">
            <v>732.63794406651573</v>
          </cell>
        </row>
        <row r="1393">
          <cell r="CZ1393">
            <v>0</v>
          </cell>
        </row>
        <row r="1394">
          <cell r="CZ1394">
            <v>32750.689972401116</v>
          </cell>
        </row>
        <row r="1395">
          <cell r="CZ1395">
            <v>61239.297336816489</v>
          </cell>
        </row>
        <row r="1396">
          <cell r="CZ1396">
            <v>65957.503674323452</v>
          </cell>
        </row>
        <row r="1397">
          <cell r="CZ1397">
            <v>26319.781984927773</v>
          </cell>
        </row>
        <row r="1398">
          <cell r="CZ1398">
            <v>60737.958426756384</v>
          </cell>
        </row>
        <row r="1399">
          <cell r="CZ1399">
            <v>60737.958426756384</v>
          </cell>
        </row>
        <row r="1400">
          <cell r="CZ1400">
            <v>60737.958426756384</v>
          </cell>
        </row>
        <row r="1401">
          <cell r="CZ1401">
            <v>60737.958426756384</v>
          </cell>
        </row>
        <row r="1402">
          <cell r="CZ1402">
            <v>1574.4180407142694</v>
          </cell>
        </row>
        <row r="1403">
          <cell r="CZ1403">
            <v>208611.89592834222</v>
          </cell>
        </row>
        <row r="1404">
          <cell r="CZ1404">
            <v>28551.883565683023</v>
          </cell>
        </row>
        <row r="1405">
          <cell r="CZ1405">
            <v>3989.5114545956394</v>
          </cell>
        </row>
        <row r="1406">
          <cell r="CZ1406">
            <v>26528.058877644904</v>
          </cell>
        </row>
        <row r="1407">
          <cell r="CZ1407">
            <v>17436.360711375262</v>
          </cell>
        </row>
        <row r="1408">
          <cell r="CZ1408">
            <v>23078.095238095248</v>
          </cell>
        </row>
        <row r="1409">
          <cell r="CZ1409">
            <v>0</v>
          </cell>
        </row>
        <row r="1410">
          <cell r="CZ1410">
            <v>1428.3436072009081</v>
          </cell>
        </row>
        <row r="1411">
          <cell r="CZ1411">
            <v>14937.111032481784</v>
          </cell>
        </row>
        <row r="1412">
          <cell r="CZ1412">
            <v>9653.6326555647574</v>
          </cell>
        </row>
        <row r="1413">
          <cell r="CZ1413">
            <v>123704.83275908181</v>
          </cell>
        </row>
        <row r="1414">
          <cell r="CZ1414">
            <v>14934.542705971282</v>
          </cell>
        </row>
        <row r="1415">
          <cell r="CZ1415">
            <v>22124719.539350297</v>
          </cell>
        </row>
        <row r="1416">
          <cell r="CZ1416">
            <v>8908.8773998488305</v>
          </cell>
        </row>
        <row r="1417">
          <cell r="CZ1417">
            <v>8908.8773998488305</v>
          </cell>
        </row>
        <row r="1418">
          <cell r="CZ1418">
            <v>560187.93876347528</v>
          </cell>
        </row>
        <row r="1419">
          <cell r="CZ1419">
            <v>36680.77276908925</v>
          </cell>
        </row>
        <row r="1420">
          <cell r="CZ1420">
            <v>32246.833203594946</v>
          </cell>
        </row>
        <row r="1421">
          <cell r="CZ1421">
            <v>12378.081287004936</v>
          </cell>
        </row>
        <row r="1422">
          <cell r="CZ1422">
            <v>12378.081287004936</v>
          </cell>
        </row>
        <row r="1423">
          <cell r="CZ1423">
            <v>20689.695540438406</v>
          </cell>
        </row>
        <row r="1424">
          <cell r="CZ1424">
            <v>2282.4489795918375</v>
          </cell>
        </row>
        <row r="1425">
          <cell r="CZ1425">
            <v>2282.4489795918375</v>
          </cell>
        </row>
        <row r="1426">
          <cell r="CZ1426">
            <v>2282.4489795918375</v>
          </cell>
        </row>
        <row r="1427">
          <cell r="CZ1427">
            <v>9469.7351280937928</v>
          </cell>
        </row>
        <row r="1428">
          <cell r="CZ1428">
            <v>12000.048354320455</v>
          </cell>
        </row>
        <row r="1429">
          <cell r="CZ1429">
            <v>9973.7786364890981</v>
          </cell>
        </row>
        <row r="1430">
          <cell r="CZ1430">
            <v>3601.3960192596687</v>
          </cell>
        </row>
        <row r="1431">
          <cell r="CZ1431">
            <v>16622.964394148497</v>
          </cell>
        </row>
        <row r="1432">
          <cell r="CZ1432">
            <v>2770.4940656914164</v>
          </cell>
        </row>
        <row r="1433">
          <cell r="CZ1433">
            <v>174132.8992994127</v>
          </cell>
        </row>
        <row r="1434">
          <cell r="CZ1434">
            <v>14549886.608209606</v>
          </cell>
        </row>
        <row r="1435">
          <cell r="CZ1435">
            <v>28538041.889335461</v>
          </cell>
        </row>
        <row r="1436">
          <cell r="CZ1436">
            <v>27301043.608336445</v>
          </cell>
        </row>
        <row r="1437">
          <cell r="CZ1437">
            <v>140486193.47394246</v>
          </cell>
        </row>
        <row r="1438">
          <cell r="CZ1438">
            <v>5681264.4344337489</v>
          </cell>
        </row>
        <row r="1439">
          <cell r="CZ1439">
            <v>69525000.955898315</v>
          </cell>
        </row>
        <row r="1440">
          <cell r="CZ1440">
            <v>1965154.8089515478</v>
          </cell>
        </row>
        <row r="1441">
          <cell r="CZ1441">
            <v>39727979.988212377</v>
          </cell>
        </row>
        <row r="1442">
          <cell r="CZ1442">
            <v>409334411.83420956</v>
          </cell>
        </row>
        <row r="1443">
          <cell r="CZ1443">
            <v>17272.796873643078</v>
          </cell>
        </row>
        <row r="1444">
          <cell r="CZ1444">
            <v>2647.4465653495449</v>
          </cell>
        </row>
        <row r="1445">
          <cell r="CZ1445">
            <v>1588.2931133304392</v>
          </cell>
        </row>
        <row r="1446">
          <cell r="CZ1446">
            <v>2070.2297872340432</v>
          </cell>
        </row>
        <row r="1447">
          <cell r="CZ1447">
            <v>4568.1236370531915</v>
          </cell>
        </row>
        <row r="1448">
          <cell r="CZ1448">
            <v>12969.749231437259</v>
          </cell>
        </row>
        <row r="1449">
          <cell r="CZ1449">
            <v>514168.10422939097</v>
          </cell>
        </row>
        <row r="1450">
          <cell r="CZ1450">
            <v>0</v>
          </cell>
        </row>
        <row r="1451">
          <cell r="CZ1451">
            <v>522255161.55993932</v>
          </cell>
        </row>
        <row r="1452">
          <cell r="CZ1452">
            <v>346319.94055090728</v>
          </cell>
        </row>
        <row r="1453">
          <cell r="CZ1453">
            <v>6711011.9048787402</v>
          </cell>
        </row>
        <row r="1454">
          <cell r="CZ1454">
            <v>61580609.575660661</v>
          </cell>
        </row>
        <row r="1455">
          <cell r="CZ1455">
            <v>56304234.601682663</v>
          </cell>
        </row>
        <row r="1456">
          <cell r="CZ1456">
            <v>5369588.8194357734</v>
          </cell>
        </row>
        <row r="1457">
          <cell r="CZ1457">
            <v>21968681.335718524</v>
          </cell>
        </row>
        <row r="1458">
          <cell r="CZ1458">
            <v>25885638.207322389</v>
          </cell>
        </row>
        <row r="1459">
          <cell r="CZ1459">
            <v>37285271.425883472</v>
          </cell>
        </row>
        <row r="1460">
          <cell r="CZ1460">
            <v>93453469.558097214</v>
          </cell>
        </row>
        <row r="1461">
          <cell r="CZ1461">
            <v>3156016.5284920195</v>
          </cell>
        </row>
        <row r="1462">
          <cell r="CZ1462">
            <v>32550907.176373955</v>
          </cell>
        </row>
        <row r="1463">
          <cell r="CZ1463">
            <v>23027019.18574303</v>
          </cell>
        </row>
        <row r="1464">
          <cell r="CZ1464">
            <v>18452159.252680443</v>
          </cell>
        </row>
        <row r="1465">
          <cell r="CZ1465">
            <v>3259481.7934203031</v>
          </cell>
        </row>
        <row r="1466">
          <cell r="CZ1466">
            <v>1455125.800634064</v>
          </cell>
        </row>
        <row r="1467">
          <cell r="CZ1467">
            <v>7275629.0031703189</v>
          </cell>
        </row>
        <row r="1468">
          <cell r="CZ1468">
            <v>2910251.601268128</v>
          </cell>
        </row>
        <row r="1469">
          <cell r="CZ1469">
            <v>2910251.601268128</v>
          </cell>
        </row>
        <row r="1470">
          <cell r="CZ1470">
            <v>3566804.3625142174</v>
          </cell>
        </row>
        <row r="1471">
          <cell r="CZ1471">
            <v>3566804.3625142174</v>
          </cell>
        </row>
        <row r="1472">
          <cell r="CZ1472">
            <v>8730754.8038043845</v>
          </cell>
        </row>
        <row r="1473">
          <cell r="CZ1473">
            <v>18420728.535386745</v>
          </cell>
        </row>
        <row r="1474">
          <cell r="CZ1474">
            <v>1455125.800634064</v>
          </cell>
        </row>
        <row r="1475">
          <cell r="CZ1475">
            <v>24567179.917265031</v>
          </cell>
        </row>
        <row r="1476">
          <cell r="CZ1476">
            <v>7275629.0031703189</v>
          </cell>
        </row>
        <row r="1477">
          <cell r="CZ1477">
            <v>7275629.0031703189</v>
          </cell>
        </row>
        <row r="1478">
          <cell r="CZ1478">
            <v>4726248.6004594406</v>
          </cell>
        </row>
        <row r="1479">
          <cell r="CZ1479">
            <v>8730754.8038043845</v>
          </cell>
        </row>
        <row r="1480">
          <cell r="CZ1480">
            <v>1455125.800634064</v>
          </cell>
        </row>
        <row r="1481">
          <cell r="CZ1481">
            <v>35505069.535471171</v>
          </cell>
        </row>
        <row r="1482">
          <cell r="CZ1482">
            <v>3562147.9599521887</v>
          </cell>
        </row>
        <row r="1483">
          <cell r="CZ1483">
            <v>3562147.9599521887</v>
          </cell>
        </row>
        <row r="1484">
          <cell r="CZ1484">
            <v>2398047.3194449372</v>
          </cell>
        </row>
        <row r="1485">
          <cell r="CZ1485">
            <v>1396920.7686087014</v>
          </cell>
        </row>
        <row r="1486">
          <cell r="CZ1486">
            <v>2328201.281014503</v>
          </cell>
        </row>
        <row r="1487">
          <cell r="CZ1487">
            <v>1455125.800634064</v>
          </cell>
        </row>
        <row r="1488">
          <cell r="CZ1488">
            <v>18690799.883984424</v>
          </cell>
        </row>
        <row r="1489">
          <cell r="CZ1489">
            <v>1396920.7686087014</v>
          </cell>
        </row>
        <row r="1490">
          <cell r="CZ1490">
            <v>2910251.601268128</v>
          </cell>
        </row>
        <row r="1491">
          <cell r="CZ1491">
            <v>5218501.9781940458</v>
          </cell>
        </row>
        <row r="1492">
          <cell r="CZ1492">
            <v>5218501.9781940458</v>
          </cell>
        </row>
        <row r="1493">
          <cell r="CZ1493">
            <v>4097634.2545855246</v>
          </cell>
        </row>
        <row r="1494">
          <cell r="CZ1494">
            <v>2328201.281014503</v>
          </cell>
        </row>
        <row r="1495">
          <cell r="CZ1495">
            <v>1804355.9927862394</v>
          </cell>
        </row>
        <row r="1496">
          <cell r="CZ1496">
            <v>1804355.9927862394</v>
          </cell>
        </row>
        <row r="1497">
          <cell r="CZ1497">
            <v>1804355.9927862394</v>
          </cell>
        </row>
        <row r="1498">
          <cell r="CZ1498">
            <v>1804355.9927862394</v>
          </cell>
        </row>
        <row r="1499">
          <cell r="CZ1499">
            <v>2328201.281014503</v>
          </cell>
        </row>
        <row r="1500">
          <cell r="CZ1500">
            <v>3492301.9215217545</v>
          </cell>
        </row>
        <row r="1501">
          <cell r="CZ1501">
            <v>1396920.7686087014</v>
          </cell>
        </row>
        <row r="1502">
          <cell r="CZ1502">
            <v>1396920.7686087014</v>
          </cell>
        </row>
        <row r="1503">
          <cell r="CZ1503">
            <v>1455125.800634064</v>
          </cell>
        </row>
        <row r="1504">
          <cell r="CZ1504">
            <v>1455125.800634064</v>
          </cell>
        </row>
        <row r="1505">
          <cell r="CZ1505">
            <v>15319564.429075427</v>
          </cell>
        </row>
        <row r="1506">
          <cell r="CZ1506">
            <v>4947427.7221558187</v>
          </cell>
        </row>
        <row r="1507">
          <cell r="CZ1507">
            <v>1920766.0568369646</v>
          </cell>
        </row>
        <row r="1508">
          <cell r="CZ1508">
            <v>8730754.8038043845</v>
          </cell>
        </row>
        <row r="1509">
          <cell r="CZ1509">
            <v>12223056.725326139</v>
          </cell>
        </row>
        <row r="1510">
          <cell r="CZ1510">
            <v>3068569.2883771141</v>
          </cell>
        </row>
        <row r="1511">
          <cell r="CZ1511">
            <v>3068569.2883771141</v>
          </cell>
        </row>
        <row r="1512">
          <cell r="CZ1512">
            <v>1396920.7686087014</v>
          </cell>
        </row>
        <row r="1513">
          <cell r="CZ1513">
            <v>3434096.8894963912</v>
          </cell>
        </row>
        <row r="1514">
          <cell r="CZ1514">
            <v>465640.25620290043</v>
          </cell>
        </row>
        <row r="1515">
          <cell r="CZ1515">
            <v>2619226.4411413148</v>
          </cell>
        </row>
        <row r="1516">
          <cell r="CZ1516">
            <v>349230.19215217535</v>
          </cell>
        </row>
        <row r="1517">
          <cell r="CZ1517">
            <v>291025.16012681287</v>
          </cell>
        </row>
        <row r="1518">
          <cell r="CZ1518">
            <v>4139591.7659206381</v>
          </cell>
        </row>
        <row r="1519">
          <cell r="CZ1519">
            <v>4139591.7659206381</v>
          </cell>
        </row>
        <row r="1520">
          <cell r="CZ1520">
            <v>891604.38035213714</v>
          </cell>
        </row>
        <row r="1521">
          <cell r="CZ1521">
            <v>382116.16300805885</v>
          </cell>
        </row>
        <row r="1522">
          <cell r="CZ1522">
            <v>891604.38035213714</v>
          </cell>
        </row>
        <row r="1523">
          <cell r="CZ1523">
            <v>445802.19017606857</v>
          </cell>
        </row>
        <row r="1524">
          <cell r="CZ1524">
            <v>286587.12225604407</v>
          </cell>
        </row>
        <row r="1525">
          <cell r="CZ1525">
            <v>114634.84890241765</v>
          </cell>
        </row>
        <row r="1526">
          <cell r="CZ1526">
            <v>114634.84890241765</v>
          </cell>
        </row>
        <row r="1527">
          <cell r="CZ1527">
            <v>114634.84890241765</v>
          </cell>
        </row>
        <row r="1528">
          <cell r="CZ1528">
            <v>114634.84890241765</v>
          </cell>
        </row>
        <row r="1529">
          <cell r="CZ1529">
            <v>114634.84890241765</v>
          </cell>
        </row>
        <row r="1530">
          <cell r="CZ1530">
            <v>114634.84890241765</v>
          </cell>
        </row>
        <row r="1531">
          <cell r="CZ1531">
            <v>114634.84890241765</v>
          </cell>
        </row>
        <row r="1532">
          <cell r="CZ1532">
            <v>121003.45161921861</v>
          </cell>
        </row>
        <row r="1533">
          <cell r="CZ1533">
            <v>121003.45161921861</v>
          </cell>
        </row>
        <row r="1534">
          <cell r="CZ1534">
            <v>121003.45161921861</v>
          </cell>
        </row>
        <row r="1535">
          <cell r="CZ1535">
            <v>121003.45161921861</v>
          </cell>
        </row>
        <row r="1536">
          <cell r="CZ1536">
            <v>769750.01495686721</v>
          </cell>
        </row>
        <row r="1537">
          <cell r="CZ1537">
            <v>769750.01495686721</v>
          </cell>
        </row>
        <row r="1538">
          <cell r="CZ1538">
            <v>769750.01495686721</v>
          </cell>
        </row>
        <row r="1539">
          <cell r="CZ1539">
            <v>1539500.0299137344</v>
          </cell>
        </row>
        <row r="1540">
          <cell r="CZ1540">
            <v>1539500.0299137344</v>
          </cell>
        </row>
        <row r="1541">
          <cell r="CZ1541">
            <v>102633.3353275823</v>
          </cell>
        </row>
        <row r="1542">
          <cell r="CZ1542">
            <v>102633.3353275823</v>
          </cell>
        </row>
        <row r="1543">
          <cell r="CZ1543">
            <v>102633.3353275823</v>
          </cell>
        </row>
        <row r="1544">
          <cell r="CZ1544">
            <v>102633.3353275823</v>
          </cell>
        </row>
        <row r="1545">
          <cell r="CZ1545">
            <v>102633.3353275823</v>
          </cell>
        </row>
        <row r="1546">
          <cell r="CZ1546">
            <v>1539500.0299137344</v>
          </cell>
        </row>
        <row r="1547">
          <cell r="CZ1547">
            <v>1539500.0299137344</v>
          </cell>
        </row>
        <row r="1548">
          <cell r="CZ1548">
            <v>1026333.3532758229</v>
          </cell>
        </row>
        <row r="1549">
          <cell r="CZ1549">
            <v>1026333.3532758229</v>
          </cell>
        </row>
        <row r="1550">
          <cell r="CZ1550">
            <v>1026333.3532758229</v>
          </cell>
        </row>
        <row r="1551">
          <cell r="CZ1551">
            <v>1026333.3532758229</v>
          </cell>
        </row>
        <row r="1552">
          <cell r="CZ1552">
            <v>1539500.0299137344</v>
          </cell>
        </row>
        <row r="1553">
          <cell r="CZ1553">
            <v>1539500.0299137344</v>
          </cell>
        </row>
        <row r="1554">
          <cell r="CZ1554">
            <v>1026333.3532758229</v>
          </cell>
        </row>
        <row r="1555">
          <cell r="CZ1555">
            <v>1026333.3532758229</v>
          </cell>
        </row>
        <row r="1556">
          <cell r="CZ1556">
            <v>769750.01495686721</v>
          </cell>
        </row>
        <row r="1557">
          <cell r="CZ1557">
            <v>102633.3353275823</v>
          </cell>
        </row>
        <row r="1558">
          <cell r="CZ1558">
            <v>769750.01495686721</v>
          </cell>
        </row>
        <row r="1559">
          <cell r="CZ1559">
            <v>256583.33831895574</v>
          </cell>
        </row>
        <row r="1560">
          <cell r="CZ1560">
            <v>256583.33831895574</v>
          </cell>
        </row>
        <row r="1561">
          <cell r="CZ1561">
            <v>513166.67663791147</v>
          </cell>
        </row>
        <row r="1562">
          <cell r="CZ1562">
            <v>15395.000299137344</v>
          </cell>
        </row>
        <row r="1563">
          <cell r="CZ1563">
            <v>1539500.0299137344</v>
          </cell>
        </row>
        <row r="1564">
          <cell r="CZ1564">
            <v>102633.3353275823</v>
          </cell>
        </row>
        <row r="1565">
          <cell r="CZ1565">
            <v>769750.01495686721</v>
          </cell>
        </row>
        <row r="1566">
          <cell r="CZ1566">
            <v>76423.232601611759</v>
          </cell>
        </row>
        <row r="1567">
          <cell r="CZ1567">
            <v>76423.232601611759</v>
          </cell>
        </row>
        <row r="1568">
          <cell r="CZ1568">
            <v>1539500.0299137344</v>
          </cell>
        </row>
        <row r="1569">
          <cell r="CZ1569">
            <v>256583.33831895574</v>
          </cell>
        </row>
        <row r="1570">
          <cell r="CZ1570">
            <v>1539500.0299137344</v>
          </cell>
        </row>
        <row r="1571">
          <cell r="CZ1571">
            <v>1026333.3532758229</v>
          </cell>
        </row>
        <row r="1572">
          <cell r="CZ1572">
            <v>256583.33831895574</v>
          </cell>
        </row>
        <row r="1573">
          <cell r="CZ1573">
            <v>513166.67663791147</v>
          </cell>
        </row>
        <row r="1574">
          <cell r="CZ1574">
            <v>18474000.358964812</v>
          </cell>
        </row>
        <row r="1575">
          <cell r="CZ1575">
            <v>15395.000299137344</v>
          </cell>
        </row>
        <row r="1576">
          <cell r="CZ1576">
            <v>615800.01196549367</v>
          </cell>
        </row>
        <row r="1577">
          <cell r="CZ1577">
            <v>22579333.772068102</v>
          </cell>
        </row>
        <row r="1578">
          <cell r="CZ1578">
            <v>82106.668262065839</v>
          </cell>
        </row>
        <row r="1579">
          <cell r="CZ1579">
            <v>615800.01196549367</v>
          </cell>
        </row>
        <row r="1580">
          <cell r="CZ1580">
            <v>513166.67663791147</v>
          </cell>
        </row>
        <row r="1581">
          <cell r="CZ1581">
            <v>513166.67663791147</v>
          </cell>
        </row>
        <row r="1582">
          <cell r="CZ1582">
            <v>153950.00299137342</v>
          </cell>
        </row>
        <row r="1583">
          <cell r="CZ1583">
            <v>30790.000598274688</v>
          </cell>
        </row>
        <row r="1584">
          <cell r="CZ1584">
            <v>2565833.3831895571</v>
          </cell>
        </row>
        <row r="1585">
          <cell r="CZ1585">
            <v>359216.67364653799</v>
          </cell>
        </row>
        <row r="1586">
          <cell r="CZ1586">
            <v>205266.67065516461</v>
          </cell>
        </row>
        <row r="1587">
          <cell r="CZ1587">
            <v>769750.01495686721</v>
          </cell>
        </row>
        <row r="1588">
          <cell r="CZ1588">
            <v>1026333.3532758229</v>
          </cell>
        </row>
        <row r="1589">
          <cell r="CZ1589">
            <v>2052666.7065516459</v>
          </cell>
        </row>
        <row r="1590">
          <cell r="CZ1590">
            <v>15395.000299137344</v>
          </cell>
        </row>
        <row r="1591">
          <cell r="CZ1591">
            <v>3079000.0598274688</v>
          </cell>
        </row>
        <row r="1592">
          <cell r="CZ1592">
            <v>513166.67663791147</v>
          </cell>
        </row>
        <row r="1593">
          <cell r="CZ1593">
            <v>1026333.3532758229</v>
          </cell>
        </row>
        <row r="1594">
          <cell r="CZ1594">
            <v>153950.00299137342</v>
          </cell>
        </row>
        <row r="1595">
          <cell r="CZ1595">
            <v>20526.66706551646</v>
          </cell>
        </row>
        <row r="1596">
          <cell r="CZ1596">
            <v>4618500.089741203</v>
          </cell>
        </row>
        <row r="1597">
          <cell r="CZ1597">
            <v>769750.01495686721</v>
          </cell>
        </row>
        <row r="1598">
          <cell r="CZ1598">
            <v>1026333.3532758229</v>
          </cell>
        </row>
        <row r="1599">
          <cell r="CZ1599">
            <v>1282916.6915947786</v>
          </cell>
        </row>
        <row r="1600">
          <cell r="CZ1600">
            <v>821066.68262065842</v>
          </cell>
        </row>
        <row r="1601">
          <cell r="CZ1601">
            <v>82106.668262065839</v>
          </cell>
        </row>
        <row r="1602">
          <cell r="CZ1602">
            <v>51316.667663791151</v>
          </cell>
        </row>
        <row r="1603">
          <cell r="CZ1603">
            <v>123160.00239309875</v>
          </cell>
        </row>
        <row r="1604">
          <cell r="CZ1604">
            <v>61580.001196549376</v>
          </cell>
        </row>
        <row r="1605">
          <cell r="CZ1605">
            <v>205266.67065516461</v>
          </cell>
        </row>
        <row r="1606">
          <cell r="CZ1606">
            <v>3592166.7364653805</v>
          </cell>
        </row>
        <row r="1607">
          <cell r="CZ1607">
            <v>3079000.0598274688</v>
          </cell>
        </row>
        <row r="1608">
          <cell r="CZ1608">
            <v>2052666.7065516459</v>
          </cell>
        </row>
        <row r="1609">
          <cell r="CZ1609">
            <v>30790.000598274688</v>
          </cell>
        </row>
        <row r="1610">
          <cell r="CZ1610">
            <v>1026333.3532758229</v>
          </cell>
        </row>
        <row r="1611">
          <cell r="CZ1611">
            <v>1026333.3532758229</v>
          </cell>
        </row>
        <row r="1612">
          <cell r="CZ1612">
            <v>15395.000299137344</v>
          </cell>
        </row>
        <row r="1613">
          <cell r="CZ1613">
            <v>1026333.3532758229</v>
          </cell>
        </row>
        <row r="1614">
          <cell r="CZ1614">
            <v>164213.33652413168</v>
          </cell>
        </row>
        <row r="1615">
          <cell r="CZ1615">
            <v>102633.3353275823</v>
          </cell>
        </row>
        <row r="1616">
          <cell r="CZ1616">
            <v>513166.67663791147</v>
          </cell>
        </row>
        <row r="1617">
          <cell r="CZ1617">
            <v>5131666.7663791142</v>
          </cell>
        </row>
        <row r="1618">
          <cell r="CZ1618">
            <v>153950.00299137342</v>
          </cell>
        </row>
        <row r="1619">
          <cell r="CZ1619">
            <v>5131666.7663791142</v>
          </cell>
        </row>
        <row r="1620">
          <cell r="CZ1620">
            <v>20526.66706551646</v>
          </cell>
        </row>
        <row r="1621">
          <cell r="CZ1621">
            <v>359216.67364653799</v>
          </cell>
        </row>
        <row r="1622">
          <cell r="CZ1622">
            <v>2052666.7065516459</v>
          </cell>
        </row>
        <row r="1623">
          <cell r="CZ1623">
            <v>15395.000299137344</v>
          </cell>
        </row>
        <row r="1624">
          <cell r="CZ1624">
            <v>143686.66945861522</v>
          </cell>
        </row>
        <row r="1625">
          <cell r="CZ1625">
            <v>2565833.3831895571</v>
          </cell>
        </row>
        <row r="1626">
          <cell r="CZ1626">
            <v>513166.67663791147</v>
          </cell>
        </row>
        <row r="1627">
          <cell r="CZ1627">
            <v>1539500.0299137344</v>
          </cell>
        </row>
        <row r="1628">
          <cell r="CZ1628">
            <v>2565833.3831895571</v>
          </cell>
        </row>
        <row r="1629">
          <cell r="CZ1629">
            <v>513166.67663791147</v>
          </cell>
        </row>
        <row r="1630">
          <cell r="CZ1630">
            <v>20526.66706551646</v>
          </cell>
        </row>
        <row r="1631">
          <cell r="CZ1631">
            <v>102633.3353275823</v>
          </cell>
        </row>
        <row r="1632">
          <cell r="CZ1632">
            <v>513166.67663791147</v>
          </cell>
        </row>
        <row r="1633">
          <cell r="CZ1633">
            <v>102633.3353275823</v>
          </cell>
        </row>
        <row r="1634">
          <cell r="CZ1634">
            <v>769750.01495686721</v>
          </cell>
        </row>
        <row r="1635">
          <cell r="CZ1635">
            <v>15395.000299137344</v>
          </cell>
        </row>
        <row r="1636">
          <cell r="CZ1636">
            <v>256583.33831895574</v>
          </cell>
        </row>
        <row r="1637">
          <cell r="CZ1637">
            <v>41053.33413103292</v>
          </cell>
        </row>
        <row r="1638">
          <cell r="CZ1638">
            <v>153950.00299137342</v>
          </cell>
        </row>
        <row r="1639">
          <cell r="CZ1639">
            <v>71843.334729307608</v>
          </cell>
        </row>
        <row r="1640">
          <cell r="CZ1640">
            <v>15395.000299137344</v>
          </cell>
        </row>
        <row r="1641">
          <cell r="CZ1641">
            <v>1077650.0209396142</v>
          </cell>
        </row>
        <row r="1642">
          <cell r="CZ1642">
            <v>15395.000299137344</v>
          </cell>
        </row>
        <row r="1643">
          <cell r="CZ1643">
            <v>410533.34131032921</v>
          </cell>
        </row>
        <row r="1644">
          <cell r="CZ1644">
            <v>15395.000299137344</v>
          </cell>
        </row>
        <row r="1645">
          <cell r="CZ1645">
            <v>287373.33891723043</v>
          </cell>
        </row>
        <row r="1646">
          <cell r="CZ1646">
            <v>769750.01495686721</v>
          </cell>
        </row>
        <row r="1647">
          <cell r="CZ1647">
            <v>17419.778135962835</v>
          </cell>
        </row>
        <row r="1648">
          <cell r="CZ1648">
            <v>27964885.235847063</v>
          </cell>
        </row>
        <row r="1649">
          <cell r="CZ1649">
            <v>4810210.7258473253</v>
          </cell>
        </row>
        <row r="1650">
          <cell r="CZ1650">
            <v>51772.015398519536</v>
          </cell>
        </row>
        <row r="1651">
          <cell r="CZ1651">
            <v>2121.2206686930099</v>
          </cell>
        </row>
        <row r="1652">
          <cell r="CZ1652">
            <v>12927.536324756231</v>
          </cell>
        </row>
        <row r="1653">
          <cell r="CZ1653">
            <v>1104495.2990948926</v>
          </cell>
        </row>
        <row r="1654">
          <cell r="CZ1654">
            <v>4589.179331306992</v>
          </cell>
        </row>
        <row r="1655">
          <cell r="CZ1655">
            <v>377041817.13492388</v>
          </cell>
        </row>
        <row r="1656">
          <cell r="CZ1656">
            <v>27187.576593105048</v>
          </cell>
        </row>
        <row r="1657">
          <cell r="CZ1657">
            <v>97737273.464611009</v>
          </cell>
        </row>
        <row r="1658">
          <cell r="CZ1658">
            <v>29817679.153294738</v>
          </cell>
        </row>
        <row r="1659">
          <cell r="CZ1659">
            <v>23948723.815696578</v>
          </cell>
        </row>
        <row r="1660">
          <cell r="CZ1660">
            <v>20883652.579699352</v>
          </cell>
        </row>
        <row r="1661">
          <cell r="CZ1661">
            <v>17786356.298298981</v>
          </cell>
        </row>
        <row r="1662">
          <cell r="CZ1662">
            <v>327459254.51924884</v>
          </cell>
        </row>
        <row r="1663">
          <cell r="CZ1663">
            <v>1087503.0637242019</v>
          </cell>
        </row>
        <row r="1664">
          <cell r="CZ1664">
            <v>580106.10135888844</v>
          </cell>
        </row>
        <row r="1665">
          <cell r="CZ1665">
            <v>6862.3368414399047</v>
          </cell>
        </row>
        <row r="1666">
          <cell r="CZ1666">
            <v>8424.2763699522402</v>
          </cell>
        </row>
        <row r="1667">
          <cell r="CZ1667">
            <v>5981.9588363004796</v>
          </cell>
        </row>
        <row r="1668">
          <cell r="CZ1668">
            <v>12969.749231437259</v>
          </cell>
        </row>
        <row r="1669">
          <cell r="CZ1669">
            <v>20883.652579699352</v>
          </cell>
        </row>
        <row r="1670">
          <cell r="CZ1670">
            <v>3299.200404538416</v>
          </cell>
        </row>
        <row r="1671">
          <cell r="CZ1671">
            <v>7556445.7020893199</v>
          </cell>
        </row>
        <row r="1672">
          <cell r="CZ1672">
            <v>1840319.3281786076</v>
          </cell>
        </row>
        <row r="1673">
          <cell r="CZ1673">
            <v>4618.3169778549736</v>
          </cell>
        </row>
        <row r="1674">
          <cell r="CZ1674">
            <v>127189.35993349961</v>
          </cell>
        </row>
        <row r="1675">
          <cell r="CZ1675">
            <v>237001.89526184541</v>
          </cell>
        </row>
        <row r="1676">
          <cell r="CZ1676">
            <v>20324.382596613119</v>
          </cell>
        </row>
        <row r="1677">
          <cell r="CZ1677">
            <v>19984.054884932702</v>
          </cell>
        </row>
        <row r="1678">
          <cell r="CZ1678">
            <v>7575.788102475035</v>
          </cell>
        </row>
        <row r="1679">
          <cell r="CZ1679">
            <v>6188.8361267911441</v>
          </cell>
        </row>
        <row r="1680">
          <cell r="CZ1680">
            <v>12418.173582283982</v>
          </cell>
        </row>
        <row r="1681">
          <cell r="CZ1681">
            <v>5459667.2701205462</v>
          </cell>
        </row>
        <row r="1682">
          <cell r="CZ1682">
            <v>349179.57968339318</v>
          </cell>
        </row>
        <row r="1683">
          <cell r="CZ1683">
            <v>2002665.4751748638</v>
          </cell>
        </row>
        <row r="1684">
          <cell r="CZ1684">
            <v>10878974.602278315</v>
          </cell>
        </row>
        <row r="1685">
          <cell r="CZ1685">
            <v>4501.6320596694168</v>
          </cell>
        </row>
        <row r="1686">
          <cell r="CZ1686">
            <v>4878.7872979288704</v>
          </cell>
        </row>
        <row r="1687">
          <cell r="CZ1687">
            <v>80059.136278663398</v>
          </cell>
        </row>
        <row r="1688">
          <cell r="CZ1688">
            <v>300642.29895117873</v>
          </cell>
        </row>
        <row r="1689">
          <cell r="CZ1689">
            <v>2075533.1080243483</v>
          </cell>
        </row>
        <row r="1690">
          <cell r="CZ1690">
            <v>24979.505049908461</v>
          </cell>
        </row>
        <row r="1691">
          <cell r="CZ1691">
            <v>3553992.5149572957</v>
          </cell>
        </row>
        <row r="1692">
          <cell r="CZ1692">
            <v>11026.921348314607</v>
          </cell>
        </row>
        <row r="1693">
          <cell r="CZ1693">
            <v>223557.5936827976</v>
          </cell>
        </row>
        <row r="1694">
          <cell r="CZ1694">
            <v>11774.419382022474</v>
          </cell>
        </row>
        <row r="1695">
          <cell r="CZ1695">
            <v>1730.6140449438203</v>
          </cell>
        </row>
        <row r="1696">
          <cell r="CZ1696">
            <v>7136.8685393258438</v>
          </cell>
        </row>
        <row r="1697">
          <cell r="CZ1697">
            <v>46544.303348886671</v>
          </cell>
        </row>
        <row r="1698">
          <cell r="CZ1698">
            <v>41682.972063079571</v>
          </cell>
        </row>
        <row r="1699">
          <cell r="CZ1699">
            <v>82057.25355856125</v>
          </cell>
        </row>
        <row r="1700">
          <cell r="CZ1700">
            <v>24952.591105073541</v>
          </cell>
        </row>
        <row r="1701">
          <cell r="CZ1701">
            <v>159404.5667710118</v>
          </cell>
        </row>
        <row r="1702">
          <cell r="CZ1702">
            <v>21392417.060280662</v>
          </cell>
        </row>
        <row r="1703">
          <cell r="CZ1703">
            <v>0</v>
          </cell>
        </row>
        <row r="1704">
          <cell r="CZ1704">
            <v>11333.224719101125</v>
          </cell>
        </row>
        <row r="1705">
          <cell r="CZ1705">
            <v>11333.224719101125</v>
          </cell>
        </row>
        <row r="1706">
          <cell r="CZ1706">
            <v>11333.224719101125</v>
          </cell>
        </row>
        <row r="1707">
          <cell r="CZ1707">
            <v>11333.224719101125</v>
          </cell>
        </row>
        <row r="1708">
          <cell r="CZ1708">
            <v>43774.449109129229</v>
          </cell>
        </row>
        <row r="1709">
          <cell r="CZ1709">
            <v>87548.93466422541</v>
          </cell>
        </row>
        <row r="1710">
          <cell r="CZ1710">
            <v>98404.110802669704</v>
          </cell>
        </row>
        <row r="1711">
          <cell r="CZ1711">
            <v>252847.93579062639</v>
          </cell>
        </row>
        <row r="1712">
          <cell r="CZ1712">
            <v>288576.44073866209</v>
          </cell>
        </row>
        <row r="1713">
          <cell r="CZ1713">
            <v>288576.44073866209</v>
          </cell>
        </row>
        <row r="1714">
          <cell r="CZ1714">
            <v>288576.44073866209</v>
          </cell>
        </row>
        <row r="1715">
          <cell r="CZ1715">
            <v>346291.68154913723</v>
          </cell>
        </row>
        <row r="1716">
          <cell r="CZ1716">
            <v>288576.44073866209</v>
          </cell>
        </row>
        <row r="1717">
          <cell r="CZ1717">
            <v>346291.68154913723</v>
          </cell>
        </row>
        <row r="1718">
          <cell r="CZ1718">
            <v>346285.52770569827</v>
          </cell>
        </row>
        <row r="1719">
          <cell r="CZ1719">
            <v>128810.56691955565</v>
          </cell>
        </row>
        <row r="1720">
          <cell r="CZ1720">
            <v>2144.1235955056181</v>
          </cell>
        </row>
        <row r="1721">
          <cell r="CZ1721">
            <v>7899.6817415730347</v>
          </cell>
        </row>
        <row r="1722">
          <cell r="CZ1722">
            <v>79595.188313350285</v>
          </cell>
        </row>
        <row r="1723">
          <cell r="CZ1723">
            <v>15423.02890617497</v>
          </cell>
        </row>
        <row r="1724">
          <cell r="CZ1724">
            <v>9555.4870786516858</v>
          </cell>
        </row>
        <row r="1725">
          <cell r="CZ1725">
            <v>38674.778020593403</v>
          </cell>
        </row>
        <row r="1726">
          <cell r="CZ1726">
            <v>8300489.0669908505</v>
          </cell>
        </row>
        <row r="1727">
          <cell r="CZ1727">
            <v>15008.865168539327</v>
          </cell>
        </row>
        <row r="1728">
          <cell r="CZ1728">
            <v>0</v>
          </cell>
        </row>
        <row r="1729">
          <cell r="CZ1729">
            <v>4288.2471910112363</v>
          </cell>
        </row>
        <row r="1730">
          <cell r="CZ1730">
            <v>34919.441655346222</v>
          </cell>
        </row>
        <row r="1731">
          <cell r="CZ1731">
            <v>7807.9083837510789</v>
          </cell>
        </row>
        <row r="1732">
          <cell r="CZ1732">
            <v>11026.921348314607</v>
          </cell>
        </row>
        <row r="1733">
          <cell r="CZ1733">
            <v>7197.1220231822981</v>
          </cell>
        </row>
        <row r="1734">
          <cell r="CZ1734">
            <v>18078.246575342469</v>
          </cell>
        </row>
        <row r="1735">
          <cell r="CZ1735">
            <v>8569.1949420442597</v>
          </cell>
        </row>
        <row r="1736">
          <cell r="CZ1736">
            <v>2466.6082191780824</v>
          </cell>
        </row>
        <row r="1737">
          <cell r="CZ1737">
            <v>47591.737779033632</v>
          </cell>
        </row>
        <row r="1738">
          <cell r="CZ1738">
            <v>43313.903362531797</v>
          </cell>
        </row>
        <row r="1739">
          <cell r="CZ1739">
            <v>78990.555524159383</v>
          </cell>
        </row>
        <row r="1740">
          <cell r="CZ1740">
            <v>52965.034190449289</v>
          </cell>
        </row>
        <row r="1741">
          <cell r="CZ1741">
            <v>59741.407177168701</v>
          </cell>
        </row>
        <row r="1742">
          <cell r="CZ1742">
            <v>25219.969482904777</v>
          </cell>
        </row>
        <row r="1743">
          <cell r="CZ1743">
            <v>32643.884892086327</v>
          </cell>
        </row>
        <row r="1744">
          <cell r="CZ1744">
            <v>7197.711275026345</v>
          </cell>
        </row>
        <row r="1745">
          <cell r="CZ1745">
            <v>207748.44238485451</v>
          </cell>
        </row>
        <row r="1746">
          <cell r="CZ1746">
            <v>53354.732975416795</v>
          </cell>
        </row>
        <row r="1747">
          <cell r="CZ1747">
            <v>10533.499901133966</v>
          </cell>
        </row>
        <row r="1748">
          <cell r="CZ1748">
            <v>149750.02354714141</v>
          </cell>
        </row>
        <row r="1749">
          <cell r="CZ1749">
            <v>494421.17865488643</v>
          </cell>
        </row>
        <row r="1750">
          <cell r="CZ1750">
            <v>4748.2014388489206</v>
          </cell>
        </row>
        <row r="1751">
          <cell r="CZ1751">
            <v>4748.2014388489206</v>
          </cell>
        </row>
        <row r="1752">
          <cell r="CZ1752">
            <v>77368.936460393714</v>
          </cell>
        </row>
        <row r="1753">
          <cell r="CZ1753">
            <v>175089.92805755395</v>
          </cell>
        </row>
        <row r="1754">
          <cell r="CZ1754">
            <v>12532363.239207987</v>
          </cell>
        </row>
        <row r="1755">
          <cell r="CZ1755">
            <v>39789.738751059631</v>
          </cell>
        </row>
        <row r="1756">
          <cell r="CZ1756">
            <v>2267.4410958904114</v>
          </cell>
        </row>
        <row r="1757">
          <cell r="CZ1757">
            <v>5645.0839328537168</v>
          </cell>
        </row>
        <row r="1758">
          <cell r="CZ1758">
            <v>42474.95450692287</v>
          </cell>
        </row>
        <row r="1759">
          <cell r="CZ1759">
            <v>22674.410958904115</v>
          </cell>
        </row>
        <row r="1760">
          <cell r="CZ1760">
            <v>158803.42846378454</v>
          </cell>
        </row>
        <row r="1761">
          <cell r="CZ1761">
            <v>117173.86078930019</v>
          </cell>
        </row>
        <row r="1762">
          <cell r="CZ1762">
            <v>172285310.22555572</v>
          </cell>
        </row>
        <row r="1763">
          <cell r="CZ1763">
            <v>62497134.129693843</v>
          </cell>
        </row>
        <row r="1764">
          <cell r="CZ1764">
            <v>13810832.484101469</v>
          </cell>
        </row>
        <row r="1765">
          <cell r="CZ1765">
            <v>358127271.43102962</v>
          </cell>
        </row>
        <row r="1766">
          <cell r="CZ1766">
            <v>44341953.602835752</v>
          </cell>
        </row>
        <row r="1767">
          <cell r="CZ1767">
            <v>24989552.502695385</v>
          </cell>
        </row>
        <row r="1768">
          <cell r="CZ1768">
            <v>53023164.476052605</v>
          </cell>
        </row>
        <row r="1769">
          <cell r="CZ1769">
            <v>2246768.6780952597</v>
          </cell>
        </row>
        <row r="1770">
          <cell r="CZ1770">
            <v>138287980.54461262</v>
          </cell>
        </row>
        <row r="1771">
          <cell r="CZ1771">
            <v>21424963.299759716</v>
          </cell>
        </row>
        <row r="1772">
          <cell r="CZ1772">
            <v>670643722.85127354</v>
          </cell>
        </row>
        <row r="1773">
          <cell r="CZ1773">
            <v>71779607.83177036</v>
          </cell>
        </row>
        <row r="1774">
          <cell r="CZ1774">
            <v>38718344.352339119</v>
          </cell>
        </row>
        <row r="1775">
          <cell r="CZ1775">
            <v>6824458.7675879672</v>
          </cell>
        </row>
        <row r="1776">
          <cell r="CZ1776">
            <v>58701485.893346868</v>
          </cell>
        </row>
        <row r="1777">
          <cell r="CZ1777">
            <v>121689232.81731747</v>
          </cell>
        </row>
        <row r="1778">
          <cell r="CZ1778">
            <v>52194592.797419086</v>
          </cell>
        </row>
        <row r="1779">
          <cell r="CZ1779">
            <v>12732701.584570086</v>
          </cell>
        </row>
        <row r="1780">
          <cell r="CZ1780">
            <v>4527869.7813835992</v>
          </cell>
        </row>
        <row r="1781">
          <cell r="CZ1781">
            <v>17238665.686397422</v>
          </cell>
        </row>
        <row r="1782">
          <cell r="CZ1782">
            <v>393045931.49249202</v>
          </cell>
        </row>
        <row r="1783">
          <cell r="CZ1783">
            <v>32235503.722874071</v>
          </cell>
        </row>
        <row r="1784">
          <cell r="CZ1784">
            <v>145291196.99912485</v>
          </cell>
        </row>
        <row r="1785">
          <cell r="CZ1785">
            <v>8759571.7104930729</v>
          </cell>
        </row>
        <row r="1786">
          <cell r="CZ1786">
            <v>24048298.843632162</v>
          </cell>
        </row>
        <row r="1787">
          <cell r="CZ1787">
            <v>14468730.141371306</v>
          </cell>
        </row>
        <row r="1788">
          <cell r="CZ1788">
            <v>33629392.136735529</v>
          </cell>
        </row>
        <row r="1789">
          <cell r="CZ1789">
            <v>30148992.375827856</v>
          </cell>
        </row>
        <row r="1790">
          <cell r="CZ1790">
            <v>78193529.849152818</v>
          </cell>
        </row>
        <row r="1791">
          <cell r="CZ1791">
            <v>195297626.59923679</v>
          </cell>
        </row>
        <row r="1792">
          <cell r="CZ1792">
            <v>400248615.36425179</v>
          </cell>
        </row>
        <row r="1793">
          <cell r="CZ1793">
            <v>67196877.786525741</v>
          </cell>
        </row>
        <row r="1794">
          <cell r="CZ1794">
            <v>274052295.96636212</v>
          </cell>
        </row>
        <row r="1795">
          <cell r="CZ1795">
            <v>166328320.6548931</v>
          </cell>
        </row>
        <row r="1796">
          <cell r="CZ1796">
            <v>292246381.00705433</v>
          </cell>
        </row>
        <row r="1797">
          <cell r="CZ1797">
            <v>42022218.249497525</v>
          </cell>
        </row>
        <row r="1798">
          <cell r="CZ1798">
            <v>37119042.496552423</v>
          </cell>
        </row>
        <row r="1799">
          <cell r="CZ1799">
            <v>1973765.7157065701</v>
          </cell>
        </row>
        <row r="1800">
          <cell r="CZ1800">
            <v>12343097.059131717</v>
          </cell>
        </row>
        <row r="1801">
          <cell r="CZ1801">
            <v>86407.892621355</v>
          </cell>
        </row>
        <row r="1802">
          <cell r="CZ1802">
            <v>116683371.47618537</v>
          </cell>
        </row>
        <row r="1803">
          <cell r="CZ1803">
            <v>77904173.991349995</v>
          </cell>
        </row>
        <row r="1804">
          <cell r="CZ1804">
            <v>42515619.896605462</v>
          </cell>
        </row>
        <row r="1805">
          <cell r="CZ1805">
            <v>63384393.799554251</v>
          </cell>
        </row>
        <row r="1806">
          <cell r="CZ1806">
            <v>886277126.29388332</v>
          </cell>
        </row>
        <row r="1807">
          <cell r="CZ1807">
            <v>145057208.8451364</v>
          </cell>
        </row>
        <row r="1808">
          <cell r="CZ1808">
            <v>9520840.6345351171</v>
          </cell>
        </row>
        <row r="1809">
          <cell r="CZ1809">
            <v>6595323.9112870544</v>
          </cell>
        </row>
        <row r="1810">
          <cell r="CZ1810">
            <v>7014371.8658370432</v>
          </cell>
        </row>
        <row r="1811">
          <cell r="CZ1811">
            <v>7868062.7035358129</v>
          </cell>
        </row>
        <row r="1812">
          <cell r="CZ1812">
            <v>8090048.9403434582</v>
          </cell>
        </row>
        <row r="1813">
          <cell r="CZ1813">
            <v>69795133.309455037</v>
          </cell>
        </row>
        <row r="1814">
          <cell r="CZ1814">
            <v>35794275.707933351</v>
          </cell>
        </row>
        <row r="1815">
          <cell r="CZ1815">
            <v>46541576.950100176</v>
          </cell>
        </row>
        <row r="1816">
          <cell r="CZ1816">
            <v>36995914.883458436</v>
          </cell>
        </row>
        <row r="1817">
          <cell r="CZ1817">
            <v>39475516.228347883</v>
          </cell>
        </row>
        <row r="1818">
          <cell r="CZ1818">
            <v>41524998.030730203</v>
          </cell>
        </row>
        <row r="1819">
          <cell r="CZ1819">
            <v>7619356.4778986052</v>
          </cell>
        </row>
        <row r="1820">
          <cell r="CZ1820">
            <v>2432167.5025355443</v>
          </cell>
        </row>
        <row r="1821">
          <cell r="CZ1821">
            <v>74613904.381662011</v>
          </cell>
        </row>
        <row r="1822">
          <cell r="CZ1822">
            <v>5917586.703203789</v>
          </cell>
        </row>
        <row r="1823">
          <cell r="CZ1823">
            <v>6007217.3180137873</v>
          </cell>
        </row>
        <row r="1824">
          <cell r="CZ1824">
            <v>10335795.901715349</v>
          </cell>
        </row>
        <row r="1825">
          <cell r="CZ1825">
            <v>163971033.11697373</v>
          </cell>
        </row>
        <row r="1826">
          <cell r="CZ1826">
            <v>52486825.406928748</v>
          </cell>
        </row>
        <row r="1827">
          <cell r="CZ1827">
            <v>67089064.888761528</v>
          </cell>
        </row>
        <row r="1828">
          <cell r="CZ1828">
            <v>2583982.3394450918</v>
          </cell>
        </row>
        <row r="1829">
          <cell r="CZ1829">
            <v>84231867.563846976</v>
          </cell>
        </row>
        <row r="1830">
          <cell r="CZ1830">
            <v>67666250.281552687</v>
          </cell>
        </row>
        <row r="1831">
          <cell r="CZ1831">
            <v>674692.88677916466</v>
          </cell>
        </row>
        <row r="1832">
          <cell r="CZ1832">
            <v>689288.53290035937</v>
          </cell>
        </row>
        <row r="1833">
          <cell r="CZ1833">
            <v>13240822.083626775</v>
          </cell>
        </row>
        <row r="1834">
          <cell r="CZ1834">
            <v>215891.89621999042</v>
          </cell>
        </row>
        <row r="1835">
          <cell r="CZ1835">
            <v>25435786.110781878</v>
          </cell>
        </row>
        <row r="1836">
          <cell r="CZ1836">
            <v>38499129.037515</v>
          </cell>
        </row>
        <row r="1837">
          <cell r="CZ1837">
            <v>773543.2142043449</v>
          </cell>
        </row>
        <row r="1838">
          <cell r="CZ1838">
            <v>13119279.829179909</v>
          </cell>
        </row>
        <row r="1839">
          <cell r="CZ1839">
            <v>12840.745973438829</v>
          </cell>
        </row>
        <row r="1840">
          <cell r="CZ1840">
            <v>12840.745973438829</v>
          </cell>
        </row>
        <row r="1841">
          <cell r="CZ1841">
            <v>25681.491946877657</v>
          </cell>
        </row>
        <row r="1842">
          <cell r="CZ1842">
            <v>9120.4671752849208</v>
          </cell>
        </row>
        <row r="1843">
          <cell r="CZ1843">
            <v>12840.745973438829</v>
          </cell>
        </row>
        <row r="1844">
          <cell r="CZ1844">
            <v>10618.738626730717</v>
          </cell>
        </row>
        <row r="1845">
          <cell r="CZ1845">
            <v>99472.758843364427</v>
          </cell>
        </row>
        <row r="1846">
          <cell r="CZ1846">
            <v>26948.96863520769</v>
          </cell>
        </row>
        <row r="1847">
          <cell r="CZ1847">
            <v>22052.585476123204</v>
          </cell>
        </row>
        <row r="1848">
          <cell r="CZ1848">
            <v>1028.776978417266</v>
          </cell>
        </row>
        <row r="1849">
          <cell r="CZ1849">
            <v>1028.776978417266</v>
          </cell>
        </row>
        <row r="1850">
          <cell r="CZ1850">
            <v>1371.702637889688</v>
          </cell>
        </row>
        <row r="1851">
          <cell r="CZ1851">
            <v>342.92565947242201</v>
          </cell>
        </row>
        <row r="1852">
          <cell r="CZ1852">
            <v>342.92565947242201</v>
          </cell>
        </row>
        <row r="1853">
          <cell r="CZ1853">
            <v>399.00191846522773</v>
          </cell>
        </row>
        <row r="1854">
          <cell r="CZ1854">
            <v>685.85131894484402</v>
          </cell>
        </row>
        <row r="1855">
          <cell r="CZ1855">
            <v>56969.249402340633</v>
          </cell>
        </row>
        <row r="1856">
          <cell r="CZ1856">
            <v>41748.655115601934</v>
          </cell>
        </row>
        <row r="1857">
          <cell r="CZ1857">
            <v>188553.64491301848</v>
          </cell>
        </row>
        <row r="1858">
          <cell r="CZ1858">
            <v>32442.226014881802</v>
          </cell>
        </row>
        <row r="1859">
          <cell r="CZ1859">
            <v>118412.57045116325</v>
          </cell>
        </row>
        <row r="1860">
          <cell r="CZ1860">
            <v>193675.80295752099</v>
          </cell>
        </row>
        <row r="1861">
          <cell r="CZ1861">
            <v>4273.3812949640287</v>
          </cell>
        </row>
        <row r="1862">
          <cell r="CZ1862">
            <v>7170.016438356166</v>
          </cell>
        </row>
        <row r="1863">
          <cell r="CZ1863">
            <v>7170.016438356166</v>
          </cell>
        </row>
        <row r="1864">
          <cell r="CZ1864">
            <v>7170.016438356166</v>
          </cell>
        </row>
        <row r="1865">
          <cell r="CZ1865">
            <v>1774.237302423604</v>
          </cell>
        </row>
        <row r="1866">
          <cell r="CZ1866">
            <v>57539.417914665166</v>
          </cell>
        </row>
        <row r="1867">
          <cell r="CZ1867">
            <v>78148.991240463423</v>
          </cell>
        </row>
        <row r="1868">
          <cell r="CZ1868">
            <v>211461.95543355655</v>
          </cell>
        </row>
        <row r="1869">
          <cell r="CZ1869">
            <v>36849.369878496756</v>
          </cell>
        </row>
        <row r="1870">
          <cell r="CZ1870">
            <v>132769.85965903744</v>
          </cell>
        </row>
        <row r="1871">
          <cell r="CZ1871">
            <v>137611.75473297545</v>
          </cell>
        </row>
        <row r="1872">
          <cell r="CZ1872">
            <v>22170.782706979378</v>
          </cell>
        </row>
        <row r="1873">
          <cell r="CZ1873">
            <v>17226.952999905814</v>
          </cell>
        </row>
        <row r="1874">
          <cell r="CZ1874">
            <v>54868.105515587522</v>
          </cell>
        </row>
        <row r="1875">
          <cell r="CZ1875">
            <v>8122439.9359517768</v>
          </cell>
        </row>
        <row r="1876">
          <cell r="CZ1876">
            <v>2161690.2636903087</v>
          </cell>
        </row>
        <row r="1877">
          <cell r="CZ1877">
            <v>80126.254874258273</v>
          </cell>
        </row>
        <row r="1878">
          <cell r="CZ1878">
            <v>174804.75162475277</v>
          </cell>
        </row>
        <row r="1879">
          <cell r="CZ1879">
            <v>7170.016438356166</v>
          </cell>
        </row>
        <row r="1880">
          <cell r="CZ1880">
            <v>7170.016438356166</v>
          </cell>
        </row>
        <row r="1881">
          <cell r="CZ1881">
            <v>36817.179994348691</v>
          </cell>
        </row>
        <row r="1882">
          <cell r="CZ1882">
            <v>92224.018084204596</v>
          </cell>
        </row>
        <row r="1883">
          <cell r="CZ1883">
            <v>12716.054794520551</v>
          </cell>
        </row>
        <row r="1884">
          <cell r="CZ1884">
            <v>7170.016438356166</v>
          </cell>
        </row>
        <row r="1885">
          <cell r="CZ1885">
            <v>7170.016438356166</v>
          </cell>
        </row>
        <row r="1886">
          <cell r="CZ1886">
            <v>18078.246575342469</v>
          </cell>
        </row>
        <row r="1887">
          <cell r="CZ1887">
            <v>18078.246575342469</v>
          </cell>
        </row>
        <row r="1888">
          <cell r="CZ1888">
            <v>17347.868914646999</v>
          </cell>
        </row>
        <row r="1889">
          <cell r="CZ1889">
            <v>1654.6191780821921</v>
          </cell>
        </row>
        <row r="1890">
          <cell r="CZ1890">
            <v>1654.6191780821921</v>
          </cell>
        </row>
        <row r="1891">
          <cell r="CZ1891">
            <v>3309.2383561643842</v>
          </cell>
        </row>
        <row r="1892">
          <cell r="CZ1892">
            <v>40280.945653197705</v>
          </cell>
        </row>
        <row r="1893">
          <cell r="CZ1893">
            <v>23508.674766883301</v>
          </cell>
        </row>
        <row r="1894">
          <cell r="CZ1894">
            <v>37118.960158236798</v>
          </cell>
        </row>
        <row r="1895">
          <cell r="CZ1895">
            <v>9805.1506849315083</v>
          </cell>
        </row>
        <row r="1896">
          <cell r="CZ1896">
            <v>9805.1506849315083</v>
          </cell>
        </row>
        <row r="1897">
          <cell r="CZ1897">
            <v>1578.0164383561646</v>
          </cell>
        </row>
        <row r="1898">
          <cell r="CZ1898">
            <v>1578.0164383561646</v>
          </cell>
        </row>
        <row r="1899">
          <cell r="CZ1899">
            <v>12956.428369595935</v>
          </cell>
        </row>
        <row r="1900">
          <cell r="CZ1900">
            <v>11910.842149631193</v>
          </cell>
        </row>
        <row r="1901">
          <cell r="CZ1901">
            <v>4772.9399367755541</v>
          </cell>
        </row>
        <row r="1902">
          <cell r="CZ1902">
            <v>58033.573141486806</v>
          </cell>
        </row>
        <row r="1903">
          <cell r="CZ1903">
            <v>2003.6008667388953</v>
          </cell>
        </row>
        <row r="1904">
          <cell r="CZ1904">
            <v>26341.828502926455</v>
          </cell>
        </row>
        <row r="1905">
          <cell r="CZ1905">
            <v>28179.630491502721</v>
          </cell>
        </row>
        <row r="1906">
          <cell r="CZ1906">
            <v>768280.13652265561</v>
          </cell>
        </row>
        <row r="1907">
          <cell r="CZ1907">
            <v>31342.359495099085</v>
          </cell>
        </row>
        <row r="1908">
          <cell r="CZ1908">
            <v>15516.755602988265</v>
          </cell>
        </row>
        <row r="1909">
          <cell r="CZ1909">
            <v>6958.0712913553916</v>
          </cell>
        </row>
        <row r="1910">
          <cell r="CZ1910">
            <v>6958.3696905016031</v>
          </cell>
        </row>
        <row r="1911">
          <cell r="CZ1911">
            <v>6958.0712913553916</v>
          </cell>
        </row>
        <row r="1912">
          <cell r="CZ1912">
            <v>6958.3696905016031</v>
          </cell>
        </row>
        <row r="1913">
          <cell r="CZ1913">
            <v>6958.0712913553916</v>
          </cell>
        </row>
        <row r="1914">
          <cell r="CZ1914">
            <v>6958.3696905016031</v>
          </cell>
        </row>
        <row r="1915">
          <cell r="CZ1915">
            <v>6958.0712913553916</v>
          </cell>
        </row>
        <row r="1916">
          <cell r="CZ1916">
            <v>6958.3696905016031</v>
          </cell>
        </row>
        <row r="1917">
          <cell r="CZ1917">
            <v>6958.0712913553916</v>
          </cell>
        </row>
        <row r="1918">
          <cell r="CZ1918">
            <v>6958.3696905016031</v>
          </cell>
        </row>
        <row r="1919">
          <cell r="CZ1919">
            <v>6958.0712913553916</v>
          </cell>
        </row>
        <row r="1920">
          <cell r="CZ1920">
            <v>6958.3696905016031</v>
          </cell>
        </row>
        <row r="1921">
          <cell r="CZ1921">
            <v>6958.0712913553916</v>
          </cell>
        </row>
        <row r="1922">
          <cell r="CZ1922">
            <v>6958.6680896478138</v>
          </cell>
        </row>
        <row r="1923">
          <cell r="CZ1923">
            <v>13097.595363540573</v>
          </cell>
        </row>
        <row r="1924">
          <cell r="CZ1924">
            <v>3064.1095890410966</v>
          </cell>
        </row>
        <row r="1925">
          <cell r="CZ1925">
            <v>6629.0832455216032</v>
          </cell>
        </row>
        <row r="1926">
          <cell r="CZ1926">
            <v>23461.334471718259</v>
          </cell>
        </row>
        <row r="1927">
          <cell r="CZ1927">
            <v>11339.167556029885</v>
          </cell>
        </row>
        <row r="1928">
          <cell r="CZ1928">
            <v>2384.2091782283892</v>
          </cell>
        </row>
        <row r="1929">
          <cell r="CZ1929">
            <v>18309.771611526154</v>
          </cell>
        </row>
        <row r="1930">
          <cell r="CZ1930">
            <v>43763.824836048247</v>
          </cell>
        </row>
        <row r="1931">
          <cell r="CZ1931">
            <v>26141.486534554519</v>
          </cell>
        </row>
        <row r="1932">
          <cell r="CZ1932">
            <v>51287.497355616681</v>
          </cell>
        </row>
        <row r="1933">
          <cell r="CZ1933">
            <v>12991.326422678236</v>
          </cell>
        </row>
        <row r="1934">
          <cell r="CZ1934">
            <v>446898248.13567907</v>
          </cell>
        </row>
        <row r="1935">
          <cell r="CZ1935">
            <v>31592403.733484343</v>
          </cell>
        </row>
        <row r="1936">
          <cell r="CZ1936">
            <v>16723101.715010364</v>
          </cell>
        </row>
        <row r="1937">
          <cell r="CZ1937">
            <v>123077.75634442076</v>
          </cell>
        </row>
        <row r="1938">
          <cell r="CZ1938">
            <v>169612811.57623014</v>
          </cell>
        </row>
        <row r="1939">
          <cell r="CZ1939">
            <v>19732851.746204142</v>
          </cell>
        </row>
        <row r="1940">
          <cell r="CZ1940">
            <v>36816377.978598513</v>
          </cell>
        </row>
        <row r="1941">
          <cell r="CZ1941">
            <v>8832021.3049198538</v>
          </cell>
        </row>
        <row r="1942">
          <cell r="CZ1942">
            <v>2076283.3294062414</v>
          </cell>
        </row>
        <row r="1943">
          <cell r="CZ1943">
            <v>1879728.3874902504</v>
          </cell>
        </row>
        <row r="1944">
          <cell r="CZ1944">
            <v>3619747.2326670364</v>
          </cell>
        </row>
        <row r="1945">
          <cell r="CZ1945">
            <v>29901459.262140583</v>
          </cell>
        </row>
        <row r="1946">
          <cell r="CZ1946">
            <v>225558447.81494221</v>
          </cell>
        </row>
        <row r="1947">
          <cell r="CZ1947">
            <v>10644246.112569138</v>
          </cell>
        </row>
        <row r="1948">
          <cell r="CZ1948">
            <v>6390072.8949183421</v>
          </cell>
        </row>
        <row r="1949">
          <cell r="CZ1949">
            <v>74417339.345094487</v>
          </cell>
        </row>
        <row r="1950">
          <cell r="CZ1950">
            <v>580836.07173448731</v>
          </cell>
        </row>
        <row r="1951">
          <cell r="CZ1951">
            <v>22045799.103020474</v>
          </cell>
        </row>
        <row r="1952">
          <cell r="CZ1952">
            <v>111262286.67745905</v>
          </cell>
        </row>
        <row r="1953">
          <cell r="CZ1953">
            <v>196999264.74572331</v>
          </cell>
        </row>
        <row r="1954">
          <cell r="CZ1954">
            <v>953446.38439870253</v>
          </cell>
        </row>
        <row r="1955">
          <cell r="CZ1955">
            <v>47496.791481559849</v>
          </cell>
        </row>
        <row r="1956">
          <cell r="CZ1956">
            <v>1270890.6283054794</v>
          </cell>
        </row>
        <row r="1957">
          <cell r="CZ1957">
            <v>121252.37994499685</v>
          </cell>
        </row>
        <row r="1958">
          <cell r="CZ1958">
            <v>1192.8160112359551</v>
          </cell>
        </row>
        <row r="1959">
          <cell r="CZ1959">
            <v>1427.7720955765512</v>
          </cell>
        </row>
        <row r="1960">
          <cell r="CZ1960">
            <v>2176.2272110022832</v>
          </cell>
        </row>
        <row r="1961">
          <cell r="CZ1961">
            <v>443.13368582242651</v>
          </cell>
        </row>
        <row r="1962">
          <cell r="CZ1962">
            <v>1624.0501574643904</v>
          </cell>
        </row>
        <row r="1963">
          <cell r="CZ1963">
            <v>1301.2243428159886</v>
          </cell>
        </row>
        <row r="1964">
          <cell r="CZ1964">
            <v>0</v>
          </cell>
        </row>
        <row r="1965">
          <cell r="CZ1965">
            <v>1204.8373544592487</v>
          </cell>
        </row>
        <row r="1966">
          <cell r="CZ1966">
            <v>1325.7629179331311</v>
          </cell>
        </row>
        <row r="1967">
          <cell r="CZ1967">
            <v>1454.551315675207</v>
          </cell>
        </row>
        <row r="1968">
          <cell r="CZ1968">
            <v>706.85393258426973</v>
          </cell>
        </row>
        <row r="1969">
          <cell r="CZ1969">
            <v>4332.2219082603378</v>
          </cell>
        </row>
        <row r="1970">
          <cell r="CZ1970">
            <v>1804.615062264437</v>
          </cell>
        </row>
        <row r="1971">
          <cell r="CZ1971">
            <v>7232.586794989742</v>
          </cell>
        </row>
        <row r="1972">
          <cell r="CZ1972">
            <v>8128.8892034062264</v>
          </cell>
        </row>
        <row r="1973">
          <cell r="CZ1973">
            <v>14200.470143523718</v>
          </cell>
        </row>
        <row r="1974">
          <cell r="CZ1974">
            <v>3972.0708607553156</v>
          </cell>
        </row>
        <row r="1975">
          <cell r="CZ1975">
            <v>20923.489457208678</v>
          </cell>
        </row>
        <row r="1976">
          <cell r="CZ1976">
            <v>21510.129348532286</v>
          </cell>
        </row>
        <row r="1977">
          <cell r="CZ1977">
            <v>8082.4398637607574</v>
          </cell>
        </row>
        <row r="1978">
          <cell r="CZ1978">
            <v>49150.518299132651</v>
          </cell>
        </row>
        <row r="1979">
          <cell r="CZ1979">
            <v>3213944.2404274186</v>
          </cell>
        </row>
        <row r="1980">
          <cell r="CZ1980">
            <v>4704949.3004195206</v>
          </cell>
        </row>
        <row r="1981">
          <cell r="CZ1981">
            <v>11190.564781216652</v>
          </cell>
        </row>
        <row r="1982">
          <cell r="CZ1982">
            <v>32771.387833511217</v>
          </cell>
        </row>
        <row r="1983">
          <cell r="CZ1983">
            <v>12548520.96660272</v>
          </cell>
        </row>
        <row r="1984">
          <cell r="CZ1984">
            <v>587526.14265961095</v>
          </cell>
        </row>
        <row r="1985">
          <cell r="CZ1985">
            <v>38836.03271983641</v>
          </cell>
        </row>
        <row r="1986">
          <cell r="CZ1986">
            <v>7680.7940234791904</v>
          </cell>
        </row>
        <row r="1987">
          <cell r="CZ1987">
            <v>7680.7940234791904</v>
          </cell>
        </row>
        <row r="1988">
          <cell r="CZ1988">
            <v>15361.588046958381</v>
          </cell>
        </row>
        <row r="1989">
          <cell r="CZ1989">
            <v>2296.4798292422629</v>
          </cell>
        </row>
        <row r="1990">
          <cell r="CZ1990">
            <v>30723.176093916762</v>
          </cell>
        </row>
        <row r="1991">
          <cell r="CZ1991">
            <v>22765.950215076518</v>
          </cell>
        </row>
        <row r="1992">
          <cell r="CZ1992">
            <v>561570.28963927634</v>
          </cell>
        </row>
        <row r="1993">
          <cell r="CZ1993">
            <v>57441.997038290683</v>
          </cell>
        </row>
        <row r="1994">
          <cell r="CZ1994">
            <v>4022739.6287524444</v>
          </cell>
        </row>
        <row r="1995">
          <cell r="CZ1995">
            <v>77982.665222101859</v>
          </cell>
        </row>
        <row r="1996">
          <cell r="CZ1996">
            <v>72299.555743600606</v>
          </cell>
        </row>
        <row r="1997">
          <cell r="CZ1997">
            <v>18292.082510138745</v>
          </cell>
        </row>
        <row r="1998">
          <cell r="CZ1998">
            <v>18291.867662753473</v>
          </cell>
        </row>
        <row r="1999">
          <cell r="CZ1999">
            <v>1239.0754785120985</v>
          </cell>
        </row>
        <row r="2000">
          <cell r="CZ2000">
            <v>1582.7090715048032</v>
          </cell>
        </row>
        <row r="2001">
          <cell r="CZ2001">
            <v>11483.29434364995</v>
          </cell>
        </row>
        <row r="2002">
          <cell r="CZ2002">
            <v>4161454.7883645976</v>
          </cell>
        </row>
        <row r="2003">
          <cell r="CZ2003">
            <v>16872.517154207297</v>
          </cell>
        </row>
        <row r="2004">
          <cell r="CZ2004">
            <v>18291.867662753473</v>
          </cell>
        </row>
        <row r="2005">
          <cell r="CZ2005">
            <v>99927.906083244423</v>
          </cell>
        </row>
        <row r="2006">
          <cell r="CZ2006">
            <v>224053.31076792895</v>
          </cell>
        </row>
        <row r="2007">
          <cell r="CZ2007">
            <v>20804.950285593404</v>
          </cell>
        </row>
        <row r="2008">
          <cell r="CZ2008">
            <v>204848.74127353504</v>
          </cell>
        </row>
        <row r="2009">
          <cell r="CZ2009">
            <v>102424.37063676752</v>
          </cell>
        </row>
        <row r="2010">
          <cell r="CZ2010">
            <v>95544.333615400901</v>
          </cell>
        </row>
        <row r="2011">
          <cell r="CZ2011">
            <v>12109.547986742828</v>
          </cell>
        </row>
        <row r="2012">
          <cell r="CZ2012">
            <v>24219.095973485655</v>
          </cell>
        </row>
        <row r="2013">
          <cell r="CZ2013">
            <v>24219.095973485655</v>
          </cell>
        </row>
        <row r="2014">
          <cell r="CZ2014">
            <v>15177695.38720453</v>
          </cell>
        </row>
        <row r="2015">
          <cell r="CZ2015">
            <v>15177695.38720453</v>
          </cell>
        </row>
        <row r="2016">
          <cell r="CZ2016">
            <v>15177695.38720453</v>
          </cell>
        </row>
        <row r="2017">
          <cell r="CZ2017">
            <v>2031786.4906387883</v>
          </cell>
        </row>
        <row r="2018">
          <cell r="CZ2018">
            <v>2797538.1426839139</v>
          </cell>
        </row>
        <row r="2019">
          <cell r="CZ2019">
            <v>479577.96731724252</v>
          </cell>
        </row>
        <row r="2020">
          <cell r="CZ2020">
            <v>479577.96731724252</v>
          </cell>
        </row>
        <row r="2021">
          <cell r="CZ2021">
            <v>319718.64487816161</v>
          </cell>
        </row>
        <row r="2022">
          <cell r="CZ2022">
            <v>239788.98365862126</v>
          </cell>
        </row>
        <row r="2023">
          <cell r="CZ2023">
            <v>239788.98365862126</v>
          </cell>
        </row>
        <row r="2024">
          <cell r="CZ2024">
            <v>239788.98365862126</v>
          </cell>
        </row>
        <row r="2025">
          <cell r="CZ2025">
            <v>239788.98365862126</v>
          </cell>
        </row>
        <row r="2026">
          <cell r="CZ2026">
            <v>239788.98365862126</v>
          </cell>
        </row>
        <row r="2027">
          <cell r="CZ2027">
            <v>239788.98365862126</v>
          </cell>
        </row>
        <row r="2028">
          <cell r="CZ2028">
            <v>31971.864487816158</v>
          </cell>
        </row>
        <row r="2029">
          <cell r="CZ2029">
            <v>31971.864487816158</v>
          </cell>
        </row>
        <row r="2030">
          <cell r="CZ2030">
            <v>31971.864487816158</v>
          </cell>
        </row>
        <row r="2031">
          <cell r="CZ2031">
            <v>559507.62853678293</v>
          </cell>
        </row>
        <row r="2032">
          <cell r="CZ2032">
            <v>559507.62853678293</v>
          </cell>
        </row>
        <row r="2033">
          <cell r="CZ2033">
            <v>559507.62853678293</v>
          </cell>
        </row>
        <row r="2034">
          <cell r="CZ2034">
            <v>559507.62853678293</v>
          </cell>
        </row>
        <row r="2035">
          <cell r="CZ2035">
            <v>479577.96731724252</v>
          </cell>
        </row>
        <row r="2036">
          <cell r="CZ2036">
            <v>559507.62853678293</v>
          </cell>
        </row>
        <row r="2037">
          <cell r="CZ2037">
            <v>39964.830609770201</v>
          </cell>
        </row>
        <row r="2038">
          <cell r="CZ2038">
            <v>39964.830609770201</v>
          </cell>
        </row>
        <row r="2039">
          <cell r="CZ2039">
            <v>39964.830609770201</v>
          </cell>
        </row>
        <row r="2040">
          <cell r="CZ2040">
            <v>39964.830609770201</v>
          </cell>
        </row>
        <row r="2041">
          <cell r="CZ2041">
            <v>39964.830609770201</v>
          </cell>
        </row>
        <row r="2042">
          <cell r="CZ2042">
            <v>95915.593463448487</v>
          </cell>
        </row>
        <row r="2043">
          <cell r="CZ2043">
            <v>95915.593463448487</v>
          </cell>
        </row>
        <row r="2044">
          <cell r="CZ2044">
            <v>95915.593463448487</v>
          </cell>
        </row>
        <row r="2045">
          <cell r="CZ2045">
            <v>39964.830609770201</v>
          </cell>
        </row>
        <row r="2046">
          <cell r="CZ2046">
            <v>39964.830609770201</v>
          </cell>
        </row>
        <row r="2047">
          <cell r="CZ2047">
            <v>479577.96731724252</v>
          </cell>
        </row>
        <row r="2048">
          <cell r="CZ2048">
            <v>479577.96731724252</v>
          </cell>
        </row>
        <row r="2049">
          <cell r="CZ2049">
            <v>479577.96731724252</v>
          </cell>
        </row>
        <row r="2050">
          <cell r="CZ2050">
            <v>479577.96731724252</v>
          </cell>
        </row>
        <row r="2051">
          <cell r="CZ2051">
            <v>159859.3224390808</v>
          </cell>
        </row>
        <row r="2052">
          <cell r="CZ2052">
            <v>479577.96731724252</v>
          </cell>
        </row>
        <row r="2053">
          <cell r="CZ2053">
            <v>479577.96731724252</v>
          </cell>
        </row>
        <row r="2054">
          <cell r="CZ2054">
            <v>479577.96731724252</v>
          </cell>
        </row>
        <row r="2055">
          <cell r="CZ2055">
            <v>159859.3224390808</v>
          </cell>
        </row>
        <row r="2056">
          <cell r="CZ2056">
            <v>39964.830609770201</v>
          </cell>
        </row>
        <row r="2057">
          <cell r="CZ2057">
            <v>39964.830609770201</v>
          </cell>
        </row>
        <row r="2058">
          <cell r="CZ2058">
            <v>159859.3224390808</v>
          </cell>
        </row>
        <row r="2059">
          <cell r="CZ2059">
            <v>159859.3224390808</v>
          </cell>
        </row>
        <row r="2060">
          <cell r="CZ2060">
            <v>479577.96731724252</v>
          </cell>
        </row>
        <row r="2061">
          <cell r="CZ2061">
            <v>479577.96731724252</v>
          </cell>
        </row>
        <row r="2062">
          <cell r="CZ2062">
            <v>479577.96731724252</v>
          </cell>
        </row>
        <row r="2063">
          <cell r="CZ2063">
            <v>479577.96731724252</v>
          </cell>
        </row>
        <row r="2064">
          <cell r="CZ2064">
            <v>479577.96731724252</v>
          </cell>
        </row>
        <row r="2065">
          <cell r="CZ2065">
            <v>479577.96731724252</v>
          </cell>
        </row>
        <row r="2066">
          <cell r="CZ2066">
            <v>95915.593463448487</v>
          </cell>
        </row>
        <row r="2067">
          <cell r="CZ2067">
            <v>239788.98365862126</v>
          </cell>
        </row>
        <row r="2068">
          <cell r="CZ2068">
            <v>239788.98365862126</v>
          </cell>
        </row>
        <row r="2069">
          <cell r="CZ2069">
            <v>239788.98365862126</v>
          </cell>
        </row>
        <row r="2070">
          <cell r="CZ2070">
            <v>479577.96731724252</v>
          </cell>
        </row>
        <row r="2071">
          <cell r="CZ2071">
            <v>479577.96731724252</v>
          </cell>
        </row>
        <row r="2072">
          <cell r="CZ2072">
            <v>479577.96731724252</v>
          </cell>
        </row>
        <row r="2073">
          <cell r="CZ2073">
            <v>479577.96731724252</v>
          </cell>
        </row>
        <row r="2074">
          <cell r="CZ2074">
            <v>159859.3224390808</v>
          </cell>
        </row>
        <row r="2075">
          <cell r="CZ2075">
            <v>135720265.31167725</v>
          </cell>
        </row>
        <row r="2076">
          <cell r="CZ2076">
            <v>135720265.31167725</v>
          </cell>
        </row>
        <row r="2077">
          <cell r="CZ2077">
            <v>135720265.31167725</v>
          </cell>
        </row>
        <row r="2078">
          <cell r="CZ2078">
            <v>8482516.5541715976</v>
          </cell>
        </row>
        <row r="2079">
          <cell r="CZ2079">
            <v>8482516.5541715976</v>
          </cell>
        </row>
        <row r="2080">
          <cell r="CZ2080">
            <v>8482516.5541715976</v>
          </cell>
        </row>
        <row r="2081">
          <cell r="CZ2081">
            <v>8482516.5541715976</v>
          </cell>
        </row>
        <row r="2082">
          <cell r="CZ2082">
            <v>42141.226993865042</v>
          </cell>
        </row>
        <row r="2083">
          <cell r="CZ2083">
            <v>13746690.662152877</v>
          </cell>
        </row>
        <row r="2084">
          <cell r="CZ2084">
            <v>1999890.8204631703</v>
          </cell>
        </row>
        <row r="2085">
          <cell r="CZ2085">
            <v>822554.41775720695</v>
          </cell>
        </row>
        <row r="2086">
          <cell r="CZ2086">
            <v>770811.32166341599</v>
          </cell>
        </row>
        <row r="2087">
          <cell r="CZ2087">
            <v>23919722.455890141</v>
          </cell>
        </row>
        <row r="2088">
          <cell r="CZ2088">
            <v>474808.06045636541</v>
          </cell>
        </row>
        <row r="2089">
          <cell r="CZ2089">
            <v>185417.09257883727</v>
          </cell>
        </row>
        <row r="2090">
          <cell r="CZ2090">
            <v>1182208.8749518576</v>
          </cell>
        </row>
        <row r="2091">
          <cell r="CZ2091">
            <v>12664607.103433426</v>
          </cell>
        </row>
        <row r="2092">
          <cell r="CZ2092">
            <v>1675.8096051227328</v>
          </cell>
        </row>
        <row r="2093">
          <cell r="CZ2093">
            <v>99362.419180593788</v>
          </cell>
        </row>
        <row r="2094">
          <cell r="CZ2094">
            <v>99362.419180593788</v>
          </cell>
        </row>
        <row r="2095">
          <cell r="CZ2095">
            <v>99362.419180593788</v>
          </cell>
        </row>
        <row r="2096">
          <cell r="CZ2096">
            <v>61488.010718567108</v>
          </cell>
        </row>
        <row r="2097">
          <cell r="CZ2097">
            <v>61488.010718567108</v>
          </cell>
        </row>
        <row r="2098">
          <cell r="CZ2098">
            <v>7417.0091782283907</v>
          </cell>
        </row>
        <row r="2099">
          <cell r="CZ2099">
            <v>7417.0091782283907</v>
          </cell>
        </row>
        <row r="2100">
          <cell r="CZ2100">
            <v>53193604.794961751</v>
          </cell>
        </row>
        <row r="2101">
          <cell r="CZ2101">
            <v>53193604.794961751</v>
          </cell>
        </row>
        <row r="2102">
          <cell r="CZ2102">
            <v>7503.5449306296714</v>
          </cell>
        </row>
        <row r="2103">
          <cell r="CZ2103">
            <v>7503.5449306296714</v>
          </cell>
        </row>
        <row r="2104">
          <cell r="CZ2104">
            <v>101273.23493406673</v>
          </cell>
        </row>
        <row r="2105">
          <cell r="CZ2105">
            <v>31855.234468655253</v>
          </cell>
        </row>
        <row r="2106">
          <cell r="CZ2106">
            <v>1841531.7635187982</v>
          </cell>
        </row>
        <row r="2107">
          <cell r="CZ2107">
            <v>94407.057894790065</v>
          </cell>
        </row>
        <row r="2108">
          <cell r="CZ2108">
            <v>276258.43378600921</v>
          </cell>
        </row>
        <row r="2109">
          <cell r="CZ2109">
            <v>3638.1365113759484</v>
          </cell>
        </row>
        <row r="2110">
          <cell r="CZ2110">
            <v>431959.72075312049</v>
          </cell>
        </row>
        <row r="2111">
          <cell r="CZ2111">
            <v>671051.8411959667</v>
          </cell>
        </row>
        <row r="2112">
          <cell r="CZ2112">
            <v>17301.182497331913</v>
          </cell>
        </row>
        <row r="2113">
          <cell r="CZ2113">
            <v>7503.5449306296714</v>
          </cell>
        </row>
        <row r="2114">
          <cell r="CZ2114">
            <v>96248.000000000015</v>
          </cell>
        </row>
        <row r="2115">
          <cell r="CZ2115">
            <v>1184.964289544236</v>
          </cell>
        </row>
        <row r="2116">
          <cell r="CZ2116">
            <v>0</v>
          </cell>
        </row>
        <row r="2117">
          <cell r="CZ2117">
            <v>1582.7090715048032</v>
          </cell>
        </row>
        <row r="2118">
          <cell r="CZ2118">
            <v>13965.080042689437</v>
          </cell>
        </row>
        <row r="2119">
          <cell r="CZ2119">
            <v>13965.080042689437</v>
          </cell>
        </row>
        <row r="2120">
          <cell r="CZ2120">
            <v>13965.080042689437</v>
          </cell>
        </row>
        <row r="2121">
          <cell r="CZ2121">
            <v>13965.080042689437</v>
          </cell>
        </row>
        <row r="2122">
          <cell r="CZ2122">
            <v>4655.0266808964798</v>
          </cell>
        </row>
        <row r="2123">
          <cell r="CZ2123">
            <v>604707.62566581497</v>
          </cell>
        </row>
        <row r="2124">
          <cell r="CZ2124">
            <v>1683.8966219839142</v>
          </cell>
        </row>
        <row r="2125">
          <cell r="CZ2125">
            <v>17384.673458445039</v>
          </cell>
        </row>
        <row r="2126">
          <cell r="CZ2126">
            <v>14032.471849865953</v>
          </cell>
        </row>
        <row r="2127">
          <cell r="CZ2127">
            <v>14032.471849865953</v>
          </cell>
        </row>
        <row r="2128">
          <cell r="CZ2128">
            <v>14032.471849865953</v>
          </cell>
        </row>
        <row r="2129">
          <cell r="CZ2129">
            <v>12576.464695837782</v>
          </cell>
        </row>
        <row r="2130">
          <cell r="CZ2130">
            <v>7982.9173190348529</v>
          </cell>
        </row>
        <row r="2131">
          <cell r="CZ2131">
            <v>1450.0220911528149</v>
          </cell>
        </row>
        <row r="2132">
          <cell r="CZ2132">
            <v>8918.4154423592499</v>
          </cell>
        </row>
        <row r="2133">
          <cell r="CZ2133">
            <v>7982.9173190348529</v>
          </cell>
        </row>
        <row r="2134">
          <cell r="CZ2134">
            <v>7982.9173190348529</v>
          </cell>
        </row>
        <row r="2135">
          <cell r="CZ2135">
            <v>7982.9173190348529</v>
          </cell>
        </row>
        <row r="2136">
          <cell r="CZ2136">
            <v>7982.9173190348529</v>
          </cell>
        </row>
        <row r="2137">
          <cell r="CZ2137">
            <v>25154.962962962967</v>
          </cell>
        </row>
        <row r="2138">
          <cell r="CZ2138">
            <v>25154.962962962967</v>
          </cell>
        </row>
        <row r="2139">
          <cell r="CZ2139">
            <v>208592.59259259264</v>
          </cell>
        </row>
        <row r="2140">
          <cell r="CZ2140">
            <v>2807.6923076923076</v>
          </cell>
        </row>
        <row r="2141">
          <cell r="CZ2141">
            <v>11438.746438746439</v>
          </cell>
        </row>
        <row r="2142">
          <cell r="CZ2142">
            <v>64030.814814814818</v>
          </cell>
        </row>
        <row r="2143">
          <cell r="CZ2143">
            <v>64030.814814814818</v>
          </cell>
        </row>
        <row r="2144">
          <cell r="CZ2144">
            <v>0</v>
          </cell>
        </row>
        <row r="2145">
          <cell r="CZ2145">
            <v>1602130.2428715853</v>
          </cell>
        </row>
        <row r="2146">
          <cell r="CZ2146">
            <v>513094.91717678442</v>
          </cell>
        </row>
        <row r="2147">
          <cell r="CZ2147">
            <v>513094.91717678442</v>
          </cell>
        </row>
        <row r="2148">
          <cell r="CZ2148">
            <v>513094.91717678442</v>
          </cell>
        </row>
        <row r="2149">
          <cell r="CZ2149">
            <v>513094.91717678442</v>
          </cell>
        </row>
        <row r="2150">
          <cell r="CZ2150">
            <v>513094.91717678442</v>
          </cell>
        </row>
        <row r="2151">
          <cell r="CZ2151">
            <v>513094.91717678442</v>
          </cell>
        </row>
        <row r="2152">
          <cell r="CZ2152">
            <v>513094.91717678442</v>
          </cell>
        </row>
        <row r="2153">
          <cell r="CZ2153">
            <v>12906.875710455763</v>
          </cell>
        </row>
        <row r="2154">
          <cell r="CZ2154">
            <v>1640.1201072386059</v>
          </cell>
        </row>
        <row r="2155">
          <cell r="CZ2155">
            <v>4149.1452991452988</v>
          </cell>
        </row>
        <row r="2156">
          <cell r="CZ2156">
            <v>48015.407407407409</v>
          </cell>
        </row>
        <row r="2157">
          <cell r="CZ2157">
            <v>12010.683760683762</v>
          </cell>
        </row>
        <row r="2158">
          <cell r="CZ2158">
            <v>42314.989437163094</v>
          </cell>
        </row>
        <row r="2159">
          <cell r="CZ2159">
            <v>95281.683789607472</v>
          </cell>
        </row>
        <row r="2160">
          <cell r="CZ2160">
            <v>27323.562746962849</v>
          </cell>
        </row>
        <row r="2161">
          <cell r="CZ2161">
            <v>34572.546902713213</v>
          </cell>
        </row>
        <row r="2162">
          <cell r="CZ2162">
            <v>34572.546902713213</v>
          </cell>
        </row>
        <row r="2163">
          <cell r="CZ2163">
            <v>34572.546902713213</v>
          </cell>
        </row>
        <row r="2164">
          <cell r="CZ2164">
            <v>21747.345504589757</v>
          </cell>
        </row>
        <row r="2165">
          <cell r="CZ2165">
            <v>21747.345504589757</v>
          </cell>
        </row>
        <row r="2166">
          <cell r="CZ2166">
            <v>18521767.459671829</v>
          </cell>
        </row>
        <row r="2167">
          <cell r="CZ2167">
            <v>18521767.459671829</v>
          </cell>
        </row>
        <row r="2168">
          <cell r="CZ2168">
            <v>27797888.461053278</v>
          </cell>
        </row>
        <row r="2169">
          <cell r="CZ2169">
            <v>14325062.735917242</v>
          </cell>
        </row>
        <row r="2170">
          <cell r="CZ2170">
            <v>48762.962962962971</v>
          </cell>
        </row>
        <row r="2171">
          <cell r="CZ2171">
            <v>105328.00000000001</v>
          </cell>
        </row>
        <row r="2172">
          <cell r="CZ2172">
            <v>105328.00000000001</v>
          </cell>
        </row>
        <row r="2173">
          <cell r="CZ2173">
            <v>51094.814746215343</v>
          </cell>
        </row>
        <row r="2174">
          <cell r="CZ2174">
            <v>1390.6539410187668</v>
          </cell>
        </row>
        <row r="2175">
          <cell r="CZ2175">
            <v>2175.0331367292224</v>
          </cell>
        </row>
        <row r="2176">
          <cell r="CZ2176">
            <v>2182.5291152815012</v>
          </cell>
        </row>
        <row r="2177">
          <cell r="CZ2177">
            <v>28341.655054541316</v>
          </cell>
        </row>
        <row r="2178">
          <cell r="CZ2178">
            <v>60800.000000000007</v>
          </cell>
        </row>
        <row r="2179">
          <cell r="CZ2179">
            <v>516363.03766835632</v>
          </cell>
        </row>
        <row r="2180">
          <cell r="CZ2180">
            <v>110078.04419258774</v>
          </cell>
        </row>
        <row r="2181">
          <cell r="CZ2181">
            <v>110078.04419258774</v>
          </cell>
        </row>
        <row r="2182">
          <cell r="CZ2182">
            <v>147867.04555546489</v>
          </cell>
        </row>
        <row r="2183">
          <cell r="CZ2183">
            <v>147867.04555546489</v>
          </cell>
        </row>
        <row r="2184">
          <cell r="CZ2184">
            <v>147867.04555546489</v>
          </cell>
        </row>
        <row r="2185">
          <cell r="CZ2185">
            <v>22768.127310389118</v>
          </cell>
        </row>
        <row r="2186">
          <cell r="CZ2186">
            <v>4514.5352564102559</v>
          </cell>
        </row>
        <row r="2187">
          <cell r="CZ2187">
            <v>4514.5352564102559</v>
          </cell>
        </row>
        <row r="2188">
          <cell r="CZ2188">
            <v>59523.255703703719</v>
          </cell>
        </row>
        <row r="2189">
          <cell r="CZ2189">
            <v>59523.255703703719</v>
          </cell>
        </row>
        <row r="2190">
          <cell r="CZ2190">
            <v>59523.255703703719</v>
          </cell>
        </row>
        <row r="2191">
          <cell r="CZ2191">
            <v>2526.7444504021446</v>
          </cell>
        </row>
        <row r="2192">
          <cell r="CZ2192">
            <v>9566.9515669515677</v>
          </cell>
        </row>
        <row r="2193">
          <cell r="CZ2193">
            <v>132859.2592592593</v>
          </cell>
        </row>
        <row r="2194">
          <cell r="CZ2194">
            <v>522899.27865150006</v>
          </cell>
        </row>
        <row r="2195">
          <cell r="CZ2195">
            <v>632904.60160698649</v>
          </cell>
        </row>
        <row r="2196">
          <cell r="CZ2196">
            <v>4583.9408042895438</v>
          </cell>
        </row>
        <row r="2197">
          <cell r="CZ2197">
            <v>1964.5460589812333</v>
          </cell>
        </row>
        <row r="2198">
          <cell r="CZ2198">
            <v>10914.144772117963</v>
          </cell>
        </row>
        <row r="2199">
          <cell r="CZ2199">
            <v>49206.874074074083</v>
          </cell>
        </row>
        <row r="2200">
          <cell r="CZ2200">
            <v>25020.444444444449</v>
          </cell>
        </row>
        <row r="2201">
          <cell r="CZ2201">
            <v>29190.518518518522</v>
          </cell>
        </row>
        <row r="2202">
          <cell r="CZ2202">
            <v>6985.0526541554964</v>
          </cell>
        </row>
        <row r="2203">
          <cell r="CZ2203">
            <v>147527.93055555556</v>
          </cell>
        </row>
        <row r="2204">
          <cell r="CZ2204">
            <v>6981.9343270777472</v>
          </cell>
        </row>
        <row r="2205">
          <cell r="CZ2205">
            <v>14911.965811965811</v>
          </cell>
        </row>
        <row r="2206">
          <cell r="CZ2206">
            <v>48428.972369026655</v>
          </cell>
        </row>
        <row r="2207">
          <cell r="CZ2207">
            <v>0</v>
          </cell>
        </row>
        <row r="2208">
          <cell r="CZ2208">
            <v>0</v>
          </cell>
        </row>
        <row r="2209">
          <cell r="CZ2209">
            <v>0</v>
          </cell>
        </row>
        <row r="2210">
          <cell r="CZ2210">
            <v>0</v>
          </cell>
        </row>
        <row r="2211">
          <cell r="CZ2211">
            <v>0</v>
          </cell>
        </row>
        <row r="2212">
          <cell r="CZ2212">
            <v>30708</v>
          </cell>
        </row>
        <row r="2213">
          <cell r="CZ2213">
            <v>6817.2</v>
          </cell>
        </row>
        <row r="2214">
          <cell r="CZ2214">
            <v>6817.2</v>
          </cell>
        </row>
        <row r="2215">
          <cell r="CZ2215">
            <v>1586.5199999999998</v>
          </cell>
        </row>
        <row r="2216">
          <cell r="CZ2216">
            <v>5672.8817348535658</v>
          </cell>
        </row>
        <row r="2217">
          <cell r="CZ2217">
            <v>1714.5</v>
          </cell>
        </row>
        <row r="2218">
          <cell r="CZ2218">
            <v>0</v>
          </cell>
        </row>
        <row r="2219">
          <cell r="CZ2219">
            <v>0</v>
          </cell>
        </row>
        <row r="2220">
          <cell r="CZ2220">
            <v>0</v>
          </cell>
        </row>
        <row r="2221">
          <cell r="CZ2221">
            <v>1586.5199999999998</v>
          </cell>
        </row>
        <row r="2222">
          <cell r="CZ2222">
            <v>848133.40750612062</v>
          </cell>
        </row>
        <row r="2223">
          <cell r="CZ2223">
            <v>1255055.9543610879</v>
          </cell>
        </row>
        <row r="2224">
          <cell r="CZ2224">
            <v>17991.762925489445</v>
          </cell>
        </row>
        <row r="2225">
          <cell r="CZ2225">
            <v>17991.762925489445</v>
          </cell>
        </row>
        <row r="2226">
          <cell r="CZ2226">
            <v>17991.762925489445</v>
          </cell>
        </row>
        <row r="2227">
          <cell r="CZ2227">
            <v>17991.762925489445</v>
          </cell>
        </row>
        <row r="2228">
          <cell r="CZ2228">
            <v>20467.910069990001</v>
          </cell>
        </row>
        <row r="2229">
          <cell r="CZ2229">
            <v>20467.910069990001</v>
          </cell>
        </row>
        <row r="2230">
          <cell r="CZ2230">
            <v>17991.762925489445</v>
          </cell>
        </row>
        <row r="2231">
          <cell r="CZ2231">
            <v>17991.762925489445</v>
          </cell>
        </row>
        <row r="2232">
          <cell r="CZ2232">
            <v>100872.31665317655</v>
          </cell>
        </row>
        <row r="2233">
          <cell r="CZ2233">
            <v>8326268.7257576333</v>
          </cell>
        </row>
        <row r="2234">
          <cell r="CZ2234">
            <v>4139872.4480257011</v>
          </cell>
        </row>
        <row r="2235">
          <cell r="CZ2235">
            <v>4139872.4480257011</v>
          </cell>
        </row>
        <row r="2236">
          <cell r="CZ2236">
            <v>4139872.4480257011</v>
          </cell>
        </row>
        <row r="2237">
          <cell r="CZ2237">
            <v>4139872.4480257011</v>
          </cell>
        </row>
        <row r="2238">
          <cell r="CZ2238">
            <v>4048994.9423901299</v>
          </cell>
        </row>
        <row r="2239">
          <cell r="CZ2239">
            <v>51941025.767146431</v>
          </cell>
        </row>
        <row r="2240">
          <cell r="CZ2240">
            <v>15390375.465226524</v>
          </cell>
        </row>
        <row r="2241">
          <cell r="CZ2241">
            <v>16929.619578155503</v>
          </cell>
        </row>
        <row r="2242">
          <cell r="CZ2242">
            <v>10452</v>
          </cell>
        </row>
        <row r="2243">
          <cell r="CZ2243">
            <v>8853</v>
          </cell>
        </row>
        <row r="2244">
          <cell r="CZ2244">
            <v>4015.4399999999996</v>
          </cell>
        </row>
        <row r="2245">
          <cell r="CZ2245">
            <v>170049.60114269392</v>
          </cell>
        </row>
        <row r="2246">
          <cell r="CZ2246">
            <v>49942.377755558737</v>
          </cell>
        </row>
        <row r="2247">
          <cell r="CZ2247">
            <v>49942.377755558737</v>
          </cell>
        </row>
        <row r="2248">
          <cell r="CZ2248">
            <v>37305.57272770557</v>
          </cell>
        </row>
        <row r="2249">
          <cell r="CZ2249">
            <v>7204.05</v>
          </cell>
        </row>
        <row r="2250">
          <cell r="CZ2250">
            <v>0</v>
          </cell>
        </row>
        <row r="2251">
          <cell r="CZ2251">
            <v>8646.75</v>
          </cell>
        </row>
        <row r="2252">
          <cell r="CZ2252">
            <v>80147.547383513243</v>
          </cell>
        </row>
        <row r="2253">
          <cell r="CZ2253">
            <v>80147.547383513243</v>
          </cell>
        </row>
        <row r="2254">
          <cell r="CZ2254">
            <v>80147.547383513243</v>
          </cell>
        </row>
        <row r="2255">
          <cell r="CZ2255">
            <v>24414.934048736868</v>
          </cell>
        </row>
        <row r="2256">
          <cell r="CZ2256">
            <v>24414.934048736868</v>
          </cell>
        </row>
        <row r="2257">
          <cell r="CZ2257">
            <v>1543.5</v>
          </cell>
        </row>
        <row r="2258">
          <cell r="CZ2258">
            <v>1543.5</v>
          </cell>
        </row>
        <row r="2259">
          <cell r="CZ2259">
            <v>122957.02402596043</v>
          </cell>
        </row>
        <row r="2260">
          <cell r="CZ2260">
            <v>12504125.07348495</v>
          </cell>
        </row>
        <row r="2261">
          <cell r="CZ2261">
            <v>3550.9736616524551</v>
          </cell>
        </row>
        <row r="2262">
          <cell r="CZ2262">
            <v>1194895.5957970044</v>
          </cell>
        </row>
        <row r="2263">
          <cell r="CZ2263">
            <v>1637.739</v>
          </cell>
        </row>
        <row r="2264">
          <cell r="CZ2264">
            <v>1637.742</v>
          </cell>
        </row>
        <row r="2265">
          <cell r="CZ2265">
            <v>1637.742</v>
          </cell>
        </row>
        <row r="2266">
          <cell r="CZ2266">
            <v>8646.75</v>
          </cell>
        </row>
        <row r="2267">
          <cell r="CZ2267">
            <v>791004.12377009017</v>
          </cell>
        </row>
        <row r="2268">
          <cell r="CZ2268">
            <v>337016.63426154683</v>
          </cell>
        </row>
        <row r="2269">
          <cell r="CZ2269">
            <v>144755939.1342532</v>
          </cell>
        </row>
        <row r="2270">
          <cell r="CZ2270">
            <v>711956201.39776576</v>
          </cell>
        </row>
        <row r="2271">
          <cell r="CZ2271">
            <v>642826.35618917795</v>
          </cell>
        </row>
        <row r="2272">
          <cell r="CZ2272">
            <v>637424.45403632766</v>
          </cell>
        </row>
        <row r="2273">
          <cell r="CZ2273">
            <v>274517.34792436869</v>
          </cell>
        </row>
        <row r="2274">
          <cell r="CZ2274">
            <v>294046.11925519974</v>
          </cell>
        </row>
        <row r="2275">
          <cell r="CZ2275">
            <v>294046.11925519974</v>
          </cell>
        </row>
        <row r="2276">
          <cell r="CZ2276">
            <v>49779.368864765354</v>
          </cell>
        </row>
        <row r="2277">
          <cell r="CZ2277">
            <v>49779.368864765354</v>
          </cell>
        </row>
        <row r="2278">
          <cell r="CZ2278">
            <v>2424.87</v>
          </cell>
        </row>
        <row r="2279">
          <cell r="CZ2279">
            <v>34693.826450768101</v>
          </cell>
        </row>
        <row r="2280">
          <cell r="CZ2280">
            <v>7210.3499999999995</v>
          </cell>
        </row>
        <row r="2281">
          <cell r="CZ2281">
            <v>88085.32543067931</v>
          </cell>
        </row>
        <row r="2282">
          <cell r="CZ2282">
            <v>629.68499999999995</v>
          </cell>
        </row>
        <row r="2283">
          <cell r="CZ2283">
            <v>629.68499999999995</v>
          </cell>
        </row>
        <row r="2284">
          <cell r="CZ2284">
            <v>629.68499999999995</v>
          </cell>
        </row>
        <row r="2285">
          <cell r="CZ2285">
            <v>629.68499999999995</v>
          </cell>
        </row>
        <row r="2286">
          <cell r="CZ2286">
            <v>629.68499999999995</v>
          </cell>
        </row>
        <row r="2287">
          <cell r="CZ2287">
            <v>9371.25</v>
          </cell>
        </row>
        <row r="2288">
          <cell r="CZ2288">
            <v>9371.25</v>
          </cell>
        </row>
        <row r="2289">
          <cell r="CZ2289">
            <v>1638</v>
          </cell>
        </row>
        <row r="2290">
          <cell r="CZ2290">
            <v>15406.65</v>
          </cell>
        </row>
        <row r="2291">
          <cell r="CZ2291">
            <v>37353.963000000003</v>
          </cell>
        </row>
        <row r="2292">
          <cell r="CZ2292">
            <v>7180.8629555108437</v>
          </cell>
        </row>
        <row r="2293">
          <cell r="CZ2293">
            <v>21111.737089201881</v>
          </cell>
        </row>
        <row r="2294">
          <cell r="CZ2294">
            <v>7755.3319919517107</v>
          </cell>
        </row>
        <row r="2295">
          <cell r="CZ2295">
            <v>24558.551307847083</v>
          </cell>
        </row>
        <row r="2296">
          <cell r="CZ2296">
            <v>11848.445419181759</v>
          </cell>
        </row>
        <row r="2297">
          <cell r="CZ2297">
            <v>9586.4520456069768</v>
          </cell>
        </row>
        <row r="2298">
          <cell r="CZ2298">
            <v>74321.931589537242</v>
          </cell>
        </row>
        <row r="2299">
          <cell r="CZ2299">
            <v>9450</v>
          </cell>
        </row>
        <row r="2300">
          <cell r="CZ2300">
            <v>9450</v>
          </cell>
        </row>
        <row r="2301">
          <cell r="CZ2301">
            <v>645.75</v>
          </cell>
        </row>
        <row r="2302">
          <cell r="CZ2302">
            <v>645.75</v>
          </cell>
        </row>
        <row r="2303">
          <cell r="CZ2303">
            <v>645.75</v>
          </cell>
        </row>
        <row r="2304">
          <cell r="CZ2304">
            <v>645.75</v>
          </cell>
        </row>
        <row r="2305">
          <cell r="CZ2305">
            <v>20680.885311871229</v>
          </cell>
        </row>
        <row r="2306">
          <cell r="CZ2306">
            <v>1019.6999999999999</v>
          </cell>
        </row>
        <row r="2307">
          <cell r="CZ2307">
            <v>30590.476190476194</v>
          </cell>
        </row>
        <row r="2308">
          <cell r="CZ2308">
            <v>7200</v>
          </cell>
        </row>
        <row r="2309">
          <cell r="CZ2309">
            <v>29082.494969818916</v>
          </cell>
        </row>
        <row r="2310">
          <cell r="CZ2310">
            <v>27359.087860496315</v>
          </cell>
        </row>
        <row r="2311">
          <cell r="CZ2311">
            <v>29082.494969818916</v>
          </cell>
        </row>
        <row r="2312">
          <cell r="CZ2312">
            <v>7087.5</v>
          </cell>
        </row>
        <row r="2313">
          <cell r="CZ2313">
            <v>7087.5</v>
          </cell>
        </row>
        <row r="2314">
          <cell r="CZ2314">
            <v>7200</v>
          </cell>
        </row>
        <row r="2315">
          <cell r="CZ2315">
            <v>10878</v>
          </cell>
        </row>
        <row r="2316">
          <cell r="CZ2316">
            <v>19996.199999999997</v>
          </cell>
        </row>
        <row r="2317">
          <cell r="CZ2317">
            <v>21520.421542588865</v>
          </cell>
        </row>
        <row r="2318">
          <cell r="CZ2318">
            <v>51799.154929577468</v>
          </cell>
        </row>
        <row r="2319">
          <cell r="CZ2319">
            <v>274487.03442365379</v>
          </cell>
        </row>
        <row r="2320">
          <cell r="CZ2320">
            <v>385736.92763890879</v>
          </cell>
        </row>
        <row r="2321">
          <cell r="CZ2321">
            <v>91495.678141217941</v>
          </cell>
        </row>
        <row r="2322">
          <cell r="CZ2322">
            <v>1949.3999999999999</v>
          </cell>
        </row>
        <row r="2323">
          <cell r="CZ2323">
            <v>15750</v>
          </cell>
        </row>
        <row r="2324">
          <cell r="CZ2324">
            <v>24090.357816561453</v>
          </cell>
        </row>
        <row r="2325">
          <cell r="CZ2325">
            <v>1105543.6060410712</v>
          </cell>
        </row>
        <row r="2326">
          <cell r="CZ2326">
            <v>68223.691050872643</v>
          </cell>
        </row>
        <row r="2327">
          <cell r="CZ2327">
            <v>21707.538061641295</v>
          </cell>
        </row>
        <row r="2328">
          <cell r="CZ2328">
            <v>12921.153608119817</v>
          </cell>
        </row>
        <row r="2329">
          <cell r="CZ2329">
            <v>19640.153484342125</v>
          </cell>
        </row>
        <row r="2330">
          <cell r="CZ2330">
            <v>22421.525228369846</v>
          </cell>
        </row>
        <row r="2331">
          <cell r="CZ2331">
            <v>22421.525228369846</v>
          </cell>
        </row>
        <row r="2332">
          <cell r="CZ2332">
            <v>24780</v>
          </cell>
        </row>
        <row r="2333">
          <cell r="CZ2333">
            <v>35627.33863498451</v>
          </cell>
        </row>
        <row r="2334">
          <cell r="CZ2334">
            <v>35627.33863498451</v>
          </cell>
        </row>
        <row r="2335">
          <cell r="CZ2335">
            <v>2114.6999999999998</v>
          </cell>
        </row>
        <row r="2336">
          <cell r="CZ2336">
            <v>26774.999999999996</v>
          </cell>
        </row>
        <row r="2337">
          <cell r="CZ2337">
            <v>31751.999999999993</v>
          </cell>
        </row>
        <row r="2338">
          <cell r="CZ2338">
            <v>31726.401782398814</v>
          </cell>
        </row>
        <row r="2339">
          <cell r="CZ2339">
            <v>28799.999999999996</v>
          </cell>
        </row>
        <row r="2340">
          <cell r="CZ2340">
            <v>36476.999999999993</v>
          </cell>
        </row>
        <row r="2341">
          <cell r="CZ2341">
            <v>44651.249999999993</v>
          </cell>
        </row>
        <row r="2342">
          <cell r="CZ2342">
            <v>23357.469983908901</v>
          </cell>
        </row>
        <row r="2343">
          <cell r="CZ2343">
            <v>34370.268597598719</v>
          </cell>
        </row>
        <row r="2344">
          <cell r="CZ2344">
            <v>12500.249999999998</v>
          </cell>
        </row>
        <row r="2345">
          <cell r="CZ2345">
            <v>15686.999999999996</v>
          </cell>
        </row>
        <row r="2346">
          <cell r="CZ2346">
            <v>23357.469983908901</v>
          </cell>
        </row>
        <row r="2347">
          <cell r="CZ2347">
            <v>284818.17945650953</v>
          </cell>
        </row>
        <row r="2348">
          <cell r="CZ2348">
            <v>8316789.5160397319</v>
          </cell>
        </row>
        <row r="2349">
          <cell r="CZ2349">
            <v>45184198.711767294</v>
          </cell>
        </row>
        <row r="2350">
          <cell r="CZ2350">
            <v>761827.3456417378</v>
          </cell>
        </row>
        <row r="2351">
          <cell r="CZ2351">
            <v>29314.032343111772</v>
          </cell>
        </row>
        <row r="2352">
          <cell r="CZ2352">
            <v>12599.985999999997</v>
          </cell>
        </row>
        <row r="2353">
          <cell r="CZ2353">
            <v>304642.56092257489</v>
          </cell>
        </row>
        <row r="2354">
          <cell r="CZ2354">
            <v>23999.999999999996</v>
          </cell>
        </row>
        <row r="2355">
          <cell r="CZ2355">
            <v>199219.75285163175</v>
          </cell>
        </row>
        <row r="2356">
          <cell r="CZ2356">
            <v>1671461.8928829026</v>
          </cell>
        </row>
        <row r="2357">
          <cell r="CZ2357">
            <v>24719.252229236292</v>
          </cell>
        </row>
        <row r="2358">
          <cell r="CZ2358">
            <v>26809.40586706276</v>
          </cell>
        </row>
        <row r="2359">
          <cell r="CZ2359">
            <v>17429.999999999996</v>
          </cell>
        </row>
        <row r="2360">
          <cell r="CZ2360">
            <v>29924.999999999993</v>
          </cell>
        </row>
        <row r="2361">
          <cell r="CZ2361">
            <v>23774.896796633249</v>
          </cell>
        </row>
        <row r="2362">
          <cell r="CZ2362">
            <v>15686.999999999996</v>
          </cell>
        </row>
        <row r="2363">
          <cell r="CZ2363">
            <v>1617.2394157692786</v>
          </cell>
        </row>
        <row r="2364">
          <cell r="CZ2364">
            <v>8086.2249090233936</v>
          </cell>
        </row>
        <row r="2365">
          <cell r="CZ2365">
            <v>17000.286263151382</v>
          </cell>
        </row>
        <row r="2366">
          <cell r="CZ2366">
            <v>31595.599950488922</v>
          </cell>
        </row>
        <row r="2367">
          <cell r="CZ2367">
            <v>332563533.23081028</v>
          </cell>
        </row>
        <row r="2368">
          <cell r="CZ2368">
            <v>104224.23922427278</v>
          </cell>
        </row>
        <row r="2369">
          <cell r="CZ2369">
            <v>146826.98622816036</v>
          </cell>
        </row>
        <row r="2370">
          <cell r="CZ2370">
            <v>5257.5599999999995</v>
          </cell>
        </row>
        <row r="2371">
          <cell r="CZ2371">
            <v>0</v>
          </cell>
        </row>
        <row r="2372">
          <cell r="CZ2372">
            <v>25882.064611956928</v>
          </cell>
        </row>
        <row r="2373">
          <cell r="CZ2373">
            <v>32171.999999999996</v>
          </cell>
        </row>
        <row r="2374">
          <cell r="CZ2374">
            <v>219239.99999999997</v>
          </cell>
        </row>
        <row r="2375">
          <cell r="CZ2375">
            <v>32252.275999999994</v>
          </cell>
        </row>
        <row r="2376">
          <cell r="CZ2376">
            <v>5925.15</v>
          </cell>
        </row>
        <row r="2377">
          <cell r="CZ2377">
            <v>33281.97268272339</v>
          </cell>
        </row>
        <row r="2378">
          <cell r="CZ2378">
            <v>30584.557450179476</v>
          </cell>
        </row>
        <row r="2379">
          <cell r="CZ2379">
            <v>191797.60489744853</v>
          </cell>
        </row>
        <row r="2380">
          <cell r="CZ2380">
            <v>55393.72089905716</v>
          </cell>
        </row>
        <row r="2381">
          <cell r="CZ2381">
            <v>66917.66060155959</v>
          </cell>
        </row>
        <row r="2382">
          <cell r="CZ2382">
            <v>62928.39755167719</v>
          </cell>
        </row>
        <row r="2383">
          <cell r="CZ2383">
            <v>6325.4513553657625</v>
          </cell>
        </row>
        <row r="2384">
          <cell r="CZ2384">
            <v>24152.617898254735</v>
          </cell>
        </row>
        <row r="2385">
          <cell r="CZ2385">
            <v>4543.7037875974747</v>
          </cell>
        </row>
        <row r="2386">
          <cell r="CZ2386">
            <v>25941.700705532861</v>
          </cell>
        </row>
        <row r="2387">
          <cell r="CZ2387">
            <v>25941.700705532861</v>
          </cell>
        </row>
        <row r="2388">
          <cell r="CZ2388">
            <v>22656.50137640797</v>
          </cell>
        </row>
        <row r="2389">
          <cell r="CZ2389">
            <v>48305.235796509471</v>
          </cell>
        </row>
        <row r="2390">
          <cell r="CZ2390">
            <v>5989.9999999999991</v>
          </cell>
        </row>
        <row r="2391">
          <cell r="CZ2391">
            <v>154349.99999999997</v>
          </cell>
        </row>
        <row r="2392">
          <cell r="CZ2392">
            <v>97649.999999999985</v>
          </cell>
        </row>
        <row r="2393">
          <cell r="CZ2393">
            <v>13368.197692783759</v>
          </cell>
        </row>
        <row r="2394">
          <cell r="CZ2394">
            <v>63413.046169080335</v>
          </cell>
        </row>
        <row r="2395">
          <cell r="CZ2395">
            <v>183542.61599999998</v>
          </cell>
        </row>
        <row r="2396">
          <cell r="CZ2396">
            <v>37180.2219334076</v>
          </cell>
        </row>
        <row r="2397">
          <cell r="CZ2397">
            <v>31697.875850971657</v>
          </cell>
        </row>
        <row r="2398">
          <cell r="CZ2398">
            <v>55103.750464166362</v>
          </cell>
        </row>
        <row r="2399">
          <cell r="CZ2399">
            <v>2606952.388864561</v>
          </cell>
        </row>
        <row r="2400">
          <cell r="CZ2400">
            <v>7641.3294606550799</v>
          </cell>
        </row>
        <row r="2401">
          <cell r="CZ2401">
            <v>136581.40411397594</v>
          </cell>
        </row>
        <row r="2402">
          <cell r="CZ2402">
            <v>59207.364999925536</v>
          </cell>
        </row>
        <row r="2403">
          <cell r="CZ2403">
            <v>36294.321164186666</v>
          </cell>
        </row>
        <row r="2404">
          <cell r="CZ2404">
            <v>93238.286131343382</v>
          </cell>
        </row>
        <row r="2405">
          <cell r="CZ2405">
            <v>1795.4999999999998</v>
          </cell>
        </row>
        <row r="2406">
          <cell r="CZ2406">
            <v>2194.4999999999995</v>
          </cell>
        </row>
        <row r="2407">
          <cell r="CZ2407">
            <v>59406.494615670264</v>
          </cell>
        </row>
        <row r="2408">
          <cell r="CZ2408">
            <v>200115.51305539423</v>
          </cell>
        </row>
        <row r="2409">
          <cell r="CZ2409">
            <v>25987.499999999996</v>
          </cell>
        </row>
        <row r="2410">
          <cell r="CZ2410">
            <v>30848.518581408171</v>
          </cell>
        </row>
        <row r="2411">
          <cell r="CZ2411">
            <v>30114.470411248647</v>
          </cell>
        </row>
        <row r="2412">
          <cell r="CZ2412">
            <v>28672.844601337569</v>
          </cell>
        </row>
        <row r="2413">
          <cell r="CZ2413">
            <v>25257.297764273058</v>
          </cell>
        </row>
        <row r="2414">
          <cell r="CZ2414">
            <v>204001.25117297471</v>
          </cell>
        </row>
        <row r="2415">
          <cell r="CZ2415">
            <v>169682.88723058824</v>
          </cell>
        </row>
        <row r="2416">
          <cell r="CZ2416">
            <v>43457.738772956793</v>
          </cell>
        </row>
        <row r="2417">
          <cell r="CZ2417">
            <v>740398.58022896387</v>
          </cell>
        </row>
        <row r="2418">
          <cell r="CZ2418">
            <v>3431088.1324842661</v>
          </cell>
        </row>
        <row r="2419">
          <cell r="CZ2419">
            <v>1847185.5755271136</v>
          </cell>
        </row>
        <row r="2420">
          <cell r="CZ2420">
            <v>405165.26635865966</v>
          </cell>
        </row>
        <row r="2421">
          <cell r="CZ2421">
            <v>36844.499999999993</v>
          </cell>
        </row>
        <row r="2422">
          <cell r="CZ2422">
            <v>108662.39999999999</v>
          </cell>
        </row>
        <row r="2423">
          <cell r="CZ2423">
            <v>7172.5499999999993</v>
          </cell>
        </row>
        <row r="2424">
          <cell r="CZ2424">
            <v>55459.718306721137</v>
          </cell>
        </row>
        <row r="2425">
          <cell r="CZ2425">
            <v>136858.80619019858</v>
          </cell>
        </row>
        <row r="2426">
          <cell r="CZ2426">
            <v>85399.895062683921</v>
          </cell>
        </row>
        <row r="2427">
          <cell r="CZ2427">
            <v>698455.07831221865</v>
          </cell>
        </row>
        <row r="2428">
          <cell r="CZ2428">
            <v>25941.700705532861</v>
          </cell>
        </row>
        <row r="2429">
          <cell r="CZ2429">
            <v>1595.1599999999999</v>
          </cell>
        </row>
        <row r="2430">
          <cell r="CZ2430">
            <v>0</v>
          </cell>
        </row>
        <row r="2431">
          <cell r="CZ2431">
            <v>32349.499566778068</v>
          </cell>
        </row>
        <row r="2432">
          <cell r="CZ2432">
            <v>502526.47571383894</v>
          </cell>
        </row>
        <row r="2433">
          <cell r="CZ2433">
            <v>9154546.8588075582</v>
          </cell>
        </row>
        <row r="2434">
          <cell r="CZ2434">
            <v>8573403.6385432519</v>
          </cell>
        </row>
        <row r="2435">
          <cell r="CZ2435">
            <v>969991.71579005546</v>
          </cell>
        </row>
        <row r="2436">
          <cell r="CZ2436">
            <v>28013107.880737778</v>
          </cell>
        </row>
        <row r="2437">
          <cell r="CZ2437">
            <v>85217241.336434484</v>
          </cell>
        </row>
        <row r="2438">
          <cell r="CZ2438">
            <v>16529941.499691568</v>
          </cell>
        </row>
        <row r="2439">
          <cell r="CZ2439">
            <v>28952250.026367191</v>
          </cell>
        </row>
        <row r="2440">
          <cell r="CZ2440">
            <v>5840234.6026671464</v>
          </cell>
        </row>
        <row r="2441">
          <cell r="CZ2441">
            <v>19035.841069439291</v>
          </cell>
        </row>
        <row r="2442">
          <cell r="CZ2442">
            <v>21039.613813590793</v>
          </cell>
        </row>
        <row r="2443">
          <cell r="CZ2443">
            <v>4913.9999999999991</v>
          </cell>
        </row>
        <row r="2444">
          <cell r="CZ2444">
            <v>32759.999999999993</v>
          </cell>
        </row>
        <row r="2445">
          <cell r="CZ2445">
            <v>26459.999999999996</v>
          </cell>
        </row>
        <row r="2446">
          <cell r="CZ2446">
            <v>26806.424062383961</v>
          </cell>
        </row>
        <row r="2447">
          <cell r="CZ2447">
            <v>20673.84577299171</v>
          </cell>
        </row>
        <row r="2448">
          <cell r="CZ2448">
            <v>46217.84927342493</v>
          </cell>
        </row>
        <row r="2449">
          <cell r="CZ2449">
            <v>27035.029087758387</v>
          </cell>
        </row>
        <row r="2450">
          <cell r="CZ2450">
            <v>23079.16821388786</v>
          </cell>
        </row>
        <row r="2451">
          <cell r="CZ2451">
            <v>20673.84577299171</v>
          </cell>
        </row>
        <row r="2452">
          <cell r="CZ2452">
            <v>19582.107686594874</v>
          </cell>
        </row>
        <row r="2453">
          <cell r="CZ2453">
            <v>44467.499999999993</v>
          </cell>
        </row>
        <row r="2454">
          <cell r="CZ2454">
            <v>40571.999999999993</v>
          </cell>
        </row>
        <row r="2455">
          <cell r="CZ2455">
            <v>40393.514048768411</v>
          </cell>
        </row>
        <row r="2456">
          <cell r="CZ2456">
            <v>132110.33490359943</v>
          </cell>
        </row>
        <row r="2457">
          <cell r="CZ2457">
            <v>226365.42177338878</v>
          </cell>
        </row>
        <row r="2458">
          <cell r="CZ2458">
            <v>50705552.837980069</v>
          </cell>
        </row>
        <row r="2459">
          <cell r="CZ2459">
            <v>27443.999999999996</v>
          </cell>
        </row>
        <row r="2460">
          <cell r="CZ2460">
            <v>36563.999999999993</v>
          </cell>
        </row>
        <row r="2461">
          <cell r="CZ2461">
            <v>31169.79824235673</v>
          </cell>
        </row>
        <row r="2462">
          <cell r="CZ2462">
            <v>40131</v>
          </cell>
        </row>
        <row r="2463">
          <cell r="CZ2463">
            <v>81899.999999999985</v>
          </cell>
        </row>
        <row r="2464">
          <cell r="CZ2464">
            <v>0</v>
          </cell>
        </row>
        <row r="2465">
          <cell r="CZ2465">
            <v>8441.9999999999982</v>
          </cell>
        </row>
        <row r="2466">
          <cell r="CZ2466">
            <v>1034725.923074102</v>
          </cell>
        </row>
        <row r="2467">
          <cell r="CZ2467">
            <v>603147.9312278101</v>
          </cell>
        </row>
        <row r="2468">
          <cell r="CZ2468">
            <v>66622.499999999985</v>
          </cell>
        </row>
        <row r="2469">
          <cell r="CZ2469">
            <v>9040.4999999999982</v>
          </cell>
        </row>
        <row r="2470">
          <cell r="CZ2470">
            <v>53883.69999999999</v>
          </cell>
        </row>
        <row r="2471">
          <cell r="CZ2471">
            <v>8189.9999999999991</v>
          </cell>
        </row>
        <row r="2472">
          <cell r="CZ2472">
            <v>57796.784445690777</v>
          </cell>
        </row>
        <row r="2473">
          <cell r="CZ2473">
            <v>42052.499999999993</v>
          </cell>
        </row>
        <row r="2474">
          <cell r="CZ2474">
            <v>295623.58860017732</v>
          </cell>
        </row>
        <row r="2475">
          <cell r="CZ2475">
            <v>57830.049004274842</v>
          </cell>
        </row>
        <row r="2476">
          <cell r="CZ2476">
            <v>34027.544089237854</v>
          </cell>
        </row>
        <row r="2477">
          <cell r="CZ2477">
            <v>43249.578366635222</v>
          </cell>
        </row>
        <row r="2478">
          <cell r="CZ2478">
            <v>105096.47543092359</v>
          </cell>
        </row>
        <row r="2479">
          <cell r="CZ2479">
            <v>4593.718452047111</v>
          </cell>
        </row>
        <row r="2480">
          <cell r="CZ2480">
            <v>8476.65</v>
          </cell>
        </row>
        <row r="2481">
          <cell r="CZ2481">
            <v>11104.038324920544</v>
          </cell>
        </row>
        <row r="2482">
          <cell r="CZ2482">
            <v>24158.359660406488</v>
          </cell>
        </row>
        <row r="2483">
          <cell r="CZ2483">
            <v>64209.599999999991</v>
          </cell>
        </row>
        <row r="2484">
          <cell r="CZ2484">
            <v>1781212.6894409379</v>
          </cell>
        </row>
        <row r="2485">
          <cell r="CZ2485">
            <v>13370.607152045281</v>
          </cell>
        </row>
        <row r="2486">
          <cell r="CZ2486">
            <v>114066.61098247721</v>
          </cell>
        </row>
        <row r="2487">
          <cell r="CZ2487">
            <v>848364.84850934695</v>
          </cell>
        </row>
        <row r="2488">
          <cell r="CZ2488">
            <v>15502379.380981823</v>
          </cell>
        </row>
        <row r="2489">
          <cell r="CZ2489">
            <v>157500</v>
          </cell>
        </row>
        <row r="2490">
          <cell r="CZ2490">
            <v>220500</v>
          </cell>
        </row>
        <row r="2491">
          <cell r="CZ2491">
            <v>6864.4423592493295</v>
          </cell>
        </row>
        <row r="2492">
          <cell r="CZ2492">
            <v>6864.4423592493295</v>
          </cell>
        </row>
        <row r="2493">
          <cell r="CZ2493">
            <v>6864.4423592493295</v>
          </cell>
        </row>
        <row r="2494">
          <cell r="CZ2494">
            <v>6864.4423592493295</v>
          </cell>
        </row>
        <row r="2495">
          <cell r="CZ2495">
            <v>6864.4423592493295</v>
          </cell>
        </row>
        <row r="2496">
          <cell r="CZ2496">
            <v>6864.4423592493295</v>
          </cell>
        </row>
        <row r="2497">
          <cell r="CZ2497">
            <v>6864.4423592493295</v>
          </cell>
        </row>
        <row r="2498">
          <cell r="CZ2498">
            <v>6864.4423592493295</v>
          </cell>
        </row>
        <row r="2499">
          <cell r="CZ2499">
            <v>6864.4423592493295</v>
          </cell>
        </row>
        <row r="2500">
          <cell r="CZ2500">
            <v>6864.4423592493295</v>
          </cell>
        </row>
        <row r="2501">
          <cell r="CZ2501">
            <v>6864.4423592493295</v>
          </cell>
        </row>
        <row r="2502">
          <cell r="CZ2502">
            <v>6864.4423592493295</v>
          </cell>
        </row>
        <row r="2503">
          <cell r="CZ2503">
            <v>6864.4423592493295</v>
          </cell>
        </row>
        <row r="2504">
          <cell r="CZ2504">
            <v>6864.4423592493295</v>
          </cell>
        </row>
        <row r="2505">
          <cell r="CZ2505">
            <v>6864.4423592493295</v>
          </cell>
        </row>
        <row r="2506">
          <cell r="CZ2506">
            <v>6864.4423592493295</v>
          </cell>
        </row>
        <row r="2507">
          <cell r="CZ2507">
            <v>9666.8139410187669</v>
          </cell>
        </row>
        <row r="2508">
          <cell r="CZ2508">
            <v>9666.8139410187669</v>
          </cell>
        </row>
        <row r="2509">
          <cell r="CZ2509">
            <v>1675.501126005362</v>
          </cell>
        </row>
        <row r="2510">
          <cell r="CZ2510">
            <v>1675.501126005362</v>
          </cell>
        </row>
        <row r="2511">
          <cell r="CZ2511">
            <v>1675.501126005362</v>
          </cell>
        </row>
        <row r="2512">
          <cell r="CZ2512">
            <v>1675.501126005362</v>
          </cell>
        </row>
        <row r="2513">
          <cell r="CZ2513">
            <v>1675.501126005362</v>
          </cell>
        </row>
        <row r="2514">
          <cell r="CZ2514">
            <v>1675.501126005362</v>
          </cell>
        </row>
        <row r="2515">
          <cell r="CZ2515">
            <v>1675.501126005362</v>
          </cell>
        </row>
        <row r="2516">
          <cell r="CZ2516">
            <v>1675.501126005362</v>
          </cell>
        </row>
        <row r="2517">
          <cell r="CZ2517">
            <v>1675.501126005362</v>
          </cell>
        </row>
        <row r="2518">
          <cell r="CZ2518">
            <v>1675.501126005362</v>
          </cell>
        </row>
        <row r="2519">
          <cell r="CZ2519">
            <v>1675.501126005362</v>
          </cell>
        </row>
        <row r="2520">
          <cell r="CZ2520">
            <v>1675.501126005362</v>
          </cell>
        </row>
        <row r="2521">
          <cell r="CZ2521">
            <v>1675.501126005362</v>
          </cell>
        </row>
        <row r="2522">
          <cell r="CZ2522">
            <v>1675.501126005362</v>
          </cell>
        </row>
        <row r="2523">
          <cell r="CZ2523">
            <v>4989.3233243967825</v>
          </cell>
        </row>
        <row r="2524">
          <cell r="CZ2524">
            <v>629.63521286863272</v>
          </cell>
        </row>
        <row r="2525">
          <cell r="CZ2525">
            <v>1259.3243967828419</v>
          </cell>
        </row>
        <row r="2526">
          <cell r="CZ2526">
            <v>1259.3243967828419</v>
          </cell>
        </row>
        <row r="2527">
          <cell r="CZ2527">
            <v>1259.3243967828419</v>
          </cell>
        </row>
        <row r="2528">
          <cell r="CZ2528">
            <v>2518.6487935656837</v>
          </cell>
        </row>
        <row r="2529">
          <cell r="CZ2529">
            <v>6296.6219839142095</v>
          </cell>
        </row>
        <row r="2530">
          <cell r="CZ2530">
            <v>629.63521286863272</v>
          </cell>
        </row>
        <row r="2531">
          <cell r="CZ2531">
            <v>629.63521286863272</v>
          </cell>
        </row>
        <row r="2532">
          <cell r="CZ2532">
            <v>9672</v>
          </cell>
        </row>
        <row r="2533">
          <cell r="CZ2533">
            <v>936</v>
          </cell>
        </row>
        <row r="2534">
          <cell r="CZ2534">
            <v>2870.4</v>
          </cell>
        </row>
        <row r="2535">
          <cell r="CZ2535">
            <v>9594.852546916889</v>
          </cell>
        </row>
        <row r="2536">
          <cell r="CZ2536">
            <v>9594.852546916889</v>
          </cell>
        </row>
        <row r="2537">
          <cell r="CZ2537">
            <v>9594.852546916889</v>
          </cell>
        </row>
        <row r="2538">
          <cell r="CZ2538">
            <v>9594.852546916889</v>
          </cell>
        </row>
        <row r="2539">
          <cell r="CZ2539">
            <v>9594.852546916889</v>
          </cell>
        </row>
        <row r="2540">
          <cell r="CZ2540">
            <v>9594.852546916889</v>
          </cell>
        </row>
        <row r="2541">
          <cell r="CZ2541">
            <v>1888.9865951742627</v>
          </cell>
        </row>
        <row r="2542">
          <cell r="CZ2542">
            <v>1888.9865951742627</v>
          </cell>
        </row>
        <row r="2543">
          <cell r="CZ2543">
            <v>38667.255764075067</v>
          </cell>
        </row>
        <row r="2544">
          <cell r="CZ2544">
            <v>4999.0499999999984</v>
          </cell>
        </row>
        <row r="2545">
          <cell r="CZ2545">
            <v>57960.874999999985</v>
          </cell>
        </row>
        <row r="2546">
          <cell r="CZ2546">
            <v>3554305.1319999988</v>
          </cell>
        </row>
        <row r="2547">
          <cell r="CZ2547">
            <v>671304.2209999999</v>
          </cell>
        </row>
        <row r="2548">
          <cell r="CZ2548">
            <v>3554305.1319999988</v>
          </cell>
        </row>
        <row r="2549">
          <cell r="CZ2549">
            <v>671304.2209999999</v>
          </cell>
        </row>
        <row r="2550">
          <cell r="CZ2550">
            <v>259.99999999999994</v>
          </cell>
        </row>
        <row r="2551">
          <cell r="CZ2551">
            <v>0</v>
          </cell>
        </row>
        <row r="2552">
          <cell r="CZ2552">
            <v>0</v>
          </cell>
        </row>
        <row r="2553">
          <cell r="CZ2553">
            <v>0</v>
          </cell>
        </row>
        <row r="2554">
          <cell r="CZ2554">
            <v>44734493.049987815</v>
          </cell>
        </row>
        <row r="2555">
          <cell r="CZ2555">
            <v>44734493.049987815</v>
          </cell>
        </row>
        <row r="2556">
          <cell r="CZ2556">
            <v>60432592.670101047</v>
          </cell>
        </row>
        <row r="2557">
          <cell r="CZ2557">
            <v>60432592.670101047</v>
          </cell>
        </row>
        <row r="2558">
          <cell r="CZ2558">
            <v>60432592.670101047</v>
          </cell>
        </row>
        <row r="2559">
          <cell r="CZ2559">
            <v>60432592.670101047</v>
          </cell>
        </row>
        <row r="2560">
          <cell r="CZ2560">
            <v>352360554.01601809</v>
          </cell>
        </row>
        <row r="2561">
          <cell r="CZ2561">
            <v>62981441.565458231</v>
          </cell>
        </row>
        <row r="2562">
          <cell r="CZ2562">
            <v>39679912.668798812</v>
          </cell>
        </row>
        <row r="2563">
          <cell r="CZ2563">
            <v>39679912.668798812</v>
          </cell>
        </row>
        <row r="2564">
          <cell r="CZ2564">
            <v>39679912.668798812</v>
          </cell>
        </row>
        <row r="2565">
          <cell r="CZ2565">
            <v>39679912.668798812</v>
          </cell>
        </row>
        <row r="2566">
          <cell r="CZ2566">
            <v>1462414.7399384468</v>
          </cell>
        </row>
        <row r="2567">
          <cell r="CZ2567">
            <v>85435.259479269313</v>
          </cell>
        </row>
        <row r="2568">
          <cell r="CZ2568">
            <v>365927.83288165816</v>
          </cell>
        </row>
        <row r="2569">
          <cell r="CZ2569">
            <v>20200602.27832466</v>
          </cell>
        </row>
        <row r="2570">
          <cell r="CZ2570">
            <v>18719147.800060935</v>
          </cell>
        </row>
        <row r="2571">
          <cell r="CZ2571">
            <v>751981.92456814565</v>
          </cell>
        </row>
        <row r="2572">
          <cell r="CZ2572">
            <v>52710.394754987246</v>
          </cell>
        </row>
        <row r="2573">
          <cell r="CZ2573">
            <v>14715301.278736493</v>
          </cell>
        </row>
        <row r="2574">
          <cell r="CZ2574">
            <v>38808883.79289186</v>
          </cell>
        </row>
        <row r="2575">
          <cell r="CZ2575">
            <v>30241405.335892465</v>
          </cell>
        </row>
        <row r="2576">
          <cell r="CZ2576">
            <v>2489384.7773550614</v>
          </cell>
        </row>
        <row r="2577">
          <cell r="CZ2577">
            <v>2489384.7773550614</v>
          </cell>
        </row>
        <row r="2578">
          <cell r="CZ2578">
            <v>2489384.7773550614</v>
          </cell>
        </row>
        <row r="2579">
          <cell r="CZ2579">
            <v>721066.40733419277</v>
          </cell>
        </row>
        <row r="2580">
          <cell r="CZ2580">
            <v>8732790.3201916497</v>
          </cell>
        </row>
        <row r="2581">
          <cell r="CZ2581">
            <v>8732790.3201916497</v>
          </cell>
        </row>
        <row r="2582">
          <cell r="CZ2582">
            <v>8732790.3201916497</v>
          </cell>
        </row>
        <row r="2583">
          <cell r="CZ2583">
            <v>19588442.174171958</v>
          </cell>
        </row>
        <row r="2584">
          <cell r="CZ2584">
            <v>5594230.731358869</v>
          </cell>
        </row>
        <row r="2585">
          <cell r="CZ2585">
            <v>5594230.731358869</v>
          </cell>
        </row>
        <row r="2586">
          <cell r="CZ2586">
            <v>21620537.526767503</v>
          </cell>
        </row>
        <row r="2587">
          <cell r="CZ2587">
            <v>64261247.277048804</v>
          </cell>
        </row>
        <row r="2588">
          <cell r="CZ2588">
            <v>9489878.8388214894</v>
          </cell>
        </row>
        <row r="2589">
          <cell r="CZ2589">
            <v>2773964.6175223431</v>
          </cell>
        </row>
        <row r="2590">
          <cell r="CZ2590">
            <v>6652639.891392489</v>
          </cell>
        </row>
        <row r="2591">
          <cell r="CZ2591">
            <v>6652639.891392489</v>
          </cell>
        </row>
        <row r="2592">
          <cell r="CZ2592">
            <v>6652639.891392489</v>
          </cell>
        </row>
        <row r="2593">
          <cell r="CZ2593">
            <v>6652639.891392489</v>
          </cell>
        </row>
        <row r="2594">
          <cell r="CZ2594">
            <v>6652639.891392489</v>
          </cell>
        </row>
        <row r="2595">
          <cell r="CZ2595">
            <v>6652639.891392489</v>
          </cell>
        </row>
        <row r="2596">
          <cell r="CZ2596">
            <v>6652639.891392489</v>
          </cell>
        </row>
        <row r="2597">
          <cell r="CZ2597">
            <v>6652639.891392489</v>
          </cell>
        </row>
        <row r="2598">
          <cell r="CZ2598">
            <v>6652639.891392489</v>
          </cell>
        </row>
        <row r="2599">
          <cell r="CZ2599">
            <v>6652639.891392489</v>
          </cell>
        </row>
        <row r="2600">
          <cell r="CZ2600">
            <v>6652639.891392489</v>
          </cell>
        </row>
        <row r="2601">
          <cell r="CZ2601">
            <v>6652639.891392489</v>
          </cell>
        </row>
        <row r="2602">
          <cell r="CZ2602">
            <v>6652639.891392489</v>
          </cell>
        </row>
        <row r="2603">
          <cell r="CZ2603">
            <v>6652639.891392489</v>
          </cell>
        </row>
        <row r="2604">
          <cell r="CZ2604">
            <v>6652639.891392489</v>
          </cell>
        </row>
        <row r="2605">
          <cell r="CZ2605">
            <v>6652639.891392489</v>
          </cell>
        </row>
        <row r="2606">
          <cell r="CZ2606">
            <v>6652639.891392489</v>
          </cell>
        </row>
        <row r="2607">
          <cell r="CZ2607">
            <v>6652639.891392489</v>
          </cell>
        </row>
        <row r="2608">
          <cell r="CZ2608">
            <v>6652639.891392489</v>
          </cell>
        </row>
        <row r="2609">
          <cell r="CZ2609">
            <v>6652639.891392489</v>
          </cell>
        </row>
        <row r="2610">
          <cell r="CZ2610">
            <v>1375808.0509985925</v>
          </cell>
        </row>
        <row r="2611">
          <cell r="CZ2611">
            <v>1375808.0509985925</v>
          </cell>
        </row>
        <row r="2612">
          <cell r="CZ2612">
            <v>1375808.0509985925</v>
          </cell>
        </row>
        <row r="2613">
          <cell r="CZ2613">
            <v>1375808.0509985925</v>
          </cell>
        </row>
        <row r="2614">
          <cell r="CZ2614">
            <v>1375808.0509985925</v>
          </cell>
        </row>
        <row r="2615">
          <cell r="CZ2615">
            <v>1375808.0509985925</v>
          </cell>
        </row>
        <row r="2616">
          <cell r="CZ2616">
            <v>1375808.0509985925</v>
          </cell>
        </row>
        <row r="2617">
          <cell r="CZ2617">
            <v>4402593.4050037879</v>
          </cell>
        </row>
        <row r="2618">
          <cell r="CZ2618">
            <v>19588442.174171958</v>
          </cell>
        </row>
        <row r="2619">
          <cell r="CZ2619">
            <v>7343293.316869379</v>
          </cell>
        </row>
        <row r="2620">
          <cell r="CZ2620">
            <v>4058952.4500166113</v>
          </cell>
        </row>
        <row r="2621">
          <cell r="CZ2621">
            <v>1422099.3267872806</v>
          </cell>
        </row>
        <row r="2622">
          <cell r="CZ2622">
            <v>62828331.332271837</v>
          </cell>
        </row>
        <row r="2623">
          <cell r="CZ2623">
            <v>62828331.332271837</v>
          </cell>
        </row>
        <row r="2624">
          <cell r="CZ2624">
            <v>12229513.811877977</v>
          </cell>
        </row>
        <row r="2625">
          <cell r="CZ2625">
            <v>3498181.6197695211</v>
          </cell>
        </row>
        <row r="2626">
          <cell r="CZ2626">
            <v>3498181.6197695211</v>
          </cell>
        </row>
        <row r="2627">
          <cell r="CZ2627">
            <v>3498181.6197695211</v>
          </cell>
        </row>
        <row r="2628">
          <cell r="CZ2628">
            <v>3498181.6197695211</v>
          </cell>
        </row>
        <row r="2629">
          <cell r="CZ2629">
            <v>7200076.0806456292</v>
          </cell>
        </row>
        <row r="2630">
          <cell r="CZ2630">
            <v>613139.38773398136</v>
          </cell>
        </row>
        <row r="2631">
          <cell r="CZ2631">
            <v>15643891.210798383</v>
          </cell>
        </row>
        <row r="2632">
          <cell r="CZ2632">
            <v>16389232.938571829</v>
          </cell>
        </row>
        <row r="2633">
          <cell r="CZ2633">
            <v>2489384.7773550614</v>
          </cell>
        </row>
        <row r="2634">
          <cell r="CZ2634">
            <v>2489384.7773550614</v>
          </cell>
        </row>
        <row r="2635">
          <cell r="CZ2635">
            <v>30742181.209767122</v>
          </cell>
        </row>
        <row r="2636">
          <cell r="CZ2636">
            <v>4770363.2910573594</v>
          </cell>
        </row>
        <row r="2637">
          <cell r="CZ2637">
            <v>4770363.2910573594</v>
          </cell>
        </row>
        <row r="2638">
          <cell r="CZ2638">
            <v>2134978.3070056788</v>
          </cell>
        </row>
        <row r="2639">
          <cell r="CZ2639">
            <v>11931444.764923491</v>
          </cell>
        </row>
        <row r="2640">
          <cell r="CZ2640">
            <v>4360531.697142655</v>
          </cell>
        </row>
        <row r="2641">
          <cell r="CZ2641">
            <v>35072999.480712891</v>
          </cell>
        </row>
        <row r="2642">
          <cell r="CZ2642">
            <v>29501571.056211155</v>
          </cell>
        </row>
        <row r="2643">
          <cell r="CZ2643">
            <v>87424.802696018814</v>
          </cell>
        </row>
        <row r="2644">
          <cell r="CZ2644">
            <v>85248.774198698287</v>
          </cell>
        </row>
        <row r="2645">
          <cell r="CZ2645">
            <v>113665.13709083358</v>
          </cell>
        </row>
        <row r="2646">
          <cell r="CZ2646">
            <v>17315072.448603582</v>
          </cell>
        </row>
        <row r="2647">
          <cell r="CZ2647">
            <v>17315072.448603582</v>
          </cell>
        </row>
        <row r="2648">
          <cell r="CZ2648">
            <v>17315072.448603582</v>
          </cell>
        </row>
        <row r="2649">
          <cell r="CZ2649">
            <v>17315072.448603582</v>
          </cell>
        </row>
        <row r="2650">
          <cell r="CZ2650">
            <v>17315072.448603582</v>
          </cell>
        </row>
        <row r="2651">
          <cell r="CZ2651">
            <v>17315072.448603582</v>
          </cell>
        </row>
        <row r="2652">
          <cell r="CZ2652">
            <v>17315072.448603582</v>
          </cell>
        </row>
        <row r="2653">
          <cell r="CZ2653">
            <v>17315072.448603582</v>
          </cell>
        </row>
        <row r="2654">
          <cell r="CZ2654">
            <v>58999645.660911486</v>
          </cell>
        </row>
        <row r="2655">
          <cell r="CZ2655">
            <v>10686896.948408309</v>
          </cell>
        </row>
        <row r="2656">
          <cell r="CZ2656">
            <v>1255693.6373046921</v>
          </cell>
        </row>
        <row r="2657">
          <cell r="CZ2657">
            <v>2566217.7179681966</v>
          </cell>
        </row>
        <row r="2658">
          <cell r="CZ2658">
            <v>1466187.2460972732</v>
          </cell>
        </row>
        <row r="2659">
          <cell r="CZ2659">
            <v>13847323.102651637</v>
          </cell>
        </row>
        <row r="2660">
          <cell r="CZ2660">
            <v>20363710.388320535</v>
          </cell>
        </row>
        <row r="2661">
          <cell r="CZ2661">
            <v>2468358.6383232689</v>
          </cell>
        </row>
        <row r="2662">
          <cell r="CZ2662">
            <v>20689529.745712254</v>
          </cell>
        </row>
        <row r="2663">
          <cell r="CZ2663">
            <v>16588067.056762638</v>
          </cell>
        </row>
        <row r="2664">
          <cell r="CZ2664">
            <v>59761371.308984876</v>
          </cell>
        </row>
        <row r="2665">
          <cell r="CZ2665">
            <v>6219535.5114967832</v>
          </cell>
        </row>
        <row r="2666">
          <cell r="CZ2666">
            <v>9696476.5023086574</v>
          </cell>
        </row>
        <row r="2667">
          <cell r="CZ2667">
            <v>3085163.3939037677</v>
          </cell>
        </row>
        <row r="2668">
          <cell r="CZ2668">
            <v>49362614.302460283</v>
          </cell>
        </row>
        <row r="2669">
          <cell r="CZ2669">
            <v>3777368.6065322501</v>
          </cell>
        </row>
        <row r="2670">
          <cell r="CZ2670">
            <v>910272.96739179327</v>
          </cell>
        </row>
        <row r="2671">
          <cell r="CZ2671">
            <v>46371.293784979047</v>
          </cell>
        </row>
        <row r="2672">
          <cell r="CZ2672">
            <v>21213.56317029793</v>
          </cell>
        </row>
        <row r="2673">
          <cell r="CZ2673">
            <v>48189.988582159902</v>
          </cell>
        </row>
        <row r="2674">
          <cell r="CZ2674">
            <v>3597627.1247871015</v>
          </cell>
        </row>
        <row r="2675">
          <cell r="CZ2675">
            <v>353720.51475236367</v>
          </cell>
        </row>
        <row r="2676">
          <cell r="CZ2676">
            <v>760536.54947117961</v>
          </cell>
        </row>
        <row r="2677">
          <cell r="CZ2677">
            <v>1629211.1896292539</v>
          </cell>
        </row>
        <row r="2678">
          <cell r="CZ2678">
            <v>323136.82151644106</v>
          </cell>
        </row>
        <row r="2679">
          <cell r="CZ2679">
            <v>1291852.8756382829</v>
          </cell>
        </row>
        <row r="2680">
          <cell r="CZ2680">
            <v>7458164.4792145016</v>
          </cell>
        </row>
        <row r="2681">
          <cell r="CZ2681">
            <v>1785728.5609342547</v>
          </cell>
        </row>
        <row r="2682">
          <cell r="CZ2682">
            <v>149980.32907465845</v>
          </cell>
        </row>
        <row r="2683">
          <cell r="CZ2683">
            <v>49993.443024886139</v>
          </cell>
        </row>
        <row r="2684">
          <cell r="CZ2684">
            <v>828928.04074274562</v>
          </cell>
        </row>
        <row r="2685">
          <cell r="CZ2685">
            <v>1968704.0967640211</v>
          </cell>
        </row>
        <row r="2686">
          <cell r="CZ2686">
            <v>103956.69451758848</v>
          </cell>
        </row>
        <row r="2687">
          <cell r="CZ2687">
            <v>221219.8945638733</v>
          </cell>
        </row>
        <row r="2688">
          <cell r="CZ2688">
            <v>1428426.3454514283</v>
          </cell>
        </row>
        <row r="2689">
          <cell r="CZ2689">
            <v>275142.49254222977</v>
          </cell>
        </row>
        <row r="2690">
          <cell r="CZ2690">
            <v>2668031.3502366822</v>
          </cell>
        </row>
        <row r="2691">
          <cell r="CZ2691">
            <v>26192965.013348881</v>
          </cell>
        </row>
        <row r="2692">
          <cell r="CZ2692">
            <v>96381314.917320952</v>
          </cell>
        </row>
        <row r="2693">
          <cell r="CZ2693">
            <v>10363049.769816404</v>
          </cell>
        </row>
        <row r="2694">
          <cell r="CZ2694">
            <v>59344933.264824107</v>
          </cell>
        </row>
        <row r="2695">
          <cell r="CZ2695">
            <v>16556615.60260913</v>
          </cell>
        </row>
        <row r="2696">
          <cell r="CZ2696">
            <v>9755611.9827283677</v>
          </cell>
        </row>
        <row r="2697">
          <cell r="CZ2697">
            <v>136608241.16644734</v>
          </cell>
        </row>
        <row r="2698">
          <cell r="CZ2698">
            <v>211901439.9825536</v>
          </cell>
        </row>
        <row r="2699">
          <cell r="CZ2699">
            <v>7911922.0914930506</v>
          </cell>
        </row>
        <row r="2700">
          <cell r="CZ2700">
            <v>35422693.224218048</v>
          </cell>
        </row>
        <row r="2701">
          <cell r="CZ2701">
            <v>73590150.702092424</v>
          </cell>
        </row>
        <row r="2702">
          <cell r="CZ2702">
            <v>1510377.1041637687</v>
          </cell>
        </row>
        <row r="2703">
          <cell r="CZ2703">
            <v>30102946.484919701</v>
          </cell>
        </row>
        <row r="2704">
          <cell r="CZ2704">
            <v>8111358.2436743993</v>
          </cell>
        </row>
        <row r="2705">
          <cell r="CZ2705">
            <v>12783491.007459944</v>
          </cell>
        </row>
        <row r="2706">
          <cell r="CZ2706">
            <v>956411.1102619865</v>
          </cell>
        </row>
        <row r="2707">
          <cell r="CZ2707">
            <v>1054930.1489222378</v>
          </cell>
        </row>
        <row r="2708">
          <cell r="CZ2708">
            <v>599350.9168523124</v>
          </cell>
        </row>
        <row r="2709">
          <cell r="CZ2709">
            <v>844829.80911056639</v>
          </cell>
        </row>
        <row r="2710">
          <cell r="CZ2710">
            <v>573846.60670693184</v>
          </cell>
        </row>
        <row r="2711">
          <cell r="CZ2711">
            <v>609712.05678252771</v>
          </cell>
        </row>
        <row r="2712">
          <cell r="CZ2712">
            <v>2032373.5721503089</v>
          </cell>
        </row>
        <row r="2713">
          <cell r="CZ2713">
            <v>453633.12781037239</v>
          </cell>
        </row>
        <row r="2714">
          <cell r="CZ2714">
            <v>4479291.8748177048</v>
          </cell>
        </row>
        <row r="2715">
          <cell r="CZ2715">
            <v>13386689.545136398</v>
          </cell>
        </row>
        <row r="2716">
          <cell r="CZ2716">
            <v>13386689.545136398</v>
          </cell>
        </row>
        <row r="2717">
          <cell r="CZ2717">
            <v>25610306.094609153</v>
          </cell>
        </row>
        <row r="2718">
          <cell r="CZ2718">
            <v>20821863.950498153</v>
          </cell>
        </row>
        <row r="2719">
          <cell r="CZ2719">
            <v>8882650.0133568607</v>
          </cell>
        </row>
        <row r="2720">
          <cell r="CZ2720">
            <v>14504149.47747694</v>
          </cell>
        </row>
        <row r="2721">
          <cell r="CZ2721">
            <v>12907780.842055812</v>
          </cell>
        </row>
        <row r="2722">
          <cell r="CZ2722">
            <v>40684595.306459323</v>
          </cell>
        </row>
        <row r="2723">
          <cell r="CZ2723">
            <v>1939425.3200989303</v>
          </cell>
        </row>
        <row r="2724">
          <cell r="CZ2724">
            <v>6795969.5204936126</v>
          </cell>
        </row>
        <row r="2725">
          <cell r="CZ2725">
            <v>8882650.0133568607</v>
          </cell>
        </row>
        <row r="2726">
          <cell r="CZ2726">
            <v>222365.52294252368</v>
          </cell>
        </row>
        <row r="2727">
          <cell r="CZ2727">
            <v>1512889.0262724224</v>
          </cell>
        </row>
        <row r="2728">
          <cell r="CZ2728">
            <v>1606149.0949372535</v>
          </cell>
        </row>
        <row r="2729">
          <cell r="CZ2729">
            <v>6702456.0450957324</v>
          </cell>
        </row>
        <row r="2730">
          <cell r="CZ2730">
            <v>741218.55843406217</v>
          </cell>
        </row>
        <row r="2731">
          <cell r="CZ2731">
            <v>1213946.9611156085</v>
          </cell>
        </row>
        <row r="2732">
          <cell r="CZ2732">
            <v>11543526.680455562</v>
          </cell>
        </row>
        <row r="2733">
          <cell r="CZ2733">
            <v>52976626.174706154</v>
          </cell>
        </row>
        <row r="2734">
          <cell r="CZ2734">
            <v>30733014.013458747</v>
          </cell>
        </row>
        <row r="2735">
          <cell r="CZ2735">
            <v>70305386.212351114</v>
          </cell>
        </row>
        <row r="2736">
          <cell r="CZ2736">
            <v>73590150.702092424</v>
          </cell>
        </row>
        <row r="2737">
          <cell r="CZ2737">
            <v>73590150.702092424</v>
          </cell>
        </row>
        <row r="2738">
          <cell r="CZ2738">
            <v>73590150.702092424</v>
          </cell>
        </row>
        <row r="2739">
          <cell r="CZ2739">
            <v>234290.19768781227</v>
          </cell>
        </row>
        <row r="2740">
          <cell r="CZ2740">
            <v>24276379.188793339</v>
          </cell>
        </row>
        <row r="2741">
          <cell r="CZ2741">
            <v>2730389.7893457245</v>
          </cell>
        </row>
        <row r="2742">
          <cell r="CZ2742">
            <v>49762.908444444452</v>
          </cell>
        </row>
        <row r="2743">
          <cell r="CZ2743">
            <v>49762.908444444452</v>
          </cell>
        </row>
        <row r="2744">
          <cell r="CZ2744">
            <v>49762.908444444452</v>
          </cell>
        </row>
        <row r="2745">
          <cell r="CZ2745">
            <v>49762.908444444452</v>
          </cell>
        </row>
        <row r="2746">
          <cell r="CZ2746">
            <v>49762.908444444452</v>
          </cell>
        </row>
        <row r="2747">
          <cell r="CZ2747">
            <v>49762.908444444452</v>
          </cell>
        </row>
        <row r="2748">
          <cell r="CZ2748">
            <v>27024.8722962963</v>
          </cell>
        </row>
        <row r="2749">
          <cell r="CZ2749">
            <v>27024.8722962963</v>
          </cell>
        </row>
        <row r="2750">
          <cell r="CZ2750">
            <v>27024.8722962963</v>
          </cell>
        </row>
        <row r="2751">
          <cell r="CZ2751">
            <v>27024.8722962963</v>
          </cell>
        </row>
        <row r="2752">
          <cell r="CZ2752">
            <v>27024.8722962963</v>
          </cell>
        </row>
        <row r="2753">
          <cell r="CZ2753">
            <v>27024.8722962963</v>
          </cell>
        </row>
        <row r="2754">
          <cell r="CZ2754">
            <v>27024.8722962963</v>
          </cell>
        </row>
        <row r="2755">
          <cell r="CZ2755">
            <v>27024.8722962963</v>
          </cell>
        </row>
        <row r="2756">
          <cell r="CZ2756">
            <v>27024.8722962963</v>
          </cell>
        </row>
        <row r="2757">
          <cell r="CZ2757">
            <v>27024.8722962963</v>
          </cell>
        </row>
        <row r="2758">
          <cell r="CZ2758">
            <v>27024.8722962963</v>
          </cell>
        </row>
        <row r="2759">
          <cell r="CZ2759">
            <v>27024.8722962963</v>
          </cell>
        </row>
        <row r="2760">
          <cell r="CZ2760">
            <v>27024.8722962963</v>
          </cell>
        </row>
        <row r="2761">
          <cell r="CZ2761">
            <v>27024.8722962963</v>
          </cell>
        </row>
        <row r="2762">
          <cell r="CZ2762">
            <v>27024.8722962963</v>
          </cell>
        </row>
        <row r="2763">
          <cell r="CZ2763">
            <v>27024.8722962963</v>
          </cell>
        </row>
        <row r="2764">
          <cell r="CZ2764">
            <v>27024.8722962963</v>
          </cell>
        </row>
        <row r="2765">
          <cell r="CZ2765">
            <v>58162.797037037053</v>
          </cell>
        </row>
        <row r="2766">
          <cell r="CZ2766">
            <v>58162.797037037053</v>
          </cell>
        </row>
        <row r="2767">
          <cell r="CZ2767">
            <v>58162.797037037053</v>
          </cell>
        </row>
        <row r="2768">
          <cell r="CZ2768">
            <v>58162.797037037053</v>
          </cell>
        </row>
        <row r="2769">
          <cell r="CZ2769">
            <v>58162.797037037053</v>
          </cell>
        </row>
        <row r="2770">
          <cell r="CZ2770">
            <v>58162.797037037053</v>
          </cell>
        </row>
        <row r="2771">
          <cell r="CZ2771">
            <v>78397.392592592601</v>
          </cell>
        </row>
        <row r="2772">
          <cell r="CZ2772">
            <v>212757.17925925928</v>
          </cell>
        </row>
        <row r="2773">
          <cell r="CZ2773">
            <v>23769.422222222227</v>
          </cell>
        </row>
        <row r="2774">
          <cell r="CZ2774">
            <v>23769.422222222227</v>
          </cell>
        </row>
        <row r="2775">
          <cell r="CZ2775">
            <v>23769.422222222227</v>
          </cell>
        </row>
        <row r="2776">
          <cell r="CZ2776">
            <v>23769.422222222227</v>
          </cell>
        </row>
        <row r="2777">
          <cell r="CZ2777">
            <v>23769.422222222227</v>
          </cell>
        </row>
        <row r="2778">
          <cell r="CZ2778">
            <v>23769.422222222227</v>
          </cell>
        </row>
        <row r="2779">
          <cell r="CZ2779">
            <v>23769.422222222227</v>
          </cell>
        </row>
        <row r="2780">
          <cell r="CZ2780">
            <v>38742.743703703709</v>
          </cell>
        </row>
        <row r="2781">
          <cell r="CZ2781">
            <v>38742.743703703709</v>
          </cell>
        </row>
        <row r="2782">
          <cell r="CZ2782">
            <v>38742.743703703709</v>
          </cell>
        </row>
        <row r="2783">
          <cell r="CZ2783">
            <v>38742.743703703709</v>
          </cell>
        </row>
        <row r="2784">
          <cell r="CZ2784">
            <v>38742.743703703709</v>
          </cell>
        </row>
        <row r="2785">
          <cell r="CZ2785">
            <v>38742.743703703709</v>
          </cell>
        </row>
        <row r="2786">
          <cell r="CZ2786">
            <v>38742.743703703709</v>
          </cell>
        </row>
        <row r="2787">
          <cell r="CZ2787">
            <v>38742.743703703709</v>
          </cell>
        </row>
        <row r="2788">
          <cell r="CZ2788">
            <v>38742.743703703709</v>
          </cell>
        </row>
        <row r="2789">
          <cell r="CZ2789">
            <v>38742.743703703709</v>
          </cell>
        </row>
        <row r="2790">
          <cell r="CZ2790">
            <v>38742.743703703709</v>
          </cell>
        </row>
        <row r="2791">
          <cell r="CZ2791">
            <v>38742.743703703709</v>
          </cell>
        </row>
        <row r="2792">
          <cell r="CZ2792">
            <v>38742.743703703709</v>
          </cell>
        </row>
        <row r="2793">
          <cell r="CZ2793">
            <v>38742.743703703709</v>
          </cell>
        </row>
        <row r="2794">
          <cell r="CZ2794">
            <v>38742.743703703709</v>
          </cell>
        </row>
        <row r="2795">
          <cell r="CZ2795">
            <v>38742.743703703709</v>
          </cell>
        </row>
        <row r="2796">
          <cell r="CZ2796">
            <v>38742.743703703709</v>
          </cell>
        </row>
        <row r="2797">
          <cell r="CZ2797">
            <v>38742.743703703709</v>
          </cell>
        </row>
        <row r="2798">
          <cell r="CZ2798">
            <v>38742.743703703709</v>
          </cell>
        </row>
        <row r="2799">
          <cell r="CZ2799">
            <v>38742.743703703709</v>
          </cell>
        </row>
        <row r="2800">
          <cell r="CZ2800">
            <v>38742.743703703709</v>
          </cell>
        </row>
        <row r="2801">
          <cell r="CZ2801">
            <v>38742.743703703709</v>
          </cell>
        </row>
        <row r="2802">
          <cell r="CZ2802">
            <v>38742.743703703709</v>
          </cell>
        </row>
        <row r="2803">
          <cell r="CZ2803">
            <v>38742.743703703709</v>
          </cell>
        </row>
        <row r="2804">
          <cell r="CZ2804">
            <v>38742.743703703709</v>
          </cell>
        </row>
        <row r="2805">
          <cell r="CZ2805">
            <v>38742.743703703709</v>
          </cell>
        </row>
        <row r="2806">
          <cell r="CZ2806">
            <v>313408.51200000005</v>
          </cell>
        </row>
        <row r="2807">
          <cell r="CZ2807">
            <v>313408.51200000005</v>
          </cell>
        </row>
        <row r="2808">
          <cell r="CZ2808">
            <v>313408.51200000005</v>
          </cell>
        </row>
        <row r="2809">
          <cell r="CZ2809">
            <v>313408.51200000005</v>
          </cell>
        </row>
        <row r="2810">
          <cell r="CZ2810">
            <v>113490.53155555559</v>
          </cell>
        </row>
        <row r="2811">
          <cell r="CZ2811">
            <v>113490.53155555559</v>
          </cell>
        </row>
        <row r="2812">
          <cell r="CZ2812">
            <v>74952.948148148149</v>
          </cell>
        </row>
        <row r="2813">
          <cell r="CZ2813">
            <v>17895.753481481483</v>
          </cell>
        </row>
        <row r="2814">
          <cell r="CZ2814">
            <v>17895.753481481483</v>
          </cell>
        </row>
        <row r="2815">
          <cell r="CZ2815">
            <v>17895.753481481483</v>
          </cell>
        </row>
        <row r="2816">
          <cell r="CZ2816">
            <v>17895.753481481483</v>
          </cell>
        </row>
        <row r="2817">
          <cell r="CZ2817">
            <v>17895.753481481483</v>
          </cell>
        </row>
        <row r="2818">
          <cell r="CZ2818">
            <v>17895.753481481483</v>
          </cell>
        </row>
        <row r="2819">
          <cell r="CZ2819">
            <v>17895.753481481483</v>
          </cell>
        </row>
        <row r="2820">
          <cell r="CZ2820">
            <v>17895.753481481483</v>
          </cell>
        </row>
        <row r="2821">
          <cell r="CZ2821">
            <v>17895.753481481483</v>
          </cell>
        </row>
        <row r="2822">
          <cell r="CZ2822">
            <v>17895.753481481483</v>
          </cell>
        </row>
        <row r="2823">
          <cell r="CZ2823">
            <v>17895.753481481483</v>
          </cell>
        </row>
        <row r="2824">
          <cell r="CZ2824">
            <v>17895.753481481483</v>
          </cell>
        </row>
        <row r="2825">
          <cell r="CZ2825">
            <v>17895.753481481483</v>
          </cell>
        </row>
        <row r="2826">
          <cell r="CZ2826">
            <v>17895.753481481483</v>
          </cell>
        </row>
        <row r="2827">
          <cell r="CZ2827">
            <v>17895.753481481483</v>
          </cell>
        </row>
        <row r="2828">
          <cell r="CZ2828">
            <v>17895.753481481483</v>
          </cell>
        </row>
        <row r="2829">
          <cell r="CZ2829">
            <v>17895.753481481483</v>
          </cell>
        </row>
        <row r="2830">
          <cell r="CZ2830">
            <v>17895.753481481483</v>
          </cell>
        </row>
        <row r="2831">
          <cell r="CZ2831">
            <v>17895.753481481483</v>
          </cell>
        </row>
        <row r="2832">
          <cell r="CZ2832">
            <v>17895.753481481483</v>
          </cell>
        </row>
        <row r="2833">
          <cell r="CZ2833">
            <v>17895.753481481483</v>
          </cell>
        </row>
        <row r="2834">
          <cell r="CZ2834">
            <v>17895.753481481483</v>
          </cell>
        </row>
        <row r="2835">
          <cell r="CZ2835">
            <v>17895.753481481483</v>
          </cell>
        </row>
        <row r="2836">
          <cell r="CZ2836">
            <v>17895.753481481483</v>
          </cell>
        </row>
        <row r="2837">
          <cell r="CZ2837">
            <v>17895.753481481483</v>
          </cell>
        </row>
        <row r="2838">
          <cell r="CZ2838">
            <v>17895.753481481483</v>
          </cell>
        </row>
        <row r="2839">
          <cell r="CZ2839">
            <v>17895.753481481483</v>
          </cell>
        </row>
        <row r="2840">
          <cell r="CZ2840">
            <v>17895.753481481483</v>
          </cell>
        </row>
        <row r="2841">
          <cell r="CZ2841">
            <v>17895.753481481483</v>
          </cell>
        </row>
        <row r="2842">
          <cell r="CZ2842">
            <v>15012.266666666668</v>
          </cell>
        </row>
        <row r="2843">
          <cell r="CZ2843">
            <v>15012.266666666668</v>
          </cell>
        </row>
        <row r="2844">
          <cell r="CZ2844">
            <v>15012.266666666668</v>
          </cell>
        </row>
        <row r="2845">
          <cell r="CZ2845">
            <v>156871.57333333336</v>
          </cell>
        </row>
        <row r="2846">
          <cell r="CZ2846">
            <v>99239.018666666685</v>
          </cell>
        </row>
        <row r="2847">
          <cell r="CZ2847">
            <v>99239.018666666685</v>
          </cell>
        </row>
        <row r="2848">
          <cell r="CZ2848">
            <v>99239.018666666685</v>
          </cell>
        </row>
        <row r="2849">
          <cell r="CZ2849">
            <v>99239.018666666685</v>
          </cell>
        </row>
        <row r="2850">
          <cell r="CZ2850">
            <v>99239.018666666685</v>
          </cell>
        </row>
        <row r="2851">
          <cell r="CZ2851">
            <v>28078.523259259266</v>
          </cell>
        </row>
        <row r="2852">
          <cell r="CZ2852">
            <v>28078.523259259266</v>
          </cell>
        </row>
        <row r="2853">
          <cell r="CZ2853">
            <v>28078.523259259266</v>
          </cell>
        </row>
        <row r="2854">
          <cell r="CZ2854">
            <v>28078.523259259266</v>
          </cell>
        </row>
        <row r="2855">
          <cell r="CZ2855">
            <v>28078.523259259266</v>
          </cell>
        </row>
        <row r="2856">
          <cell r="CZ2856">
            <v>28078.523259259266</v>
          </cell>
        </row>
        <row r="2857">
          <cell r="CZ2857">
            <v>28078.523259259266</v>
          </cell>
        </row>
        <row r="2858">
          <cell r="CZ2858">
            <v>1448000.3555555558</v>
          </cell>
        </row>
        <row r="2859">
          <cell r="CZ2859">
            <v>71308.266666666677</v>
          </cell>
        </row>
        <row r="2860">
          <cell r="CZ2860">
            <v>98413.748148148166</v>
          </cell>
        </row>
        <row r="2861">
          <cell r="CZ2861">
            <v>23769.422222222227</v>
          </cell>
        </row>
        <row r="2862">
          <cell r="CZ2862">
            <v>23769.422222222227</v>
          </cell>
        </row>
        <row r="2863">
          <cell r="CZ2863">
            <v>15012.266666666668</v>
          </cell>
        </row>
        <row r="2864">
          <cell r="CZ2864">
            <v>673341.90933333337</v>
          </cell>
        </row>
        <row r="2865">
          <cell r="CZ2865">
            <v>21432.320000000003</v>
          </cell>
        </row>
        <row r="2866">
          <cell r="CZ2866">
            <v>36871.744000000006</v>
          </cell>
        </row>
        <row r="2867">
          <cell r="CZ2867">
            <v>54745.600000000006</v>
          </cell>
        </row>
        <row r="2868">
          <cell r="CZ2868">
            <v>33800.967111111117</v>
          </cell>
        </row>
        <row r="2869">
          <cell r="CZ2869">
            <v>1186017.578666667</v>
          </cell>
        </row>
        <row r="2870">
          <cell r="CZ2870">
            <v>323814.40000000002</v>
          </cell>
        </row>
        <row r="2871">
          <cell r="CZ2871">
            <v>75061.333333333343</v>
          </cell>
        </row>
        <row r="2872">
          <cell r="CZ2872">
            <v>855760.89530067146</v>
          </cell>
        </row>
        <row r="2873">
          <cell r="CZ2873">
            <v>89039.476455744429</v>
          </cell>
        </row>
        <row r="2874">
          <cell r="CZ2874">
            <v>25339.822247615422</v>
          </cell>
        </row>
        <row r="2875">
          <cell r="CZ2875">
            <v>20438.667999809557</v>
          </cell>
        </row>
        <row r="2876">
          <cell r="CZ2876">
            <v>23393.656144360335</v>
          </cell>
        </row>
        <row r="2877">
          <cell r="CZ2877">
            <v>88239.229316446872</v>
          </cell>
        </row>
        <row r="2878">
          <cell r="CZ2878">
            <v>49386.63152248093</v>
          </cell>
        </row>
        <row r="2879">
          <cell r="CZ2879">
            <v>49386.63152248093</v>
          </cell>
        </row>
        <row r="2880">
          <cell r="CZ2880">
            <v>49386.63152248093</v>
          </cell>
        </row>
        <row r="2881">
          <cell r="CZ2881">
            <v>201744.63330635309</v>
          </cell>
        </row>
        <row r="2882">
          <cell r="CZ2882">
            <v>149333.64536494791</v>
          </cell>
        </row>
        <row r="2883">
          <cell r="CZ2883">
            <v>97475.556063419543</v>
          </cell>
        </row>
        <row r="2884">
          <cell r="CZ2884">
            <v>173713.16878541166</v>
          </cell>
        </row>
        <row r="2885">
          <cell r="CZ2885">
            <v>6502.5129743370007</v>
          </cell>
        </row>
        <row r="2886">
          <cell r="CZ2886">
            <v>23759.182021615965</v>
          </cell>
        </row>
        <row r="2887">
          <cell r="CZ2887">
            <v>20758.022187306578</v>
          </cell>
        </row>
        <row r="2888">
          <cell r="CZ2888">
            <v>20758.022187306578</v>
          </cell>
        </row>
        <row r="2889">
          <cell r="CZ2889">
            <v>20758.022187306578</v>
          </cell>
        </row>
        <row r="2890">
          <cell r="CZ2890">
            <v>20758.022187306578</v>
          </cell>
        </row>
        <row r="2891">
          <cell r="CZ2891">
            <v>25339.822247615422</v>
          </cell>
        </row>
        <row r="2892">
          <cell r="CZ2892">
            <v>16893.165865193867</v>
          </cell>
        </row>
        <row r="2893">
          <cell r="CZ2893">
            <v>77520.475445730379</v>
          </cell>
        </row>
        <row r="2894">
          <cell r="CZ2894">
            <v>31790.194974455226</v>
          </cell>
        </row>
        <row r="2895">
          <cell r="CZ2895">
            <v>41140.252319883235</v>
          </cell>
        </row>
        <row r="2896">
          <cell r="CZ2896">
            <v>517584.87748931296</v>
          </cell>
        </row>
        <row r="2897">
          <cell r="CZ2897">
            <v>80273.951472362489</v>
          </cell>
        </row>
        <row r="2898">
          <cell r="CZ2898">
            <v>89741.850401418007</v>
          </cell>
        </row>
        <row r="2899">
          <cell r="CZ2899">
            <v>85952.527160879996</v>
          </cell>
        </row>
        <row r="2900">
          <cell r="CZ2900">
            <v>193253.87646156372</v>
          </cell>
        </row>
        <row r="2901">
          <cell r="CZ2901">
            <v>210545.70802984943</v>
          </cell>
        </row>
        <row r="2902">
          <cell r="CZ2902">
            <v>37882.765092274007</v>
          </cell>
        </row>
        <row r="2903">
          <cell r="CZ2903">
            <v>19436.717948717949</v>
          </cell>
        </row>
        <row r="2904">
          <cell r="CZ2904">
            <v>14436.180512820512</v>
          </cell>
        </row>
        <row r="2905">
          <cell r="CZ2905">
            <v>60565.042735042734</v>
          </cell>
        </row>
        <row r="2906">
          <cell r="CZ2906">
            <v>60565.042735042734</v>
          </cell>
        </row>
        <row r="2907">
          <cell r="CZ2907">
            <v>60565.042735042734</v>
          </cell>
        </row>
        <row r="2908">
          <cell r="CZ2908">
            <v>76369.230769230766</v>
          </cell>
        </row>
        <row r="2909">
          <cell r="CZ2909">
            <v>137464.61538461538</v>
          </cell>
        </row>
        <row r="2910">
          <cell r="CZ2910">
            <v>14974.358974358973</v>
          </cell>
        </row>
        <row r="2911">
          <cell r="CZ2911">
            <v>179381.58974358975</v>
          </cell>
        </row>
        <row r="2912">
          <cell r="CZ2912">
            <v>16641.129914529913</v>
          </cell>
        </row>
        <row r="2913">
          <cell r="CZ2913">
            <v>27764.882393162388</v>
          </cell>
        </row>
        <row r="2914">
          <cell r="CZ2914">
            <v>50131.046666666669</v>
          </cell>
        </row>
        <row r="2915">
          <cell r="CZ2915">
            <v>28844.633504273505</v>
          </cell>
        </row>
        <row r="2916">
          <cell r="CZ2916">
            <v>28844.633504273505</v>
          </cell>
        </row>
        <row r="2917">
          <cell r="CZ2917">
            <v>28844.633504273505</v>
          </cell>
        </row>
        <row r="2918">
          <cell r="CZ2918">
            <v>28844.633504273505</v>
          </cell>
        </row>
        <row r="2919">
          <cell r="CZ2919">
            <v>28844.633504273505</v>
          </cell>
        </row>
        <row r="2920">
          <cell r="CZ2920">
            <v>28844.633504273505</v>
          </cell>
        </row>
        <row r="2921">
          <cell r="CZ2921">
            <v>28844.633504273505</v>
          </cell>
        </row>
        <row r="2922">
          <cell r="CZ2922">
            <v>28844.633504273505</v>
          </cell>
        </row>
        <row r="2923">
          <cell r="CZ2923">
            <v>28844.633504273505</v>
          </cell>
        </row>
        <row r="2924">
          <cell r="CZ2924">
            <v>28844.633504273505</v>
          </cell>
        </row>
        <row r="2925">
          <cell r="CZ2925">
            <v>28844.633504273505</v>
          </cell>
        </row>
        <row r="2926">
          <cell r="CZ2926">
            <v>28844.633504273505</v>
          </cell>
        </row>
        <row r="2927">
          <cell r="CZ2927">
            <v>28844.633504273505</v>
          </cell>
        </row>
        <row r="2928">
          <cell r="CZ2928">
            <v>28844.633504273505</v>
          </cell>
        </row>
        <row r="2929">
          <cell r="CZ2929">
            <v>276125.34512820508</v>
          </cell>
        </row>
        <row r="2930">
          <cell r="CZ2930">
            <v>35582.820512820508</v>
          </cell>
        </row>
        <row r="2931">
          <cell r="CZ2931">
            <v>15225.491452991451</v>
          </cell>
        </row>
        <row r="2932">
          <cell r="CZ2932">
            <v>69582.562038900069</v>
          </cell>
        </row>
        <row r="2933">
          <cell r="CZ2933">
            <v>2544.0771613809848</v>
          </cell>
        </row>
        <row r="2934">
          <cell r="CZ2934">
            <v>66692.839168343402</v>
          </cell>
        </row>
        <row r="2935">
          <cell r="CZ2935">
            <v>25843.582121299223</v>
          </cell>
        </row>
        <row r="2936">
          <cell r="CZ2936">
            <v>103126.95801475519</v>
          </cell>
        </row>
        <row r="2937">
          <cell r="CZ2937">
            <v>2371.7313212608988</v>
          </cell>
        </row>
        <row r="2938">
          <cell r="CZ2938">
            <v>2385.0723387946728</v>
          </cell>
        </row>
        <row r="2939">
          <cell r="CZ2939">
            <v>4770.1446775893455</v>
          </cell>
        </row>
        <row r="2940">
          <cell r="CZ2940">
            <v>17857.57516527738</v>
          </cell>
        </row>
        <row r="2941">
          <cell r="CZ2941">
            <v>67792.652957746483</v>
          </cell>
        </row>
        <row r="2942">
          <cell r="CZ2942">
            <v>155397.46478873241</v>
          </cell>
        </row>
        <row r="2943">
          <cell r="CZ2943">
            <v>16990.072588191608</v>
          </cell>
        </row>
        <row r="2944">
          <cell r="CZ2944">
            <v>4744.1317526921648</v>
          </cell>
        </row>
        <row r="2945">
          <cell r="CZ2945">
            <v>5122.159980195569</v>
          </cell>
        </row>
        <row r="2946">
          <cell r="CZ2946">
            <v>23685.908811734127</v>
          </cell>
        </row>
        <row r="2947">
          <cell r="CZ2947">
            <v>64527.744151503903</v>
          </cell>
        </row>
        <row r="2948">
          <cell r="CZ2948">
            <v>895762.94266493386</v>
          </cell>
        </row>
        <row r="2949">
          <cell r="CZ2949">
            <v>21056.407337541779</v>
          </cell>
        </row>
        <row r="2950">
          <cell r="CZ2950">
            <v>689096.83151044999</v>
          </cell>
        </row>
        <row r="2951">
          <cell r="CZ2951">
            <v>3398550.0007699071</v>
          </cell>
        </row>
        <row r="2952">
          <cell r="CZ2952">
            <v>86440358.604947731</v>
          </cell>
        </row>
        <row r="2953">
          <cell r="CZ2953">
            <v>9788161.3609399814</v>
          </cell>
        </row>
        <row r="2954">
          <cell r="CZ2954">
            <v>9788161.3609399814</v>
          </cell>
        </row>
        <row r="2955">
          <cell r="CZ2955">
            <v>86440358.604947731</v>
          </cell>
        </row>
        <row r="2956">
          <cell r="CZ2956">
            <v>279373.03043274285</v>
          </cell>
        </row>
        <row r="2957">
          <cell r="CZ2957">
            <v>10371417.341925712</v>
          </cell>
        </row>
        <row r="2958">
          <cell r="CZ2958">
            <v>87246258.181109652</v>
          </cell>
        </row>
        <row r="2959">
          <cell r="CZ2959">
            <v>3297464.1462361654</v>
          </cell>
        </row>
        <row r="2960">
          <cell r="CZ2960">
            <v>2820847.5072178221</v>
          </cell>
        </row>
        <row r="2961">
          <cell r="CZ2961">
            <v>293399911.12615728</v>
          </cell>
        </row>
        <row r="2962">
          <cell r="CZ2962">
            <v>1810890.3888113631</v>
          </cell>
        </row>
        <row r="2963">
          <cell r="CZ2963">
            <v>293399911.12615728</v>
          </cell>
        </row>
        <row r="2964">
          <cell r="CZ2964">
            <v>1810890.3888113631</v>
          </cell>
        </row>
        <row r="2965">
          <cell r="CZ2965">
            <v>36788385.80727002</v>
          </cell>
        </row>
        <row r="2966">
          <cell r="CZ2966">
            <v>36788385.80727002</v>
          </cell>
        </row>
        <row r="2967">
          <cell r="CZ2967">
            <v>670794.80941247172</v>
          </cell>
        </row>
        <row r="2968">
          <cell r="CZ2968">
            <v>670794.80941247172</v>
          </cell>
        </row>
        <row r="2969">
          <cell r="CZ2969">
            <v>670794.80941247172</v>
          </cell>
        </row>
        <row r="2970">
          <cell r="CZ2970">
            <v>670794.80941247172</v>
          </cell>
        </row>
        <row r="2971">
          <cell r="CZ2971">
            <v>97207592.323839545</v>
          </cell>
        </row>
        <row r="2972">
          <cell r="CZ2972">
            <v>21357212.225170799</v>
          </cell>
        </row>
        <row r="2973">
          <cell r="CZ2973">
            <v>37588693.45103199</v>
          </cell>
        </row>
        <row r="2974">
          <cell r="CZ2974">
            <v>1543323.5204523439</v>
          </cell>
        </row>
        <row r="2975">
          <cell r="CZ2975">
            <v>22454357.785087541</v>
          </cell>
        </row>
        <row r="2976">
          <cell r="CZ2976">
            <v>22168786.333084308</v>
          </cell>
        </row>
        <row r="2977">
          <cell r="CZ2977">
            <v>49536310.819742285</v>
          </cell>
        </row>
        <row r="2978">
          <cell r="CZ2978">
            <v>49397796.575673223</v>
          </cell>
        </row>
        <row r="2979">
          <cell r="CZ2979">
            <v>179540249.34634054</v>
          </cell>
        </row>
        <row r="2980">
          <cell r="CZ2980">
            <v>179540249.34634054</v>
          </cell>
        </row>
        <row r="2981">
          <cell r="CZ2981">
            <v>179540249.34634054</v>
          </cell>
        </row>
        <row r="2982">
          <cell r="CZ2982">
            <v>10371417.341925712</v>
          </cell>
        </row>
        <row r="2983">
          <cell r="CZ2983">
            <v>100088256.94175462</v>
          </cell>
        </row>
        <row r="2984">
          <cell r="CZ2984">
            <v>109837712.8674712</v>
          </cell>
        </row>
        <row r="2985">
          <cell r="CZ2985">
            <v>310329524.95669079</v>
          </cell>
        </row>
        <row r="2986">
          <cell r="CZ2986">
            <v>310329524.95669079</v>
          </cell>
        </row>
        <row r="2987">
          <cell r="CZ2987">
            <v>770202433.52996004</v>
          </cell>
        </row>
        <row r="2988">
          <cell r="CZ2988">
            <v>770202433.52996004</v>
          </cell>
        </row>
        <row r="2989">
          <cell r="CZ2989">
            <v>3067813.0408093967</v>
          </cell>
        </row>
        <row r="2990">
          <cell r="CZ2990">
            <v>3067813.0408093967</v>
          </cell>
        </row>
        <row r="2991">
          <cell r="CZ2991">
            <v>336779464.55136889</v>
          </cell>
        </row>
        <row r="2992">
          <cell r="CZ2992">
            <v>336779464.55136889</v>
          </cell>
        </row>
        <row r="2993">
          <cell r="CZ2993">
            <v>3067813.0408093967</v>
          </cell>
        </row>
        <row r="2994">
          <cell r="CZ2994">
            <v>3067813.0408093967</v>
          </cell>
        </row>
        <row r="2995">
          <cell r="CZ2995">
            <v>1632951.3950726469</v>
          </cell>
        </row>
        <row r="2996">
          <cell r="CZ2996">
            <v>1632951.3950726469</v>
          </cell>
        </row>
        <row r="2997">
          <cell r="CZ2997">
            <v>1632951.3950726469</v>
          </cell>
        </row>
        <row r="2998">
          <cell r="CZ2998">
            <v>1632951.3950726469</v>
          </cell>
        </row>
        <row r="2999">
          <cell r="CZ2999">
            <v>1632951.3950726469</v>
          </cell>
        </row>
        <row r="3000">
          <cell r="CZ3000">
            <v>1632951.3950726469</v>
          </cell>
        </row>
        <row r="3001">
          <cell r="CZ3001">
            <v>1632951.3950726469</v>
          </cell>
        </row>
        <row r="3002">
          <cell r="CZ3002">
            <v>1632951.3950726469</v>
          </cell>
        </row>
        <row r="3003">
          <cell r="CZ3003">
            <v>2031633.3116200147</v>
          </cell>
        </row>
        <row r="3004">
          <cell r="CZ3004">
            <v>5405378.6614431627</v>
          </cell>
        </row>
        <row r="3005">
          <cell r="CZ3005">
            <v>11529828.852996178</v>
          </cell>
        </row>
        <row r="3006">
          <cell r="CZ3006">
            <v>11529828.852996178</v>
          </cell>
        </row>
        <row r="3007">
          <cell r="CZ3007">
            <v>169266326.01639047</v>
          </cell>
        </row>
        <row r="3008">
          <cell r="CZ3008">
            <v>171232.24088050413</v>
          </cell>
        </row>
        <row r="3009">
          <cell r="CZ3009">
            <v>171232.24088050413</v>
          </cell>
        </row>
        <row r="3010">
          <cell r="CZ3010">
            <v>171232.24088050413</v>
          </cell>
        </row>
        <row r="3011">
          <cell r="CZ3011">
            <v>181791018.34084859</v>
          </cell>
        </row>
        <row r="3012">
          <cell r="CZ3012">
            <v>181791018.34084859</v>
          </cell>
        </row>
        <row r="3013">
          <cell r="CZ3013">
            <v>68860135.405861273</v>
          </cell>
        </row>
        <row r="3014">
          <cell r="CZ3014">
            <v>826264.6770615516</v>
          </cell>
        </row>
        <row r="3015">
          <cell r="CZ3015">
            <v>4567408.3604671797</v>
          </cell>
        </row>
        <row r="3016">
          <cell r="CZ3016">
            <v>4567408.3604671797</v>
          </cell>
        </row>
        <row r="3017">
          <cell r="CZ3017">
            <v>93366810.829523683</v>
          </cell>
        </row>
        <row r="3018">
          <cell r="CZ3018">
            <v>615707.58834917191</v>
          </cell>
        </row>
        <row r="3019">
          <cell r="CZ3019">
            <v>1186439.4270638167</v>
          </cell>
        </row>
        <row r="3020">
          <cell r="CZ3020">
            <v>1186439.4270638167</v>
          </cell>
        </row>
        <row r="3021">
          <cell r="CZ3021">
            <v>2831086.9687497187</v>
          </cell>
        </row>
        <row r="3022">
          <cell r="CZ3022">
            <v>2831086.9687497187</v>
          </cell>
        </row>
        <row r="3023">
          <cell r="CZ3023">
            <v>10888804.900823448</v>
          </cell>
        </row>
        <row r="3024">
          <cell r="CZ3024">
            <v>10888804.900823448</v>
          </cell>
        </row>
        <row r="3025">
          <cell r="CZ3025">
            <v>74466499.993815541</v>
          </cell>
        </row>
        <row r="3026">
          <cell r="CZ3026">
            <v>1031824.8460101347</v>
          </cell>
        </row>
        <row r="3027">
          <cell r="CZ3027">
            <v>59870813.858395271</v>
          </cell>
        </row>
        <row r="3028">
          <cell r="CZ3028">
            <v>9085725.0804426558</v>
          </cell>
        </row>
        <row r="3029">
          <cell r="CZ3029">
            <v>1339932.1123118498</v>
          </cell>
        </row>
        <row r="3030">
          <cell r="CZ3030">
            <v>1339932.1123118498</v>
          </cell>
        </row>
        <row r="3031">
          <cell r="CZ3031">
            <v>3565124.7035838556</v>
          </cell>
        </row>
        <row r="3032">
          <cell r="CZ3032">
            <v>8015595.1766660949</v>
          </cell>
        </row>
        <row r="3033">
          <cell r="CZ3033">
            <v>5662173.9374994375</v>
          </cell>
        </row>
        <row r="3034">
          <cell r="CZ3034">
            <v>10845294.841223365</v>
          </cell>
        </row>
        <row r="3035">
          <cell r="CZ3035">
            <v>1101052.3534003082</v>
          </cell>
        </row>
        <row r="3036">
          <cell r="CZ3036">
            <v>483550.54280526307</v>
          </cell>
        </row>
        <row r="3037">
          <cell r="CZ3037">
            <v>160935.4157880506</v>
          </cell>
        </row>
        <row r="3038">
          <cell r="CZ3038">
            <v>10833625.743264701</v>
          </cell>
        </row>
        <row r="3039">
          <cell r="CZ3039">
            <v>174082200.99255684</v>
          </cell>
        </row>
        <row r="3040">
          <cell r="CZ3040">
            <v>6851112.54070077</v>
          </cell>
        </row>
        <row r="3041">
          <cell r="CZ3041">
            <v>6851112.54070077</v>
          </cell>
        </row>
        <row r="3042">
          <cell r="CZ3042">
            <v>1634821.5549863286</v>
          </cell>
        </row>
        <row r="3043">
          <cell r="CZ3043">
            <v>1634821.5549863286</v>
          </cell>
        </row>
        <row r="3044">
          <cell r="CZ3044">
            <v>22217958.550565075</v>
          </cell>
        </row>
        <row r="3045">
          <cell r="CZ3045">
            <v>10735444.948238343</v>
          </cell>
        </row>
        <row r="3046">
          <cell r="CZ3046">
            <v>10735444.948238343</v>
          </cell>
        </row>
        <row r="3047">
          <cell r="CZ3047">
            <v>53254870.051501803</v>
          </cell>
        </row>
        <row r="3048">
          <cell r="CZ3048">
            <v>53254870.051501803</v>
          </cell>
        </row>
        <row r="3049">
          <cell r="CZ3049">
            <v>2854880.480230209</v>
          </cell>
        </row>
        <row r="3050">
          <cell r="CZ3050">
            <v>1810890.3888113631</v>
          </cell>
        </row>
        <row r="3051">
          <cell r="CZ3051">
            <v>53283187.777395017</v>
          </cell>
        </row>
        <row r="3052">
          <cell r="CZ3052">
            <v>53283187.777395017</v>
          </cell>
        </row>
        <row r="3053">
          <cell r="CZ3053">
            <v>2407530.4816495385</v>
          </cell>
        </row>
        <row r="3054">
          <cell r="CZ3054">
            <v>2407530.4816495385</v>
          </cell>
        </row>
        <row r="3055">
          <cell r="CZ3055">
            <v>2407530.4816495385</v>
          </cell>
        </row>
        <row r="3056">
          <cell r="CZ3056">
            <v>2407530.4816495385</v>
          </cell>
        </row>
        <row r="3057">
          <cell r="CZ3057">
            <v>26158610.367082514</v>
          </cell>
        </row>
        <row r="3058">
          <cell r="CZ3058">
            <v>1072990.806864985</v>
          </cell>
        </row>
        <row r="3059">
          <cell r="CZ3059">
            <v>2854880.480230209</v>
          </cell>
        </row>
        <row r="3060">
          <cell r="CZ3060">
            <v>826264.6770615516</v>
          </cell>
        </row>
        <row r="3061">
          <cell r="CZ3061">
            <v>64836212.59398029</v>
          </cell>
        </row>
        <row r="3062">
          <cell r="CZ3062">
            <v>1605966.8547680797</v>
          </cell>
        </row>
        <row r="3063">
          <cell r="CZ3063">
            <v>1605966.8547680797</v>
          </cell>
        </row>
        <row r="3064">
          <cell r="CZ3064">
            <v>45759405.465756603</v>
          </cell>
        </row>
        <row r="3065">
          <cell r="CZ3065">
            <v>7212396.5278221676</v>
          </cell>
        </row>
        <row r="3066">
          <cell r="CZ3066">
            <v>1605966.8547680797</v>
          </cell>
        </row>
        <row r="3067">
          <cell r="CZ3067">
            <v>1605966.8547680797</v>
          </cell>
        </row>
        <row r="3068">
          <cell r="CZ3068">
            <v>341723.95624685369</v>
          </cell>
        </row>
        <row r="3069">
          <cell r="CZ3069">
            <v>341723.95624685369</v>
          </cell>
        </row>
        <row r="3070">
          <cell r="CZ3070">
            <v>2565100.7602110375</v>
          </cell>
        </row>
        <row r="3071">
          <cell r="CZ3071">
            <v>341723.95624685369</v>
          </cell>
        </row>
        <row r="3072">
          <cell r="CZ3072">
            <v>341723.95624685369</v>
          </cell>
        </row>
        <row r="3073">
          <cell r="CZ3073">
            <v>2564851.9474384557</v>
          </cell>
        </row>
        <row r="3074">
          <cell r="CZ3074">
            <v>41551201.489318453</v>
          </cell>
        </row>
        <row r="3075">
          <cell r="CZ3075">
            <v>2074679369.2235961</v>
          </cell>
        </row>
        <row r="3076">
          <cell r="CZ3076">
            <v>150409.68429936437</v>
          </cell>
        </row>
        <row r="3077">
          <cell r="CZ3077">
            <v>150409.68429936437</v>
          </cell>
        </row>
        <row r="3078">
          <cell r="CZ3078">
            <v>150409.68429936437</v>
          </cell>
        </row>
        <row r="3079">
          <cell r="CZ3079">
            <v>383459.47278571845</v>
          </cell>
        </row>
        <row r="3080">
          <cell r="CZ3080">
            <v>12166324.842789933</v>
          </cell>
        </row>
        <row r="3081">
          <cell r="CZ3081">
            <v>4718630.0645968905</v>
          </cell>
        </row>
        <row r="3082">
          <cell r="CZ3082">
            <v>12499825.427301746</v>
          </cell>
        </row>
        <row r="3083">
          <cell r="CZ3083">
            <v>2186018.7876649448</v>
          </cell>
        </row>
        <row r="3084">
          <cell r="CZ3084">
            <v>2186018.7876649448</v>
          </cell>
        </row>
        <row r="3085">
          <cell r="CZ3085">
            <v>10277100.510332724</v>
          </cell>
        </row>
        <row r="3086">
          <cell r="CZ3086">
            <v>10277100.510332724</v>
          </cell>
        </row>
        <row r="3087">
          <cell r="CZ3087">
            <v>8986331.7781807594</v>
          </cell>
        </row>
        <row r="3088">
          <cell r="CZ3088">
            <v>57483471.011616498</v>
          </cell>
        </row>
        <row r="3089">
          <cell r="CZ3089">
            <v>57483471.011616498</v>
          </cell>
        </row>
        <row r="3090">
          <cell r="CZ3090">
            <v>57483471.011616498</v>
          </cell>
        </row>
        <row r="3091">
          <cell r="CZ3091">
            <v>57483471.011616498</v>
          </cell>
        </row>
        <row r="3092">
          <cell r="CZ3092">
            <v>69219708.426269412</v>
          </cell>
        </row>
        <row r="3093">
          <cell r="CZ3093">
            <v>848909.86002980324</v>
          </cell>
        </row>
        <row r="3094">
          <cell r="CZ3094">
            <v>69219708.426269412</v>
          </cell>
        </row>
        <row r="3095">
          <cell r="CZ3095">
            <v>848909.86002980324</v>
          </cell>
        </row>
        <row r="3096">
          <cell r="CZ3096">
            <v>848909.86002980324</v>
          </cell>
        </row>
        <row r="3097">
          <cell r="CZ3097">
            <v>23845555.056371011</v>
          </cell>
        </row>
        <row r="3098">
          <cell r="CZ3098">
            <v>23845555.056371011</v>
          </cell>
        </row>
        <row r="3099">
          <cell r="CZ3099">
            <v>23845555.056371011</v>
          </cell>
        </row>
        <row r="3100">
          <cell r="CZ3100">
            <v>23845555.056371011</v>
          </cell>
        </row>
        <row r="3101">
          <cell r="CZ3101">
            <v>23186537.737457179</v>
          </cell>
        </row>
        <row r="3102">
          <cell r="CZ3102">
            <v>23186537.737457179</v>
          </cell>
        </row>
        <row r="3103">
          <cell r="CZ3103">
            <v>23186537.737457179</v>
          </cell>
        </row>
        <row r="3104">
          <cell r="CZ3104">
            <v>23186537.737457179</v>
          </cell>
        </row>
        <row r="3105">
          <cell r="CZ3105">
            <v>5987987.791301609</v>
          </cell>
        </row>
        <row r="3106">
          <cell r="CZ3106">
            <v>5987987.791301609</v>
          </cell>
        </row>
        <row r="3107">
          <cell r="CZ3107">
            <v>5987987.791301609</v>
          </cell>
        </row>
        <row r="3108">
          <cell r="CZ3108">
            <v>5987987.791301609</v>
          </cell>
        </row>
        <row r="3109">
          <cell r="CZ3109">
            <v>1229676.0784179112</v>
          </cell>
        </row>
        <row r="3110">
          <cell r="CZ3110">
            <v>27610774.675938349</v>
          </cell>
        </row>
        <row r="3111">
          <cell r="CZ3111">
            <v>21140414.669921078</v>
          </cell>
        </row>
        <row r="3112">
          <cell r="CZ3112">
            <v>1031824.8460101347</v>
          </cell>
        </row>
        <row r="3113">
          <cell r="CZ3113">
            <v>116290.01020049305</v>
          </cell>
        </row>
        <row r="3114">
          <cell r="CZ3114">
            <v>2831086.9687497187</v>
          </cell>
        </row>
        <row r="3115">
          <cell r="CZ3115">
            <v>2831086.9687497187</v>
          </cell>
        </row>
        <row r="3116">
          <cell r="CZ3116">
            <v>7979600.8229695074</v>
          </cell>
        </row>
        <row r="3117">
          <cell r="CZ3117">
            <v>7979600.8229695074</v>
          </cell>
        </row>
        <row r="3118">
          <cell r="CZ3118">
            <v>2696128.8100605966</v>
          </cell>
        </row>
        <row r="3119">
          <cell r="CZ3119">
            <v>121539090.33210456</v>
          </cell>
        </row>
        <row r="3120">
          <cell r="CZ3120">
            <v>1060103.7535778449</v>
          </cell>
        </row>
        <row r="3121">
          <cell r="CZ3121">
            <v>14021434.966465104</v>
          </cell>
        </row>
        <row r="3122">
          <cell r="CZ3122">
            <v>2533191304.8416982</v>
          </cell>
        </row>
        <row r="3123">
          <cell r="CZ3123">
            <v>5906324.3617008626</v>
          </cell>
        </row>
        <row r="3124">
          <cell r="CZ3124">
            <v>5906324.3617008626</v>
          </cell>
        </row>
        <row r="3125">
          <cell r="CZ3125">
            <v>2519876.9316391856</v>
          </cell>
        </row>
        <row r="3126">
          <cell r="CZ3126">
            <v>2519876.9316391856</v>
          </cell>
        </row>
        <row r="3127">
          <cell r="CZ3127">
            <v>3565124.7035838556</v>
          </cell>
        </row>
        <row r="3128">
          <cell r="CZ3128">
            <v>1995037.9659717856</v>
          </cell>
        </row>
        <row r="3129">
          <cell r="CZ3129">
            <v>1995037.9659717856</v>
          </cell>
        </row>
        <row r="3130">
          <cell r="CZ3130">
            <v>1995037.9659717856</v>
          </cell>
        </row>
        <row r="3131">
          <cell r="CZ3131">
            <v>2533191304.8416982</v>
          </cell>
        </row>
        <row r="3132">
          <cell r="CZ3132">
            <v>5906324.3617008626</v>
          </cell>
        </row>
        <row r="3133">
          <cell r="CZ3133">
            <v>5906324.3617008626</v>
          </cell>
        </row>
        <row r="3134">
          <cell r="CZ3134">
            <v>2519876.9316391856</v>
          </cell>
        </row>
        <row r="3135">
          <cell r="CZ3135">
            <v>2519876.9316391856</v>
          </cell>
        </row>
        <row r="3136">
          <cell r="CZ3136">
            <v>3565124.7035838556</v>
          </cell>
        </row>
        <row r="3137">
          <cell r="CZ3137">
            <v>7333584.0879637143</v>
          </cell>
        </row>
        <row r="3138">
          <cell r="CZ3138">
            <v>1995037.9659717856</v>
          </cell>
        </row>
        <row r="3139">
          <cell r="CZ3139">
            <v>1995037.9659717856</v>
          </cell>
        </row>
        <row r="3140">
          <cell r="CZ3140">
            <v>1995037.9659717856</v>
          </cell>
        </row>
        <row r="3141">
          <cell r="CZ3141">
            <v>2831086.9687497187</v>
          </cell>
        </row>
        <row r="3142">
          <cell r="CZ3142">
            <v>2831086.9687497187</v>
          </cell>
        </row>
        <row r="3143">
          <cell r="CZ3143">
            <v>2970052.9094536458</v>
          </cell>
        </row>
        <row r="3144">
          <cell r="CZ3144">
            <v>2970052.9094536458</v>
          </cell>
        </row>
        <row r="3145">
          <cell r="CZ3145">
            <v>33856438.068914086</v>
          </cell>
        </row>
        <row r="3146">
          <cell r="CZ3146">
            <v>1339932.1123118498</v>
          </cell>
        </row>
        <row r="3147">
          <cell r="CZ3147">
            <v>3184644.7769199377</v>
          </cell>
        </row>
        <row r="3148">
          <cell r="CZ3148">
            <v>336910685.64545131</v>
          </cell>
        </row>
        <row r="3149">
          <cell r="CZ3149">
            <v>1272930.718200169</v>
          </cell>
        </row>
        <row r="3150">
          <cell r="CZ3150">
            <v>22587407.075383492</v>
          </cell>
        </row>
        <row r="3151">
          <cell r="CZ3151">
            <v>5662173.9374994375</v>
          </cell>
        </row>
        <row r="3152">
          <cell r="CZ3152">
            <v>7979600.8229695074</v>
          </cell>
        </row>
        <row r="3153">
          <cell r="CZ3153">
            <v>7979600.8229695074</v>
          </cell>
        </row>
        <row r="3154">
          <cell r="CZ3154">
            <v>2831086.9687497187</v>
          </cell>
        </row>
        <row r="3155">
          <cell r="CZ3155">
            <v>2831086.9687497187</v>
          </cell>
        </row>
        <row r="3156">
          <cell r="CZ3156">
            <v>7979600.8229695074</v>
          </cell>
        </row>
        <row r="3157">
          <cell r="CZ3157">
            <v>7979600.8229695074</v>
          </cell>
        </row>
        <row r="3158">
          <cell r="CZ3158">
            <v>291126351.95908982</v>
          </cell>
        </row>
        <row r="3159">
          <cell r="CZ3159">
            <v>13918851.559833514</v>
          </cell>
        </row>
        <row r="3160">
          <cell r="CZ3160">
            <v>1148462.230622848</v>
          </cell>
        </row>
        <row r="3161">
          <cell r="CZ3161">
            <v>1148462.230622848</v>
          </cell>
        </row>
        <row r="3162">
          <cell r="CZ3162">
            <v>6862770.4037608309</v>
          </cell>
        </row>
        <row r="3163">
          <cell r="CZ3163">
            <v>6862770.4037608309</v>
          </cell>
        </row>
        <row r="3164">
          <cell r="CZ3164">
            <v>6862770.4037608309</v>
          </cell>
        </row>
        <row r="3165">
          <cell r="CZ3165">
            <v>6862770.4037608309</v>
          </cell>
        </row>
        <row r="3166">
          <cell r="CZ3166">
            <v>6862770.4037608309</v>
          </cell>
        </row>
        <row r="3167">
          <cell r="CZ3167">
            <v>6862770.4037608309</v>
          </cell>
        </row>
        <row r="3168">
          <cell r="CZ3168">
            <v>763406.56107201218</v>
          </cell>
        </row>
        <row r="3169">
          <cell r="CZ3169">
            <v>266342.14920850319</v>
          </cell>
        </row>
        <row r="3170">
          <cell r="CZ3170">
            <v>266342.14920850319</v>
          </cell>
        </row>
        <row r="3171">
          <cell r="CZ3171">
            <v>266342.14920850319</v>
          </cell>
        </row>
        <row r="3172">
          <cell r="CZ3172">
            <v>266342.14920850319</v>
          </cell>
        </row>
        <row r="3173">
          <cell r="CZ3173">
            <v>21153201.380897373</v>
          </cell>
        </row>
        <row r="3174">
          <cell r="CZ3174">
            <v>21153201.380897373</v>
          </cell>
        </row>
        <row r="3175">
          <cell r="CZ3175">
            <v>7498796.6159874657</v>
          </cell>
        </row>
        <row r="3176">
          <cell r="CZ3176">
            <v>195082103.200001</v>
          </cell>
        </row>
        <row r="3177">
          <cell r="CZ3177">
            <v>449116224.53804225</v>
          </cell>
        </row>
        <row r="3178">
          <cell r="CZ3178">
            <v>3565124.7035838556</v>
          </cell>
        </row>
        <row r="3179">
          <cell r="CZ3179">
            <v>3565124.7035838556</v>
          </cell>
        </row>
        <row r="3180">
          <cell r="CZ3180">
            <v>2696128.8100605966</v>
          </cell>
        </row>
        <row r="3181">
          <cell r="CZ3181">
            <v>2696128.8100605966</v>
          </cell>
        </row>
        <row r="3182">
          <cell r="CZ3182">
            <v>2696128.8100605966</v>
          </cell>
        </row>
        <row r="3183">
          <cell r="CZ3183">
            <v>2729861.9456651607</v>
          </cell>
        </row>
        <row r="3184">
          <cell r="CZ3184">
            <v>2729861.9456651607</v>
          </cell>
        </row>
        <row r="3185">
          <cell r="CZ3185">
            <v>14110606.369730584</v>
          </cell>
        </row>
        <row r="3186">
          <cell r="CZ3186">
            <v>14110606.369730584</v>
          </cell>
        </row>
        <row r="3187">
          <cell r="CZ3187">
            <v>3565124.7035838556</v>
          </cell>
        </row>
        <row r="3188">
          <cell r="CZ3188">
            <v>120915913.12242296</v>
          </cell>
        </row>
        <row r="3189">
          <cell r="CZ3189">
            <v>120915913.12242296</v>
          </cell>
        </row>
        <row r="3190">
          <cell r="CZ3190">
            <v>2831086.9687497187</v>
          </cell>
        </row>
        <row r="3191">
          <cell r="CZ3191">
            <v>2831086.9687497187</v>
          </cell>
        </row>
        <row r="3192">
          <cell r="CZ3192">
            <v>13649328.649434967</v>
          </cell>
        </row>
        <row r="3193">
          <cell r="CZ3193">
            <v>13649328.649434967</v>
          </cell>
        </row>
        <row r="3194">
          <cell r="CZ3194">
            <v>71866107.338618189</v>
          </cell>
        </row>
        <row r="3195">
          <cell r="CZ3195">
            <v>3565124.7035838556</v>
          </cell>
        </row>
        <row r="3196">
          <cell r="CZ3196">
            <v>3565124.7035838556</v>
          </cell>
        </row>
        <row r="3197">
          <cell r="CZ3197">
            <v>3565124.7035838556</v>
          </cell>
        </row>
        <row r="3198">
          <cell r="CZ3198">
            <v>3184644.7769199377</v>
          </cell>
        </row>
        <row r="3199">
          <cell r="CZ3199">
            <v>2261408.1763988133</v>
          </cell>
        </row>
        <row r="3200">
          <cell r="CZ3200">
            <v>2261408.1763988133</v>
          </cell>
        </row>
        <row r="3201">
          <cell r="CZ3201">
            <v>8015595.1766660949</v>
          </cell>
        </row>
        <row r="3202">
          <cell r="CZ3202">
            <v>2696128.8100605966</v>
          </cell>
        </row>
        <row r="3203">
          <cell r="CZ3203">
            <v>2696128.8100605966</v>
          </cell>
        </row>
        <row r="3204">
          <cell r="CZ3204">
            <v>5143019.4552127104</v>
          </cell>
        </row>
        <row r="3205">
          <cell r="CZ3205">
            <v>41377466.016916379</v>
          </cell>
        </row>
        <row r="3206">
          <cell r="CZ3206">
            <v>3184644.7769199377</v>
          </cell>
        </row>
        <row r="3207">
          <cell r="CZ3207">
            <v>1995037.9659717856</v>
          </cell>
        </row>
        <row r="3208">
          <cell r="CZ3208">
            <v>100409907.23258287</v>
          </cell>
        </row>
        <row r="3209">
          <cell r="CZ3209">
            <v>100409907.23258287</v>
          </cell>
        </row>
        <row r="3210">
          <cell r="CZ3210">
            <v>3565124.7035838556</v>
          </cell>
        </row>
        <row r="3211">
          <cell r="CZ3211">
            <v>2261408.1763988133</v>
          </cell>
        </row>
        <row r="3212">
          <cell r="CZ3212">
            <v>1995037.9659717856</v>
          </cell>
        </row>
        <row r="3213">
          <cell r="CZ3213">
            <v>13195023.6605973</v>
          </cell>
        </row>
        <row r="3214">
          <cell r="CZ3214">
            <v>13195023.6605973</v>
          </cell>
        </row>
        <row r="3215">
          <cell r="CZ3215">
            <v>24220981.3527449</v>
          </cell>
        </row>
        <row r="3216">
          <cell r="CZ3216">
            <v>24220981.3527449</v>
          </cell>
        </row>
        <row r="3217">
          <cell r="CZ3217">
            <v>12622978.699134773</v>
          </cell>
        </row>
        <row r="3218">
          <cell r="CZ3218">
            <v>12622978.699134773</v>
          </cell>
        </row>
        <row r="3219">
          <cell r="CZ3219">
            <v>12622978.699134773</v>
          </cell>
        </row>
        <row r="3220">
          <cell r="CZ3220">
            <v>3565124.7035838556</v>
          </cell>
        </row>
        <row r="3221">
          <cell r="CZ3221">
            <v>1819907.9637767733</v>
          </cell>
        </row>
        <row r="3222">
          <cell r="CZ3222">
            <v>1819907.9637767733</v>
          </cell>
        </row>
        <row r="3223">
          <cell r="CZ3223">
            <v>1819907.9637767733</v>
          </cell>
        </row>
        <row r="3224">
          <cell r="CZ3224">
            <v>2261408.1763988133</v>
          </cell>
        </row>
        <row r="3225">
          <cell r="CZ3225">
            <v>12622971.712879078</v>
          </cell>
        </row>
        <row r="3226">
          <cell r="CZ3226">
            <v>14729218.643506007</v>
          </cell>
        </row>
        <row r="3227">
          <cell r="CZ3227">
            <v>3565124.7035838556</v>
          </cell>
        </row>
        <row r="3228">
          <cell r="CZ3228">
            <v>2729861.9456651607</v>
          </cell>
        </row>
        <row r="3229">
          <cell r="CZ3229">
            <v>2729861.9456651607</v>
          </cell>
        </row>
        <row r="3230">
          <cell r="CZ3230">
            <v>37582935.381767206</v>
          </cell>
        </row>
        <row r="3231">
          <cell r="CZ3231">
            <v>36987515.730322376</v>
          </cell>
        </row>
        <row r="3232">
          <cell r="CZ3232">
            <v>1031824.8460101347</v>
          </cell>
        </row>
        <row r="3233">
          <cell r="CZ3233">
            <v>2261408.1763988133</v>
          </cell>
        </row>
        <row r="3234">
          <cell r="CZ3234">
            <v>5143019.4552127104</v>
          </cell>
        </row>
        <row r="3235">
          <cell r="CZ3235">
            <v>1785669603.1193953</v>
          </cell>
        </row>
        <row r="3236">
          <cell r="CZ3236">
            <v>570316385.69920576</v>
          </cell>
        </row>
        <row r="3237">
          <cell r="CZ3237">
            <v>3565124.7035838556</v>
          </cell>
        </row>
        <row r="3238">
          <cell r="CZ3238">
            <v>73911937.421122313</v>
          </cell>
        </row>
        <row r="3239">
          <cell r="CZ3239">
            <v>3565124.7035838556</v>
          </cell>
        </row>
        <row r="3240">
          <cell r="CZ3240">
            <v>18101025.792578969</v>
          </cell>
        </row>
        <row r="3241">
          <cell r="CZ3241">
            <v>9085725.0804426558</v>
          </cell>
        </row>
        <row r="3242">
          <cell r="CZ3242">
            <v>2261408.1763988133</v>
          </cell>
        </row>
        <row r="3243">
          <cell r="CZ3243">
            <v>8015595.1766660949</v>
          </cell>
        </row>
        <row r="3244">
          <cell r="CZ3244">
            <v>8015595.1766660949</v>
          </cell>
        </row>
        <row r="3245">
          <cell r="CZ3245">
            <v>5143019.4552127104</v>
          </cell>
        </row>
        <row r="3246">
          <cell r="CZ3246">
            <v>653984306.66083682</v>
          </cell>
        </row>
        <row r="3247">
          <cell r="CZ3247">
            <v>338728511.12284416</v>
          </cell>
        </row>
        <row r="3248">
          <cell r="CZ3248">
            <v>58128175.792474605</v>
          </cell>
        </row>
        <row r="3249">
          <cell r="CZ3249">
            <v>9085725.0804426558</v>
          </cell>
        </row>
        <row r="3250">
          <cell r="CZ3250">
            <v>9085725.0804426558</v>
          </cell>
        </row>
        <row r="3251">
          <cell r="CZ3251">
            <v>2261408.1763988133</v>
          </cell>
        </row>
        <row r="3252">
          <cell r="CZ3252">
            <v>8015595.1766660949</v>
          </cell>
        </row>
        <row r="3253">
          <cell r="CZ3253">
            <v>8015595.1766660949</v>
          </cell>
        </row>
        <row r="3254">
          <cell r="CZ3254">
            <v>41497294.875543289</v>
          </cell>
        </row>
        <row r="3255">
          <cell r="CZ3255">
            <v>1072990.806864985</v>
          </cell>
        </row>
        <row r="3256">
          <cell r="CZ3256">
            <v>826264.6770615516</v>
          </cell>
        </row>
        <row r="3257">
          <cell r="CZ3257">
            <v>653358.29591857945</v>
          </cell>
        </row>
        <row r="3258">
          <cell r="CZ3258">
            <v>932668.62184970663</v>
          </cell>
        </row>
        <row r="3259">
          <cell r="CZ3259">
            <v>3531263.4495580443</v>
          </cell>
        </row>
        <row r="3260">
          <cell r="CZ3260">
            <v>2037148.7436375939</v>
          </cell>
        </row>
        <row r="3261">
          <cell r="CZ3261">
            <v>943142.13843741908</v>
          </cell>
        </row>
        <row r="3262">
          <cell r="CZ3262">
            <v>943142.13843741908</v>
          </cell>
        </row>
        <row r="3263">
          <cell r="CZ3263">
            <v>21049337.318078008</v>
          </cell>
        </row>
        <row r="3264">
          <cell r="CZ3264">
            <v>879682.15247326356</v>
          </cell>
        </row>
        <row r="3265">
          <cell r="CZ3265">
            <v>1466062.2247083357</v>
          </cell>
        </row>
        <row r="3266">
          <cell r="CZ3266">
            <v>1466062.2247083357</v>
          </cell>
        </row>
        <row r="3267">
          <cell r="CZ3267">
            <v>1466062.2247083357</v>
          </cell>
        </row>
        <row r="3268">
          <cell r="CZ3268">
            <v>1466062.2247083357</v>
          </cell>
        </row>
        <row r="3269">
          <cell r="CZ3269">
            <v>1466062.2247083357</v>
          </cell>
        </row>
        <row r="3270">
          <cell r="CZ3270">
            <v>1466062.2247083357</v>
          </cell>
        </row>
        <row r="3271">
          <cell r="CZ3271">
            <v>8271177.8897310067</v>
          </cell>
        </row>
        <row r="3272">
          <cell r="CZ3272">
            <v>567733.00704601873</v>
          </cell>
        </row>
        <row r="3273">
          <cell r="CZ3273">
            <v>8907419.8294069022</v>
          </cell>
        </row>
        <row r="3274">
          <cell r="CZ3274">
            <v>567733.00704601873</v>
          </cell>
        </row>
        <row r="3275">
          <cell r="CZ3275">
            <v>8271177.8897310067</v>
          </cell>
        </row>
        <row r="3276">
          <cell r="CZ3276">
            <v>567733.00704601873</v>
          </cell>
        </row>
        <row r="3277">
          <cell r="CZ3277">
            <v>8907419.8294069022</v>
          </cell>
        </row>
        <row r="3278">
          <cell r="CZ3278">
            <v>567733.00704601873</v>
          </cell>
        </row>
        <row r="3279">
          <cell r="CZ3279">
            <v>2094790153.4869668</v>
          </cell>
        </row>
        <row r="3280">
          <cell r="CZ3280">
            <v>77731661.076481655</v>
          </cell>
        </row>
        <row r="3281">
          <cell r="CZ3281">
            <v>77731661.076481655</v>
          </cell>
        </row>
        <row r="3282">
          <cell r="CZ3282">
            <v>3565124.7035838556</v>
          </cell>
        </row>
        <row r="3283">
          <cell r="CZ3283">
            <v>2831086.9687497187</v>
          </cell>
        </row>
        <row r="3284">
          <cell r="CZ3284">
            <v>2831086.9687497187</v>
          </cell>
        </row>
        <row r="3285">
          <cell r="CZ3285">
            <v>14155454.055951742</v>
          </cell>
        </row>
        <row r="3286">
          <cell r="CZ3286">
            <v>14155454.055951742</v>
          </cell>
        </row>
        <row r="3287">
          <cell r="CZ3287">
            <v>119600894.28899963</v>
          </cell>
        </row>
        <row r="3288">
          <cell r="CZ3288">
            <v>32666414.120282371</v>
          </cell>
        </row>
        <row r="3289">
          <cell r="CZ3289">
            <v>3565124.7035838556</v>
          </cell>
        </row>
        <row r="3290">
          <cell r="CZ3290">
            <v>3184644.7769199377</v>
          </cell>
        </row>
        <row r="3291">
          <cell r="CZ3291">
            <v>2696128.8100605966</v>
          </cell>
        </row>
        <row r="3292">
          <cell r="CZ3292">
            <v>2307857.1706431732</v>
          </cell>
        </row>
        <row r="3293">
          <cell r="CZ3293">
            <v>2307857.1706431732</v>
          </cell>
        </row>
        <row r="3294">
          <cell r="CZ3294">
            <v>30488661.116092935</v>
          </cell>
        </row>
        <row r="3295">
          <cell r="CZ3295">
            <v>3565124.7035838556</v>
          </cell>
        </row>
        <row r="3296">
          <cell r="CZ3296">
            <v>1031824.8460101347</v>
          </cell>
        </row>
        <row r="3297">
          <cell r="CZ3297">
            <v>2261408.1763988133</v>
          </cell>
        </row>
        <row r="3298">
          <cell r="CZ3298">
            <v>5143019.4552127104</v>
          </cell>
        </row>
        <row r="3299">
          <cell r="CZ3299">
            <v>37760001.741164602</v>
          </cell>
        </row>
        <row r="3300">
          <cell r="CZ3300">
            <v>37760001.741164602</v>
          </cell>
        </row>
        <row r="3301">
          <cell r="CZ3301">
            <v>2261408.1763988133</v>
          </cell>
        </row>
        <row r="3302">
          <cell r="CZ3302">
            <v>2261408.1763988133</v>
          </cell>
        </row>
        <row r="3303">
          <cell r="CZ3303">
            <v>13935072.212061871</v>
          </cell>
        </row>
        <row r="3304">
          <cell r="CZ3304">
            <v>182626588.52928248</v>
          </cell>
        </row>
        <row r="3305">
          <cell r="CZ3305">
            <v>40939678.894320302</v>
          </cell>
        </row>
        <row r="3306">
          <cell r="CZ3306">
            <v>16637449.283704564</v>
          </cell>
        </row>
        <row r="3307">
          <cell r="CZ3307">
            <v>4623203.3703295039</v>
          </cell>
        </row>
        <row r="3308">
          <cell r="CZ3308">
            <v>2381557.9973576353</v>
          </cell>
        </row>
        <row r="3309">
          <cell r="CZ3309">
            <v>483211.15601001499</v>
          </cell>
        </row>
        <row r="3310">
          <cell r="CZ3310">
            <v>5065888.5049657403</v>
          </cell>
        </row>
        <row r="3311">
          <cell r="CZ3311">
            <v>28765344.659395512</v>
          </cell>
        </row>
        <row r="3312">
          <cell r="CZ3312">
            <v>250692800.02538332</v>
          </cell>
        </row>
        <row r="3313">
          <cell r="CZ3313">
            <v>17975259.849071544</v>
          </cell>
        </row>
        <row r="3314">
          <cell r="CZ3314">
            <v>7454697.1693771863</v>
          </cell>
        </row>
        <row r="3315">
          <cell r="CZ3315">
            <v>5448386.919218217</v>
          </cell>
        </row>
        <row r="3316">
          <cell r="CZ3316">
            <v>324139212.62613189</v>
          </cell>
        </row>
        <row r="3317">
          <cell r="CZ3317">
            <v>1359953.2656526584</v>
          </cell>
        </row>
        <row r="3318">
          <cell r="CZ3318">
            <v>7672410.5027272515</v>
          </cell>
        </row>
        <row r="3319">
          <cell r="CZ3319">
            <v>1632951.3950726469</v>
          </cell>
        </row>
        <row r="3320">
          <cell r="CZ3320">
            <v>324139212.62613189</v>
          </cell>
        </row>
        <row r="3321">
          <cell r="CZ3321">
            <v>1359953.2656526584</v>
          </cell>
        </row>
        <row r="3322">
          <cell r="CZ3322">
            <v>7672410.5027272515</v>
          </cell>
        </row>
        <row r="3323">
          <cell r="CZ3323">
            <v>1632951.3950726469</v>
          </cell>
        </row>
        <row r="3324">
          <cell r="CZ3324">
            <v>1339932.1123118498</v>
          </cell>
        </row>
        <row r="3325">
          <cell r="CZ3325">
            <v>815902.38792867109</v>
          </cell>
        </row>
        <row r="3326">
          <cell r="CZ3326">
            <v>932668.62184970663</v>
          </cell>
        </row>
        <row r="3327">
          <cell r="CZ3327">
            <v>2323240.0136282025</v>
          </cell>
        </row>
        <row r="3328">
          <cell r="CZ3328">
            <v>251076.61003729046</v>
          </cell>
        </row>
        <row r="3329">
          <cell r="CZ3329">
            <v>251076.61003729046</v>
          </cell>
        </row>
        <row r="3330">
          <cell r="CZ3330">
            <v>251076.61003729046</v>
          </cell>
        </row>
        <row r="3331">
          <cell r="CZ3331">
            <v>251076.61003729046</v>
          </cell>
        </row>
        <row r="3332">
          <cell r="CZ3332">
            <v>6401570.8579982901</v>
          </cell>
        </row>
        <row r="3333">
          <cell r="CZ3333">
            <v>6401570.8579982901</v>
          </cell>
        </row>
        <row r="3334">
          <cell r="CZ3334">
            <v>6401570.8579982901</v>
          </cell>
        </row>
        <row r="3335">
          <cell r="CZ3335">
            <v>6401570.8579982901</v>
          </cell>
        </row>
        <row r="3336">
          <cell r="CZ3336">
            <v>6401570.8579982901</v>
          </cell>
        </row>
        <row r="3337">
          <cell r="CZ3337">
            <v>6401570.8579982901</v>
          </cell>
        </row>
        <row r="3338">
          <cell r="CZ3338">
            <v>6401570.8579982901</v>
          </cell>
        </row>
        <row r="3339">
          <cell r="CZ3339">
            <v>6401570.8579982901</v>
          </cell>
        </row>
        <row r="3340">
          <cell r="CZ3340">
            <v>1780257.4915053239</v>
          </cell>
        </row>
        <row r="3341">
          <cell r="CZ3341">
            <v>1780257.4915053239</v>
          </cell>
        </row>
        <row r="3342">
          <cell r="CZ3342">
            <v>1780257.4915053239</v>
          </cell>
        </row>
        <row r="3343">
          <cell r="CZ3343">
            <v>1780257.4915053239</v>
          </cell>
        </row>
        <row r="3344">
          <cell r="CZ3344">
            <v>1780257.4915053239</v>
          </cell>
        </row>
        <row r="3345">
          <cell r="CZ3345">
            <v>1780257.4915053239</v>
          </cell>
        </row>
        <row r="3346">
          <cell r="CZ3346">
            <v>1780257.4915053239</v>
          </cell>
        </row>
        <row r="3347">
          <cell r="CZ3347">
            <v>1780257.4915053239</v>
          </cell>
        </row>
        <row r="3348">
          <cell r="CZ3348">
            <v>5718172.6877663797</v>
          </cell>
        </row>
        <row r="3349">
          <cell r="CZ3349">
            <v>5718172.6877663797</v>
          </cell>
        </row>
        <row r="3350">
          <cell r="CZ3350">
            <v>5718172.6877663797</v>
          </cell>
        </row>
        <row r="3351">
          <cell r="CZ3351">
            <v>5718172.6877663797</v>
          </cell>
        </row>
        <row r="3352">
          <cell r="CZ3352">
            <v>5718172.6877663797</v>
          </cell>
        </row>
        <row r="3353">
          <cell r="CZ3353">
            <v>5718172.6877663797</v>
          </cell>
        </row>
        <row r="3354">
          <cell r="CZ3354">
            <v>622233279.69772577</v>
          </cell>
        </row>
        <row r="3355">
          <cell r="CZ3355">
            <v>621836353.20943129</v>
          </cell>
        </row>
        <row r="3356">
          <cell r="CZ3356">
            <v>20692640.26229972</v>
          </cell>
        </row>
        <row r="3357">
          <cell r="CZ3357">
            <v>118288.19611110241</v>
          </cell>
        </row>
        <row r="3358">
          <cell r="CZ3358">
            <v>40941001.749512382</v>
          </cell>
        </row>
        <row r="3359">
          <cell r="CZ3359">
            <v>40941001.749512382</v>
          </cell>
        </row>
        <row r="3360">
          <cell r="CZ3360">
            <v>19896449.444175057</v>
          </cell>
        </row>
        <row r="3361">
          <cell r="CZ3361">
            <v>18193426.610408094</v>
          </cell>
        </row>
        <row r="3362">
          <cell r="CZ3362">
            <v>18193426.610408094</v>
          </cell>
        </row>
        <row r="3363">
          <cell r="CZ3363">
            <v>473471.28757551429</v>
          </cell>
        </row>
        <row r="3364">
          <cell r="CZ3364">
            <v>473471.28757551429</v>
          </cell>
        </row>
        <row r="3365">
          <cell r="CZ3365">
            <v>406351.30624897929</v>
          </cell>
        </row>
        <row r="3366">
          <cell r="CZ3366">
            <v>406351.30624897929</v>
          </cell>
        </row>
        <row r="3367">
          <cell r="CZ3367">
            <v>4856627.8003508877</v>
          </cell>
        </row>
        <row r="3368">
          <cell r="CZ3368">
            <v>1339932.1123118498</v>
          </cell>
        </row>
        <row r="3369">
          <cell r="CZ3369">
            <v>159261.59567459894</v>
          </cell>
        </row>
        <row r="3370">
          <cell r="CZ3370">
            <v>159261.59567459894</v>
          </cell>
        </row>
        <row r="3371">
          <cell r="CZ3371">
            <v>159261.59567459894</v>
          </cell>
        </row>
        <row r="3372">
          <cell r="CZ3372">
            <v>159261.59567459894</v>
          </cell>
        </row>
        <row r="3373">
          <cell r="CZ3373">
            <v>159261.59567459894</v>
          </cell>
        </row>
        <row r="3374">
          <cell r="CZ3374">
            <v>159261.59567459894</v>
          </cell>
        </row>
        <row r="3375">
          <cell r="CZ3375">
            <v>159261.59567459894</v>
          </cell>
        </row>
        <row r="3376">
          <cell r="CZ3376">
            <v>159261.59567459894</v>
          </cell>
        </row>
        <row r="3377">
          <cell r="CZ3377">
            <v>2464798.4561463594</v>
          </cell>
        </row>
        <row r="3378">
          <cell r="CZ3378">
            <v>118491493.76402211</v>
          </cell>
        </row>
        <row r="3379">
          <cell r="CZ3379">
            <v>132296327.98429167</v>
          </cell>
        </row>
        <row r="3380">
          <cell r="CZ3380">
            <v>2088149.3999808086</v>
          </cell>
        </row>
        <row r="3381">
          <cell r="CZ3381">
            <v>1314753.4907468462</v>
          </cell>
        </row>
        <row r="3382">
          <cell r="CZ3382">
            <v>42801999.561977312</v>
          </cell>
        </row>
        <row r="3383">
          <cell r="CZ3383">
            <v>108993983.34984283</v>
          </cell>
        </row>
        <row r="3384">
          <cell r="CZ3384">
            <v>108993983.34984283</v>
          </cell>
        </row>
        <row r="3385">
          <cell r="CZ3385">
            <v>54360711.949530728</v>
          </cell>
        </row>
        <row r="3386">
          <cell r="CZ3386">
            <v>54360711.949530728</v>
          </cell>
        </row>
        <row r="3387">
          <cell r="CZ3387">
            <v>52678425.654425308</v>
          </cell>
        </row>
        <row r="3388">
          <cell r="CZ3388">
            <v>52678425.654425308</v>
          </cell>
        </row>
        <row r="3389">
          <cell r="CZ3389">
            <v>20017801.97573493</v>
          </cell>
        </row>
        <row r="3390">
          <cell r="CZ3390">
            <v>20017801.97573493</v>
          </cell>
        </row>
        <row r="3391">
          <cell r="CZ3391">
            <v>3067813.0408093967</v>
          </cell>
        </row>
        <row r="3392">
          <cell r="CZ3392">
            <v>3067813.0408093967</v>
          </cell>
        </row>
        <row r="3393">
          <cell r="CZ3393">
            <v>3067813.0408093967</v>
          </cell>
        </row>
        <row r="3394">
          <cell r="CZ3394">
            <v>3067813.0408093967</v>
          </cell>
        </row>
        <row r="3395">
          <cell r="CZ3395">
            <v>407120125.5796774</v>
          </cell>
        </row>
        <row r="3396">
          <cell r="CZ3396">
            <v>407120125.5796774</v>
          </cell>
        </row>
        <row r="3397">
          <cell r="CZ3397">
            <v>199379892.15046278</v>
          </cell>
        </row>
        <row r="3398">
          <cell r="CZ3398">
            <v>199379892.15046278</v>
          </cell>
        </row>
        <row r="3399">
          <cell r="CZ3399">
            <v>1632951.3950726469</v>
          </cell>
        </row>
        <row r="3400">
          <cell r="CZ3400">
            <v>1632951.3950726469</v>
          </cell>
        </row>
        <row r="3401">
          <cell r="CZ3401">
            <v>1632951.3950726469</v>
          </cell>
        </row>
        <row r="3402">
          <cell r="CZ3402">
            <v>1632951.3950726469</v>
          </cell>
        </row>
        <row r="3403">
          <cell r="CZ3403">
            <v>1632951.3950726469</v>
          </cell>
        </row>
        <row r="3404">
          <cell r="CZ3404">
            <v>1632951.3950726469</v>
          </cell>
        </row>
        <row r="3405">
          <cell r="CZ3405">
            <v>1632951.3950726469</v>
          </cell>
        </row>
        <row r="3406">
          <cell r="CZ3406">
            <v>1632951.3950726469</v>
          </cell>
        </row>
        <row r="3407">
          <cell r="CZ3407">
            <v>3896875.6827091766</v>
          </cell>
        </row>
        <row r="3408">
          <cell r="CZ3408">
            <v>14823206.185425775</v>
          </cell>
        </row>
        <row r="3409">
          <cell r="CZ3409">
            <v>1743901.0018845191</v>
          </cell>
        </row>
        <row r="3410">
          <cell r="CZ3410">
            <v>8719536.7113267574</v>
          </cell>
        </row>
        <row r="3411">
          <cell r="CZ3411">
            <v>8719536.7113267574</v>
          </cell>
        </row>
        <row r="3412">
          <cell r="CZ3412">
            <v>8719536.7113267574</v>
          </cell>
        </row>
        <row r="3413">
          <cell r="CZ3413">
            <v>8719536.7113267574</v>
          </cell>
        </row>
        <row r="3414">
          <cell r="CZ3414">
            <v>2092690.9459349082</v>
          </cell>
        </row>
        <row r="3415">
          <cell r="CZ3415">
            <v>69219708.426269412</v>
          </cell>
        </row>
        <row r="3416">
          <cell r="CZ3416">
            <v>69219708.426269412</v>
          </cell>
        </row>
        <row r="3417">
          <cell r="CZ3417">
            <v>848909.86002980324</v>
          </cell>
        </row>
        <row r="3418">
          <cell r="CZ3418">
            <v>34546918.12444707</v>
          </cell>
        </row>
        <row r="3419">
          <cell r="CZ3419">
            <v>13629983.342899604</v>
          </cell>
        </row>
        <row r="3420">
          <cell r="CZ3420">
            <v>1810890.3888113631</v>
          </cell>
        </row>
        <row r="3421">
          <cell r="CZ3421">
            <v>17300197.870117895</v>
          </cell>
        </row>
        <row r="3422">
          <cell r="CZ3422">
            <v>2550199.7730840305</v>
          </cell>
        </row>
        <row r="3423">
          <cell r="CZ3423">
            <v>1597586.4576758032</v>
          </cell>
        </row>
        <row r="3424">
          <cell r="CZ3424">
            <v>2714304657.3707123</v>
          </cell>
        </row>
        <row r="3425">
          <cell r="CZ3425">
            <v>111903195.54778412</v>
          </cell>
        </row>
        <row r="3426">
          <cell r="CZ3426">
            <v>157102.04950897975</v>
          </cell>
        </row>
        <row r="3427">
          <cell r="CZ3427">
            <v>2740264.5692028808</v>
          </cell>
        </row>
        <row r="3428">
          <cell r="CZ3428">
            <v>1475709.8857361812</v>
          </cell>
        </row>
        <row r="3429">
          <cell r="CZ3429">
            <v>616867.77251179377</v>
          </cell>
        </row>
        <row r="3430">
          <cell r="CZ3430">
            <v>8103548.4335532403</v>
          </cell>
        </row>
        <row r="3431">
          <cell r="CZ3431">
            <v>95714578.093577564</v>
          </cell>
        </row>
        <row r="3432">
          <cell r="CZ3432">
            <v>31046191.933211606</v>
          </cell>
        </row>
        <row r="3433">
          <cell r="CZ3433">
            <v>20991351.271933332</v>
          </cell>
        </row>
        <row r="3434">
          <cell r="CZ3434">
            <v>20991351.271933332</v>
          </cell>
        </row>
        <row r="3435">
          <cell r="CZ3435">
            <v>99905982.647931591</v>
          </cell>
        </row>
        <row r="3436">
          <cell r="CZ3436">
            <v>22283839.769459646</v>
          </cell>
        </row>
        <row r="3437">
          <cell r="CZ3437">
            <v>2324796.2535103443</v>
          </cell>
        </row>
        <row r="3438">
          <cell r="CZ3438">
            <v>14967699.268758563</v>
          </cell>
        </row>
        <row r="3439">
          <cell r="CZ3439">
            <v>826264.6770615516</v>
          </cell>
        </row>
        <row r="3440">
          <cell r="CZ3440">
            <v>31459296.154870715</v>
          </cell>
        </row>
        <row r="3441">
          <cell r="CZ3441">
            <v>27396752.415978938</v>
          </cell>
        </row>
        <row r="3442">
          <cell r="CZ3442">
            <v>31459296.154870715</v>
          </cell>
        </row>
        <row r="3443">
          <cell r="CZ3443">
            <v>298482.10109280085</v>
          </cell>
        </row>
        <row r="3444">
          <cell r="CZ3444">
            <v>298482.10109280085</v>
          </cell>
        </row>
        <row r="3445">
          <cell r="CZ3445">
            <v>298482.10109280085</v>
          </cell>
        </row>
        <row r="3446">
          <cell r="CZ3446">
            <v>30035594.037338614</v>
          </cell>
        </row>
        <row r="3447">
          <cell r="CZ3447">
            <v>30035594.037338614</v>
          </cell>
        </row>
        <row r="3448">
          <cell r="CZ3448">
            <v>826264.6770615516</v>
          </cell>
        </row>
        <row r="3449">
          <cell r="CZ3449">
            <v>826264.6770615516</v>
          </cell>
        </row>
        <row r="3450">
          <cell r="CZ3450">
            <v>2160489.3757244148</v>
          </cell>
        </row>
        <row r="3451">
          <cell r="CZ3451">
            <v>2160489.3757244148</v>
          </cell>
        </row>
        <row r="3452">
          <cell r="CZ3452">
            <v>210815996.46637559</v>
          </cell>
        </row>
        <row r="3453">
          <cell r="CZ3453">
            <v>1072990.806864985</v>
          </cell>
        </row>
        <row r="3454">
          <cell r="CZ3454">
            <v>68829655.889826819</v>
          </cell>
        </row>
        <row r="3455">
          <cell r="CZ3455">
            <v>13066577.408310028</v>
          </cell>
        </row>
        <row r="3456">
          <cell r="CZ3456">
            <v>13066577.408310028</v>
          </cell>
        </row>
        <row r="3457">
          <cell r="CZ3457">
            <v>29425382.109303474</v>
          </cell>
        </row>
        <row r="3458">
          <cell r="CZ3458">
            <v>1339932.1123118498</v>
          </cell>
        </row>
        <row r="3459">
          <cell r="CZ3459">
            <v>1632951.3950726469</v>
          </cell>
        </row>
        <row r="3460">
          <cell r="CZ3460">
            <v>1632951.3950726469</v>
          </cell>
        </row>
        <row r="3461">
          <cell r="CZ3461">
            <v>42497833.503179796</v>
          </cell>
        </row>
        <row r="3462">
          <cell r="CZ3462">
            <v>3266649.1551282946</v>
          </cell>
        </row>
        <row r="3463">
          <cell r="CZ3463">
            <v>4080319.2173504229</v>
          </cell>
        </row>
        <row r="3464">
          <cell r="CZ3464">
            <v>7963371.4712312948</v>
          </cell>
        </row>
        <row r="3465">
          <cell r="CZ3465">
            <v>3703899.4321066895</v>
          </cell>
        </row>
        <row r="3466">
          <cell r="CZ3466">
            <v>36889358.53619267</v>
          </cell>
        </row>
        <row r="3467">
          <cell r="CZ3467">
            <v>1072990.806864985</v>
          </cell>
        </row>
        <row r="3468">
          <cell r="CZ3468">
            <v>2550199.7730840305</v>
          </cell>
        </row>
        <row r="3469">
          <cell r="CZ3469">
            <v>2159005.968091588</v>
          </cell>
        </row>
        <row r="3470">
          <cell r="CZ3470">
            <v>9414584.4098325521</v>
          </cell>
        </row>
        <row r="3471">
          <cell r="CZ3471">
            <v>2831086.9687497187</v>
          </cell>
        </row>
        <row r="3472">
          <cell r="CZ3472">
            <v>2831086.9687497187</v>
          </cell>
        </row>
        <row r="3473">
          <cell r="CZ3473">
            <v>2261408.1763988133</v>
          </cell>
        </row>
        <row r="3474">
          <cell r="CZ3474">
            <v>134046622.32031949</v>
          </cell>
        </row>
        <row r="3475">
          <cell r="CZ3475">
            <v>3184644.7769199377</v>
          </cell>
        </row>
        <row r="3476">
          <cell r="CZ3476">
            <v>9085725.0804426558</v>
          </cell>
        </row>
        <row r="3477">
          <cell r="CZ3477">
            <v>1724199569.0916197</v>
          </cell>
        </row>
        <row r="3478">
          <cell r="CZ3478">
            <v>1724199569.0916197</v>
          </cell>
        </row>
        <row r="3479">
          <cell r="CZ3479">
            <v>1272930.718200169</v>
          </cell>
        </row>
        <row r="3480">
          <cell r="CZ3480">
            <v>1272930.718200169</v>
          </cell>
        </row>
        <row r="3481">
          <cell r="CZ3481">
            <v>33595224.297375076</v>
          </cell>
        </row>
        <row r="3482">
          <cell r="CZ3482">
            <v>788519507.53322303</v>
          </cell>
        </row>
        <row r="3483">
          <cell r="CZ3483">
            <v>788519507.53322303</v>
          </cell>
        </row>
        <row r="3484">
          <cell r="CZ3484">
            <v>7979600.8229695074</v>
          </cell>
        </row>
        <row r="3485">
          <cell r="CZ3485">
            <v>7979600.8229695074</v>
          </cell>
        </row>
        <row r="3486">
          <cell r="CZ3486">
            <v>2831086.9687497187</v>
          </cell>
        </row>
        <row r="3487">
          <cell r="CZ3487">
            <v>2831086.9687497187</v>
          </cell>
        </row>
        <row r="3488">
          <cell r="CZ3488">
            <v>7979600.8229695074</v>
          </cell>
        </row>
        <row r="3489">
          <cell r="CZ3489">
            <v>7979600.8229695074</v>
          </cell>
        </row>
        <row r="3490">
          <cell r="CZ3490">
            <v>160937796.92739636</v>
          </cell>
        </row>
        <row r="3491">
          <cell r="CZ3491">
            <v>1446141.7994464252</v>
          </cell>
        </row>
        <row r="3492">
          <cell r="CZ3492">
            <v>3457013.4985574409</v>
          </cell>
        </row>
        <row r="3493">
          <cell r="CZ3493">
            <v>3457013.4985574409</v>
          </cell>
        </row>
        <row r="3494">
          <cell r="CZ3494">
            <v>1462955.2306621813</v>
          </cell>
        </row>
        <row r="3495">
          <cell r="CZ3495">
            <v>237917866.92162713</v>
          </cell>
        </row>
        <row r="3496">
          <cell r="CZ3496">
            <v>254687970.02607319</v>
          </cell>
        </row>
        <row r="3497">
          <cell r="CZ3497">
            <v>398853761.7347737</v>
          </cell>
        </row>
        <row r="3498">
          <cell r="CZ3498">
            <v>53257461.915269345</v>
          </cell>
        </row>
        <row r="3499">
          <cell r="CZ3499">
            <v>5793005.5478270054</v>
          </cell>
        </row>
        <row r="3500">
          <cell r="CZ3500">
            <v>5793005.5478270054</v>
          </cell>
        </row>
        <row r="3501">
          <cell r="CZ3501">
            <v>5793005.5478270054</v>
          </cell>
        </row>
        <row r="3502">
          <cell r="CZ3502">
            <v>5793005.5478270054</v>
          </cell>
        </row>
        <row r="3503">
          <cell r="CZ3503">
            <v>8827437.0945682898</v>
          </cell>
        </row>
        <row r="3504">
          <cell r="CZ3504">
            <v>8827437.0945682898</v>
          </cell>
        </row>
        <row r="3505">
          <cell r="CZ3505">
            <v>12413583.441526718</v>
          </cell>
        </row>
        <row r="3506">
          <cell r="CZ3506">
            <v>12413583.441526718</v>
          </cell>
        </row>
        <row r="3507">
          <cell r="CZ3507">
            <v>12413583.441526718</v>
          </cell>
        </row>
        <row r="3508">
          <cell r="CZ3508">
            <v>8827437.0945682898</v>
          </cell>
        </row>
        <row r="3509">
          <cell r="CZ3509">
            <v>8827437.0945682898</v>
          </cell>
        </row>
        <row r="3510">
          <cell r="CZ3510">
            <v>12413583.441526718</v>
          </cell>
        </row>
        <row r="3511">
          <cell r="CZ3511">
            <v>6344720.3480441505</v>
          </cell>
        </row>
        <row r="3512">
          <cell r="CZ3512">
            <v>12413583.441526718</v>
          </cell>
        </row>
        <row r="3513">
          <cell r="CZ3513">
            <v>22068592.881967723</v>
          </cell>
        </row>
        <row r="3514">
          <cell r="CZ3514">
            <v>3081283.2523085079</v>
          </cell>
        </row>
        <row r="3515">
          <cell r="CZ3515">
            <v>2904430.0389037388</v>
          </cell>
        </row>
        <row r="3516">
          <cell r="CZ3516">
            <v>9131932.4934020434</v>
          </cell>
        </row>
        <row r="3517">
          <cell r="CZ3517">
            <v>9131932.4934020434</v>
          </cell>
        </row>
        <row r="3518">
          <cell r="CZ3518">
            <v>9131932.4934020434</v>
          </cell>
        </row>
        <row r="3519">
          <cell r="CZ3519">
            <v>953730.7000544219</v>
          </cell>
        </row>
        <row r="3520">
          <cell r="CZ3520">
            <v>953730.7000544219</v>
          </cell>
        </row>
        <row r="3521">
          <cell r="CZ3521">
            <v>8827437.0945682898</v>
          </cell>
        </row>
        <row r="3522">
          <cell r="CZ3522">
            <v>8827437.0945682898</v>
          </cell>
        </row>
        <row r="3523">
          <cell r="CZ3523">
            <v>3228011.0999575169</v>
          </cell>
        </row>
        <row r="3524">
          <cell r="CZ3524">
            <v>3228011.0999575169</v>
          </cell>
        </row>
        <row r="3525">
          <cell r="CZ3525">
            <v>6602749.8927319758</v>
          </cell>
        </row>
        <row r="3526">
          <cell r="CZ3526">
            <v>4695288.8022872657</v>
          </cell>
        </row>
        <row r="3527">
          <cell r="CZ3527">
            <v>4695288.8022872657</v>
          </cell>
        </row>
        <row r="3528">
          <cell r="CZ3528">
            <v>7042933.2808469329</v>
          </cell>
        </row>
        <row r="3529">
          <cell r="CZ3529">
            <v>4695288.8022872657</v>
          </cell>
        </row>
        <row r="3530">
          <cell r="CZ3530">
            <v>1305877.3486135621</v>
          </cell>
        </row>
        <row r="3531">
          <cell r="CZ3531">
            <v>457545572.6863755</v>
          </cell>
        </row>
        <row r="3532">
          <cell r="CZ3532">
            <v>3457025.6866495116</v>
          </cell>
        </row>
        <row r="3533">
          <cell r="CZ3533">
            <v>3457025.6866495116</v>
          </cell>
        </row>
        <row r="3534">
          <cell r="CZ3534">
            <v>1370222.508140154</v>
          </cell>
        </row>
        <row r="3535">
          <cell r="CZ3535">
            <v>1370222.508140154</v>
          </cell>
        </row>
        <row r="3536">
          <cell r="CZ3536">
            <v>1938592.3383168483</v>
          </cell>
        </row>
        <row r="3537">
          <cell r="CZ3537">
            <v>842664603.52148998</v>
          </cell>
        </row>
        <row r="3538">
          <cell r="CZ3538">
            <v>3297464.1462361654</v>
          </cell>
        </row>
        <row r="3539">
          <cell r="CZ3539">
            <v>2820847.5072178221</v>
          </cell>
        </row>
        <row r="3540">
          <cell r="CZ3540">
            <v>331651903.75108522</v>
          </cell>
        </row>
        <row r="3541">
          <cell r="CZ3541">
            <v>251890947.38575754</v>
          </cell>
        </row>
        <row r="3542">
          <cell r="CZ3542">
            <v>43241516.859207451</v>
          </cell>
        </row>
        <row r="3543">
          <cell r="CZ3543">
            <v>11780104.973319704</v>
          </cell>
        </row>
        <row r="3544">
          <cell r="CZ3544">
            <v>2854880.480230209</v>
          </cell>
        </row>
        <row r="3545">
          <cell r="CZ3545">
            <v>43253855.426789321</v>
          </cell>
        </row>
        <row r="3546">
          <cell r="CZ3546">
            <v>2854880.480230209</v>
          </cell>
        </row>
        <row r="3547">
          <cell r="CZ3547">
            <v>1425231650.8759041</v>
          </cell>
        </row>
        <row r="3548">
          <cell r="CZ3548">
            <v>11216230.619581042</v>
          </cell>
        </row>
        <row r="3549">
          <cell r="CZ3549">
            <v>11216230.619581042</v>
          </cell>
        </row>
        <row r="3550">
          <cell r="CZ3550">
            <v>14710788.609898852</v>
          </cell>
        </row>
        <row r="3551">
          <cell r="CZ3551">
            <v>3485237.1608499074</v>
          </cell>
        </row>
        <row r="3552">
          <cell r="CZ3552">
            <v>35051773.900622934</v>
          </cell>
        </row>
        <row r="3553">
          <cell r="CZ3553">
            <v>35051773.900622934</v>
          </cell>
        </row>
        <row r="3554">
          <cell r="CZ3554">
            <v>13946481.466813007</v>
          </cell>
        </row>
        <row r="3555">
          <cell r="CZ3555">
            <v>13946481.466813007</v>
          </cell>
        </row>
        <row r="3556">
          <cell r="CZ3556">
            <v>13946481.466813007</v>
          </cell>
        </row>
        <row r="3557">
          <cell r="CZ3557">
            <v>13946481.466813007</v>
          </cell>
        </row>
        <row r="3558">
          <cell r="CZ3558">
            <v>13946481.466813007</v>
          </cell>
        </row>
        <row r="3559">
          <cell r="CZ3559">
            <v>13946481.466813007</v>
          </cell>
        </row>
        <row r="3560">
          <cell r="CZ3560">
            <v>13946481.466813007</v>
          </cell>
        </row>
        <row r="3561">
          <cell r="CZ3561">
            <v>13946481.466813007</v>
          </cell>
        </row>
        <row r="3562">
          <cell r="CZ3562">
            <v>4235050.4432225628</v>
          </cell>
        </row>
        <row r="3563">
          <cell r="CZ3563">
            <v>5037399.2040164778</v>
          </cell>
        </row>
        <row r="3564">
          <cell r="CZ3564">
            <v>5037399.2040164778</v>
          </cell>
        </row>
        <row r="3565">
          <cell r="CZ3565">
            <v>102720923.35517439</v>
          </cell>
        </row>
        <row r="3566">
          <cell r="CZ3566">
            <v>348488982.45935237</v>
          </cell>
        </row>
        <row r="3567">
          <cell r="CZ3567">
            <v>112260273.00389704</v>
          </cell>
        </row>
        <row r="3568">
          <cell r="CZ3568">
            <v>5037399.2040164778</v>
          </cell>
        </row>
        <row r="3569">
          <cell r="CZ3569">
            <v>29870973.647914611</v>
          </cell>
        </row>
        <row r="3570">
          <cell r="CZ3570">
            <v>41802293.821425557</v>
          </cell>
        </row>
        <row r="3571">
          <cell r="CZ3571">
            <v>3565124.7035838556</v>
          </cell>
        </row>
        <row r="3572">
          <cell r="CZ3572">
            <v>9085725.0804426558</v>
          </cell>
        </row>
        <row r="3573">
          <cell r="CZ3573">
            <v>1879011.6869236324</v>
          </cell>
        </row>
        <row r="3574">
          <cell r="CZ3574">
            <v>151884582.40141335</v>
          </cell>
        </row>
        <row r="3575">
          <cell r="CZ3575">
            <v>7672410.5027272515</v>
          </cell>
        </row>
        <row r="3576">
          <cell r="CZ3576">
            <v>5037410.5566819767</v>
          </cell>
        </row>
        <row r="3577">
          <cell r="CZ3577">
            <v>60001185.994665563</v>
          </cell>
        </row>
        <row r="3578">
          <cell r="CZ3578">
            <v>60001163.289334595</v>
          </cell>
        </row>
        <row r="3579">
          <cell r="CZ3579">
            <v>3565124.7035838556</v>
          </cell>
        </row>
        <row r="3580">
          <cell r="CZ3580">
            <v>18088124.222344004</v>
          </cell>
        </row>
        <row r="3581">
          <cell r="CZ3581">
            <v>1597586.4576758032</v>
          </cell>
        </row>
        <row r="3582">
          <cell r="CZ3582">
            <v>53353376.725619927</v>
          </cell>
        </row>
        <row r="3583">
          <cell r="CZ3583">
            <v>51821113.982451461</v>
          </cell>
        </row>
        <row r="3584">
          <cell r="CZ3584">
            <v>51821113.982451461</v>
          </cell>
        </row>
        <row r="3585">
          <cell r="CZ3585">
            <v>32931309.939664587</v>
          </cell>
        </row>
        <row r="3586">
          <cell r="CZ3586">
            <v>4363347.7892981777</v>
          </cell>
        </row>
        <row r="3587">
          <cell r="CZ3587">
            <v>245022590.39956331</v>
          </cell>
        </row>
        <row r="3588">
          <cell r="CZ3588">
            <v>508687970.63506651</v>
          </cell>
        </row>
        <row r="3589">
          <cell r="CZ3589">
            <v>9085725.0804426558</v>
          </cell>
        </row>
        <row r="3590">
          <cell r="CZ3590">
            <v>9085725.0804426558</v>
          </cell>
        </row>
        <row r="3591">
          <cell r="CZ3591">
            <v>9085725.0804426558</v>
          </cell>
        </row>
        <row r="3592">
          <cell r="CZ3592">
            <v>9085725.0804426558</v>
          </cell>
        </row>
        <row r="3593">
          <cell r="CZ3593">
            <v>8015595.1766660949</v>
          </cell>
        </row>
        <row r="3594">
          <cell r="CZ3594">
            <v>3565124.7035838556</v>
          </cell>
        </row>
        <row r="3595">
          <cell r="CZ3595">
            <v>3565124.7035838556</v>
          </cell>
        </row>
        <row r="3596">
          <cell r="CZ3596">
            <v>103642208.46160579</v>
          </cell>
        </row>
        <row r="3597">
          <cell r="CZ3597">
            <v>3565124.7035838556</v>
          </cell>
        </row>
        <row r="3598">
          <cell r="CZ3598">
            <v>1264841062.2423587</v>
          </cell>
        </row>
        <row r="3599">
          <cell r="CZ3599">
            <v>4657040935.9704981</v>
          </cell>
        </row>
        <row r="3600">
          <cell r="CZ3600">
            <v>838663603.14845419</v>
          </cell>
        </row>
        <row r="3601">
          <cell r="CZ3601">
            <v>2261408.1763988133</v>
          </cell>
        </row>
        <row r="3602">
          <cell r="CZ3602">
            <v>4363347.7892981777</v>
          </cell>
        </row>
        <row r="3603">
          <cell r="CZ3603">
            <v>617792208.16128683</v>
          </cell>
        </row>
        <row r="3604">
          <cell r="CZ3604">
            <v>617792208.16128683</v>
          </cell>
        </row>
        <row r="3605">
          <cell r="CZ3605">
            <v>4363347.7892981777</v>
          </cell>
        </row>
        <row r="3606">
          <cell r="CZ3606">
            <v>4363347.7892981777</v>
          </cell>
        </row>
        <row r="3607">
          <cell r="CZ3607">
            <v>553689.37404931744</v>
          </cell>
        </row>
        <row r="3608">
          <cell r="CZ3608">
            <v>841036.76082678675</v>
          </cell>
        </row>
        <row r="3609">
          <cell r="CZ3609">
            <v>841036.76082678675</v>
          </cell>
        </row>
        <row r="3610">
          <cell r="CZ3610">
            <v>2696128.8100605966</v>
          </cell>
        </row>
        <row r="3611">
          <cell r="CZ3611">
            <v>2696128.8100605966</v>
          </cell>
        </row>
        <row r="3612">
          <cell r="CZ3612">
            <v>2696128.8100605966</v>
          </cell>
        </row>
        <row r="3613">
          <cell r="CZ3613">
            <v>15032430.291132167</v>
          </cell>
        </row>
        <row r="3614">
          <cell r="CZ3614">
            <v>1031824.8460101347</v>
          </cell>
        </row>
        <row r="3615">
          <cell r="CZ3615">
            <v>15032430.291132167</v>
          </cell>
        </row>
        <row r="3616">
          <cell r="CZ3616">
            <v>1031824.8460101347</v>
          </cell>
        </row>
        <row r="3617">
          <cell r="CZ3617">
            <v>622856141.45551205</v>
          </cell>
        </row>
        <row r="3618">
          <cell r="CZ3618">
            <v>2261408.1763988133</v>
          </cell>
        </row>
        <row r="3619">
          <cell r="CZ3619">
            <v>2261408.1763988133</v>
          </cell>
        </row>
        <row r="3620">
          <cell r="CZ3620">
            <v>2261408.1763988133</v>
          </cell>
        </row>
        <row r="3621">
          <cell r="CZ3621">
            <v>2261408.1763988133</v>
          </cell>
        </row>
        <row r="3622">
          <cell r="CZ3622">
            <v>103951943.81657752</v>
          </cell>
        </row>
        <row r="3623">
          <cell r="CZ3623">
            <v>918647848.17820871</v>
          </cell>
        </row>
        <row r="3624">
          <cell r="CZ3624">
            <v>2261408.1763988133</v>
          </cell>
        </row>
        <row r="3625">
          <cell r="CZ3625">
            <v>44354128.797535785</v>
          </cell>
        </row>
        <row r="3626">
          <cell r="CZ3626">
            <v>1339932.1123118498</v>
          </cell>
        </row>
        <row r="3627">
          <cell r="CZ3627">
            <v>3485237.1608499074</v>
          </cell>
        </row>
        <row r="3628">
          <cell r="CZ3628">
            <v>2261408.1763988133</v>
          </cell>
        </row>
        <row r="3629">
          <cell r="CZ3629">
            <v>102720913.74907281</v>
          </cell>
        </row>
        <row r="3630">
          <cell r="CZ3630">
            <v>3565124.7035838556</v>
          </cell>
        </row>
        <row r="3631">
          <cell r="CZ3631">
            <v>91319343.005698174</v>
          </cell>
        </row>
        <row r="3632">
          <cell r="CZ3632">
            <v>27902511.602069262</v>
          </cell>
        </row>
        <row r="3633">
          <cell r="CZ3633">
            <v>2854880.480230209</v>
          </cell>
        </row>
        <row r="3634">
          <cell r="CZ3634">
            <v>2854880.480230209</v>
          </cell>
        </row>
        <row r="3635">
          <cell r="CZ3635">
            <v>826264.6770615516</v>
          </cell>
        </row>
        <row r="3636">
          <cell r="CZ3636">
            <v>1810890.3888113631</v>
          </cell>
        </row>
        <row r="3637">
          <cell r="CZ3637">
            <v>1480625.545699273</v>
          </cell>
        </row>
        <row r="3638">
          <cell r="CZ3638">
            <v>2637809.1507485043</v>
          </cell>
        </row>
        <row r="3639">
          <cell r="CZ3639">
            <v>12599384.65819593</v>
          </cell>
        </row>
        <row r="3640">
          <cell r="CZ3640">
            <v>12599384.65819593</v>
          </cell>
        </row>
        <row r="3641">
          <cell r="CZ3641">
            <v>51821113.982451461</v>
          </cell>
        </row>
        <row r="3642">
          <cell r="CZ3642">
            <v>51821113.982451461</v>
          </cell>
        </row>
        <row r="3643">
          <cell r="CZ3643">
            <v>2729861.9456651607</v>
          </cell>
        </row>
        <row r="3644">
          <cell r="CZ3644">
            <v>2729861.9456651607</v>
          </cell>
        </row>
        <row r="3645">
          <cell r="CZ3645">
            <v>119600894.28899963</v>
          </cell>
        </row>
        <row r="3646">
          <cell r="CZ3646">
            <v>32666414.120282371</v>
          </cell>
        </row>
        <row r="3647">
          <cell r="CZ3647">
            <v>3184644.7769199377</v>
          </cell>
        </row>
        <row r="3648">
          <cell r="CZ3648">
            <v>1995037.9659717856</v>
          </cell>
        </row>
        <row r="3649">
          <cell r="CZ3649">
            <v>6357565.4524142323</v>
          </cell>
        </row>
        <row r="3650">
          <cell r="CZ3650">
            <v>6357565.4524142323</v>
          </cell>
        </row>
        <row r="3651">
          <cell r="CZ3651">
            <v>2729861.9456651607</v>
          </cell>
        </row>
        <row r="3652">
          <cell r="CZ3652">
            <v>2729861.9456651607</v>
          </cell>
        </row>
        <row r="3653">
          <cell r="CZ3653">
            <v>638596440.42312956</v>
          </cell>
        </row>
        <row r="3654">
          <cell r="CZ3654">
            <v>2351903.7662117491</v>
          </cell>
        </row>
        <row r="3655">
          <cell r="CZ3655">
            <v>58128175.792474605</v>
          </cell>
        </row>
        <row r="3656">
          <cell r="CZ3656">
            <v>23088815.594932821</v>
          </cell>
        </row>
        <row r="3657">
          <cell r="CZ3657">
            <v>2261408.1763988133</v>
          </cell>
        </row>
        <row r="3658">
          <cell r="CZ3658">
            <v>2261408.1763988133</v>
          </cell>
        </row>
        <row r="3659">
          <cell r="CZ3659">
            <v>1995037.9659717856</v>
          </cell>
        </row>
        <row r="3660">
          <cell r="CZ3660">
            <v>1995037.9659717856</v>
          </cell>
        </row>
        <row r="3661">
          <cell r="CZ3661">
            <v>65830732.861790992</v>
          </cell>
        </row>
        <row r="3662">
          <cell r="CZ3662">
            <v>65830732.861790992</v>
          </cell>
        </row>
        <row r="3663">
          <cell r="CZ3663">
            <v>3565124.7035838556</v>
          </cell>
        </row>
        <row r="3664">
          <cell r="CZ3664">
            <v>1995037.9659717856</v>
          </cell>
        </row>
        <row r="3665">
          <cell r="CZ3665">
            <v>403931491.94185185</v>
          </cell>
        </row>
        <row r="3666">
          <cell r="CZ3666">
            <v>51821113.982451461</v>
          </cell>
        </row>
        <row r="3667">
          <cell r="CZ3667">
            <v>51821113.982451461</v>
          </cell>
        </row>
        <row r="3668">
          <cell r="CZ3668">
            <v>3565124.7035838556</v>
          </cell>
        </row>
        <row r="3669">
          <cell r="CZ3669">
            <v>2831086.9687497187</v>
          </cell>
        </row>
        <row r="3670">
          <cell r="CZ3670">
            <v>2831086.9687497187</v>
          </cell>
        </row>
        <row r="3671">
          <cell r="CZ3671">
            <v>13649328.649434967</v>
          </cell>
        </row>
        <row r="3672">
          <cell r="CZ3672">
            <v>13649328.649434967</v>
          </cell>
        </row>
        <row r="3673">
          <cell r="CZ3673">
            <v>117702467.21532239</v>
          </cell>
        </row>
        <row r="3674">
          <cell r="CZ3674">
            <v>32666414.120282371</v>
          </cell>
        </row>
        <row r="3675">
          <cell r="CZ3675">
            <v>8015595.1766660949</v>
          </cell>
        </row>
        <row r="3676">
          <cell r="CZ3676">
            <v>1995037.9659717856</v>
          </cell>
        </row>
        <row r="3677">
          <cell r="CZ3677">
            <v>1831102.4506351366</v>
          </cell>
        </row>
        <row r="3678">
          <cell r="CZ3678">
            <v>1831102.4506351366</v>
          </cell>
        </row>
        <row r="3679">
          <cell r="CZ3679">
            <v>1125237704.0776505</v>
          </cell>
        </row>
        <row r="3680">
          <cell r="CZ3680">
            <v>58128175.792474605</v>
          </cell>
        </row>
        <row r="3681">
          <cell r="CZ3681">
            <v>37760001.741164602</v>
          </cell>
        </row>
        <row r="3682">
          <cell r="CZ3682">
            <v>2261408.1763988133</v>
          </cell>
        </row>
        <row r="3683">
          <cell r="CZ3683">
            <v>2261408.1763988133</v>
          </cell>
        </row>
        <row r="3684">
          <cell r="CZ3684">
            <v>191355251.51924053</v>
          </cell>
        </row>
        <row r="3685">
          <cell r="CZ3685">
            <v>191355251.51924053</v>
          </cell>
        </row>
        <row r="3686">
          <cell r="CZ3686">
            <v>3565124.7035838556</v>
          </cell>
        </row>
        <row r="3687">
          <cell r="CZ3687">
            <v>4363347.7892981777</v>
          </cell>
        </row>
        <row r="3688">
          <cell r="CZ3688">
            <v>4363347.7892981777</v>
          </cell>
        </row>
        <row r="3689">
          <cell r="CZ3689">
            <v>9600265.959046334</v>
          </cell>
        </row>
        <row r="3690">
          <cell r="CZ3690">
            <v>11530668.097608132</v>
          </cell>
        </row>
        <row r="3691">
          <cell r="CZ3691">
            <v>128960.08270206762</v>
          </cell>
        </row>
        <row r="3692">
          <cell r="CZ3692">
            <v>403931483.50012618</v>
          </cell>
        </row>
        <row r="3693">
          <cell r="CZ3693">
            <v>18275913.313482702</v>
          </cell>
        </row>
        <row r="3694">
          <cell r="CZ3694">
            <v>3565124.7035838556</v>
          </cell>
        </row>
        <row r="3695">
          <cell r="CZ3695">
            <v>3565124.7035838556</v>
          </cell>
        </row>
        <row r="3696">
          <cell r="CZ3696">
            <v>3565124.7035838556</v>
          </cell>
        </row>
        <row r="3697">
          <cell r="CZ3697">
            <v>3565124.7035838556</v>
          </cell>
        </row>
        <row r="3698">
          <cell r="CZ3698">
            <v>5446052.9533187505</v>
          </cell>
        </row>
        <row r="3699">
          <cell r="CZ3699">
            <v>2261408.1763988133</v>
          </cell>
        </row>
        <row r="3700">
          <cell r="CZ3700">
            <v>8015595.1766660949</v>
          </cell>
        </row>
        <row r="3701">
          <cell r="CZ3701">
            <v>5143029.0613142857</v>
          </cell>
        </row>
        <row r="3702">
          <cell r="CZ3702">
            <v>27664873.662262086</v>
          </cell>
        </row>
        <row r="3703">
          <cell r="CZ3703">
            <v>2267077.7593818256</v>
          </cell>
        </row>
        <row r="3704">
          <cell r="CZ3704">
            <v>2267077.7593818256</v>
          </cell>
        </row>
        <row r="3705">
          <cell r="CZ3705">
            <v>4186789.2823200556</v>
          </cell>
        </row>
        <row r="3706">
          <cell r="CZ3706">
            <v>4186789.2823200556</v>
          </cell>
        </row>
        <row r="3707">
          <cell r="CZ3707">
            <v>4186789.2823200556</v>
          </cell>
        </row>
        <row r="3708">
          <cell r="CZ3708">
            <v>30667465.901506532</v>
          </cell>
        </row>
        <row r="3709">
          <cell r="CZ3709">
            <v>2854880.480230209</v>
          </cell>
        </row>
        <row r="3710">
          <cell r="CZ3710">
            <v>2550199.7730840305</v>
          </cell>
        </row>
        <row r="3711">
          <cell r="CZ3711">
            <v>3538858.7109371484</v>
          </cell>
        </row>
        <row r="3712">
          <cell r="CZ3712">
            <v>3538858.7109371484</v>
          </cell>
        </row>
        <row r="3713">
          <cell r="CZ3713">
            <v>3538858.7109371484</v>
          </cell>
        </row>
        <row r="3714">
          <cell r="CZ3714">
            <v>3538858.7109371484</v>
          </cell>
        </row>
        <row r="3715">
          <cell r="CZ3715">
            <v>637108789.17392063</v>
          </cell>
        </row>
        <row r="3716">
          <cell r="CZ3716">
            <v>22883448.787012655</v>
          </cell>
        </row>
        <row r="3717">
          <cell r="CZ3717">
            <v>1995037.9659717856</v>
          </cell>
        </row>
        <row r="3718">
          <cell r="CZ3718">
            <v>440115647.94196296</v>
          </cell>
        </row>
        <row r="3719">
          <cell r="CZ3719">
            <v>1339932.1123118498</v>
          </cell>
        </row>
        <row r="3720">
          <cell r="CZ3720">
            <v>1632951.3950726469</v>
          </cell>
        </row>
        <row r="3721">
          <cell r="CZ3721">
            <v>1632951.3950726469</v>
          </cell>
        </row>
        <row r="3722">
          <cell r="CZ3722">
            <v>1632951.3950726469</v>
          </cell>
        </row>
        <row r="3723">
          <cell r="CZ3723">
            <v>124744435.38463724</v>
          </cell>
        </row>
        <row r="3724">
          <cell r="CZ3724">
            <v>151414894.39364159</v>
          </cell>
        </row>
        <row r="3725">
          <cell r="CZ3725">
            <v>15449123.765264986</v>
          </cell>
        </row>
        <row r="3726">
          <cell r="CZ3726">
            <v>15449123.765264986</v>
          </cell>
        </row>
        <row r="3727">
          <cell r="CZ3727">
            <v>15449123.765264986</v>
          </cell>
        </row>
        <row r="3728">
          <cell r="CZ3728">
            <v>547004.3541288221</v>
          </cell>
        </row>
        <row r="3729">
          <cell r="CZ3729">
            <v>6376037.8117060941</v>
          </cell>
        </row>
        <row r="3730">
          <cell r="CZ3730">
            <v>7529088.5691723004</v>
          </cell>
        </row>
        <row r="3731">
          <cell r="CZ3731">
            <v>1681254.0703203799</v>
          </cell>
        </row>
        <row r="3732">
          <cell r="CZ3732">
            <v>1681254.0703203799</v>
          </cell>
        </row>
        <row r="3733">
          <cell r="CZ3733">
            <v>33715571.352425568</v>
          </cell>
        </row>
        <row r="3734">
          <cell r="CZ3734">
            <v>1810890.3888113631</v>
          </cell>
        </row>
        <row r="3735">
          <cell r="CZ3735">
            <v>8468547.8409246411</v>
          </cell>
        </row>
        <row r="3736">
          <cell r="CZ3736">
            <v>21184107.240922336</v>
          </cell>
        </row>
        <row r="3737">
          <cell r="CZ3737">
            <v>7207260.3108546976</v>
          </cell>
        </row>
        <row r="3738">
          <cell r="CZ3738">
            <v>68860135.405861273</v>
          </cell>
        </row>
        <row r="3739">
          <cell r="CZ3739">
            <v>2550199.7730840305</v>
          </cell>
        </row>
        <row r="3740">
          <cell r="CZ3740">
            <v>4339032.7981192451</v>
          </cell>
        </row>
        <row r="3741">
          <cell r="CZ3741">
            <v>4339032.7981192451</v>
          </cell>
        </row>
        <row r="3742">
          <cell r="CZ3742">
            <v>2186018.7876649448</v>
          </cell>
        </row>
        <row r="3743">
          <cell r="CZ3743">
            <v>2186018.7876649448</v>
          </cell>
        </row>
        <row r="3744">
          <cell r="CZ3744">
            <v>6280178.7791555095</v>
          </cell>
        </row>
        <row r="3745">
          <cell r="CZ3745">
            <v>6280178.7791555095</v>
          </cell>
        </row>
        <row r="3746">
          <cell r="CZ3746">
            <v>7192860.8864000272</v>
          </cell>
        </row>
        <row r="3747">
          <cell r="CZ3747">
            <v>826264.6770615516</v>
          </cell>
        </row>
        <row r="3748">
          <cell r="CZ3748">
            <v>2159005.968091588</v>
          </cell>
        </row>
        <row r="3749">
          <cell r="CZ3749">
            <v>16598924.243977703</v>
          </cell>
        </row>
        <row r="3750">
          <cell r="CZ3750">
            <v>16598924.243977703</v>
          </cell>
        </row>
        <row r="3751">
          <cell r="CZ3751">
            <v>190309.3279148101</v>
          </cell>
        </row>
        <row r="3752">
          <cell r="CZ3752">
            <v>1057048.9449114637</v>
          </cell>
        </row>
        <row r="3753">
          <cell r="CZ3753">
            <v>1947247.7378861909</v>
          </cell>
        </row>
        <row r="3754">
          <cell r="CZ3754">
            <v>6078296.0625548912</v>
          </cell>
        </row>
        <row r="3755">
          <cell r="CZ3755">
            <v>69162168.537805378</v>
          </cell>
        </row>
        <row r="3756">
          <cell r="CZ3756">
            <v>261391378.68724447</v>
          </cell>
        </row>
        <row r="3757">
          <cell r="CZ3757">
            <v>1810890.3888113631</v>
          </cell>
        </row>
        <row r="3758">
          <cell r="CZ3758">
            <v>336910685.64545131</v>
          </cell>
        </row>
        <row r="3759">
          <cell r="CZ3759">
            <v>1272930.718200169</v>
          </cell>
        </row>
        <row r="3760">
          <cell r="CZ3760">
            <v>2831086.9687497187</v>
          </cell>
        </row>
        <row r="3761">
          <cell r="CZ3761">
            <v>2831086.9687497187</v>
          </cell>
        </row>
        <row r="3762">
          <cell r="CZ3762">
            <v>7979600.8229695074</v>
          </cell>
        </row>
        <row r="3763">
          <cell r="CZ3763">
            <v>7979600.8229695074</v>
          </cell>
        </row>
        <row r="3764">
          <cell r="CZ3764">
            <v>63736892.07361944</v>
          </cell>
        </row>
        <row r="3765">
          <cell r="CZ3765">
            <v>11780104.973319704</v>
          </cell>
        </row>
        <row r="3766">
          <cell r="CZ3766">
            <v>2854880.480230209</v>
          </cell>
        </row>
        <row r="3767">
          <cell r="CZ3767">
            <v>2790908.1355502489</v>
          </cell>
        </row>
        <row r="3768">
          <cell r="CZ3768">
            <v>1504669.5751886985</v>
          </cell>
        </row>
        <row r="3769">
          <cell r="CZ3769">
            <v>1504669.5751886985</v>
          </cell>
        </row>
        <row r="3770">
          <cell r="CZ3770">
            <v>1810890.3888113631</v>
          </cell>
        </row>
        <row r="3771">
          <cell r="CZ3771">
            <v>1597586.4576758032</v>
          </cell>
        </row>
        <row r="3772">
          <cell r="CZ3772">
            <v>4033848.4216883364</v>
          </cell>
        </row>
        <row r="3773">
          <cell r="CZ3773">
            <v>4033848.4216883364</v>
          </cell>
        </row>
        <row r="3774">
          <cell r="CZ3774">
            <v>117132487.57700567</v>
          </cell>
        </row>
        <row r="3775">
          <cell r="CZ3775">
            <v>848909.86002980324</v>
          </cell>
        </row>
        <row r="3776">
          <cell r="CZ3776">
            <v>117133435.13759698</v>
          </cell>
        </row>
        <row r="3777">
          <cell r="CZ3777">
            <v>18571679.354942057</v>
          </cell>
        </row>
        <row r="3778">
          <cell r="CZ3778">
            <v>3066016.7936686515</v>
          </cell>
        </row>
        <row r="3779">
          <cell r="CZ3779">
            <v>55164762.456683837</v>
          </cell>
        </row>
        <row r="3780">
          <cell r="CZ3780">
            <v>1072990.806864985</v>
          </cell>
        </row>
        <row r="3781">
          <cell r="CZ3781">
            <v>826264.6770615516</v>
          </cell>
        </row>
        <row r="3782">
          <cell r="CZ3782">
            <v>1373418.7957142664</v>
          </cell>
        </row>
        <row r="3783">
          <cell r="CZ3783">
            <v>1373418.7957142664</v>
          </cell>
        </row>
        <row r="3784">
          <cell r="CZ3784">
            <v>964705262.45560217</v>
          </cell>
        </row>
        <row r="3785">
          <cell r="CZ3785">
            <v>19721981.786629967</v>
          </cell>
        </row>
        <row r="3786">
          <cell r="CZ3786">
            <v>338498908.12064946</v>
          </cell>
        </row>
        <row r="3787">
          <cell r="CZ3787">
            <v>338498908.12064946</v>
          </cell>
        </row>
        <row r="3788">
          <cell r="CZ3788">
            <v>7672410.5027272515</v>
          </cell>
        </row>
        <row r="3789">
          <cell r="CZ3789">
            <v>7333584.0879637143</v>
          </cell>
        </row>
        <row r="3790">
          <cell r="CZ3790">
            <v>7333584.0879637143</v>
          </cell>
        </row>
        <row r="3791">
          <cell r="CZ3791">
            <v>9479282.1133843977</v>
          </cell>
        </row>
        <row r="3792">
          <cell r="CZ3792">
            <v>9479282.1133843977</v>
          </cell>
        </row>
        <row r="3793">
          <cell r="CZ3793">
            <v>4235050.4432225628</v>
          </cell>
        </row>
        <row r="3794">
          <cell r="CZ3794">
            <v>2261408.1763988133</v>
          </cell>
        </row>
        <row r="3795">
          <cell r="CZ3795">
            <v>2261408.1763988133</v>
          </cell>
        </row>
        <row r="3796">
          <cell r="CZ3796">
            <v>2261408.1763988133</v>
          </cell>
        </row>
        <row r="3797">
          <cell r="CZ3797">
            <v>7672410.5027272515</v>
          </cell>
        </row>
        <row r="3798">
          <cell r="CZ3798">
            <v>7333584.0879637143</v>
          </cell>
        </row>
        <row r="3799">
          <cell r="CZ3799">
            <v>7333584.0879637143</v>
          </cell>
        </row>
        <row r="3800">
          <cell r="CZ3800">
            <v>10452151.694181107</v>
          </cell>
        </row>
        <row r="3801">
          <cell r="CZ3801">
            <v>10452151.694181107</v>
          </cell>
        </row>
        <row r="3802">
          <cell r="CZ3802">
            <v>4235050.4432225628</v>
          </cell>
        </row>
        <row r="3803">
          <cell r="CZ3803">
            <v>2261408.1763988133</v>
          </cell>
        </row>
        <row r="3804">
          <cell r="CZ3804">
            <v>2407530.4816495385</v>
          </cell>
        </row>
        <row r="3805">
          <cell r="CZ3805">
            <v>2407530.4816495385</v>
          </cell>
        </row>
        <row r="3806">
          <cell r="CZ3806">
            <v>1615012.7396313876</v>
          </cell>
        </row>
        <row r="3807">
          <cell r="CZ3807">
            <v>1615012.7396313876</v>
          </cell>
        </row>
        <row r="3808">
          <cell r="CZ3808">
            <v>25556224.304114874</v>
          </cell>
        </row>
        <row r="3809">
          <cell r="CZ3809">
            <v>2550199.7730840305</v>
          </cell>
        </row>
        <row r="3810">
          <cell r="CZ3810">
            <v>17090299.562657446</v>
          </cell>
        </row>
        <row r="3811">
          <cell r="CZ3811">
            <v>9106716.7952422556</v>
          </cell>
        </row>
        <row r="3812">
          <cell r="CZ3812">
            <v>1072990.806864985</v>
          </cell>
        </row>
        <row r="3813">
          <cell r="CZ3813">
            <v>1072990.806864985</v>
          </cell>
        </row>
        <row r="3814">
          <cell r="CZ3814">
            <v>2550199.7730840305</v>
          </cell>
        </row>
        <row r="3815">
          <cell r="CZ3815">
            <v>10333862.473707113</v>
          </cell>
        </row>
        <row r="3816">
          <cell r="CZ3816">
            <v>11111681.746061277</v>
          </cell>
        </row>
        <row r="3817">
          <cell r="CZ3817">
            <v>32954971.176960688</v>
          </cell>
        </row>
        <row r="3818">
          <cell r="CZ3818">
            <v>1495419.668826669</v>
          </cell>
        </row>
        <row r="3819">
          <cell r="CZ3819">
            <v>2837330.1970634856</v>
          </cell>
        </row>
        <row r="3820">
          <cell r="CZ3820">
            <v>2837330.1970634856</v>
          </cell>
        </row>
        <row r="3821">
          <cell r="CZ3821">
            <v>2534522.5044700638</v>
          </cell>
        </row>
        <row r="3822">
          <cell r="CZ3822">
            <v>1799758.0001430381</v>
          </cell>
        </row>
        <row r="3823">
          <cell r="CZ3823">
            <v>6944269.705602441</v>
          </cell>
        </row>
        <row r="3824">
          <cell r="CZ3824">
            <v>89865801.253035188</v>
          </cell>
        </row>
        <row r="3825">
          <cell r="CZ3825">
            <v>1339932.1123118498</v>
          </cell>
        </row>
        <row r="3826">
          <cell r="CZ3826">
            <v>3565124.7035838556</v>
          </cell>
        </row>
        <row r="3827">
          <cell r="CZ3827">
            <v>3565124.7035838556</v>
          </cell>
        </row>
        <row r="3828">
          <cell r="CZ3828">
            <v>1917520.5104810495</v>
          </cell>
        </row>
        <row r="3829">
          <cell r="CZ3829">
            <v>2261408.1763988133</v>
          </cell>
        </row>
        <row r="3830">
          <cell r="CZ3830">
            <v>2261408.1763988133</v>
          </cell>
        </row>
        <row r="3831">
          <cell r="CZ3831">
            <v>2696128.8100605966</v>
          </cell>
        </row>
        <row r="3832">
          <cell r="CZ3832">
            <v>579357.15774909302</v>
          </cell>
        </row>
        <row r="3833">
          <cell r="CZ3833">
            <v>579357.15774909302</v>
          </cell>
        </row>
        <row r="3834">
          <cell r="CZ3834">
            <v>579357.15774909302</v>
          </cell>
        </row>
        <row r="3835">
          <cell r="CZ3835">
            <v>579357.15774909302</v>
          </cell>
        </row>
        <row r="3836">
          <cell r="CZ3836">
            <v>17531011.508849602</v>
          </cell>
        </row>
        <row r="3837">
          <cell r="CZ3837">
            <v>1183697.3527342642</v>
          </cell>
        </row>
        <row r="3838">
          <cell r="CZ3838">
            <v>39426478.243480556</v>
          </cell>
        </row>
        <row r="3839">
          <cell r="CZ3839">
            <v>38233264.025737137</v>
          </cell>
        </row>
        <row r="3840">
          <cell r="CZ3840">
            <v>38233264.025737137</v>
          </cell>
        </row>
        <row r="3841">
          <cell r="CZ3841">
            <v>2831086.9687497187</v>
          </cell>
        </row>
        <row r="3842">
          <cell r="CZ3842">
            <v>2831086.9687497187</v>
          </cell>
        </row>
        <row r="3843">
          <cell r="CZ3843">
            <v>2970095.1180817788</v>
          </cell>
        </row>
        <row r="3844">
          <cell r="CZ3844">
            <v>2970095.1180817788</v>
          </cell>
        </row>
        <row r="3845">
          <cell r="CZ3845">
            <v>35046383.713263251</v>
          </cell>
        </row>
        <row r="3846">
          <cell r="CZ3846">
            <v>3184644.7769199377</v>
          </cell>
        </row>
        <row r="3847">
          <cell r="CZ3847">
            <v>21342066.536377486</v>
          </cell>
        </row>
        <row r="3848">
          <cell r="CZ3848">
            <v>13719891.869573167</v>
          </cell>
        </row>
        <row r="3849">
          <cell r="CZ3849">
            <v>1339932.1123118498</v>
          </cell>
        </row>
        <row r="3850">
          <cell r="CZ3850">
            <v>1339932.1123118498</v>
          </cell>
        </row>
        <row r="3851">
          <cell r="CZ3851">
            <v>3565124.7035838556</v>
          </cell>
        </row>
        <row r="3852">
          <cell r="CZ3852">
            <v>8015595.1766660949</v>
          </cell>
        </row>
        <row r="3853">
          <cell r="CZ3853">
            <v>2831086.9687497187</v>
          </cell>
        </row>
        <row r="3854">
          <cell r="CZ3854">
            <v>137182.06478752758</v>
          </cell>
        </row>
        <row r="3855">
          <cell r="CZ3855">
            <v>331363.92015713872</v>
          </cell>
        </row>
        <row r="3856">
          <cell r="CZ3856">
            <v>375021.40492703277</v>
          </cell>
        </row>
        <row r="3857">
          <cell r="CZ3857">
            <v>1219506.9845082639</v>
          </cell>
        </row>
        <row r="3858">
          <cell r="CZ3858">
            <v>160639.14284547238</v>
          </cell>
        </row>
        <row r="3859">
          <cell r="CZ3859">
            <v>698681.29616819136</v>
          </cell>
        </row>
        <row r="3860">
          <cell r="CZ3860">
            <v>3584908.4327525711</v>
          </cell>
        </row>
        <row r="3861">
          <cell r="CZ3861">
            <v>197651.81526199493</v>
          </cell>
        </row>
        <row r="3862">
          <cell r="CZ3862">
            <v>95151951.346679032</v>
          </cell>
        </row>
        <row r="3863">
          <cell r="CZ3863">
            <v>174727127.82573047</v>
          </cell>
        </row>
        <row r="3864">
          <cell r="CZ3864">
            <v>15898549.884968599</v>
          </cell>
        </row>
        <row r="3865">
          <cell r="CZ3865">
            <v>15898549.884968599</v>
          </cell>
        </row>
        <row r="3866">
          <cell r="CZ3866">
            <v>15898549.884968599</v>
          </cell>
        </row>
        <row r="3867">
          <cell r="CZ3867">
            <v>3430546.4225479383</v>
          </cell>
        </row>
        <row r="3868">
          <cell r="CZ3868">
            <v>3430546.4225479383</v>
          </cell>
        </row>
        <row r="3869">
          <cell r="CZ3869">
            <v>3430546.4225479383</v>
          </cell>
        </row>
        <row r="3870">
          <cell r="CZ3870">
            <v>29463085.154226311</v>
          </cell>
        </row>
        <row r="3871">
          <cell r="CZ3871">
            <v>29463085.154226311</v>
          </cell>
        </row>
        <row r="3872">
          <cell r="CZ3872">
            <v>285785705.12667936</v>
          </cell>
        </row>
        <row r="3873">
          <cell r="CZ3873">
            <v>285785705.12667936</v>
          </cell>
        </row>
        <row r="3874">
          <cell r="CZ3874">
            <v>285785705.12667936</v>
          </cell>
        </row>
        <row r="3875">
          <cell r="CZ3875">
            <v>285785705.12667936</v>
          </cell>
        </row>
        <row r="3876">
          <cell r="CZ3876">
            <v>3494081.5449178312</v>
          </cell>
        </row>
        <row r="3877">
          <cell r="CZ3877">
            <v>3494081.5449178312</v>
          </cell>
        </row>
        <row r="3878">
          <cell r="CZ3878">
            <v>3494081.5449178312</v>
          </cell>
        </row>
        <row r="3879">
          <cell r="CZ3879">
            <v>3494081.5449178312</v>
          </cell>
        </row>
        <row r="3880">
          <cell r="CZ3880">
            <v>274171064.27939826</v>
          </cell>
        </row>
        <row r="3881">
          <cell r="CZ3881">
            <v>1462955.2306621813</v>
          </cell>
        </row>
        <row r="3882">
          <cell r="CZ3882">
            <v>3457013.4985574409</v>
          </cell>
        </row>
        <row r="3883">
          <cell r="CZ3883">
            <v>1938592.3383168483</v>
          </cell>
        </row>
        <row r="3884">
          <cell r="CZ3884">
            <v>315758809.81576651</v>
          </cell>
        </row>
        <row r="3885">
          <cell r="CZ3885">
            <v>3889090.3011126621</v>
          </cell>
        </row>
        <row r="3886">
          <cell r="CZ3886">
            <v>3191846.5182780996</v>
          </cell>
        </row>
        <row r="3887">
          <cell r="CZ3887">
            <v>19674328.764016498</v>
          </cell>
        </row>
        <row r="3888">
          <cell r="CZ3888">
            <v>826264.6770615516</v>
          </cell>
        </row>
        <row r="3889">
          <cell r="CZ3889">
            <v>14551717.39894041</v>
          </cell>
        </row>
        <row r="3890">
          <cell r="CZ3890">
            <v>4149723.3103450621</v>
          </cell>
        </row>
        <row r="3891">
          <cell r="CZ3891">
            <v>2550199.7730840305</v>
          </cell>
        </row>
        <row r="3892">
          <cell r="CZ3892">
            <v>1048766.4684002954</v>
          </cell>
        </row>
        <row r="3893">
          <cell r="CZ3893">
            <v>1048766.4684002954</v>
          </cell>
        </row>
        <row r="3894">
          <cell r="CZ3894">
            <v>1048766.4684002954</v>
          </cell>
        </row>
        <row r="3895">
          <cell r="CZ3895">
            <v>1048766.4684002954</v>
          </cell>
        </row>
        <row r="3896">
          <cell r="CZ3896">
            <v>18519480.84337689</v>
          </cell>
        </row>
        <row r="3897">
          <cell r="CZ3897">
            <v>89375.221228143913</v>
          </cell>
        </row>
        <row r="3898">
          <cell r="CZ3898">
            <v>89375.221228143913</v>
          </cell>
        </row>
        <row r="3899">
          <cell r="CZ3899">
            <v>2213186.8533278033</v>
          </cell>
        </row>
        <row r="3900">
          <cell r="CZ3900">
            <v>2037148.7436375939</v>
          </cell>
        </row>
        <row r="3901">
          <cell r="CZ3901">
            <v>230314209.26455486</v>
          </cell>
        </row>
        <row r="3902">
          <cell r="CZ3902">
            <v>7498796.6159874657</v>
          </cell>
        </row>
        <row r="3903">
          <cell r="CZ3903">
            <v>1455117.8672669292</v>
          </cell>
        </row>
        <row r="3904">
          <cell r="CZ3904">
            <v>1455117.8672669292</v>
          </cell>
        </row>
        <row r="3905">
          <cell r="CZ3905">
            <v>1455117.8672669292</v>
          </cell>
        </row>
        <row r="3906">
          <cell r="CZ3906">
            <v>702023.04983050586</v>
          </cell>
        </row>
        <row r="3907">
          <cell r="CZ3907">
            <v>741718.72898902337</v>
          </cell>
        </row>
        <row r="3908">
          <cell r="CZ3908">
            <v>791166.70641555462</v>
          </cell>
        </row>
        <row r="3909">
          <cell r="CZ3909">
            <v>2433326.7081956961</v>
          </cell>
        </row>
        <row r="3910">
          <cell r="CZ3910">
            <v>1376411.2524908958</v>
          </cell>
        </row>
        <row r="3911">
          <cell r="CZ3911">
            <v>3012887.6615834772</v>
          </cell>
        </row>
        <row r="3912">
          <cell r="CZ3912">
            <v>20678612.332363807</v>
          </cell>
        </row>
        <row r="3913">
          <cell r="CZ3913">
            <v>3263091.1156904292</v>
          </cell>
        </row>
        <row r="3914">
          <cell r="CZ3914">
            <v>7709947.4840341844</v>
          </cell>
        </row>
        <row r="3915">
          <cell r="CZ3915">
            <v>6134389.9874448804</v>
          </cell>
        </row>
        <row r="3916">
          <cell r="CZ3916">
            <v>332138.39566909405</v>
          </cell>
        </row>
        <row r="3917">
          <cell r="CZ3917">
            <v>621794.8681709196</v>
          </cell>
        </row>
        <row r="3918">
          <cell r="CZ3918">
            <v>71782111.869298369</v>
          </cell>
        </row>
        <row r="3919">
          <cell r="CZ3919">
            <v>4513144.9413332539</v>
          </cell>
        </row>
        <row r="3920">
          <cell r="CZ3920">
            <v>1407605.1363117928</v>
          </cell>
        </row>
        <row r="3921">
          <cell r="CZ3921">
            <v>673202.50036972656</v>
          </cell>
        </row>
        <row r="3922">
          <cell r="CZ3922">
            <v>3427212.6374209719</v>
          </cell>
        </row>
        <row r="3923">
          <cell r="CZ3923">
            <v>1234953.1823672454</v>
          </cell>
        </row>
        <row r="3924">
          <cell r="CZ3924">
            <v>6361815.9388894644</v>
          </cell>
        </row>
        <row r="3925">
          <cell r="CZ3925">
            <v>4205862.3604884464</v>
          </cell>
        </row>
        <row r="3926">
          <cell r="CZ3926">
            <v>42233438.14221058</v>
          </cell>
        </row>
        <row r="3927">
          <cell r="CZ3927">
            <v>20752455.667128719</v>
          </cell>
        </row>
        <row r="3928">
          <cell r="CZ3928">
            <v>1397936.9547759541</v>
          </cell>
        </row>
        <row r="3929">
          <cell r="CZ3929">
            <v>55683591.455072172</v>
          </cell>
        </row>
        <row r="3930">
          <cell r="CZ3930">
            <v>142577938.71494117</v>
          </cell>
        </row>
        <row r="3931">
          <cell r="CZ3931">
            <v>1525324071.2168589</v>
          </cell>
        </row>
        <row r="3932">
          <cell r="CZ3932">
            <v>65099960.189071104</v>
          </cell>
        </row>
        <row r="3933">
          <cell r="CZ3933">
            <v>30132377.267876267</v>
          </cell>
        </row>
        <row r="3934">
          <cell r="CZ3934">
            <v>37040939.030963793</v>
          </cell>
        </row>
        <row r="3935">
          <cell r="CZ3935">
            <v>293836.61301635747</v>
          </cell>
        </row>
        <row r="3936">
          <cell r="CZ3936">
            <v>293836.61301635747</v>
          </cell>
        </row>
        <row r="3937">
          <cell r="CZ3937">
            <v>114014553.62215708</v>
          </cell>
        </row>
        <row r="3938">
          <cell r="CZ3938">
            <v>2752476.7186889043</v>
          </cell>
        </row>
        <row r="3939">
          <cell r="CZ3939">
            <v>2743745.3465011013</v>
          </cell>
        </row>
        <row r="3940">
          <cell r="CZ3940">
            <v>2728417.1602077996</v>
          </cell>
        </row>
        <row r="3941">
          <cell r="CZ3941">
            <v>713917.43889417127</v>
          </cell>
        </row>
        <row r="3942">
          <cell r="CZ3942">
            <v>237266.7073623531</v>
          </cell>
        </row>
        <row r="3943">
          <cell r="CZ3943">
            <v>2344840.4332826105</v>
          </cell>
        </row>
        <row r="3944">
          <cell r="CZ3944">
            <v>22473742.611717422</v>
          </cell>
        </row>
        <row r="3945">
          <cell r="CZ3945">
            <v>2013147.4897415263</v>
          </cell>
        </row>
        <row r="3946">
          <cell r="CZ3946">
            <v>312155.38715350738</v>
          </cell>
        </row>
        <row r="3947">
          <cell r="CZ3947">
            <v>165538370.88333085</v>
          </cell>
        </row>
        <row r="3948">
          <cell r="CZ3948">
            <v>16147387.19973135</v>
          </cell>
        </row>
        <row r="3949">
          <cell r="CZ3949">
            <v>38047421.40834821</v>
          </cell>
        </row>
        <row r="3950">
          <cell r="CZ3950">
            <v>4212408.8384980261</v>
          </cell>
        </row>
        <row r="3951">
          <cell r="CZ3951">
            <v>1022937.8151479641</v>
          </cell>
        </row>
        <row r="3952">
          <cell r="CZ3952">
            <v>19317138.933909461</v>
          </cell>
        </row>
        <row r="3953">
          <cell r="CZ3953">
            <v>20708024.683257826</v>
          </cell>
        </row>
        <row r="3954">
          <cell r="CZ3954">
            <v>5266328.2258495502</v>
          </cell>
        </row>
        <row r="3955">
          <cell r="CZ3955">
            <v>4757288.8805436688</v>
          </cell>
        </row>
        <row r="3956">
          <cell r="CZ3956">
            <v>4154572.0445277696</v>
          </cell>
        </row>
        <row r="3957">
          <cell r="CZ3957">
            <v>5432902.016531704</v>
          </cell>
        </row>
        <row r="3958">
          <cell r="CZ3958">
            <v>819050.13049954537</v>
          </cell>
        </row>
        <row r="3959">
          <cell r="CZ3959">
            <v>16466539.774365313</v>
          </cell>
        </row>
        <row r="3960">
          <cell r="CZ3960">
            <v>7089809.769700041</v>
          </cell>
        </row>
        <row r="3961">
          <cell r="CZ3961">
            <v>11540372.572172044</v>
          </cell>
        </row>
        <row r="3962">
          <cell r="CZ3962">
            <v>7503329.3588672234</v>
          </cell>
        </row>
        <row r="3963">
          <cell r="CZ3963">
            <v>6585881.9410194494</v>
          </cell>
        </row>
        <row r="3964">
          <cell r="CZ3964">
            <v>10399280.101353791</v>
          </cell>
        </row>
        <row r="3965">
          <cell r="CZ3965">
            <v>858735.15826659114</v>
          </cell>
        </row>
        <row r="3966">
          <cell r="CZ3966">
            <v>1391511.0577537238</v>
          </cell>
        </row>
        <row r="3967">
          <cell r="CZ3967">
            <v>20108825.413202591</v>
          </cell>
        </row>
        <row r="3968">
          <cell r="CZ3968">
            <v>962834661.72507751</v>
          </cell>
        </row>
        <row r="3969">
          <cell r="CZ3969">
            <v>7627953.0412037745</v>
          </cell>
        </row>
        <row r="3970">
          <cell r="CZ3970">
            <v>43114757.098046511</v>
          </cell>
        </row>
        <row r="3971">
          <cell r="CZ3971">
            <v>39188256.241325229</v>
          </cell>
        </row>
        <row r="3972">
          <cell r="CZ3972">
            <v>165379044.0348025</v>
          </cell>
        </row>
        <row r="3973">
          <cell r="CZ3973">
            <v>382452.02753481641</v>
          </cell>
        </row>
        <row r="3974">
          <cell r="CZ3974">
            <v>43718124.531932838</v>
          </cell>
        </row>
        <row r="3975">
          <cell r="CZ3975">
            <v>34626627.532995835</v>
          </cell>
        </row>
        <row r="3976">
          <cell r="CZ3976">
            <v>15790016.417478632</v>
          </cell>
        </row>
        <row r="3977">
          <cell r="CZ3977">
            <v>2432724.0981650506</v>
          </cell>
        </row>
        <row r="3978">
          <cell r="CZ3978">
            <v>88512520.351365089</v>
          </cell>
        </row>
        <row r="3979">
          <cell r="CZ3979">
            <v>10211987.831551544</v>
          </cell>
        </row>
        <row r="3980">
          <cell r="CZ3980">
            <v>6441350.6710071089</v>
          </cell>
        </row>
        <row r="3981">
          <cell r="CZ3981">
            <v>669660.65873780951</v>
          </cell>
        </row>
        <row r="3982">
          <cell r="CZ3982">
            <v>2578878.7737582182</v>
          </cell>
        </row>
        <row r="3983">
          <cell r="CZ3983">
            <v>59884738.783887364</v>
          </cell>
        </row>
        <row r="3984">
          <cell r="CZ3984">
            <v>2121528.8848574935</v>
          </cell>
        </row>
        <row r="3985">
          <cell r="CZ3985">
            <v>14343359.673927791</v>
          </cell>
        </row>
        <row r="3986">
          <cell r="CZ3986">
            <v>2507579.881023665</v>
          </cell>
        </row>
        <row r="3987">
          <cell r="CZ3987">
            <v>22283460.735108506</v>
          </cell>
        </row>
        <row r="3988">
          <cell r="CZ3988">
            <v>1927643.9475948419</v>
          </cell>
        </row>
        <row r="3989">
          <cell r="CZ3989">
            <v>16481045.834958369</v>
          </cell>
        </row>
        <row r="3990">
          <cell r="CZ3990">
            <v>413701.11564420559</v>
          </cell>
        </row>
        <row r="3991">
          <cell r="CZ3991">
            <v>1504605.9394728714</v>
          </cell>
        </row>
        <row r="3992">
          <cell r="CZ3992">
            <v>21163854.963152833</v>
          </cell>
        </row>
        <row r="3993">
          <cell r="CZ3993">
            <v>17759828.67066462</v>
          </cell>
        </row>
        <row r="3994">
          <cell r="CZ3994">
            <v>15291654.207737114</v>
          </cell>
        </row>
        <row r="3995">
          <cell r="CZ3995">
            <v>6025658.9773516702</v>
          </cell>
        </row>
        <row r="3996">
          <cell r="CZ3996">
            <v>88765190.856559485</v>
          </cell>
        </row>
        <row r="3997">
          <cell r="CZ3997">
            <v>2545694.9089004737</v>
          </cell>
        </row>
        <row r="3998">
          <cell r="CZ3998">
            <v>1205385.3878869971</v>
          </cell>
        </row>
        <row r="3999">
          <cell r="CZ3999">
            <v>5459623.4611475989</v>
          </cell>
        </row>
        <row r="4000">
          <cell r="CZ4000">
            <v>7887936.5620817933</v>
          </cell>
        </row>
        <row r="4001">
          <cell r="CZ4001">
            <v>237976528.23431689</v>
          </cell>
        </row>
        <row r="4002">
          <cell r="CZ4002">
            <v>381482.32803751767</v>
          </cell>
        </row>
        <row r="4003">
          <cell r="CZ4003">
            <v>18708960.583127946</v>
          </cell>
        </row>
        <row r="4004">
          <cell r="CZ4004">
            <v>92009768.977468938</v>
          </cell>
        </row>
        <row r="4005">
          <cell r="CZ4005">
            <v>222305870.9271453</v>
          </cell>
        </row>
        <row r="4006">
          <cell r="CZ4006">
            <v>21810683.850128323</v>
          </cell>
        </row>
        <row r="4007">
          <cell r="CZ4007">
            <v>6061575.248394195</v>
          </cell>
        </row>
        <row r="4008">
          <cell r="CZ4008">
            <v>15869944.007967688</v>
          </cell>
        </row>
        <row r="4009">
          <cell r="CZ4009">
            <v>105030588.17378032</v>
          </cell>
        </row>
        <row r="4010">
          <cell r="CZ4010">
            <v>8862034.2505109664</v>
          </cell>
        </row>
        <row r="4011">
          <cell r="CZ4011">
            <v>1342812.4026036162</v>
          </cell>
        </row>
        <row r="4012">
          <cell r="CZ4012">
            <v>21592141.993559286</v>
          </cell>
        </row>
        <row r="4013">
          <cell r="CZ4013">
            <v>6573310.5587631129</v>
          </cell>
        </row>
        <row r="4014">
          <cell r="CZ4014">
            <v>146482.18899016586</v>
          </cell>
        </row>
        <row r="4015">
          <cell r="CZ4015">
            <v>29393467.517106488</v>
          </cell>
        </row>
        <row r="4016">
          <cell r="CZ4016">
            <v>251424.2253923174</v>
          </cell>
        </row>
        <row r="4017">
          <cell r="CZ4017">
            <v>202298.54786463172</v>
          </cell>
        </row>
        <row r="4018">
          <cell r="CZ4018">
            <v>173244.16088823907</v>
          </cell>
        </row>
        <row r="4019">
          <cell r="CZ4019">
            <v>68017.154928297561</v>
          </cell>
        </row>
        <row r="4020">
          <cell r="CZ4020">
            <v>593348.66998013901</v>
          </cell>
        </row>
        <row r="4021">
          <cell r="CZ4021">
            <v>189661.75686875143</v>
          </cell>
        </row>
        <row r="4022">
          <cell r="CZ4022">
            <v>409287.30623529328</v>
          </cell>
        </row>
        <row r="4023">
          <cell r="CZ4023">
            <v>296718.08758154995</v>
          </cell>
        </row>
        <row r="4024">
          <cell r="CZ4024">
            <v>296718.08758154995</v>
          </cell>
        </row>
        <row r="4025">
          <cell r="CZ4025">
            <v>152835.4404839162</v>
          </cell>
        </row>
        <row r="4026">
          <cell r="CZ4026">
            <v>439577.46903054341</v>
          </cell>
        </row>
        <row r="4027">
          <cell r="CZ4027">
            <v>399364.77442847966</v>
          </cell>
        </row>
        <row r="4028">
          <cell r="CZ4028">
            <v>399364.77442847966</v>
          </cell>
        </row>
        <row r="4029">
          <cell r="CZ4029">
            <v>70787639.489649579</v>
          </cell>
        </row>
        <row r="4030">
          <cell r="CZ4030">
            <v>194107968.81159341</v>
          </cell>
        </row>
        <row r="4031">
          <cell r="CZ4031">
            <v>12910779.640972257</v>
          </cell>
        </row>
        <row r="4032">
          <cell r="CZ4032">
            <v>2886609.0063405475</v>
          </cell>
        </row>
        <row r="4033">
          <cell r="CZ4033">
            <v>7437020.669841215</v>
          </cell>
        </row>
        <row r="4034">
          <cell r="CZ4034">
            <v>13811463.744911952</v>
          </cell>
        </row>
        <row r="4035">
          <cell r="CZ4035">
            <v>1859880.2970641418</v>
          </cell>
        </row>
        <row r="4036">
          <cell r="CZ4036">
            <v>2242068.728742321</v>
          </cell>
        </row>
        <row r="4037">
          <cell r="CZ4037">
            <v>46309162.006058849</v>
          </cell>
        </row>
        <row r="4038">
          <cell r="CZ4038">
            <v>18150464.898974415</v>
          </cell>
        </row>
        <row r="4039">
          <cell r="CZ4039">
            <v>51159349.528322704</v>
          </cell>
        </row>
        <row r="4040">
          <cell r="CZ4040">
            <v>24908900.109132107</v>
          </cell>
        </row>
        <row r="4041">
          <cell r="CZ4041">
            <v>376407.42126448132</v>
          </cell>
        </row>
        <row r="4042">
          <cell r="CZ4042">
            <v>171072.93890085409</v>
          </cell>
        </row>
        <row r="4043">
          <cell r="CZ4043">
            <v>34538.431448199037</v>
          </cell>
        </row>
        <row r="4044">
          <cell r="CZ4044">
            <v>2180929.0985718528</v>
          </cell>
        </row>
        <row r="4045">
          <cell r="CZ4045">
            <v>1429199.9614131988</v>
          </cell>
        </row>
        <row r="4046">
          <cell r="CZ4046">
            <v>162452939.62227109</v>
          </cell>
        </row>
        <row r="4047">
          <cell r="CZ4047">
            <v>499448.45250788907</v>
          </cell>
        </row>
        <row r="4048">
          <cell r="CZ4048">
            <v>26347600.823696803</v>
          </cell>
        </row>
        <row r="4049">
          <cell r="CZ4049">
            <v>728091.3665289894</v>
          </cell>
        </row>
        <row r="4050">
          <cell r="CZ4050">
            <v>400817.46079591016</v>
          </cell>
        </row>
        <row r="4051">
          <cell r="CZ4051">
            <v>131575649.07749139</v>
          </cell>
        </row>
        <row r="4052">
          <cell r="CZ4052">
            <v>1053488674.4175531</v>
          </cell>
        </row>
        <row r="4053">
          <cell r="CZ4053">
            <v>480280284.22767788</v>
          </cell>
        </row>
        <row r="4054">
          <cell r="CZ4054">
            <v>15296648.358386744</v>
          </cell>
        </row>
        <row r="4055">
          <cell r="CZ4055">
            <v>10442328.710139345</v>
          </cell>
        </row>
        <row r="4056">
          <cell r="CZ4056">
            <v>13737037.482612949</v>
          </cell>
        </row>
        <row r="4057">
          <cell r="CZ4057">
            <v>113193.84076566236</v>
          </cell>
        </row>
        <row r="4058">
          <cell r="CZ4058">
            <v>11878548.053360261</v>
          </cell>
        </row>
        <row r="4059">
          <cell r="CZ4059">
            <v>11654230.648319326</v>
          </cell>
        </row>
        <row r="4060">
          <cell r="CZ4060">
            <v>234906.60960150944</v>
          </cell>
        </row>
        <row r="4061">
          <cell r="CZ4061">
            <v>186045.95428967927</v>
          </cell>
        </row>
        <row r="4062">
          <cell r="CZ4062">
            <v>941267.13988339633</v>
          </cell>
        </row>
        <row r="4063">
          <cell r="CZ4063">
            <v>7410459.0598943187</v>
          </cell>
        </row>
        <row r="4064">
          <cell r="CZ4064">
            <v>334816.32433622942</v>
          </cell>
        </row>
        <row r="4065">
          <cell r="CZ4065">
            <v>177325.09702435634</v>
          </cell>
        </row>
        <row r="4066">
          <cell r="CZ4066">
            <v>776129.95802307234</v>
          </cell>
        </row>
        <row r="4067">
          <cell r="CZ4067">
            <v>1016005.9958659105</v>
          </cell>
        </row>
        <row r="4068">
          <cell r="CZ4068">
            <v>21104509.914337318</v>
          </cell>
        </row>
        <row r="4069">
          <cell r="CZ4069">
            <v>19317138.933909461</v>
          </cell>
        </row>
        <row r="4070">
          <cell r="CZ4070">
            <v>7505040.9389910195</v>
          </cell>
        </row>
        <row r="4071">
          <cell r="CZ4071">
            <v>7505040.9389910195</v>
          </cell>
        </row>
        <row r="4072">
          <cell r="CZ4072">
            <v>33772684.653729357</v>
          </cell>
        </row>
        <row r="4073">
          <cell r="CZ4073">
            <v>109170214.82867758</v>
          </cell>
        </row>
        <row r="4074">
          <cell r="CZ4074">
            <v>225151230.73934919</v>
          </cell>
        </row>
        <row r="4075">
          <cell r="CZ4075">
            <v>472283867.74549341</v>
          </cell>
        </row>
        <row r="4076">
          <cell r="CZ4076">
            <v>4757288.8805436688</v>
          </cell>
        </row>
        <row r="4077">
          <cell r="CZ4077">
            <v>4757288.8805436688</v>
          </cell>
        </row>
        <row r="4078">
          <cell r="CZ4078">
            <v>4271418.1149636135</v>
          </cell>
        </row>
        <row r="4079">
          <cell r="CZ4079">
            <v>5585700.727178894</v>
          </cell>
        </row>
        <row r="4080">
          <cell r="CZ4080">
            <v>7089809.769700041</v>
          </cell>
        </row>
        <row r="4081">
          <cell r="CZ4081">
            <v>858735.15826659114</v>
          </cell>
        </row>
        <row r="4082">
          <cell r="CZ4082">
            <v>858735.15826659114</v>
          </cell>
        </row>
        <row r="4083">
          <cell r="CZ4083">
            <v>858735.15826659114</v>
          </cell>
        </row>
        <row r="4084">
          <cell r="CZ4084">
            <v>34626627.532995835</v>
          </cell>
        </row>
        <row r="4085">
          <cell r="CZ4085">
            <v>15790016.417478632</v>
          </cell>
        </row>
        <row r="4086">
          <cell r="CZ4086">
            <v>2578878.7737582182</v>
          </cell>
        </row>
        <row r="4087">
          <cell r="CZ4087">
            <v>2578878.7737582182</v>
          </cell>
        </row>
        <row r="4088">
          <cell r="CZ4088">
            <v>2578878.7737582182</v>
          </cell>
        </row>
        <row r="4089">
          <cell r="CZ4089">
            <v>2578878.7737582182</v>
          </cell>
        </row>
        <row r="4090">
          <cell r="CZ4090">
            <v>2578878.7737582182</v>
          </cell>
        </row>
        <row r="4091">
          <cell r="CZ4091">
            <v>2578878.7737582182</v>
          </cell>
        </row>
        <row r="4092">
          <cell r="CZ4092">
            <v>2578878.7737582182</v>
          </cell>
        </row>
        <row r="4093">
          <cell r="CZ4093">
            <v>2507579.881023665</v>
          </cell>
        </row>
        <row r="4094">
          <cell r="CZ4094">
            <v>16481045.834958369</v>
          </cell>
        </row>
        <row r="4095">
          <cell r="CZ4095">
            <v>21163854.963152833</v>
          </cell>
        </row>
        <row r="4096">
          <cell r="CZ4096">
            <v>1205385.3878869971</v>
          </cell>
        </row>
        <row r="4097">
          <cell r="CZ4097">
            <v>146482.18899016586</v>
          </cell>
        </row>
        <row r="4098">
          <cell r="CZ4098">
            <v>499448.45250788907</v>
          </cell>
        </row>
        <row r="4099">
          <cell r="CZ4099">
            <v>13737037.482612949</v>
          </cell>
        </row>
        <row r="4100">
          <cell r="CZ4100">
            <v>177325.09702435634</v>
          </cell>
        </row>
        <row r="4101">
          <cell r="CZ4101">
            <v>177325.09702435634</v>
          </cell>
        </row>
        <row r="4102">
          <cell r="CZ4102">
            <v>177325.09702435634</v>
          </cell>
        </row>
        <row r="4103">
          <cell r="CZ4103">
            <v>46309162.006058849</v>
          </cell>
        </row>
        <row r="4104">
          <cell r="CZ4104">
            <v>2243753.9250095515</v>
          </cell>
        </row>
        <row r="4105">
          <cell r="CZ4105">
            <v>3422565.0252044867</v>
          </cell>
        </row>
        <row r="4106">
          <cell r="CZ4106">
            <v>165443075.57628646</v>
          </cell>
        </row>
        <row r="4107">
          <cell r="CZ4107">
            <v>49482092.531453118</v>
          </cell>
        </row>
        <row r="4108">
          <cell r="CZ4108">
            <v>46558405.226573147</v>
          </cell>
        </row>
        <row r="4109">
          <cell r="CZ4109">
            <v>31683801.206176445</v>
          </cell>
        </row>
        <row r="4110">
          <cell r="CZ4110">
            <v>19667941.593024064</v>
          </cell>
        </row>
        <row r="4111">
          <cell r="CZ4111">
            <v>13055609.685789164</v>
          </cell>
        </row>
        <row r="4112">
          <cell r="CZ4112">
            <v>8309085.488971998</v>
          </cell>
        </row>
        <row r="4113">
          <cell r="CZ4113">
            <v>2756309.1414530696</v>
          </cell>
        </row>
        <row r="4114">
          <cell r="CZ4114">
            <v>2428278.7910618167</v>
          </cell>
        </row>
        <row r="4115">
          <cell r="CZ4115">
            <v>1835387.6108741448</v>
          </cell>
        </row>
        <row r="4116">
          <cell r="CZ4116">
            <v>1539486.1713937211</v>
          </cell>
        </row>
        <row r="4117">
          <cell r="CZ4117">
            <v>54971829.241695479</v>
          </cell>
        </row>
        <row r="4118">
          <cell r="CZ4118">
            <v>9615207.0312210675</v>
          </cell>
        </row>
        <row r="4119">
          <cell r="CZ4119">
            <v>13223952.367651712</v>
          </cell>
        </row>
        <row r="4120">
          <cell r="CZ4120">
            <v>16003024.12779798</v>
          </cell>
        </row>
        <row r="4121">
          <cell r="CZ4121">
            <v>1078609.3653162052</v>
          </cell>
        </row>
        <row r="4122">
          <cell r="CZ4122">
            <v>47412621.755841009</v>
          </cell>
        </row>
        <row r="4123">
          <cell r="CZ4123">
            <v>7923678.1826109178</v>
          </cell>
        </row>
        <row r="4124">
          <cell r="CZ4124">
            <v>8251295.6343038967</v>
          </cell>
        </row>
        <row r="4125">
          <cell r="CZ4125">
            <v>66063.476039135028</v>
          </cell>
        </row>
        <row r="4126">
          <cell r="CZ4126">
            <v>63601.483143266632</v>
          </cell>
        </row>
        <row r="4127">
          <cell r="CZ4127">
            <v>27742.45653393157</v>
          </cell>
        </row>
        <row r="4128">
          <cell r="CZ4128">
            <v>4623.7427556552611</v>
          </cell>
        </row>
        <row r="4129">
          <cell r="CZ4129">
            <v>84260.3550295858</v>
          </cell>
        </row>
        <row r="4130">
          <cell r="CZ4130">
            <v>381980.27613412228</v>
          </cell>
        </row>
        <row r="4131">
          <cell r="CZ4131">
            <v>1789728.9220415028</v>
          </cell>
        </row>
        <row r="4132">
          <cell r="CZ4132">
            <v>19966.161899420451</v>
          </cell>
        </row>
        <row r="4133">
          <cell r="CZ4133">
            <v>44115.710101576609</v>
          </cell>
        </row>
        <row r="4134">
          <cell r="CZ4134">
            <v>18294.808998566707</v>
          </cell>
        </row>
        <row r="4135">
          <cell r="CZ4135">
            <v>114792.92079516419</v>
          </cell>
        </row>
        <row r="4136">
          <cell r="CZ4136">
            <v>40581.849566897225</v>
          </cell>
        </row>
        <row r="4137">
          <cell r="CZ4137">
            <v>86169.751355393513</v>
          </cell>
        </row>
        <row r="4138">
          <cell r="CZ4138">
            <v>51241.47815791113</v>
          </cell>
        </row>
        <row r="4139">
          <cell r="CZ4139">
            <v>63600.949711472531</v>
          </cell>
        </row>
        <row r="4140">
          <cell r="CZ4140">
            <v>35089.403626846135</v>
          </cell>
        </row>
        <row r="4141">
          <cell r="CZ4141">
            <v>190350.08163519658</v>
          </cell>
        </row>
        <row r="4142">
          <cell r="CZ4142">
            <v>102983.36137595811</v>
          </cell>
        </row>
        <row r="4143">
          <cell r="CZ4143">
            <v>34227.706113292195</v>
          </cell>
        </row>
        <row r="4144">
          <cell r="CZ4144">
            <v>141403.66124509252</v>
          </cell>
        </row>
        <row r="4145">
          <cell r="CZ4145">
            <v>39592.008325543706</v>
          </cell>
        </row>
        <row r="4146">
          <cell r="CZ4146">
            <v>34226.565189755092</v>
          </cell>
        </row>
        <row r="4147">
          <cell r="CZ4147">
            <v>10529.714999999998</v>
          </cell>
        </row>
        <row r="4148">
          <cell r="CZ4148">
            <v>10352.999999999998</v>
          </cell>
        </row>
        <row r="4149">
          <cell r="CZ4149">
            <v>128330.99999999999</v>
          </cell>
        </row>
        <row r="4150">
          <cell r="CZ4150">
            <v>7764.7499999999982</v>
          </cell>
        </row>
        <row r="4151">
          <cell r="CZ4151">
            <v>11086.32</v>
          </cell>
        </row>
        <row r="4152">
          <cell r="CZ4152">
            <v>56699.999999999993</v>
          </cell>
        </row>
        <row r="4153">
          <cell r="CZ4153">
            <v>65449.999999999985</v>
          </cell>
        </row>
        <row r="4154">
          <cell r="CZ4154">
            <v>3695.9999999999995</v>
          </cell>
        </row>
        <row r="4155">
          <cell r="CZ4155">
            <v>9743.9999999999982</v>
          </cell>
        </row>
        <row r="4156">
          <cell r="CZ4156">
            <v>7053.2999999999984</v>
          </cell>
        </row>
        <row r="4157">
          <cell r="CZ4157">
            <v>75883.499999999985</v>
          </cell>
        </row>
        <row r="4158">
          <cell r="CZ4158">
            <v>173201.84089414857</v>
          </cell>
        </row>
        <row r="4159">
          <cell r="CZ4159">
            <v>60818.666323642916</v>
          </cell>
        </row>
        <row r="4160">
          <cell r="CZ4160">
            <v>499140.83983649203</v>
          </cell>
        </row>
        <row r="4161">
          <cell r="CZ4161">
            <v>6449482.8493165607</v>
          </cell>
        </row>
        <row r="4162">
          <cell r="CZ4162">
            <v>6161044.4074004134</v>
          </cell>
        </row>
        <row r="4163">
          <cell r="CZ4163">
            <v>856423.9939906894</v>
          </cell>
        </row>
        <row r="4164">
          <cell r="CZ4164">
            <v>4872224.496652076</v>
          </cell>
        </row>
        <row r="4165">
          <cell r="CZ4165">
            <v>1110300.1042677728</v>
          </cell>
        </row>
        <row r="4166">
          <cell r="CZ4166">
            <v>316440.30492991215</v>
          </cell>
        </row>
        <row r="4167">
          <cell r="CZ4167">
            <v>9185439.8479647897</v>
          </cell>
        </row>
        <row r="4168">
          <cell r="CZ4168">
            <v>19876523.367091402</v>
          </cell>
        </row>
        <row r="4169">
          <cell r="CZ4169">
            <v>50436405.860224694</v>
          </cell>
        </row>
        <row r="4170">
          <cell r="CZ4170">
            <v>25414538.383785445</v>
          </cell>
        </row>
        <row r="4171">
          <cell r="CZ4171">
            <v>839917.59077217057</v>
          </cell>
        </row>
        <row r="4172">
          <cell r="CZ4172">
            <v>42828999.289214015</v>
          </cell>
        </row>
        <row r="4173">
          <cell r="CZ4173">
            <v>158560284.01241699</v>
          </cell>
        </row>
        <row r="4174">
          <cell r="CZ4174">
            <v>7469512.770228547</v>
          </cell>
        </row>
        <row r="4175">
          <cell r="CZ4175">
            <v>116869551.74332207</v>
          </cell>
        </row>
        <row r="4176">
          <cell r="CZ4176">
            <v>43426335.025425106</v>
          </cell>
        </row>
        <row r="4177">
          <cell r="CZ4177">
            <v>7932498.661812</v>
          </cell>
        </row>
        <row r="4178">
          <cell r="CZ4178">
            <v>54340137.354784168</v>
          </cell>
        </row>
        <row r="4179">
          <cell r="CZ4179">
            <v>15273501.178302629</v>
          </cell>
        </row>
        <row r="4180">
          <cell r="CZ4180">
            <v>72500319.06287393</v>
          </cell>
        </row>
        <row r="4181">
          <cell r="CZ4181">
            <v>10785686.465548998</v>
          </cell>
        </row>
        <row r="4182">
          <cell r="CZ4182">
            <v>189774876.20055833</v>
          </cell>
        </row>
        <row r="4183">
          <cell r="CZ4183">
            <v>6320091.9263902782</v>
          </cell>
        </row>
        <row r="4184">
          <cell r="CZ4184">
            <v>7633687.3014452867</v>
          </cell>
        </row>
        <row r="4185">
          <cell r="CZ4185">
            <v>39717296.006176747</v>
          </cell>
        </row>
        <row r="4186">
          <cell r="CZ4186">
            <v>98029484.830497444</v>
          </cell>
        </row>
        <row r="4187">
          <cell r="CZ4187">
            <v>1057821.7665047725</v>
          </cell>
        </row>
        <row r="4188">
          <cell r="CZ4188">
            <v>3674292.4190541874</v>
          </cell>
        </row>
        <row r="4189">
          <cell r="CZ4189">
            <v>657174.93141171196</v>
          </cell>
        </row>
        <row r="4190">
          <cell r="CZ4190">
            <v>177211.74261606525</v>
          </cell>
        </row>
        <row r="4191">
          <cell r="CZ4191">
            <v>182890.04299869129</v>
          </cell>
        </row>
        <row r="4192">
          <cell r="CZ4192">
            <v>43036.685669595558</v>
          </cell>
        </row>
        <row r="4193">
          <cell r="CZ4193">
            <v>11408.855063251696</v>
          </cell>
        </row>
        <row r="4194">
          <cell r="CZ4194">
            <v>43036.685669595558</v>
          </cell>
        </row>
        <row r="4195">
          <cell r="CZ4195">
            <v>43036.685669595558</v>
          </cell>
        </row>
        <row r="4196">
          <cell r="CZ4196">
            <v>43036.685669595558</v>
          </cell>
        </row>
        <row r="4197">
          <cell r="CZ4197">
            <v>21077.061132922037</v>
          </cell>
        </row>
        <row r="4198">
          <cell r="CZ4198">
            <v>43036.685669595558</v>
          </cell>
        </row>
        <row r="4199">
          <cell r="CZ4199">
            <v>43036.685669595558</v>
          </cell>
        </row>
        <row r="4200">
          <cell r="CZ4200">
            <v>778657.79584969138</v>
          </cell>
        </row>
        <row r="4201">
          <cell r="CZ4201">
            <v>43036.685669595558</v>
          </cell>
        </row>
        <row r="4202">
          <cell r="CZ4202">
            <v>452186.27999999997</v>
          </cell>
        </row>
        <row r="4203">
          <cell r="CZ4203">
            <v>3477.5999999999995</v>
          </cell>
        </row>
        <row r="4204">
          <cell r="CZ4204">
            <v>69779.429999999993</v>
          </cell>
        </row>
        <row r="4205">
          <cell r="CZ4205">
            <v>61985</v>
          </cell>
        </row>
        <row r="4206">
          <cell r="CZ4206">
            <v>12662.999999999998</v>
          </cell>
        </row>
        <row r="4207">
          <cell r="CZ4207">
            <v>69779.429999999993</v>
          </cell>
        </row>
        <row r="4208">
          <cell r="CZ4208">
            <v>61985</v>
          </cell>
        </row>
        <row r="4209">
          <cell r="CZ4209">
            <v>15445.289999999999</v>
          </cell>
        </row>
        <row r="4210">
          <cell r="CZ4210">
            <v>57509.19999999999</v>
          </cell>
        </row>
        <row r="4211">
          <cell r="CZ4211">
            <v>69779.429999999993</v>
          </cell>
        </row>
        <row r="4212">
          <cell r="CZ4212">
            <v>61985</v>
          </cell>
        </row>
        <row r="4213">
          <cell r="CZ4213">
            <v>12466.099999999999</v>
          </cell>
        </row>
        <row r="4214">
          <cell r="CZ4214">
            <v>7379.9999999999982</v>
          </cell>
        </row>
        <row r="4215">
          <cell r="CZ4215">
            <v>42089400.550106727</v>
          </cell>
        </row>
        <row r="4216">
          <cell r="CZ4216">
            <v>207055.21748390124</v>
          </cell>
        </row>
        <row r="4217">
          <cell r="CZ4217">
            <v>371306.33614750922</v>
          </cell>
        </row>
        <row r="4218">
          <cell r="CZ4218">
            <v>661552.83834732289</v>
          </cell>
        </row>
        <row r="4219">
          <cell r="CZ4219">
            <v>50776.022639567804</v>
          </cell>
        </row>
        <row r="4220">
          <cell r="CZ4220">
            <v>388924.90062030131</v>
          </cell>
        </row>
        <row r="4221">
          <cell r="CZ4221">
            <v>64385.698196266771</v>
          </cell>
        </row>
        <row r="4222">
          <cell r="CZ4222">
            <v>176363.84300946177</v>
          </cell>
        </row>
        <row r="4223">
          <cell r="CZ4223">
            <v>275839.36917931569</v>
          </cell>
        </row>
        <row r="4224">
          <cell r="CZ4224">
            <v>266222.88139953697</v>
          </cell>
        </row>
        <row r="4225">
          <cell r="CZ4225">
            <v>122786.89728153675</v>
          </cell>
        </row>
        <row r="4226">
          <cell r="CZ4226">
            <v>53120.658605608442</v>
          </cell>
        </row>
        <row r="4227">
          <cell r="CZ4227">
            <v>29803.345510676616</v>
          </cell>
        </row>
        <row r="4228">
          <cell r="CZ4228">
            <v>59317.72277963582</v>
          </cell>
        </row>
        <row r="4229">
          <cell r="CZ4229">
            <v>45666.965787997746</v>
          </cell>
        </row>
        <row r="4230">
          <cell r="CZ4230">
            <v>46799.999999999993</v>
          </cell>
        </row>
        <row r="4231">
          <cell r="CZ4231">
            <v>50574.999999999993</v>
          </cell>
        </row>
        <row r="4232">
          <cell r="CZ4232">
            <v>12697412.628143653</v>
          </cell>
        </row>
        <row r="4233">
          <cell r="CZ4233">
            <v>1558413.1885592625</v>
          </cell>
        </row>
        <row r="4234">
          <cell r="CZ4234">
            <v>3290791.1861349242</v>
          </cell>
        </row>
        <row r="4235">
          <cell r="CZ4235">
            <v>10105867.183451988</v>
          </cell>
        </row>
        <row r="4236">
          <cell r="CZ4236">
            <v>4150052.0527007282</v>
          </cell>
        </row>
        <row r="4237">
          <cell r="CZ4237">
            <v>4032</v>
          </cell>
        </row>
        <row r="4238">
          <cell r="CZ4238">
            <v>4200</v>
          </cell>
        </row>
        <row r="4239">
          <cell r="CZ4239">
            <v>9277823.8079831377</v>
          </cell>
        </row>
        <row r="4240">
          <cell r="CZ4240">
            <v>92356.616000000009</v>
          </cell>
        </row>
        <row r="4241">
          <cell r="CZ4241">
            <v>11439.120000000003</v>
          </cell>
        </row>
        <row r="4242">
          <cell r="CZ4242">
            <v>36199.878000000004</v>
          </cell>
        </row>
        <row r="4243">
          <cell r="CZ4243">
            <v>43465.183523400003</v>
          </cell>
        </row>
        <row r="4244">
          <cell r="CZ4244">
            <v>256106.4</v>
          </cell>
        </row>
        <row r="4245">
          <cell r="CZ4245">
            <v>32602.499999999993</v>
          </cell>
        </row>
        <row r="4246">
          <cell r="CZ4246">
            <v>16301.249999999996</v>
          </cell>
        </row>
        <row r="4247">
          <cell r="CZ4247">
            <v>104060</v>
          </cell>
        </row>
        <row r="4248">
          <cell r="CZ4248">
            <v>252171.87600000002</v>
          </cell>
        </row>
        <row r="4249">
          <cell r="CZ4249">
            <v>33197814.302583121</v>
          </cell>
        </row>
        <row r="4250">
          <cell r="CZ4250">
            <v>117222219.92887276</v>
          </cell>
        </row>
        <row r="4251">
          <cell r="CZ4251">
            <v>2220092.2904091193</v>
          </cell>
        </row>
        <row r="4252">
          <cell r="CZ4252">
            <v>67536</v>
          </cell>
        </row>
        <row r="4253">
          <cell r="CZ4253">
            <v>1295757.2770177973</v>
          </cell>
        </row>
        <row r="4254">
          <cell r="CZ4254">
            <v>20160</v>
          </cell>
        </row>
        <row r="4255">
          <cell r="CZ4255">
            <v>11236059.732164891</v>
          </cell>
        </row>
        <row r="4256">
          <cell r="CZ4256">
            <v>2125681.3189128395</v>
          </cell>
        </row>
        <row r="4257">
          <cell r="CZ4257">
            <v>94177278.704034984</v>
          </cell>
        </row>
        <row r="4258">
          <cell r="CZ4258">
            <v>2092395.1407812298</v>
          </cell>
        </row>
        <row r="4259">
          <cell r="CZ4259">
            <v>1441890.8476303916</v>
          </cell>
        </row>
        <row r="4260">
          <cell r="CZ4260">
            <v>550079.67099401145</v>
          </cell>
        </row>
        <row r="4261">
          <cell r="CZ4261">
            <v>87090.207196875665</v>
          </cell>
        </row>
        <row r="4262">
          <cell r="CZ4262">
            <v>561980.13509313017</v>
          </cell>
        </row>
        <row r="4263">
          <cell r="CZ4263">
            <v>2462462.1302008661</v>
          </cell>
        </row>
        <row r="4264">
          <cell r="CZ4264">
            <v>403733.6653065884</v>
          </cell>
        </row>
        <row r="4265">
          <cell r="CZ4265">
            <v>1577326.5937731373</v>
          </cell>
        </row>
        <row r="4266">
          <cell r="CZ4266">
            <v>10444938.727386752</v>
          </cell>
        </row>
        <row r="4267">
          <cell r="CZ4267">
            <v>46887130.352082804</v>
          </cell>
        </row>
        <row r="4268">
          <cell r="CZ4268">
            <v>32955668.816530019</v>
          </cell>
        </row>
        <row r="4269">
          <cell r="CZ4269">
            <v>31243.715678943096</v>
          </cell>
        </row>
        <row r="4270">
          <cell r="CZ4270">
            <v>1976.6680426247895</v>
          </cell>
        </row>
        <row r="4271">
          <cell r="CZ4271">
            <v>34943.999999999993</v>
          </cell>
        </row>
        <row r="4272">
          <cell r="CZ4272">
            <v>16682.650000000001</v>
          </cell>
        </row>
        <row r="4273">
          <cell r="CZ4273">
            <v>16682.650000000001</v>
          </cell>
        </row>
        <row r="4274">
          <cell r="CZ4274">
            <v>29359.584000000003</v>
          </cell>
        </row>
        <row r="4275">
          <cell r="CZ4275">
            <v>9786.5280000000002</v>
          </cell>
        </row>
        <row r="4276">
          <cell r="CZ4276">
            <v>9786.5280000000002</v>
          </cell>
        </row>
        <row r="4277">
          <cell r="CZ4277">
            <v>115702.25</v>
          </cell>
        </row>
        <row r="4278">
          <cell r="CZ4278">
            <v>13354508.775661334</v>
          </cell>
        </row>
        <row r="4279">
          <cell r="CZ4279">
            <v>2644333.3464685096</v>
          </cell>
        </row>
        <row r="4280">
          <cell r="CZ4280">
            <v>10417567.061251516</v>
          </cell>
        </row>
        <row r="4281">
          <cell r="CZ4281">
            <v>0</v>
          </cell>
        </row>
        <row r="4282">
          <cell r="CZ4282">
            <v>0</v>
          </cell>
        </row>
        <row r="4283">
          <cell r="CZ4283">
            <v>0</v>
          </cell>
        </row>
        <row r="4284">
          <cell r="CZ4284">
            <v>0</v>
          </cell>
        </row>
        <row r="4285">
          <cell r="CZ4285">
            <v>0</v>
          </cell>
        </row>
        <row r="4286">
          <cell r="CZ4286">
            <v>0</v>
          </cell>
        </row>
        <row r="4287">
          <cell r="CZ4287">
            <v>0</v>
          </cell>
        </row>
        <row r="4288">
          <cell r="CZ4288">
            <v>0</v>
          </cell>
        </row>
        <row r="4289">
          <cell r="CZ4289">
            <v>0</v>
          </cell>
        </row>
        <row r="4290">
          <cell r="CZ4290">
            <v>0</v>
          </cell>
        </row>
        <row r="4291">
          <cell r="CZ4291">
            <v>0</v>
          </cell>
        </row>
        <row r="4292">
          <cell r="CZ4292">
            <v>0</v>
          </cell>
        </row>
        <row r="4293">
          <cell r="CZ4293">
            <v>0</v>
          </cell>
        </row>
        <row r="4294">
          <cell r="CZ4294">
            <v>0</v>
          </cell>
        </row>
        <row r="4295">
          <cell r="CZ4295">
            <v>0</v>
          </cell>
        </row>
        <row r="4296">
          <cell r="CZ4296">
            <v>0</v>
          </cell>
        </row>
        <row r="4297">
          <cell r="CZ4297">
            <v>0</v>
          </cell>
        </row>
        <row r="4298">
          <cell r="CZ4298">
            <v>0</v>
          </cell>
        </row>
        <row r="4299">
          <cell r="CZ4299">
            <v>0</v>
          </cell>
        </row>
        <row r="4300">
          <cell r="CZ4300">
            <v>0</v>
          </cell>
        </row>
        <row r="4301">
          <cell r="CZ4301">
            <v>0</v>
          </cell>
        </row>
        <row r="4302">
          <cell r="CZ4302">
            <v>0</v>
          </cell>
        </row>
        <row r="4303">
          <cell r="CZ4303">
            <v>0</v>
          </cell>
        </row>
        <row r="4304">
          <cell r="CZ4304">
            <v>0</v>
          </cell>
        </row>
        <row r="4305">
          <cell r="CZ4305">
            <v>0</v>
          </cell>
        </row>
        <row r="4306">
          <cell r="CZ4306">
            <v>0</v>
          </cell>
        </row>
        <row r="4307">
          <cell r="CZ4307">
            <v>0</v>
          </cell>
        </row>
        <row r="4308">
          <cell r="CZ4308">
            <v>0</v>
          </cell>
        </row>
        <row r="4309">
          <cell r="CZ4309">
            <v>0</v>
          </cell>
        </row>
        <row r="4310">
          <cell r="CZ4310">
            <v>0</v>
          </cell>
        </row>
        <row r="4311">
          <cell r="CZ4311">
            <v>0</v>
          </cell>
        </row>
        <row r="4312">
          <cell r="CZ4312">
            <v>0</v>
          </cell>
        </row>
        <row r="4313">
          <cell r="CZ4313">
            <v>0</v>
          </cell>
        </row>
        <row r="4314">
          <cell r="CZ4314">
            <v>0</v>
          </cell>
        </row>
        <row r="4315">
          <cell r="CZ4315">
            <v>0</v>
          </cell>
        </row>
        <row r="4316">
          <cell r="CZ4316">
            <v>0</v>
          </cell>
        </row>
        <row r="4317">
          <cell r="CZ4317">
            <v>0</v>
          </cell>
        </row>
        <row r="4318">
          <cell r="CZ4318">
            <v>0</v>
          </cell>
        </row>
        <row r="4319">
          <cell r="CZ4319">
            <v>0</v>
          </cell>
        </row>
        <row r="4320">
          <cell r="CZ4320">
            <v>0</v>
          </cell>
        </row>
        <row r="4321">
          <cell r="CZ4321">
            <v>0</v>
          </cell>
        </row>
        <row r="4322">
          <cell r="CZ4322">
            <v>0</v>
          </cell>
        </row>
        <row r="4323">
          <cell r="CZ4323">
            <v>0</v>
          </cell>
        </row>
        <row r="4324">
          <cell r="CZ4324">
            <v>0</v>
          </cell>
        </row>
        <row r="4325">
          <cell r="CZ4325">
            <v>0</v>
          </cell>
        </row>
        <row r="4326">
          <cell r="CZ4326">
            <v>0</v>
          </cell>
        </row>
        <row r="4327">
          <cell r="CZ4327">
            <v>0</v>
          </cell>
        </row>
        <row r="4328">
          <cell r="CZ4328">
            <v>0</v>
          </cell>
        </row>
        <row r="4329">
          <cell r="CZ4329">
            <v>0</v>
          </cell>
        </row>
        <row r="4330">
          <cell r="CZ4330">
            <v>0</v>
          </cell>
        </row>
        <row r="4331">
          <cell r="CZ4331">
            <v>0</v>
          </cell>
        </row>
        <row r="4332">
          <cell r="CZ4332">
            <v>0</v>
          </cell>
        </row>
        <row r="4333">
          <cell r="CZ4333">
            <v>0</v>
          </cell>
        </row>
        <row r="4334">
          <cell r="CZ4334">
            <v>0</v>
          </cell>
        </row>
        <row r="4335">
          <cell r="CZ4335">
            <v>0</v>
          </cell>
        </row>
        <row r="4336">
          <cell r="CZ4336">
            <v>0</v>
          </cell>
        </row>
        <row r="4337">
          <cell r="CZ4337">
            <v>0</v>
          </cell>
        </row>
        <row r="4338">
          <cell r="CZ4338">
            <v>0</v>
          </cell>
        </row>
        <row r="4339">
          <cell r="CZ4339">
            <v>0</v>
          </cell>
        </row>
        <row r="4340">
          <cell r="CZ4340">
            <v>0</v>
          </cell>
        </row>
        <row r="4341">
          <cell r="CZ4341">
            <v>0</v>
          </cell>
        </row>
        <row r="4342">
          <cell r="CZ4342">
            <v>0</v>
          </cell>
        </row>
        <row r="4343">
          <cell r="CZ4343">
            <v>0</v>
          </cell>
        </row>
        <row r="4344">
          <cell r="CZ4344">
            <v>0</v>
          </cell>
        </row>
        <row r="4345">
          <cell r="CZ4345">
            <v>0</v>
          </cell>
        </row>
        <row r="4346">
          <cell r="CZ4346">
            <v>0</v>
          </cell>
        </row>
        <row r="4347">
          <cell r="CZ4347">
            <v>0</v>
          </cell>
        </row>
        <row r="4348">
          <cell r="CZ4348">
            <v>0</v>
          </cell>
        </row>
        <row r="4349">
          <cell r="CZ4349">
            <v>0</v>
          </cell>
        </row>
        <row r="4350">
          <cell r="CZ4350">
            <v>0</v>
          </cell>
        </row>
        <row r="4351">
          <cell r="CZ4351">
            <v>0</v>
          </cell>
        </row>
        <row r="4352">
          <cell r="CZ4352">
            <v>0</v>
          </cell>
        </row>
        <row r="4353">
          <cell r="CZ4353">
            <v>0</v>
          </cell>
        </row>
        <row r="4354">
          <cell r="CZ4354">
            <v>0</v>
          </cell>
        </row>
        <row r="4355">
          <cell r="CZ4355">
            <v>0</v>
          </cell>
        </row>
        <row r="4356">
          <cell r="CZ4356">
            <v>0</v>
          </cell>
        </row>
        <row r="4357">
          <cell r="CZ4357">
            <v>0</v>
          </cell>
        </row>
        <row r="4358">
          <cell r="CZ4358">
            <v>0</v>
          </cell>
        </row>
        <row r="4359">
          <cell r="CZ4359">
            <v>0</v>
          </cell>
        </row>
        <row r="4360">
          <cell r="CZ4360">
            <v>0</v>
          </cell>
        </row>
        <row r="4361">
          <cell r="CZ4361">
            <v>0</v>
          </cell>
        </row>
        <row r="4362">
          <cell r="CZ4362">
            <v>0</v>
          </cell>
        </row>
        <row r="4363">
          <cell r="CZ4363">
            <v>0</v>
          </cell>
        </row>
        <row r="4364">
          <cell r="CZ4364">
            <v>0</v>
          </cell>
        </row>
        <row r="4365">
          <cell r="CZ4365">
            <v>0</v>
          </cell>
        </row>
        <row r="4366">
          <cell r="CZ4366">
            <v>0</v>
          </cell>
        </row>
        <row r="4367">
          <cell r="CZ4367">
            <v>0</v>
          </cell>
        </row>
        <row r="4368">
          <cell r="CZ4368">
            <v>0</v>
          </cell>
        </row>
        <row r="4369">
          <cell r="CZ4369">
            <v>0</v>
          </cell>
        </row>
        <row r="4370">
          <cell r="CZ4370">
            <v>0</v>
          </cell>
        </row>
        <row r="4371">
          <cell r="CZ4371">
            <v>0</v>
          </cell>
        </row>
        <row r="4372">
          <cell r="CZ4372">
            <v>0</v>
          </cell>
        </row>
        <row r="4373">
          <cell r="CZ4373">
            <v>0</v>
          </cell>
        </row>
        <row r="4374">
          <cell r="CZ4374">
            <v>0</v>
          </cell>
        </row>
        <row r="4375">
          <cell r="CZ4375">
            <v>0</v>
          </cell>
        </row>
        <row r="4376">
          <cell r="CZ4376">
            <v>0</v>
          </cell>
        </row>
        <row r="4377">
          <cell r="CZ4377">
            <v>0</v>
          </cell>
        </row>
        <row r="4378">
          <cell r="CZ4378">
            <v>0</v>
          </cell>
        </row>
        <row r="4379">
          <cell r="CZ4379">
            <v>0</v>
          </cell>
        </row>
        <row r="4380">
          <cell r="CZ4380">
            <v>0</v>
          </cell>
        </row>
        <row r="4381">
          <cell r="CZ4381">
            <v>0</v>
          </cell>
        </row>
        <row r="4382">
          <cell r="CZ4382">
            <v>0</v>
          </cell>
        </row>
        <row r="4383">
          <cell r="CZ4383">
            <v>0</v>
          </cell>
        </row>
        <row r="4384">
          <cell r="CZ4384">
            <v>0</v>
          </cell>
        </row>
        <row r="4385">
          <cell r="CZ4385">
            <v>0</v>
          </cell>
        </row>
        <row r="4386">
          <cell r="CZ4386">
            <v>0</v>
          </cell>
        </row>
        <row r="4387">
          <cell r="CZ4387">
            <v>0</v>
          </cell>
        </row>
        <row r="4388">
          <cell r="CZ4388">
            <v>0</v>
          </cell>
        </row>
        <row r="4389">
          <cell r="CZ4389">
            <v>0</v>
          </cell>
        </row>
        <row r="4390">
          <cell r="CZ4390">
            <v>0</v>
          </cell>
        </row>
        <row r="4391">
          <cell r="CZ4391">
            <v>0</v>
          </cell>
        </row>
        <row r="4392">
          <cell r="CZ4392">
            <v>0</v>
          </cell>
        </row>
        <row r="4393">
          <cell r="CZ4393">
            <v>0</v>
          </cell>
        </row>
        <row r="4394">
          <cell r="CZ4394">
            <v>0</v>
          </cell>
        </row>
        <row r="4395">
          <cell r="CZ4395">
            <v>0</v>
          </cell>
        </row>
        <row r="4396">
          <cell r="CZ4396">
            <v>0</v>
          </cell>
        </row>
        <row r="4397">
          <cell r="CZ4397">
            <v>0</v>
          </cell>
        </row>
        <row r="4398">
          <cell r="CZ4398">
            <v>0</v>
          </cell>
        </row>
        <row r="4399">
          <cell r="CZ4399">
            <v>0</v>
          </cell>
        </row>
        <row r="4400">
          <cell r="CZ4400">
            <v>0</v>
          </cell>
        </row>
        <row r="4401">
          <cell r="CZ4401">
            <v>0</v>
          </cell>
        </row>
        <row r="4402">
          <cell r="CZ4402">
            <v>0</v>
          </cell>
        </row>
        <row r="4403">
          <cell r="CZ4403">
            <v>0</v>
          </cell>
        </row>
        <row r="4404">
          <cell r="CZ4404">
            <v>0</v>
          </cell>
        </row>
        <row r="4405">
          <cell r="CZ4405">
            <v>0</v>
          </cell>
        </row>
        <row r="4406">
          <cell r="CZ4406">
            <v>0</v>
          </cell>
        </row>
        <row r="4407">
          <cell r="CZ4407">
            <v>0</v>
          </cell>
        </row>
        <row r="4408">
          <cell r="CZ4408">
            <v>0</v>
          </cell>
        </row>
        <row r="4409">
          <cell r="CZ4409">
            <v>0</v>
          </cell>
        </row>
        <row r="4410">
          <cell r="CZ4410">
            <v>0</v>
          </cell>
        </row>
        <row r="4411">
          <cell r="CZ4411">
            <v>0</v>
          </cell>
        </row>
        <row r="4412">
          <cell r="CZ4412">
            <v>0</v>
          </cell>
        </row>
        <row r="4413">
          <cell r="CZ4413">
            <v>0</v>
          </cell>
        </row>
        <row r="4414">
          <cell r="CZ4414">
            <v>0</v>
          </cell>
        </row>
        <row r="4415">
          <cell r="CZ4415">
            <v>0</v>
          </cell>
        </row>
        <row r="4416">
          <cell r="CZ4416">
            <v>0</v>
          </cell>
        </row>
        <row r="4417">
          <cell r="CZ4417">
            <v>0</v>
          </cell>
        </row>
        <row r="4418">
          <cell r="CZ4418">
            <v>0</v>
          </cell>
        </row>
        <row r="4419">
          <cell r="CZ4419">
            <v>0</v>
          </cell>
        </row>
        <row r="4420">
          <cell r="CZ4420">
            <v>0</v>
          </cell>
        </row>
        <row r="4421">
          <cell r="CZ4421">
            <v>0</v>
          </cell>
        </row>
        <row r="4422">
          <cell r="CZ4422">
            <v>0</v>
          </cell>
        </row>
        <row r="4423">
          <cell r="CZ4423">
            <v>0</v>
          </cell>
        </row>
        <row r="4424">
          <cell r="CZ4424">
            <v>0</v>
          </cell>
        </row>
        <row r="4425">
          <cell r="CZ4425">
            <v>0</v>
          </cell>
        </row>
        <row r="4426">
          <cell r="CZ4426">
            <v>0</v>
          </cell>
        </row>
        <row r="4427">
          <cell r="CZ4427">
            <v>0</v>
          </cell>
        </row>
        <row r="4428">
          <cell r="CZ4428">
            <v>0</v>
          </cell>
        </row>
        <row r="4429">
          <cell r="CZ4429">
            <v>0</v>
          </cell>
        </row>
        <row r="4430">
          <cell r="CZ4430">
            <v>0</v>
          </cell>
        </row>
        <row r="4431">
          <cell r="CZ4431">
            <v>0</v>
          </cell>
        </row>
        <row r="4432">
          <cell r="CZ4432">
            <v>0</v>
          </cell>
        </row>
        <row r="4433">
          <cell r="CZ4433">
            <v>0</v>
          </cell>
        </row>
        <row r="4434">
          <cell r="CZ4434">
            <v>0</v>
          </cell>
        </row>
        <row r="4435">
          <cell r="CZ4435">
            <v>0</v>
          </cell>
        </row>
        <row r="4436">
          <cell r="CZ4436">
            <v>0</v>
          </cell>
        </row>
        <row r="4437">
          <cell r="CZ4437">
            <v>0</v>
          </cell>
        </row>
        <row r="4438">
          <cell r="CZ4438">
            <v>0</v>
          </cell>
        </row>
        <row r="4439">
          <cell r="CZ4439">
            <v>0</v>
          </cell>
        </row>
        <row r="4440">
          <cell r="CZ4440">
            <v>0</v>
          </cell>
        </row>
        <row r="4441">
          <cell r="CZ4441">
            <v>0</v>
          </cell>
        </row>
        <row r="4442">
          <cell r="CZ4442">
            <v>0</v>
          </cell>
        </row>
        <row r="4443">
          <cell r="CZ4443">
            <v>0</v>
          </cell>
        </row>
        <row r="4444">
          <cell r="CZ4444">
            <v>0</v>
          </cell>
        </row>
        <row r="4445">
          <cell r="CZ4445">
            <v>0</v>
          </cell>
        </row>
        <row r="4446">
          <cell r="CZ4446">
            <v>0</v>
          </cell>
        </row>
        <row r="4447">
          <cell r="CZ4447">
            <v>0</v>
          </cell>
        </row>
        <row r="4448">
          <cell r="CZ4448">
            <v>0</v>
          </cell>
        </row>
        <row r="4449">
          <cell r="CZ4449">
            <v>0</v>
          </cell>
        </row>
        <row r="4450">
          <cell r="CZ4450">
            <v>0</v>
          </cell>
        </row>
        <row r="4451">
          <cell r="CZ4451">
            <v>0</v>
          </cell>
        </row>
        <row r="4452">
          <cell r="CZ4452">
            <v>0</v>
          </cell>
        </row>
        <row r="4453">
          <cell r="CZ4453">
            <v>0</v>
          </cell>
        </row>
        <row r="4454">
          <cell r="CZ4454">
            <v>0</v>
          </cell>
        </row>
        <row r="4455">
          <cell r="CZ4455">
            <v>0</v>
          </cell>
        </row>
        <row r="4456">
          <cell r="CZ4456">
            <v>0</v>
          </cell>
        </row>
        <row r="4457">
          <cell r="CZ4457">
            <v>0</v>
          </cell>
        </row>
        <row r="4458">
          <cell r="CZ4458">
            <v>0</v>
          </cell>
        </row>
        <row r="4459">
          <cell r="CZ4459">
            <v>0</v>
          </cell>
        </row>
        <row r="4460">
          <cell r="CZ4460">
            <v>0</v>
          </cell>
        </row>
        <row r="4461">
          <cell r="CZ4461">
            <v>0</v>
          </cell>
        </row>
        <row r="4462">
          <cell r="CZ4462">
            <v>0</v>
          </cell>
        </row>
        <row r="4463">
          <cell r="CZ4463">
            <v>0</v>
          </cell>
        </row>
        <row r="4464">
          <cell r="CZ4464">
            <v>0</v>
          </cell>
        </row>
        <row r="4465">
          <cell r="CZ4465">
            <v>0</v>
          </cell>
        </row>
        <row r="4466">
          <cell r="CZ4466">
            <v>0</v>
          </cell>
        </row>
        <row r="4467">
          <cell r="CZ4467">
            <v>0</v>
          </cell>
        </row>
        <row r="4468">
          <cell r="CZ4468">
            <v>0</v>
          </cell>
        </row>
        <row r="4469">
          <cell r="CZ4469">
            <v>0</v>
          </cell>
        </row>
        <row r="4470">
          <cell r="CZ4470">
            <v>0</v>
          </cell>
        </row>
        <row r="4471">
          <cell r="CZ4471">
            <v>0</v>
          </cell>
        </row>
        <row r="4472">
          <cell r="CZ4472">
            <v>0</v>
          </cell>
        </row>
        <row r="4473">
          <cell r="CZ4473">
            <v>0</v>
          </cell>
        </row>
        <row r="4474">
          <cell r="CZ4474">
            <v>0</v>
          </cell>
        </row>
        <row r="4475">
          <cell r="CZ4475">
            <v>0</v>
          </cell>
        </row>
        <row r="4476">
          <cell r="CZ4476">
            <v>0</v>
          </cell>
        </row>
        <row r="4477">
          <cell r="CZ4477">
            <v>0</v>
          </cell>
        </row>
        <row r="4478">
          <cell r="CZ4478">
            <v>0</v>
          </cell>
        </row>
        <row r="4479">
          <cell r="CZ4479">
            <v>0</v>
          </cell>
        </row>
        <row r="4480">
          <cell r="CZ4480">
            <v>0</v>
          </cell>
        </row>
        <row r="4481">
          <cell r="CZ4481">
            <v>0</v>
          </cell>
        </row>
        <row r="4482">
          <cell r="CZ4482">
            <v>0</v>
          </cell>
        </row>
        <row r="4483">
          <cell r="CZ4483">
            <v>0</v>
          </cell>
        </row>
        <row r="4484">
          <cell r="CZ4484">
            <v>0</v>
          </cell>
        </row>
        <row r="4485">
          <cell r="CZ4485">
            <v>0</v>
          </cell>
        </row>
        <row r="4486">
          <cell r="CZ4486">
            <v>0</v>
          </cell>
        </row>
        <row r="4487">
          <cell r="CZ4487">
            <v>0</v>
          </cell>
        </row>
        <row r="4488">
          <cell r="CZ4488">
            <v>0</v>
          </cell>
        </row>
        <row r="4489">
          <cell r="CZ4489">
            <v>0</v>
          </cell>
        </row>
        <row r="4490">
          <cell r="CZ4490">
            <v>0</v>
          </cell>
        </row>
        <row r="4491">
          <cell r="CZ4491">
            <v>0</v>
          </cell>
        </row>
        <row r="4492">
          <cell r="CZ4492">
            <v>0</v>
          </cell>
        </row>
        <row r="4493">
          <cell r="CZ4493">
            <v>0</v>
          </cell>
        </row>
        <row r="4494">
          <cell r="CZ4494">
            <v>0</v>
          </cell>
        </row>
        <row r="4495">
          <cell r="CZ4495">
            <v>0</v>
          </cell>
        </row>
        <row r="4496">
          <cell r="CZ4496">
            <v>0</v>
          </cell>
        </row>
        <row r="4497">
          <cell r="CZ4497">
            <v>0</v>
          </cell>
        </row>
        <row r="4498">
          <cell r="CZ4498">
            <v>0</v>
          </cell>
        </row>
        <row r="4499">
          <cell r="CZ4499">
            <v>0</v>
          </cell>
        </row>
        <row r="4500">
          <cell r="CZ4500">
            <v>0</v>
          </cell>
        </row>
        <row r="4501">
          <cell r="CZ4501">
            <v>0</v>
          </cell>
        </row>
        <row r="4502">
          <cell r="CZ4502">
            <v>0</v>
          </cell>
        </row>
        <row r="4503">
          <cell r="CZ4503">
            <v>0</v>
          </cell>
        </row>
        <row r="4504">
          <cell r="CZ4504">
            <v>0</v>
          </cell>
        </row>
        <row r="4505">
          <cell r="CZ4505">
            <v>0</v>
          </cell>
        </row>
        <row r="4506">
          <cell r="CZ4506">
            <v>0</v>
          </cell>
        </row>
        <row r="4507">
          <cell r="CZ4507">
            <v>0</v>
          </cell>
        </row>
        <row r="4508">
          <cell r="CZ4508">
            <v>0</v>
          </cell>
        </row>
        <row r="4509">
          <cell r="CZ4509">
            <v>0</v>
          </cell>
        </row>
        <row r="4510">
          <cell r="CZ4510">
            <v>0</v>
          </cell>
        </row>
        <row r="4511">
          <cell r="CZ4511">
            <v>0</v>
          </cell>
        </row>
        <row r="4512">
          <cell r="CZ4512">
            <v>0</v>
          </cell>
        </row>
        <row r="4513">
          <cell r="CZ4513">
            <v>0</v>
          </cell>
        </row>
        <row r="4514">
          <cell r="CZ4514">
            <v>0</v>
          </cell>
        </row>
        <row r="4515">
          <cell r="CZ4515">
            <v>0</v>
          </cell>
        </row>
        <row r="4516">
          <cell r="CZ4516">
            <v>0</v>
          </cell>
        </row>
        <row r="4517">
          <cell r="CZ4517">
            <v>0</v>
          </cell>
        </row>
        <row r="4518">
          <cell r="CZ4518">
            <v>0</v>
          </cell>
        </row>
        <row r="4519">
          <cell r="CZ4519">
            <v>0</v>
          </cell>
        </row>
        <row r="4520">
          <cell r="CZ4520">
            <v>0</v>
          </cell>
        </row>
        <row r="4521">
          <cell r="CZ4521">
            <v>0</v>
          </cell>
        </row>
        <row r="4522">
          <cell r="CZ4522">
            <v>0</v>
          </cell>
        </row>
        <row r="4523">
          <cell r="CZ4523">
            <v>0</v>
          </cell>
        </row>
        <row r="4524">
          <cell r="CZ4524">
            <v>0</v>
          </cell>
        </row>
        <row r="4525">
          <cell r="CZ4525">
            <v>0</v>
          </cell>
        </row>
        <row r="4526">
          <cell r="CZ4526">
            <v>0</v>
          </cell>
        </row>
        <row r="4527">
          <cell r="CZ4527">
            <v>0</v>
          </cell>
        </row>
        <row r="4528">
          <cell r="CZ4528">
            <v>0</v>
          </cell>
        </row>
        <row r="4529">
          <cell r="CZ4529">
            <v>0</v>
          </cell>
        </row>
        <row r="4530">
          <cell r="CZ4530">
            <v>0</v>
          </cell>
        </row>
        <row r="4531">
          <cell r="CZ4531">
            <v>0</v>
          </cell>
        </row>
        <row r="4532">
          <cell r="CZ4532">
            <v>0</v>
          </cell>
        </row>
        <row r="4533">
          <cell r="CZ4533">
            <v>0</v>
          </cell>
        </row>
        <row r="4534">
          <cell r="CZ4534">
            <v>0</v>
          </cell>
        </row>
        <row r="4535">
          <cell r="CZ4535">
            <v>0</v>
          </cell>
        </row>
        <row r="4536">
          <cell r="CZ4536">
            <v>0</v>
          </cell>
        </row>
        <row r="4537">
          <cell r="CZ4537">
            <v>0</v>
          </cell>
        </row>
        <row r="4538">
          <cell r="CZ4538">
            <v>0</v>
          </cell>
        </row>
        <row r="4539">
          <cell r="CZ4539">
            <v>0</v>
          </cell>
        </row>
        <row r="4540">
          <cell r="CZ4540">
            <v>515708.31358658959</v>
          </cell>
        </row>
        <row r="4541">
          <cell r="CZ4541">
            <v>280237.52507246169</v>
          </cell>
        </row>
        <row r="4542">
          <cell r="CZ4542">
            <v>280237.52507246169</v>
          </cell>
        </row>
        <row r="4543">
          <cell r="CZ4543">
            <v>280237.52507246169</v>
          </cell>
        </row>
        <row r="4544">
          <cell r="CZ4544">
            <v>280237.52507246169</v>
          </cell>
        </row>
        <row r="4545">
          <cell r="CZ4545">
            <v>588060.14562961459</v>
          </cell>
        </row>
        <row r="4546">
          <cell r="CZ4546">
            <v>3512811.6047799741</v>
          </cell>
        </row>
        <row r="4547">
          <cell r="CZ4547">
            <v>538647.09230213787</v>
          </cell>
        </row>
        <row r="4548">
          <cell r="CZ4548">
            <v>588760.62992125982</v>
          </cell>
        </row>
        <row r="4549">
          <cell r="CZ4549">
            <v>1780378.5116518792</v>
          </cell>
        </row>
        <row r="4550">
          <cell r="CZ4550">
            <v>4220141.0055389851</v>
          </cell>
        </row>
        <row r="4551">
          <cell r="CZ4551">
            <v>3088746.4422667231</v>
          </cell>
        </row>
        <row r="4552">
          <cell r="CZ4552">
            <v>3164081.7213463993</v>
          </cell>
        </row>
        <row r="4553">
          <cell r="CZ4553">
            <v>6015324.4141457174</v>
          </cell>
        </row>
        <row r="4554">
          <cell r="CZ4554">
            <v>2278690.3798466125</v>
          </cell>
        </row>
        <row r="4555">
          <cell r="CZ4555">
            <v>3509516.4616206344</v>
          </cell>
        </row>
        <row r="4556">
          <cell r="CZ4556">
            <v>23119347.426091064</v>
          </cell>
        </row>
        <row r="4557">
          <cell r="CZ4557">
            <v>4130498.0666597658</v>
          </cell>
        </row>
        <row r="4558">
          <cell r="CZ4558">
            <v>3477747.0775960544</v>
          </cell>
        </row>
        <row r="4559">
          <cell r="CZ4559">
            <v>5684154.403476052</v>
          </cell>
        </row>
        <row r="4560">
          <cell r="CZ4560">
            <v>8824433.5958209243</v>
          </cell>
        </row>
        <row r="4561">
          <cell r="CZ4561">
            <v>8264408.4574287301</v>
          </cell>
        </row>
        <row r="4562">
          <cell r="CZ4562">
            <v>4627455.701303239</v>
          </cell>
        </row>
        <row r="4563">
          <cell r="CZ4563">
            <v>10799755.700739011</v>
          </cell>
        </row>
        <row r="4564">
          <cell r="CZ4564">
            <v>82554272.465756923</v>
          </cell>
        </row>
        <row r="4565">
          <cell r="CZ4565">
            <v>8445685.9875747412</v>
          </cell>
        </row>
        <row r="4566">
          <cell r="CZ4566">
            <v>6371316.9718708694</v>
          </cell>
        </row>
        <row r="4567">
          <cell r="CZ4567">
            <v>4525919.5988347474</v>
          </cell>
        </row>
        <row r="4568">
          <cell r="CZ4568">
            <v>0</v>
          </cell>
        </row>
        <row r="4569">
          <cell r="CZ4569">
            <v>425599.92820053844</v>
          </cell>
        </row>
        <row r="4570">
          <cell r="CZ4570">
            <v>425599.92820053844</v>
          </cell>
        </row>
        <row r="4571">
          <cell r="CZ4571">
            <v>425599.92820053844</v>
          </cell>
        </row>
        <row r="4572">
          <cell r="CZ4572">
            <v>425599.92820053844</v>
          </cell>
        </row>
        <row r="4573">
          <cell r="CZ4573">
            <v>425599.92820053844</v>
          </cell>
        </row>
        <row r="4574">
          <cell r="CZ4574">
            <v>425599.92820053844</v>
          </cell>
        </row>
        <row r="4575">
          <cell r="CZ4575">
            <v>425599.92820053844</v>
          </cell>
        </row>
        <row r="4576">
          <cell r="CZ4576">
            <v>425599.92820053844</v>
          </cell>
        </row>
        <row r="4577">
          <cell r="CZ4577">
            <v>425599.92820053844</v>
          </cell>
        </row>
        <row r="4578">
          <cell r="CZ4578">
            <v>425599.92820053844</v>
          </cell>
        </row>
        <row r="4579">
          <cell r="CZ4579">
            <v>425599.92820053844</v>
          </cell>
        </row>
        <row r="4580">
          <cell r="CZ4580">
            <v>425599.92820053844</v>
          </cell>
        </row>
        <row r="4581">
          <cell r="CZ4581">
            <v>425599.92820053844</v>
          </cell>
        </row>
        <row r="4582">
          <cell r="CZ4582">
            <v>425599.92820053844</v>
          </cell>
        </row>
        <row r="4583">
          <cell r="CZ4583">
            <v>425599.92820053844</v>
          </cell>
        </row>
        <row r="4584">
          <cell r="CZ4584">
            <v>165374.61477975789</v>
          </cell>
        </row>
        <row r="4585">
          <cell r="CZ4585">
            <v>165374.61477975789</v>
          </cell>
        </row>
        <row r="4586">
          <cell r="CZ4586">
            <v>165374.61477975789</v>
          </cell>
        </row>
        <row r="4587">
          <cell r="CZ4587">
            <v>165374.61477975789</v>
          </cell>
        </row>
        <row r="4588">
          <cell r="CZ4588">
            <v>165374.61477975789</v>
          </cell>
        </row>
        <row r="4589">
          <cell r="CZ4589">
            <v>165374.61477975789</v>
          </cell>
        </row>
        <row r="4590">
          <cell r="CZ4590">
            <v>165374.61477975789</v>
          </cell>
        </row>
        <row r="4591">
          <cell r="CZ4591">
            <v>165374.61477975789</v>
          </cell>
        </row>
        <row r="4592">
          <cell r="CZ4592">
            <v>165374.61477975789</v>
          </cell>
        </row>
        <row r="4593">
          <cell r="CZ4593">
            <v>165374.61477975789</v>
          </cell>
        </row>
        <row r="4594">
          <cell r="CZ4594">
            <v>165374.61477975789</v>
          </cell>
        </row>
        <row r="4595">
          <cell r="CZ4595">
            <v>165374.61477975789</v>
          </cell>
        </row>
        <row r="4596">
          <cell r="CZ4596">
            <v>165374.61477975789</v>
          </cell>
        </row>
        <row r="4597">
          <cell r="CZ4597">
            <v>165374.61477975789</v>
          </cell>
        </row>
        <row r="4598">
          <cell r="CZ4598">
            <v>165374.61477975789</v>
          </cell>
        </row>
        <row r="4599">
          <cell r="CZ4599">
            <v>165374.61477975789</v>
          </cell>
        </row>
        <row r="4600">
          <cell r="CZ4600">
            <v>165374.61477975789</v>
          </cell>
        </row>
        <row r="4601">
          <cell r="CZ4601">
            <v>165374.61477975789</v>
          </cell>
        </row>
        <row r="4602">
          <cell r="CZ4602">
            <v>165374.61477975789</v>
          </cell>
        </row>
        <row r="4603">
          <cell r="CZ4603">
            <v>165374.61477975789</v>
          </cell>
        </row>
        <row r="4604">
          <cell r="CZ4604">
            <v>165374.61477975789</v>
          </cell>
        </row>
        <row r="4605">
          <cell r="CZ4605">
            <v>165374.61477975789</v>
          </cell>
        </row>
        <row r="4606">
          <cell r="CZ4606">
            <v>165374.61477975789</v>
          </cell>
        </row>
        <row r="4607">
          <cell r="CZ4607">
            <v>165374.61477975789</v>
          </cell>
        </row>
        <row r="4608">
          <cell r="CZ4608">
            <v>165374.61477975789</v>
          </cell>
        </row>
        <row r="4609">
          <cell r="CZ4609">
            <v>165374.61477975789</v>
          </cell>
        </row>
        <row r="4610">
          <cell r="CZ4610">
            <v>165374.61477975789</v>
          </cell>
        </row>
        <row r="4611">
          <cell r="CZ4611">
            <v>165374.61477975789</v>
          </cell>
        </row>
        <row r="4612">
          <cell r="CZ4612">
            <v>165374.61477975789</v>
          </cell>
        </row>
        <row r="4613">
          <cell r="CZ4613">
            <v>165374.61477975789</v>
          </cell>
        </row>
        <row r="4614">
          <cell r="CZ4614">
            <v>165374.61477975789</v>
          </cell>
        </row>
        <row r="4615">
          <cell r="CZ4615">
            <v>165374.61477975789</v>
          </cell>
        </row>
        <row r="4616">
          <cell r="CZ4616">
            <v>165374.61477975789</v>
          </cell>
        </row>
        <row r="4617">
          <cell r="CZ4617">
            <v>165374.61477975789</v>
          </cell>
        </row>
        <row r="4618">
          <cell r="CZ4618">
            <v>165374.61477975789</v>
          </cell>
        </row>
        <row r="4619">
          <cell r="CZ4619">
            <v>165374.61477975789</v>
          </cell>
        </row>
        <row r="4620">
          <cell r="CZ4620">
            <v>165374.61477975789</v>
          </cell>
        </row>
        <row r="4621">
          <cell r="CZ4621">
            <v>165374.61477975789</v>
          </cell>
        </row>
        <row r="4622">
          <cell r="CZ4622">
            <v>165374.61477975789</v>
          </cell>
        </row>
        <row r="4623">
          <cell r="CZ4623">
            <v>165374.61477975789</v>
          </cell>
        </row>
        <row r="4624">
          <cell r="CZ4624">
            <v>165374.61477975789</v>
          </cell>
        </row>
        <row r="4625">
          <cell r="CZ4625">
            <v>165374.61477975789</v>
          </cell>
        </row>
        <row r="4626">
          <cell r="CZ4626">
            <v>165374.61477975789</v>
          </cell>
        </row>
        <row r="4627">
          <cell r="CZ4627">
            <v>165374.61477975789</v>
          </cell>
        </row>
        <row r="4628">
          <cell r="CZ4628">
            <v>165374.61477975789</v>
          </cell>
        </row>
        <row r="4629">
          <cell r="CZ4629">
            <v>165374.61477975789</v>
          </cell>
        </row>
        <row r="4630">
          <cell r="CZ4630">
            <v>165374.61477975789</v>
          </cell>
        </row>
        <row r="4631">
          <cell r="CZ4631">
            <v>165374.61477975789</v>
          </cell>
        </row>
        <row r="4632">
          <cell r="CZ4632">
            <v>165374.61477975789</v>
          </cell>
        </row>
        <row r="4633">
          <cell r="CZ4633">
            <v>165374.61477975789</v>
          </cell>
        </row>
        <row r="4634">
          <cell r="CZ4634">
            <v>165374.61477975789</v>
          </cell>
        </row>
        <row r="4635">
          <cell r="CZ4635">
            <v>165374.61477975789</v>
          </cell>
        </row>
        <row r="4636">
          <cell r="CZ4636">
            <v>165374.61477975789</v>
          </cell>
        </row>
        <row r="4637">
          <cell r="CZ4637">
            <v>165374.61477975789</v>
          </cell>
        </row>
        <row r="4638">
          <cell r="CZ4638">
            <v>165374.61477975789</v>
          </cell>
        </row>
        <row r="4639">
          <cell r="CZ4639">
            <v>165374.61477975789</v>
          </cell>
        </row>
        <row r="4640">
          <cell r="CZ4640">
            <v>165374.61477975789</v>
          </cell>
        </row>
        <row r="4641">
          <cell r="CZ4641">
            <v>165374.61477975789</v>
          </cell>
        </row>
        <row r="4642">
          <cell r="CZ4642">
            <v>165374.61477975789</v>
          </cell>
        </row>
        <row r="4643">
          <cell r="CZ4643">
            <v>165374.61477975789</v>
          </cell>
        </row>
        <row r="4644">
          <cell r="CZ4644">
            <v>165374.61477975789</v>
          </cell>
        </row>
        <row r="4645">
          <cell r="CZ4645">
            <v>165374.61477975789</v>
          </cell>
        </row>
        <row r="4646">
          <cell r="CZ4646">
            <v>165374.61477975789</v>
          </cell>
        </row>
        <row r="4647">
          <cell r="CZ4647">
            <v>165374.61477975789</v>
          </cell>
        </row>
        <row r="4648">
          <cell r="CZ4648">
            <v>165374.61477975789</v>
          </cell>
        </row>
        <row r="4649">
          <cell r="CZ4649">
            <v>165374.61477975789</v>
          </cell>
        </row>
        <row r="4650">
          <cell r="CZ4650">
            <v>165374.61477975789</v>
          </cell>
        </row>
        <row r="4651">
          <cell r="CZ4651">
            <v>165374.61477975789</v>
          </cell>
        </row>
        <row r="4652">
          <cell r="CZ4652">
            <v>165374.61477975789</v>
          </cell>
        </row>
        <row r="4653">
          <cell r="CZ4653">
            <v>165374.61477975789</v>
          </cell>
        </row>
        <row r="4654">
          <cell r="CZ4654">
            <v>165374.61477975789</v>
          </cell>
        </row>
        <row r="4655">
          <cell r="CZ4655">
            <v>165374.61477975789</v>
          </cell>
        </row>
        <row r="4656">
          <cell r="CZ4656">
            <v>165374.61477975789</v>
          </cell>
        </row>
        <row r="4657">
          <cell r="CZ4657">
            <v>165374.61477975789</v>
          </cell>
        </row>
        <row r="4658">
          <cell r="CZ4658">
            <v>165374.61477975789</v>
          </cell>
        </row>
        <row r="4659">
          <cell r="CZ4659">
            <v>165374.61477975789</v>
          </cell>
        </row>
        <row r="4660">
          <cell r="CZ4660">
            <v>165374.61477975789</v>
          </cell>
        </row>
        <row r="4661">
          <cell r="CZ4661">
            <v>165374.61477975789</v>
          </cell>
        </row>
        <row r="4662">
          <cell r="CZ4662">
            <v>165374.61477975789</v>
          </cell>
        </row>
        <row r="4663">
          <cell r="CZ4663">
            <v>165374.61477975789</v>
          </cell>
        </row>
        <row r="4664">
          <cell r="CZ4664">
            <v>165374.61477975789</v>
          </cell>
        </row>
        <row r="4665">
          <cell r="CZ4665">
            <v>165374.61477975789</v>
          </cell>
        </row>
        <row r="4666">
          <cell r="CZ4666">
            <v>165374.61477975789</v>
          </cell>
        </row>
        <row r="4667">
          <cell r="CZ4667">
            <v>165374.61477975789</v>
          </cell>
        </row>
        <row r="4668">
          <cell r="CZ4668">
            <v>165374.61477975789</v>
          </cell>
        </row>
        <row r="4669">
          <cell r="CZ4669">
            <v>165374.61477975789</v>
          </cell>
        </row>
        <row r="4670">
          <cell r="CZ4670">
            <v>165374.61477975789</v>
          </cell>
        </row>
        <row r="4671">
          <cell r="CZ4671">
            <v>165374.61477975789</v>
          </cell>
        </row>
        <row r="4672">
          <cell r="CZ4672">
            <v>165374.61477975789</v>
          </cell>
        </row>
        <row r="4673">
          <cell r="CZ4673">
            <v>165374.61477975789</v>
          </cell>
        </row>
        <row r="4674">
          <cell r="CZ4674">
            <v>165374.61477975789</v>
          </cell>
        </row>
        <row r="4675">
          <cell r="CZ4675">
            <v>165374.61477975789</v>
          </cell>
        </row>
        <row r="4676">
          <cell r="CZ4676">
            <v>165374.61477975789</v>
          </cell>
        </row>
        <row r="4677">
          <cell r="CZ4677">
            <v>165374.61477975789</v>
          </cell>
        </row>
        <row r="4678">
          <cell r="CZ4678">
            <v>165374.61477975789</v>
          </cell>
        </row>
        <row r="4679">
          <cell r="CZ4679">
            <v>165374.61477975789</v>
          </cell>
        </row>
        <row r="4680">
          <cell r="CZ4680">
            <v>165374.61477975789</v>
          </cell>
        </row>
        <row r="4681">
          <cell r="CZ4681">
            <v>165374.61477975789</v>
          </cell>
        </row>
        <row r="4682">
          <cell r="CZ4682">
            <v>165374.61477975789</v>
          </cell>
        </row>
        <row r="4683">
          <cell r="CZ4683">
            <v>165374.61477975789</v>
          </cell>
        </row>
        <row r="4684">
          <cell r="CZ4684">
            <v>165374.61477975789</v>
          </cell>
        </row>
        <row r="4685">
          <cell r="CZ4685">
            <v>165374.61477975789</v>
          </cell>
        </row>
        <row r="4686">
          <cell r="CZ4686">
            <v>165374.61477975789</v>
          </cell>
        </row>
        <row r="4687">
          <cell r="CZ4687">
            <v>165374.61477975789</v>
          </cell>
        </row>
        <row r="4688">
          <cell r="CZ4688">
            <v>165374.61477975789</v>
          </cell>
        </row>
        <row r="4689">
          <cell r="CZ4689">
            <v>753722.79486152634</v>
          </cell>
        </row>
        <row r="4690">
          <cell r="CZ4690">
            <v>753722.79486152634</v>
          </cell>
        </row>
        <row r="4691">
          <cell r="CZ4691">
            <v>753722.79486152634</v>
          </cell>
        </row>
        <row r="4692">
          <cell r="CZ4692">
            <v>753722.79486152634</v>
          </cell>
        </row>
        <row r="4693">
          <cell r="CZ4693">
            <v>753722.79486152634</v>
          </cell>
        </row>
        <row r="4694">
          <cell r="CZ4694">
            <v>85925.680210310224</v>
          </cell>
        </row>
        <row r="4695">
          <cell r="CZ4695">
            <v>85925.680210310224</v>
          </cell>
        </row>
        <row r="4696">
          <cell r="CZ4696">
            <v>85925.680210310224</v>
          </cell>
        </row>
        <row r="4697">
          <cell r="CZ4697">
            <v>85925.680210310224</v>
          </cell>
        </row>
        <row r="4698">
          <cell r="CZ4698">
            <v>85925.680210310224</v>
          </cell>
        </row>
        <row r="4699">
          <cell r="CZ4699">
            <v>85925.680210310224</v>
          </cell>
        </row>
        <row r="4700">
          <cell r="CZ4700">
            <v>85925.680210310224</v>
          </cell>
        </row>
        <row r="4701">
          <cell r="CZ4701">
            <v>85925.680210310224</v>
          </cell>
        </row>
        <row r="4702">
          <cell r="CZ4702">
            <v>85925.680210310224</v>
          </cell>
        </row>
        <row r="4703">
          <cell r="CZ4703">
            <v>85925.680210310224</v>
          </cell>
        </row>
        <row r="4704">
          <cell r="CZ4704">
            <v>85925.680210310224</v>
          </cell>
        </row>
        <row r="4705">
          <cell r="CZ4705">
            <v>85925.680210310224</v>
          </cell>
        </row>
        <row r="4706">
          <cell r="CZ4706">
            <v>85925.680210310224</v>
          </cell>
        </row>
        <row r="4707">
          <cell r="CZ4707">
            <v>85925.680210310224</v>
          </cell>
        </row>
        <row r="4708">
          <cell r="CZ4708">
            <v>85925.680210310224</v>
          </cell>
        </row>
        <row r="4709">
          <cell r="CZ4709">
            <v>85925.680210310224</v>
          </cell>
        </row>
        <row r="4710">
          <cell r="CZ4710">
            <v>85925.680210310224</v>
          </cell>
        </row>
        <row r="4711">
          <cell r="CZ4711">
            <v>85925.680210310224</v>
          </cell>
        </row>
        <row r="4712">
          <cell r="CZ4712">
            <v>85925.680210310224</v>
          </cell>
        </row>
        <row r="4713">
          <cell r="CZ4713">
            <v>85925.680210310224</v>
          </cell>
        </row>
        <row r="4714">
          <cell r="CZ4714">
            <v>85925.680210310224</v>
          </cell>
        </row>
        <row r="4715">
          <cell r="CZ4715">
            <v>85925.680210310224</v>
          </cell>
        </row>
        <row r="4716">
          <cell r="CZ4716">
            <v>85925.680210310224</v>
          </cell>
        </row>
        <row r="4717">
          <cell r="CZ4717">
            <v>85925.680210310224</v>
          </cell>
        </row>
        <row r="4718">
          <cell r="CZ4718">
            <v>85925.680210310224</v>
          </cell>
        </row>
        <row r="4719">
          <cell r="CZ4719">
            <v>85925.680210310224</v>
          </cell>
        </row>
        <row r="4720">
          <cell r="CZ4720">
            <v>85925.680210310224</v>
          </cell>
        </row>
        <row r="4721">
          <cell r="CZ4721">
            <v>85925.680210310224</v>
          </cell>
        </row>
        <row r="4722">
          <cell r="CZ4722">
            <v>85925.680210310224</v>
          </cell>
        </row>
        <row r="4723">
          <cell r="CZ4723">
            <v>85925.680210310224</v>
          </cell>
        </row>
        <row r="4724">
          <cell r="CZ4724">
            <v>85925.680210310224</v>
          </cell>
        </row>
        <row r="4725">
          <cell r="CZ4725">
            <v>85925.680210310224</v>
          </cell>
        </row>
        <row r="4726">
          <cell r="CZ4726">
            <v>85925.680210310224</v>
          </cell>
        </row>
        <row r="4727">
          <cell r="CZ4727">
            <v>85925.680210310224</v>
          </cell>
        </row>
        <row r="4728">
          <cell r="CZ4728">
            <v>85925.680210310224</v>
          </cell>
        </row>
        <row r="4729">
          <cell r="CZ4729">
            <v>85925.680210310224</v>
          </cell>
        </row>
        <row r="4730">
          <cell r="CZ4730">
            <v>85925.680210310224</v>
          </cell>
        </row>
        <row r="4731">
          <cell r="CZ4731">
            <v>85925.680210310224</v>
          </cell>
        </row>
        <row r="4732">
          <cell r="CZ4732">
            <v>85925.680210310224</v>
          </cell>
        </row>
        <row r="4733">
          <cell r="CZ4733">
            <v>85925.680210310224</v>
          </cell>
        </row>
        <row r="4734">
          <cell r="CZ4734">
            <v>85925.680210310224</v>
          </cell>
        </row>
        <row r="4735">
          <cell r="CZ4735">
            <v>85925.680210310224</v>
          </cell>
        </row>
        <row r="4736">
          <cell r="CZ4736">
            <v>85925.680210310224</v>
          </cell>
        </row>
        <row r="4737">
          <cell r="CZ4737">
            <v>85925.680210310224</v>
          </cell>
        </row>
        <row r="4738">
          <cell r="CZ4738">
            <v>85925.680210310224</v>
          </cell>
        </row>
        <row r="4739">
          <cell r="CZ4739">
            <v>85925.680210310224</v>
          </cell>
        </row>
        <row r="4740">
          <cell r="CZ4740">
            <v>85925.680210310224</v>
          </cell>
        </row>
        <row r="4741">
          <cell r="CZ4741">
            <v>85925.680210310224</v>
          </cell>
        </row>
        <row r="4742">
          <cell r="CZ4742">
            <v>85925.680210310224</v>
          </cell>
        </row>
        <row r="4743">
          <cell r="CZ4743">
            <v>85925.680210310224</v>
          </cell>
        </row>
        <row r="4744">
          <cell r="CZ4744">
            <v>85925.680210310224</v>
          </cell>
        </row>
        <row r="4745">
          <cell r="CZ4745">
            <v>85925.680210310224</v>
          </cell>
        </row>
        <row r="4746">
          <cell r="CZ4746">
            <v>85925.680210310224</v>
          </cell>
        </row>
        <row r="4747">
          <cell r="CZ4747">
            <v>85925.680210310224</v>
          </cell>
        </row>
        <row r="4748">
          <cell r="CZ4748">
            <v>85925.680210310224</v>
          </cell>
        </row>
        <row r="4749">
          <cell r="CZ4749">
            <v>85925.680210310224</v>
          </cell>
        </row>
        <row r="4750">
          <cell r="CZ4750">
            <v>85925.680210310224</v>
          </cell>
        </row>
        <row r="4751">
          <cell r="CZ4751">
            <v>85925.680210310224</v>
          </cell>
        </row>
        <row r="4752">
          <cell r="CZ4752">
            <v>85925.680210310224</v>
          </cell>
        </row>
        <row r="4753">
          <cell r="CZ4753">
            <v>85925.680210310224</v>
          </cell>
        </row>
        <row r="4754">
          <cell r="CZ4754">
            <v>85925.680210310224</v>
          </cell>
        </row>
        <row r="4755">
          <cell r="CZ4755">
            <v>85925.680210310224</v>
          </cell>
        </row>
        <row r="4756">
          <cell r="CZ4756">
            <v>85925.680210310224</v>
          </cell>
        </row>
        <row r="4757">
          <cell r="CZ4757">
            <v>85925.680210310224</v>
          </cell>
        </row>
        <row r="4758">
          <cell r="CZ4758">
            <v>85925.680210310224</v>
          </cell>
        </row>
        <row r="4759">
          <cell r="CZ4759">
            <v>85925.680210310224</v>
          </cell>
        </row>
        <row r="4760">
          <cell r="CZ4760">
            <v>85925.680210310224</v>
          </cell>
        </row>
        <row r="4761">
          <cell r="CZ4761">
            <v>85925.680210310224</v>
          </cell>
        </row>
        <row r="4762">
          <cell r="CZ4762">
            <v>85925.680210310224</v>
          </cell>
        </row>
        <row r="4763">
          <cell r="CZ4763">
            <v>85925.680210310224</v>
          </cell>
        </row>
        <row r="4764">
          <cell r="CZ4764">
            <v>85925.680210310224</v>
          </cell>
        </row>
        <row r="4765">
          <cell r="CZ4765">
            <v>85925.680210310224</v>
          </cell>
        </row>
        <row r="4766">
          <cell r="CZ4766">
            <v>85925.680210310224</v>
          </cell>
        </row>
        <row r="4767">
          <cell r="CZ4767">
            <v>85925.680210310224</v>
          </cell>
        </row>
        <row r="4768">
          <cell r="CZ4768">
            <v>85925.680210310224</v>
          </cell>
        </row>
        <row r="4769">
          <cell r="CZ4769">
            <v>85925.680210310224</v>
          </cell>
        </row>
        <row r="4770">
          <cell r="CZ4770">
            <v>85925.680210310224</v>
          </cell>
        </row>
        <row r="4771">
          <cell r="CZ4771">
            <v>85925.680210310224</v>
          </cell>
        </row>
        <row r="4772">
          <cell r="CZ4772">
            <v>85925.680210310224</v>
          </cell>
        </row>
        <row r="4773">
          <cell r="CZ4773">
            <v>85925.680210310224</v>
          </cell>
        </row>
        <row r="4774">
          <cell r="CZ4774">
            <v>85925.680210310224</v>
          </cell>
        </row>
        <row r="4775">
          <cell r="CZ4775">
            <v>85925.680210310224</v>
          </cell>
        </row>
        <row r="4776">
          <cell r="CZ4776">
            <v>85925.680210310224</v>
          </cell>
        </row>
        <row r="4777">
          <cell r="CZ4777">
            <v>85925.680210310224</v>
          </cell>
        </row>
        <row r="4778">
          <cell r="CZ4778">
            <v>85925.680210310224</v>
          </cell>
        </row>
        <row r="4779">
          <cell r="CZ4779">
            <v>85925.680210310224</v>
          </cell>
        </row>
        <row r="4780">
          <cell r="CZ4780">
            <v>85925.680210310224</v>
          </cell>
        </row>
        <row r="4781">
          <cell r="CZ4781">
            <v>85925.680210310224</v>
          </cell>
        </row>
        <row r="4782">
          <cell r="CZ4782">
            <v>85925.680210310224</v>
          </cell>
        </row>
        <row r="4783">
          <cell r="CZ4783">
            <v>85925.680210310224</v>
          </cell>
        </row>
        <row r="4784">
          <cell r="CZ4784">
            <v>85925.680210310224</v>
          </cell>
        </row>
        <row r="4785">
          <cell r="CZ4785">
            <v>85925.680210310224</v>
          </cell>
        </row>
        <row r="4786">
          <cell r="CZ4786">
            <v>85925.680210310224</v>
          </cell>
        </row>
        <row r="4787">
          <cell r="CZ4787">
            <v>85925.680210310224</v>
          </cell>
        </row>
        <row r="4788">
          <cell r="CZ4788">
            <v>85925.680210310224</v>
          </cell>
        </row>
        <row r="4789">
          <cell r="CZ4789">
            <v>85925.680210310224</v>
          </cell>
        </row>
        <row r="4790">
          <cell r="CZ4790">
            <v>85925.680210310224</v>
          </cell>
        </row>
        <row r="4791">
          <cell r="CZ4791">
            <v>85925.680210310224</v>
          </cell>
        </row>
        <row r="4792">
          <cell r="CZ4792">
            <v>85925.680210310224</v>
          </cell>
        </row>
        <row r="4793">
          <cell r="CZ4793">
            <v>85925.680210310224</v>
          </cell>
        </row>
        <row r="4794">
          <cell r="CZ4794">
            <v>85925.680210310224</v>
          </cell>
        </row>
        <row r="4795">
          <cell r="CZ4795">
            <v>85925.680210310224</v>
          </cell>
        </row>
        <row r="4796">
          <cell r="CZ4796">
            <v>85925.680210310224</v>
          </cell>
        </row>
        <row r="4797">
          <cell r="CZ4797">
            <v>85925.680210310224</v>
          </cell>
        </row>
        <row r="4798">
          <cell r="CZ4798">
            <v>85925.680210310224</v>
          </cell>
        </row>
        <row r="4799">
          <cell r="CZ4799">
            <v>85925.680210310224</v>
          </cell>
        </row>
        <row r="4800">
          <cell r="CZ4800">
            <v>85925.680210310224</v>
          </cell>
        </row>
        <row r="4801">
          <cell r="CZ4801">
            <v>85925.680210310224</v>
          </cell>
        </row>
        <row r="4802">
          <cell r="CZ4802">
            <v>85925.680210310224</v>
          </cell>
        </row>
        <row r="4803">
          <cell r="CZ4803">
            <v>85925.680210310224</v>
          </cell>
        </row>
        <row r="4804">
          <cell r="CZ4804">
            <v>85925.680210310224</v>
          </cell>
        </row>
        <row r="4805">
          <cell r="CZ4805">
            <v>85925.680210310224</v>
          </cell>
        </row>
        <row r="4806">
          <cell r="CZ4806">
            <v>85925.680210310224</v>
          </cell>
        </row>
        <row r="4807">
          <cell r="CZ4807">
            <v>85925.680210310224</v>
          </cell>
        </row>
        <row r="4808">
          <cell r="CZ4808">
            <v>85925.680210310224</v>
          </cell>
        </row>
        <row r="4809">
          <cell r="CZ4809">
            <v>85925.680210310224</v>
          </cell>
        </row>
        <row r="4810">
          <cell r="CZ4810">
            <v>85925.680210310224</v>
          </cell>
        </row>
        <row r="4811">
          <cell r="CZ4811">
            <v>85925.680210310224</v>
          </cell>
        </row>
        <row r="4812">
          <cell r="CZ4812">
            <v>85925.680210310224</v>
          </cell>
        </row>
        <row r="4813">
          <cell r="CZ4813">
            <v>85925.680210310224</v>
          </cell>
        </row>
        <row r="4814">
          <cell r="CZ4814">
            <v>85925.680210310224</v>
          </cell>
        </row>
        <row r="4815">
          <cell r="CZ4815">
            <v>85925.680210310224</v>
          </cell>
        </row>
        <row r="4816">
          <cell r="CZ4816">
            <v>85925.680210310224</v>
          </cell>
        </row>
        <row r="4817">
          <cell r="CZ4817">
            <v>85925.680210310224</v>
          </cell>
        </row>
        <row r="4818">
          <cell r="CZ4818">
            <v>85925.680210310224</v>
          </cell>
        </row>
        <row r="4819">
          <cell r="CZ4819">
            <v>856475.73197377403</v>
          </cell>
        </row>
        <row r="4820">
          <cell r="CZ4820">
            <v>576388.6838750157</v>
          </cell>
        </row>
        <row r="4821">
          <cell r="CZ4821">
            <v>1011192.9151543174</v>
          </cell>
        </row>
        <row r="4822">
          <cell r="CZ4822">
            <v>570133.66506227374</v>
          </cell>
        </row>
        <row r="4823">
          <cell r="CZ4823">
            <v>497060.13242711854</v>
          </cell>
        </row>
        <row r="4824">
          <cell r="CZ4824">
            <v>119290.47503372234</v>
          </cell>
        </row>
        <row r="4825">
          <cell r="CZ4825">
            <v>119290.47503372234</v>
          </cell>
        </row>
        <row r="4826">
          <cell r="CZ4826">
            <v>119290.47503372234</v>
          </cell>
        </row>
        <row r="4827">
          <cell r="CZ4827">
            <v>119290.47503372234</v>
          </cell>
        </row>
        <row r="4828">
          <cell r="CZ4828">
            <v>119290.47503372234</v>
          </cell>
        </row>
        <row r="4829">
          <cell r="CZ4829">
            <v>119290.47503372234</v>
          </cell>
        </row>
        <row r="4830">
          <cell r="CZ4830">
            <v>119290.47503372234</v>
          </cell>
        </row>
        <row r="4831">
          <cell r="CZ4831">
            <v>119290.47503372234</v>
          </cell>
        </row>
        <row r="4832">
          <cell r="CZ4832">
            <v>119290.47503372234</v>
          </cell>
        </row>
        <row r="4833">
          <cell r="CZ4833">
            <v>119290.47503372234</v>
          </cell>
        </row>
        <row r="4834">
          <cell r="CZ4834">
            <v>119290.47503372234</v>
          </cell>
        </row>
        <row r="4835">
          <cell r="CZ4835">
            <v>119290.47503372234</v>
          </cell>
        </row>
        <row r="4836">
          <cell r="CZ4836">
            <v>119290.47503372234</v>
          </cell>
        </row>
        <row r="4837">
          <cell r="CZ4837">
            <v>119290.47503372234</v>
          </cell>
        </row>
        <row r="4838">
          <cell r="CZ4838">
            <v>119290.47503372234</v>
          </cell>
        </row>
        <row r="4839">
          <cell r="CZ4839">
            <v>119290.47503372234</v>
          </cell>
        </row>
        <row r="4840">
          <cell r="CZ4840">
            <v>119290.47503372234</v>
          </cell>
        </row>
        <row r="4841">
          <cell r="CZ4841">
            <v>119290.47503372234</v>
          </cell>
        </row>
        <row r="4842">
          <cell r="CZ4842">
            <v>119290.47503372234</v>
          </cell>
        </row>
        <row r="4843">
          <cell r="CZ4843">
            <v>119290.47503372234</v>
          </cell>
        </row>
        <row r="4844">
          <cell r="CZ4844">
            <v>119290.47503372234</v>
          </cell>
        </row>
        <row r="4845">
          <cell r="CZ4845">
            <v>119290.47503372234</v>
          </cell>
        </row>
        <row r="4846">
          <cell r="CZ4846">
            <v>119290.47503372234</v>
          </cell>
        </row>
        <row r="4847">
          <cell r="CZ4847">
            <v>119290.47503372234</v>
          </cell>
        </row>
        <row r="4848">
          <cell r="CZ4848">
            <v>119290.47503372234</v>
          </cell>
        </row>
        <row r="4849">
          <cell r="CZ4849">
            <v>119290.47503372234</v>
          </cell>
        </row>
        <row r="4850">
          <cell r="CZ4850">
            <v>119290.47503372234</v>
          </cell>
        </row>
        <row r="4851">
          <cell r="CZ4851">
            <v>119290.47503372234</v>
          </cell>
        </row>
        <row r="4852">
          <cell r="CZ4852">
            <v>119290.47503372234</v>
          </cell>
        </row>
        <row r="4853">
          <cell r="CZ4853">
            <v>119290.47503372234</v>
          </cell>
        </row>
        <row r="4854">
          <cell r="CZ4854">
            <v>119290.47503372234</v>
          </cell>
        </row>
        <row r="4855">
          <cell r="CZ4855">
            <v>119290.47503372234</v>
          </cell>
        </row>
        <row r="4856">
          <cell r="CZ4856">
            <v>119290.47503372234</v>
          </cell>
        </row>
        <row r="4857">
          <cell r="CZ4857">
            <v>119290.47503372234</v>
          </cell>
        </row>
        <row r="4858">
          <cell r="CZ4858">
            <v>119290.47503372234</v>
          </cell>
        </row>
        <row r="4859">
          <cell r="CZ4859">
            <v>119290.47503372234</v>
          </cell>
        </row>
        <row r="4860">
          <cell r="CZ4860">
            <v>119290.47503372234</v>
          </cell>
        </row>
        <row r="4861">
          <cell r="CZ4861">
            <v>119290.47503372234</v>
          </cell>
        </row>
        <row r="4862">
          <cell r="CZ4862">
            <v>119290.47503372234</v>
          </cell>
        </row>
        <row r="4863">
          <cell r="CZ4863">
            <v>119290.47503372234</v>
          </cell>
        </row>
        <row r="4864">
          <cell r="CZ4864">
            <v>119290.47503372234</v>
          </cell>
        </row>
        <row r="4865">
          <cell r="CZ4865">
            <v>119290.47503372234</v>
          </cell>
        </row>
        <row r="4866">
          <cell r="CZ4866">
            <v>119290.47503372234</v>
          </cell>
        </row>
        <row r="4867">
          <cell r="CZ4867">
            <v>119290.47503372234</v>
          </cell>
        </row>
        <row r="4868">
          <cell r="CZ4868">
            <v>119290.47503372234</v>
          </cell>
        </row>
        <row r="4869">
          <cell r="CZ4869">
            <v>887417.18178981228</v>
          </cell>
        </row>
        <row r="4870">
          <cell r="CZ4870">
            <v>381688.26292352279</v>
          </cell>
        </row>
        <row r="4871">
          <cell r="CZ4871">
            <v>87152625</v>
          </cell>
        </row>
        <row r="4872">
          <cell r="CZ4872">
            <v>64557500</v>
          </cell>
        </row>
        <row r="4873">
          <cell r="CZ4873">
            <v>51672595.929462738</v>
          </cell>
        </row>
        <row r="4874">
          <cell r="CZ4874">
            <v>68707625.000000015</v>
          </cell>
        </row>
        <row r="4875">
          <cell r="CZ4875">
            <v>192996146.8617548</v>
          </cell>
        </row>
        <row r="4876">
          <cell r="CZ4876">
            <v>93885050</v>
          </cell>
        </row>
        <row r="4877">
          <cell r="CZ4877">
            <v>7029850625</v>
          </cell>
        </row>
        <row r="4878">
          <cell r="CZ4878">
            <v>7562450.0000000009</v>
          </cell>
        </row>
        <row r="4879">
          <cell r="CZ4879">
            <v>52107125</v>
          </cell>
        </row>
        <row r="4880">
          <cell r="CZ4880">
            <v>741869959.64248252</v>
          </cell>
        </row>
        <row r="4881">
          <cell r="CZ4881">
            <v>223157904.07053727</v>
          </cell>
        </row>
        <row r="4882">
          <cell r="CZ4882">
            <v>40145</v>
          </cell>
        </row>
        <row r="4883">
          <cell r="CZ4883">
            <v>918316875</v>
          </cell>
        </row>
        <row r="4884">
          <cell r="CZ4884">
            <v>24304000</v>
          </cell>
        </row>
        <row r="4885">
          <cell r="CZ4885">
            <v>265825</v>
          </cell>
        </row>
        <row r="4886">
          <cell r="CZ4886">
            <v>321160000</v>
          </cell>
        </row>
        <row r="4887">
          <cell r="CZ4887">
            <v>1737309627.9944298</v>
          </cell>
        </row>
        <row r="4888">
          <cell r="CZ4888">
            <v>13149669.151132705</v>
          </cell>
        </row>
        <row r="4889">
          <cell r="CZ4889">
            <v>23519903.439571805</v>
          </cell>
        </row>
        <row r="4890">
          <cell r="CZ4890">
            <v>99788057.625322714</v>
          </cell>
        </row>
        <row r="4891">
          <cell r="CZ4891">
            <v>173630940.84939727</v>
          </cell>
        </row>
        <row r="4892">
          <cell r="CZ4892">
            <v>8300250</v>
          </cell>
        </row>
        <row r="4893">
          <cell r="CZ4893">
            <v>3596775</v>
          </cell>
        </row>
        <row r="4894">
          <cell r="CZ4894">
            <v>631290.93923681567</v>
          </cell>
        </row>
        <row r="4895">
          <cell r="CZ4895">
            <v>725984.58012233791</v>
          </cell>
        </row>
        <row r="4896">
          <cell r="CZ4896">
            <v>52311.737076477206</v>
          </cell>
        </row>
        <row r="4897">
          <cell r="CZ4897">
            <v>1102351843.6064222</v>
          </cell>
        </row>
        <row r="4898">
          <cell r="CZ4898">
            <v>2116604482.7965302</v>
          </cell>
        </row>
        <row r="4899">
          <cell r="CZ4899">
            <v>48377437.5</v>
          </cell>
        </row>
        <row r="4900">
          <cell r="CZ4900">
            <v>5207915.3612349359</v>
          </cell>
        </row>
        <row r="4901">
          <cell r="CZ4901">
            <v>2117332.0823068279</v>
          </cell>
        </row>
        <row r="4902">
          <cell r="CZ4902">
            <v>7831382367.9570551</v>
          </cell>
        </row>
        <row r="4903">
          <cell r="CZ4903">
            <v>214931837.95938686</v>
          </cell>
        </row>
        <row r="4904">
          <cell r="CZ4904">
            <v>120231562.5</v>
          </cell>
        </row>
        <row r="4905">
          <cell r="CZ4905">
            <v>34213701.298681565</v>
          </cell>
        </row>
        <row r="4906">
          <cell r="CZ4906">
            <v>1276947350</v>
          </cell>
        </row>
        <row r="4907">
          <cell r="CZ4907">
            <v>5862079.1958701657</v>
          </cell>
        </row>
        <row r="4908">
          <cell r="CZ4908">
            <v>78606492.659375086</v>
          </cell>
        </row>
        <row r="4909">
          <cell r="CZ4909">
            <v>258230000</v>
          </cell>
        </row>
        <row r="4910">
          <cell r="CZ4910">
            <v>8521590</v>
          </cell>
        </row>
        <row r="4911">
          <cell r="CZ4911">
            <v>9296280</v>
          </cell>
        </row>
        <row r="4912">
          <cell r="CZ4912">
            <v>383881037.2879321</v>
          </cell>
        </row>
        <row r="4913">
          <cell r="CZ4913">
            <v>100709699.99999999</v>
          </cell>
        </row>
        <row r="4914">
          <cell r="CZ4914">
            <v>255647700</v>
          </cell>
        </row>
        <row r="4915">
          <cell r="CZ4915">
            <v>51035882.831860207</v>
          </cell>
        </row>
        <row r="4916">
          <cell r="CZ4916">
            <v>308194250</v>
          </cell>
        </row>
        <row r="4917">
          <cell r="CZ4917">
            <v>5015639.9036254967</v>
          </cell>
        </row>
        <row r="4918">
          <cell r="CZ4918">
            <v>20746832.340642288</v>
          </cell>
        </row>
        <row r="4919">
          <cell r="CZ4919">
            <v>13644445.625396293</v>
          </cell>
        </row>
        <row r="4920">
          <cell r="CZ4920">
            <v>16411100.723899124</v>
          </cell>
        </row>
        <row r="4921">
          <cell r="CZ4921">
            <v>5892771.570696421</v>
          </cell>
        </row>
        <row r="4922">
          <cell r="CZ4922">
            <v>6712839.1474520033</v>
          </cell>
        </row>
        <row r="4923">
          <cell r="CZ4923">
            <v>34449537.571162574</v>
          </cell>
        </row>
        <row r="4924">
          <cell r="CZ4924">
            <v>333149250</v>
          </cell>
        </row>
        <row r="4925">
          <cell r="CZ4925">
            <v>1771484925</v>
          </cell>
        </row>
        <row r="4926">
          <cell r="CZ4926">
            <v>5010651.5492514642</v>
          </cell>
        </row>
        <row r="4927">
          <cell r="CZ4927">
            <v>7839894.6516011897</v>
          </cell>
        </row>
        <row r="4928">
          <cell r="CZ4928">
            <v>13155298.859849621</v>
          </cell>
        </row>
        <row r="4929">
          <cell r="CZ4929">
            <v>4166218.1482692286</v>
          </cell>
        </row>
        <row r="4930">
          <cell r="CZ4930">
            <v>4565137.5</v>
          </cell>
        </row>
        <row r="4931">
          <cell r="CZ4931">
            <v>835397.92149603704</v>
          </cell>
        </row>
        <row r="4932">
          <cell r="CZ4932">
            <v>331120856.9976601</v>
          </cell>
        </row>
        <row r="4933">
          <cell r="CZ4933">
            <v>89326055.945849255</v>
          </cell>
        </row>
        <row r="4934">
          <cell r="CZ4934">
            <v>178652112.05649069</v>
          </cell>
        </row>
        <row r="4935">
          <cell r="CZ4935">
            <v>2235969923.8138347</v>
          </cell>
        </row>
        <row r="4936">
          <cell r="CZ4936">
            <v>126026743.30772778</v>
          </cell>
        </row>
        <row r="4937">
          <cell r="CZ4937">
            <v>1151093105.8101084</v>
          </cell>
        </row>
        <row r="4938">
          <cell r="CZ4938">
            <v>120748136.2936154</v>
          </cell>
        </row>
        <row r="4939">
          <cell r="CZ4939">
            <v>1090802023.8160315</v>
          </cell>
        </row>
        <row r="4940">
          <cell r="CZ4940">
            <v>158919553.55395901</v>
          </cell>
        </row>
        <row r="4941">
          <cell r="CZ4941">
            <v>22119664.733733054</v>
          </cell>
        </row>
        <row r="4942">
          <cell r="CZ4942">
            <v>1159836495.8480616</v>
          </cell>
        </row>
        <row r="4943">
          <cell r="CZ4943">
            <v>112004746.25566214</v>
          </cell>
        </row>
        <row r="4944">
          <cell r="CZ4944">
            <v>1271841242.103724</v>
          </cell>
        </row>
        <row r="4945">
          <cell r="CZ4945">
            <v>41152864.463541627</v>
          </cell>
        </row>
        <row r="4946">
          <cell r="CZ4946">
            <v>174115374.99999997</v>
          </cell>
        </row>
        <row r="4947">
          <cell r="CZ4947">
            <v>852813253.51052952</v>
          </cell>
        </row>
        <row r="4948">
          <cell r="CZ4948">
            <v>45483200.000000007</v>
          </cell>
        </row>
        <row r="4949">
          <cell r="CZ4949">
            <v>1721965525</v>
          </cell>
        </row>
        <row r="4950">
          <cell r="CZ4950">
            <v>562891020.20105076</v>
          </cell>
        </row>
        <row r="4951">
          <cell r="CZ4951">
            <v>362068942.2331993</v>
          </cell>
        </row>
        <row r="4952">
          <cell r="CZ4952">
            <v>7729658.4602400325</v>
          </cell>
        </row>
        <row r="4953">
          <cell r="CZ4953">
            <v>295838880.62097442</v>
          </cell>
        </row>
        <row r="4954">
          <cell r="CZ4954">
            <v>443758321.09701872</v>
          </cell>
        </row>
        <row r="4955">
          <cell r="CZ4955">
            <v>273192150</v>
          </cell>
        </row>
        <row r="4956">
          <cell r="CZ4956">
            <v>165587275</v>
          </cell>
        </row>
        <row r="4957">
          <cell r="CZ4957">
            <v>47772530.78533867</v>
          </cell>
        </row>
        <row r="4958">
          <cell r="CZ4958">
            <v>134490841.55936289</v>
          </cell>
        </row>
        <row r="4959">
          <cell r="CZ4959">
            <v>32389026.638229191</v>
          </cell>
        </row>
        <row r="4960">
          <cell r="CZ4960">
            <v>3087592345.9201674</v>
          </cell>
        </row>
        <row r="4961">
          <cell r="CZ4961">
            <v>2607033846.4767089</v>
          </cell>
        </row>
        <row r="4962">
          <cell r="CZ4962">
            <v>103758550</v>
          </cell>
        </row>
        <row r="4963">
          <cell r="CZ4963">
            <v>103758550</v>
          </cell>
        </row>
        <row r="4964">
          <cell r="CZ4964">
            <v>105178351.40285216</v>
          </cell>
        </row>
        <row r="4965">
          <cell r="CZ4965">
            <v>130055073.59714784</v>
          </cell>
        </row>
        <row r="4966">
          <cell r="CZ4966">
            <v>394177077.1666823</v>
          </cell>
        </row>
        <row r="4967">
          <cell r="CZ4967">
            <v>13083678.274163846</v>
          </cell>
        </row>
        <row r="4968">
          <cell r="CZ4968">
            <v>25868570</v>
          </cell>
        </row>
        <row r="4969">
          <cell r="CZ4969">
            <v>166840839.95707792</v>
          </cell>
        </row>
        <row r="4970">
          <cell r="CZ4970">
            <v>14565379.77617768</v>
          </cell>
        </row>
        <row r="4971">
          <cell r="CZ4971">
            <v>1462039.4869719476</v>
          </cell>
        </row>
        <row r="4972">
          <cell r="CZ4972">
            <v>428908793.15562421</v>
          </cell>
        </row>
        <row r="4973">
          <cell r="CZ4973">
            <v>189462544.3443757</v>
          </cell>
        </row>
        <row r="4974">
          <cell r="CZ4974">
            <v>1362036804.7489376</v>
          </cell>
        </row>
        <row r="4975">
          <cell r="CZ4975">
            <v>24765801.842796735</v>
          </cell>
        </row>
        <row r="4976">
          <cell r="CZ4976">
            <v>237044103.07427609</v>
          </cell>
        </row>
        <row r="4977">
          <cell r="CZ4977">
            <v>190578292.71386674</v>
          </cell>
        </row>
        <row r="4978">
          <cell r="CZ4978">
            <v>24440902.917518392</v>
          </cell>
        </row>
        <row r="4979">
          <cell r="CZ4979">
            <v>79514904.368614838</v>
          </cell>
        </row>
        <row r="4980">
          <cell r="CZ4980">
            <v>63114450</v>
          </cell>
        </row>
        <row r="4981">
          <cell r="CZ4981">
            <v>247198262.5</v>
          </cell>
        </row>
        <row r="4982">
          <cell r="CZ4982">
            <v>212278301.23147932</v>
          </cell>
        </row>
        <row r="4983">
          <cell r="CZ4983">
            <v>184835175</v>
          </cell>
        </row>
        <row r="4984">
          <cell r="CZ4984">
            <v>11721255</v>
          </cell>
        </row>
        <row r="4985">
          <cell r="CZ4985">
            <v>58479109.310923912</v>
          </cell>
        </row>
        <row r="4986">
          <cell r="CZ4986">
            <v>272199708.98570073</v>
          </cell>
        </row>
        <row r="4987">
          <cell r="CZ4987">
            <v>96925762.5</v>
          </cell>
        </row>
        <row r="4988">
          <cell r="CZ4988">
            <v>353797168.93551546</v>
          </cell>
        </row>
        <row r="4989">
          <cell r="CZ4989">
            <v>212278301.23147932</v>
          </cell>
        </row>
        <row r="4990">
          <cell r="CZ4990">
            <v>353797168.93551546</v>
          </cell>
        </row>
        <row r="4991">
          <cell r="CZ4991">
            <v>86842663.564137876</v>
          </cell>
        </row>
        <row r="4992">
          <cell r="CZ4992">
            <v>86842663.564137876</v>
          </cell>
        </row>
        <row r="4993">
          <cell r="CZ4993">
            <v>86842663.564137876</v>
          </cell>
        </row>
        <row r="4994">
          <cell r="CZ4994">
            <v>86842663.564137876</v>
          </cell>
        </row>
        <row r="4995">
          <cell r="CZ4995">
            <v>86842663.564137876</v>
          </cell>
        </row>
        <row r="4996">
          <cell r="CZ4996">
            <v>86842663.564137876</v>
          </cell>
        </row>
        <row r="4997">
          <cell r="CZ4997">
            <v>86842663.564137876</v>
          </cell>
        </row>
        <row r="4998">
          <cell r="CZ4998">
            <v>25138665.65956476</v>
          </cell>
        </row>
        <row r="4999">
          <cell r="CZ4999">
            <v>153230535.41871116</v>
          </cell>
        </row>
        <row r="5000">
          <cell r="CZ5000">
            <v>72721785.482568383</v>
          </cell>
        </row>
        <row r="5001">
          <cell r="CZ5001">
            <v>8050394.6215715269</v>
          </cell>
        </row>
        <row r="5002">
          <cell r="CZ5002">
            <v>6786393.8774509151</v>
          </cell>
        </row>
        <row r="5003">
          <cell r="CZ5003">
            <v>2717990.69738793</v>
          </cell>
        </row>
        <row r="5004">
          <cell r="CZ5004">
            <v>51083457.085627466</v>
          </cell>
        </row>
        <row r="5005">
          <cell r="CZ5005">
            <v>2996732.81561006</v>
          </cell>
        </row>
        <row r="5006">
          <cell r="CZ5006">
            <v>2668780.1102109924</v>
          </cell>
        </row>
        <row r="5007">
          <cell r="CZ5007">
            <v>3000577.9610014963</v>
          </cell>
        </row>
        <row r="5008">
          <cell r="CZ5008">
            <v>4272516.7434234424</v>
          </cell>
        </row>
        <row r="5009">
          <cell r="CZ5009">
            <v>900560850</v>
          </cell>
        </row>
        <row r="5010">
          <cell r="CZ5010">
            <v>0</v>
          </cell>
        </row>
        <row r="5011">
          <cell r="CZ5011">
            <v>0</v>
          </cell>
        </row>
        <row r="5012">
          <cell r="CZ5012">
            <v>0</v>
          </cell>
        </row>
        <row r="5013">
          <cell r="CZ5013">
            <v>0</v>
          </cell>
        </row>
        <row r="5014">
          <cell r="CZ5014">
            <v>0</v>
          </cell>
        </row>
        <row r="5015">
          <cell r="CZ5015">
            <v>0</v>
          </cell>
        </row>
        <row r="5016">
          <cell r="CZ5016">
            <v>0</v>
          </cell>
        </row>
        <row r="5017">
          <cell r="CZ5017">
            <v>0</v>
          </cell>
        </row>
        <row r="5018">
          <cell r="CZ5018">
            <v>0</v>
          </cell>
        </row>
        <row r="5019">
          <cell r="CZ5019">
            <v>0</v>
          </cell>
        </row>
        <row r="5020">
          <cell r="CZ5020">
            <v>0</v>
          </cell>
        </row>
        <row r="5021">
          <cell r="CZ5021">
            <v>0</v>
          </cell>
        </row>
        <row r="5022">
          <cell r="CZ5022">
            <v>0</v>
          </cell>
        </row>
        <row r="5023">
          <cell r="CZ5023">
            <v>0</v>
          </cell>
        </row>
        <row r="5024">
          <cell r="CZ5024">
            <v>0</v>
          </cell>
        </row>
        <row r="5025">
          <cell r="CZ5025">
            <v>0</v>
          </cell>
        </row>
        <row r="5026">
          <cell r="CZ5026">
            <v>0</v>
          </cell>
        </row>
        <row r="5027">
          <cell r="CZ5027">
            <v>0</v>
          </cell>
        </row>
        <row r="5028">
          <cell r="CZ5028">
            <v>0</v>
          </cell>
        </row>
        <row r="5029">
          <cell r="CZ5029">
            <v>0</v>
          </cell>
        </row>
        <row r="5030">
          <cell r="CZ5030">
            <v>819180.99</v>
          </cell>
        </row>
        <row r="5031">
          <cell r="CZ5031">
            <v>97812.675000000003</v>
          </cell>
        </row>
        <row r="5032">
          <cell r="CZ5032">
            <v>339131.47500000003</v>
          </cell>
        </row>
        <row r="5033">
          <cell r="CZ5033">
            <v>282609.61</v>
          </cell>
        </row>
        <row r="5034">
          <cell r="CZ5034">
            <v>47101.570000000007</v>
          </cell>
        </row>
        <row r="5035">
          <cell r="CZ5035">
            <v>97029.295000000013</v>
          </cell>
        </row>
        <row r="5036">
          <cell r="CZ5036">
            <v>282609.61</v>
          </cell>
        </row>
        <row r="5037">
          <cell r="CZ5037">
            <v>235507.94500000001</v>
          </cell>
        </row>
        <row r="5038">
          <cell r="CZ5038">
            <v>595793.16500000004</v>
          </cell>
        </row>
        <row r="5039">
          <cell r="CZ5039">
            <v>918481.09</v>
          </cell>
        </row>
        <row r="5040">
          <cell r="CZ5040">
            <v>1321086.8149999999</v>
          </cell>
        </row>
        <row r="5041">
          <cell r="CZ5041">
            <v>1446955.07</v>
          </cell>
        </row>
        <row r="5042">
          <cell r="CZ5042">
            <v>1355038.4850000001</v>
          </cell>
        </row>
        <row r="5043">
          <cell r="CZ5043">
            <v>1204521.2450000001</v>
          </cell>
        </row>
        <row r="5044">
          <cell r="CZ5044">
            <v>1573458.9700000002</v>
          </cell>
        </row>
        <row r="5045">
          <cell r="CZ5045">
            <v>1239055.55</v>
          </cell>
        </row>
        <row r="5046">
          <cell r="CZ5046">
            <v>3443018.5</v>
          </cell>
        </row>
        <row r="5047">
          <cell r="CZ5047">
            <v>1050331.3999999999</v>
          </cell>
        </row>
        <row r="5048">
          <cell r="CZ5048">
            <v>232061.72500000001</v>
          </cell>
        </row>
        <row r="5049">
          <cell r="CZ5049">
            <v>224439.685</v>
          </cell>
        </row>
        <row r="5050">
          <cell r="CZ5050">
            <v>263768.92499999999</v>
          </cell>
        </row>
        <row r="5051">
          <cell r="CZ5051">
            <v>376812.75</v>
          </cell>
        </row>
        <row r="5052">
          <cell r="CZ5052">
            <v>329711.18000000005</v>
          </cell>
        </row>
        <row r="5053">
          <cell r="CZ5053">
            <v>204440</v>
          </cell>
        </row>
        <row r="5054">
          <cell r="CZ5054">
            <v>527537.85</v>
          </cell>
        </row>
        <row r="5055">
          <cell r="CZ5055">
            <v>4200</v>
          </cell>
        </row>
        <row r="5056">
          <cell r="CZ5056">
            <v>11180</v>
          </cell>
        </row>
        <row r="5057">
          <cell r="CZ5057">
            <v>28243.8</v>
          </cell>
        </row>
        <row r="5058">
          <cell r="CZ5058">
            <v>6071.625</v>
          </cell>
        </row>
        <row r="5059">
          <cell r="CZ5059">
            <v>136416.49089185748</v>
          </cell>
        </row>
        <row r="5060">
          <cell r="CZ5060">
            <v>1005248.8859904418</v>
          </cell>
        </row>
        <row r="5061">
          <cell r="CZ5061">
            <v>68750</v>
          </cell>
        </row>
        <row r="5062">
          <cell r="CZ5062">
            <v>65540.5</v>
          </cell>
        </row>
        <row r="5063">
          <cell r="CZ5063">
            <v>519750</v>
          </cell>
        </row>
        <row r="5064">
          <cell r="CZ5064">
            <v>120361.9808002386</v>
          </cell>
        </row>
        <row r="5065">
          <cell r="CZ5065">
            <v>27339.599999999999</v>
          </cell>
        </row>
        <row r="5066">
          <cell r="CZ5066">
            <v>58520.000000000007</v>
          </cell>
        </row>
        <row r="5067">
          <cell r="CZ5067">
            <v>7591.9999999999991</v>
          </cell>
        </row>
        <row r="5068">
          <cell r="CZ5068">
            <v>119724777.59999999</v>
          </cell>
        </row>
        <row r="5069">
          <cell r="CZ5069">
            <v>92397.9</v>
          </cell>
        </row>
        <row r="5070">
          <cell r="CZ5070">
            <v>205240.16400000002</v>
          </cell>
        </row>
        <row r="5071">
          <cell r="CZ5071">
            <v>80960</v>
          </cell>
        </row>
        <row r="5072">
          <cell r="CZ5072">
            <v>40020</v>
          </cell>
        </row>
        <row r="5073">
          <cell r="CZ5073">
            <v>11500</v>
          </cell>
        </row>
        <row r="5074">
          <cell r="CZ5074">
            <v>242499.99999999997</v>
          </cell>
        </row>
        <row r="5075">
          <cell r="CZ5075">
            <v>56865.3</v>
          </cell>
        </row>
        <row r="5076">
          <cell r="CZ5076">
            <v>133950</v>
          </cell>
        </row>
        <row r="5077">
          <cell r="CZ5077">
            <v>223580.92799999999</v>
          </cell>
        </row>
        <row r="5078">
          <cell r="CZ5078">
            <v>152542.11799999999</v>
          </cell>
        </row>
        <row r="5079">
          <cell r="CZ5079">
            <v>720000</v>
          </cell>
        </row>
        <row r="5080">
          <cell r="CZ5080">
            <v>23915.399999999998</v>
          </cell>
        </row>
        <row r="5081">
          <cell r="CZ5081">
            <v>192500</v>
          </cell>
        </row>
        <row r="5082">
          <cell r="CZ5082">
            <v>138700</v>
          </cell>
        </row>
        <row r="5083">
          <cell r="CZ5083">
            <v>586583.5</v>
          </cell>
        </row>
        <row r="5084">
          <cell r="CZ5084">
            <v>9376.5</v>
          </cell>
        </row>
        <row r="5085">
          <cell r="CZ5085">
            <v>25662</v>
          </cell>
        </row>
        <row r="5086">
          <cell r="CZ5086">
            <v>83904</v>
          </cell>
        </row>
        <row r="5087">
          <cell r="CZ5087">
            <v>8736</v>
          </cell>
        </row>
        <row r="5088">
          <cell r="CZ5088">
            <v>129246</v>
          </cell>
        </row>
        <row r="5089">
          <cell r="CZ5089">
            <v>24664.5</v>
          </cell>
        </row>
        <row r="5090">
          <cell r="CZ5090">
            <v>445095.00000000006</v>
          </cell>
        </row>
        <row r="5091">
          <cell r="CZ5091">
            <v>43942.5</v>
          </cell>
        </row>
        <row r="5092">
          <cell r="CZ5092">
            <v>20180.625</v>
          </cell>
        </row>
        <row r="5093">
          <cell r="CZ5093">
            <v>15509.759999999998</v>
          </cell>
        </row>
        <row r="5094">
          <cell r="CZ5094">
            <v>74735.232000000004</v>
          </cell>
        </row>
        <row r="5095">
          <cell r="CZ5095">
            <v>41280</v>
          </cell>
        </row>
        <row r="5096">
          <cell r="CZ5096">
            <v>35263.186000000002</v>
          </cell>
        </row>
        <row r="5097">
          <cell r="CZ5097">
            <v>150487.41</v>
          </cell>
        </row>
        <row r="5098">
          <cell r="CZ5098">
            <v>623815.35000000009</v>
          </cell>
        </row>
        <row r="5099">
          <cell r="CZ5099">
            <v>421364.76</v>
          </cell>
        </row>
        <row r="5100">
          <cell r="CZ5100">
            <v>48322.26</v>
          </cell>
        </row>
        <row r="5101">
          <cell r="CZ5101">
            <v>1633375.8599999999</v>
          </cell>
        </row>
        <row r="5102">
          <cell r="CZ5102">
            <v>0</v>
          </cell>
        </row>
        <row r="5104">
          <cell r="CZ5104">
            <v>181016515883.24374</v>
          </cell>
        </row>
        <row r="5107">
          <cell r="CZ5107" t="str">
            <v>END</v>
          </cell>
        </row>
      </sheetData>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re"/>
      <sheetName val="Conseil"/>
      <sheetName val="Heures"/>
      <sheetName val="Valorisation"/>
      <sheetName val="Taux"/>
      <sheetName val="Macro"/>
      <sheetName val="LEGEND"/>
      <sheetName val="사기도장"/>
      <sheetName val="간선계산"/>
      <sheetName val="Architecture Work"/>
      <sheetName val="M_F"/>
      <sheetName val="Backup"/>
      <sheetName val="Final(1)summary"/>
      <sheetName val="Equipment"/>
      <sheetName val="PIPE-HOT"/>
      <sheetName val="Resource"/>
      <sheetName val="A"/>
      <sheetName val="POWER"/>
    </sheetNames>
    <sheetDataSet>
      <sheetData sheetId="0" refreshError="1"/>
      <sheetData sheetId="1" refreshError="1"/>
      <sheetData sheetId="2" refreshError="1"/>
      <sheetData sheetId="3" refreshError="1"/>
      <sheetData sheetId="4" refreshError="1"/>
      <sheetData sheetId="5" refreshError="1">
        <row r="5">
          <cell r="C5" t="str">
            <v>Imprimé le : 05-Mar-2002 at 15:32</v>
          </cell>
        </row>
        <row r="6">
          <cell r="C6" t="str">
            <v>C:\TRAVAIL.XLS\SOHAR\SBDG2002.XLS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Balance Sheet "/>
      <sheetName val="Debtors Detail Test"/>
      <sheetName val="Lead"/>
      <sheetName val="Year_End"/>
      <sheetName val="Macro1"/>
      <sheetName val="DET0900"/>
      <sheetName val="OpTrack"/>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ordbkg"/>
      <sheetName val="topsh 9805"/>
      <sheetName val="regob "/>
      <sheetName val="98 Sales &amp; Purch. "/>
      <sheetName val="IDTI sales"/>
      <sheetName val="bklg "/>
      <sheetName val="SORT1 UPTO 9809"/>
      <sheetName val="Sheet1"/>
      <sheetName val="SORT1 (2)"/>
      <sheetName val="Adv.reco"/>
      <sheetName val="OLD regob"/>
      <sheetName val="WDV(P&amp;M)31.03.99"/>
      <sheetName val="WDV(OE)31.03.99"/>
      <sheetName val="LS_TGT"/>
      <sheetName val="Navigation"/>
      <sheetName val="Staff Cost - Q"/>
      <sheetName val="Prd &amp; Sales - Y"/>
      <sheetName val="Final TB-Oracle"/>
      <sheetName val="Comp"/>
      <sheetName val="Parameter"/>
      <sheetName val="topsh_9805"/>
      <sheetName val="regob_"/>
      <sheetName val="98_Sales_&amp;_Purch__"/>
      <sheetName val="IDTI_sales"/>
      <sheetName val="bklg_"/>
      <sheetName val="SORT1_UPTO_9809"/>
      <sheetName val="SORT1_(2)"/>
      <sheetName val="Adv_reco"/>
      <sheetName val="OLD_regob"/>
      <sheetName val="Leadsheet"/>
      <sheetName val="XREF"/>
      <sheetName val="Lead"/>
      <sheetName val="Workbook Inputs"/>
      <sheetName val="ITEM  STUDY (2)"/>
      <sheetName val="Project Wise HC"/>
      <sheetName val="Revenue"/>
      <sheetName val="SCH 10"/>
      <sheetName val="SEP 02"/>
      <sheetName val="Rates"/>
      <sheetName val="Income st -GACL"/>
      <sheetName val="SysNavigation"/>
      <sheetName val="TB Worksheet"/>
      <sheetName val="Settings"/>
      <sheetName val="OC5-Push Diag"/>
      <sheetName val="Franchise Input"/>
      <sheetName val="proforma"/>
      <sheetName val="lookup"/>
      <sheetName val="mdd &amp; co Fdr jan.02 "/>
      <sheetName val="Invoice Entry"/>
      <sheetName val="OBRV9809"/>
      <sheetName val="PF Deloitte"/>
      <sheetName val="RATIOS"/>
      <sheetName val="Aseet1998"/>
      <sheetName val="SUMM-09-04"/>
      <sheetName val="trial Balance"/>
      <sheetName val="Bal Sheet"/>
      <sheetName val="Year_End"/>
      <sheetName val="Price Testing - Used - 1"/>
      <sheetName val="PyrllDeduc"/>
      <sheetName val="P&amp;L"/>
      <sheetName val="total"/>
      <sheetName val="Push Diag on Premise"/>
      <sheetName val="CChannel Attract Input"/>
      <sheetName val="FStratPlan"/>
      <sheetName val="Part Inputs"/>
      <sheetName val="TBPY"/>
      <sheetName val="TBCY"/>
      <sheetName val="Data"/>
      <sheetName val="P L"/>
      <sheetName val="Addition Ist &amp; IInd Half"/>
      <sheetName val="Schedules"/>
      <sheetName val="dec00"/>
      <sheetName val="Tickmarks"/>
      <sheetName val="Sheet3"/>
      <sheetName val="BS"/>
      <sheetName val="EXPENSES"/>
      <sheetName val="Reg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s"/>
      <sheetName val="gasprice(Feb)"/>
      <sheetName val="gasprice(Jan)"/>
      <sheetName val="gasprice(Dec)"/>
      <sheetName val="gasprice"/>
      <sheetName val="Establishment Prov."/>
      <sheetName val="bud-act(SEP)"/>
      <sheetName val="bud-act (OCT)"/>
      <sheetName val="EMAIL"/>
      <sheetName val="gas price(Nov)"/>
      <sheetName val="ACTUALS"/>
      <sheetName val="wc-int"/>
      <sheetName val="bud-act(Jan) (2)"/>
      <sheetName val="bud-act(Feb)"/>
      <sheetName val="variance"/>
      <sheetName val="interest"/>
      <sheetName val="cap-actuals"/>
      <sheetName val="loans"/>
      <sheetName val="depciation"/>
      <sheetName val="tax"/>
      <sheetName val="computation"/>
      <sheetName val="assu"/>
      <sheetName val="fuel (2)"/>
      <sheetName val="fuel"/>
      <sheetName val="Schedu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gt;&gt;"/>
      <sheetName val="Client BS Summary-present"/>
      <sheetName val="BS-Location-Summary"/>
      <sheetName val="Valuer-Asset Code Summary"/>
      <sheetName val="FA listing"/>
      <sheetName val="Approach summary"/>
      <sheetName val="Working&gt;&gt;"/>
      <sheetName val="2 General Info"/>
      <sheetName val="3 Company FAR-conso"/>
      <sheetName val="3 Bldg-base list"/>
      <sheetName val="3 Bldg cost calc"/>
      <sheetName val="4 Asset Code"/>
      <sheetName val="4 LHI-data"/>
      <sheetName val="5 RCN Working"/>
      <sheetName val="5 Pre-Operative Exp."/>
      <sheetName val="6 Trend Table"/>
      <sheetName val="6 Exchange Rate"/>
      <sheetName val="9 Rounding"/>
      <sheetName val="9 RUL Range"/>
      <sheetName val="Ref data&gt;&gt;"/>
      <sheetName val="8-Companies Act 2013 NUL"/>
      <sheetName val="8- ASA NUL"/>
      <sheetName val="8- MVS NUL"/>
      <sheetName val="CPWD base Rates"/>
      <sheetName val="Rate Summary"/>
      <sheetName val="Land Valuation extract"/>
      <sheetName val="Bldg-Cost Index-Lcl Mkt rate"/>
      <sheetName val="Cost data-U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Valuer has not valued Construction-In-Progress. Fair Value is considered equal to Net Book Value.</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row r="82">
          <cell r="A82">
            <v>71</v>
          </cell>
          <cell r="B82" t="str">
            <v>68-74</v>
          </cell>
        </row>
        <row r="83">
          <cell r="A83">
            <v>72</v>
          </cell>
          <cell r="B83" t="str">
            <v>69-75</v>
          </cell>
        </row>
        <row r="84">
          <cell r="A84">
            <v>73</v>
          </cell>
          <cell r="B84" t="str">
            <v>70-76</v>
          </cell>
        </row>
        <row r="85">
          <cell r="A85">
            <v>74</v>
          </cell>
          <cell r="B85" t="str">
            <v>71-77</v>
          </cell>
        </row>
        <row r="86">
          <cell r="A86">
            <v>75</v>
          </cell>
          <cell r="B86" t="str">
            <v>72-78</v>
          </cell>
        </row>
        <row r="87">
          <cell r="A87">
            <v>76</v>
          </cell>
          <cell r="B87" t="str">
            <v>73-79</v>
          </cell>
        </row>
        <row r="88">
          <cell r="A88">
            <v>77</v>
          </cell>
          <cell r="B88" t="str">
            <v>74-80</v>
          </cell>
        </row>
        <row r="89">
          <cell r="A89">
            <v>78</v>
          </cell>
          <cell r="B89" t="str">
            <v>75-81</v>
          </cell>
        </row>
        <row r="90">
          <cell r="A90">
            <v>79</v>
          </cell>
          <cell r="B90" t="str">
            <v>76-82</v>
          </cell>
        </row>
        <row r="91">
          <cell r="A91">
            <v>80</v>
          </cell>
          <cell r="B91" t="str">
            <v>77-83</v>
          </cell>
        </row>
        <row r="92">
          <cell r="A92">
            <v>81</v>
          </cell>
          <cell r="B92" t="str">
            <v>78-84</v>
          </cell>
        </row>
        <row r="93">
          <cell r="A93">
            <v>82</v>
          </cell>
          <cell r="B93" t="str">
            <v>79-85</v>
          </cell>
        </row>
        <row r="94">
          <cell r="A94">
            <v>83</v>
          </cell>
          <cell r="B94" t="str">
            <v>80-86</v>
          </cell>
        </row>
        <row r="95">
          <cell r="A95">
            <v>84</v>
          </cell>
          <cell r="B95" t="str">
            <v>81-87</v>
          </cell>
        </row>
        <row r="96">
          <cell r="A96">
            <v>85</v>
          </cell>
          <cell r="B96" t="str">
            <v>82-88</v>
          </cell>
        </row>
        <row r="97">
          <cell r="A97">
            <v>86</v>
          </cell>
          <cell r="B97" t="str">
            <v>83-89</v>
          </cell>
        </row>
        <row r="98">
          <cell r="A98">
            <v>87</v>
          </cell>
          <cell r="B98" t="str">
            <v>84-90</v>
          </cell>
        </row>
        <row r="99">
          <cell r="A99">
            <v>88</v>
          </cell>
          <cell r="B99" t="str">
            <v>85-91</v>
          </cell>
        </row>
        <row r="100">
          <cell r="A100">
            <v>89</v>
          </cell>
          <cell r="B100" t="str">
            <v>86-92</v>
          </cell>
        </row>
        <row r="101">
          <cell r="A101">
            <v>90</v>
          </cell>
          <cell r="B101" t="str">
            <v>87-93</v>
          </cell>
        </row>
        <row r="102">
          <cell r="A102">
            <v>91</v>
          </cell>
          <cell r="B102" t="str">
            <v>88-94</v>
          </cell>
        </row>
        <row r="103">
          <cell r="A103">
            <v>92</v>
          </cell>
          <cell r="B103" t="str">
            <v>89-95</v>
          </cell>
        </row>
        <row r="104">
          <cell r="A104">
            <v>93</v>
          </cell>
          <cell r="B104" t="str">
            <v>90-96</v>
          </cell>
        </row>
        <row r="105">
          <cell r="A105">
            <v>94</v>
          </cell>
          <cell r="B105" t="str">
            <v>91-97</v>
          </cell>
        </row>
        <row r="106">
          <cell r="A106">
            <v>95</v>
          </cell>
          <cell r="B106" t="str">
            <v>92-98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SBL"/>
      <sheetName val="OSBL"/>
      <sheetName val="PGW"/>
      <sheetName val="EW"/>
      <sheetName val="TOWNSHIP"/>
      <sheetName val="FREE"/>
      <sheetName val="Sheet2"/>
      <sheetName val="Sheet1"/>
      <sheetName val="PROC"/>
      <sheetName val="ADMN."/>
      <sheetName val="CASHFLOW"/>
      <sheetName val="COMP"/>
      <sheetName val="Amortization Table"/>
      <sheetName val="Ins Erection"/>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Data"/>
      <sheetName val="Summary"/>
      <sheetName val="Other"/>
      <sheetName val="Macro"/>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DEL1"/>
      <sheetName val="Ann IS"/>
      <sheetName val="200B"/>
      <sheetName val="INDORAMA Group June 02"/>
      <sheetName val="entitlements"/>
      <sheetName val="TB"/>
      <sheetName val="Bal Sheet"/>
      <sheetName val="Invest"/>
      <sheetName val="tower"/>
      <sheetName val="Key"/>
      <sheetName val="Base Info"/>
      <sheetName val="Grouping"/>
      <sheetName val="CAPITAL ADV"/>
      <sheetName val="Addi Jan - Dec 99"/>
      <sheetName val="Profit &amp; Loss Account"/>
      <sheetName val="sep01"/>
      <sheetName val="IG-fixed ROIC"/>
      <sheetName val="IG fixed RONIC"/>
      <sheetName val="CASH FLOW AND BALANCE SHEET"/>
      <sheetName val="DCF Analysis"/>
      <sheetName val="Detail Grouping"/>
      <sheetName val="Page 1"/>
      <sheetName val="Page 2"/>
      <sheetName val="PGW"/>
      <sheetName val="BudgetVsActualFY2014"/>
      <sheetName val="2.Valuation"/>
      <sheetName val="3.Summary"/>
      <sheetName val="HBI NCD"/>
      <sheetName val="sum"/>
      <sheetName val="Cover"/>
      <sheetName val="CUSTOMER STRATEGIES"/>
      <sheetName val="CustOrg"/>
      <sheetName val="a-4"/>
      <sheetName val="Occupancy &amp; Trade density wkng"/>
      <sheetName val="Parameter"/>
      <sheetName val="Agency BS"/>
      <sheetName val="Détails plans d'actions"/>
      <sheetName val="inve"/>
      <sheetName val="Sheet1"/>
      <sheetName val="Delhi"/>
      <sheetName val="Vivarea"/>
      <sheetName val="KEY INPUTS"/>
      <sheetName val="Rising Main"/>
      <sheetName val="TESORERIA"/>
      <sheetName val="Revenue-Invoicewise"/>
      <sheetName val="#REF"/>
      <sheetName val="SysNavigation"/>
      <sheetName val="dec98"/>
      <sheetName val="OC5-Push Diag"/>
      <sheetName val="Franchise Input"/>
      <sheetName val="Register"/>
      <sheetName val="STORE MANAGEMENT"/>
      <sheetName val="Esterlina TB 18"/>
      <sheetName val="Note 40"/>
      <sheetName val="Ind AS 115"/>
      <sheetName val=""/>
      <sheetName val="BSG"/>
      <sheetName val="CockPit"/>
      <sheetName val="cell rel"/>
      <sheetName val="Depn chart"/>
      <sheetName val="COMBSCHEDULE"/>
      <sheetName val="SCH-5(1)"/>
      <sheetName val="XREF"/>
      <sheetName val="Fx Rates"/>
      <sheetName val="pcQueryData"/>
      <sheetName val="Turnover"/>
      <sheetName val="0399"/>
      <sheetName val="외화금융(97-03)"/>
      <sheetName val="Financials"/>
      <sheetName val="Other notes"/>
      <sheetName val="RT KAR F"/>
      <sheetName val="RT PDK F"/>
      <sheetName val="SBA AP P"/>
      <sheetName val="UP P"/>
      <sheetName val="WBA BG F"/>
      <sheetName val="EXCISE"/>
      <sheetName val="Price Testing - Used - 1"/>
      <sheetName val="PopCa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_x0000_"/>
      <sheetName val="Luz_98"/>
      <sheetName val="Vis_98"/>
      <sheetName val="Min_98"/>
      <sheetName val="Min_Chart"/>
      <sheetName val="Luz_97"/>
      <sheetName val="Vis_97"/>
      <sheetName val="Min_97"/>
      <sheetName val="Luz_96"/>
      <sheetName val="Vis_96"/>
      <sheetName val="Min_96"/>
      <sheetName val="Luz_Sumry"/>
      <sheetName val="Vis_Sumry"/>
      <sheetName val="Min_Sumry"/>
      <sheetName val="Sample_ERAP_I"/>
      <sheetName val="Sample_ERAP_II"/>
      <sheetName val="Sample_ERAP_II_EDs"/>
      <sheetName val="Sample_ERAP_III"/>
      <sheetName val="ORIGINAL"/>
      <sheetName val="**"/>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work"/>
      <sheetName val="PCU Latex"/>
      <sheetName val="GloveWeight"/>
      <sheetName val="PCU"/>
      <sheetName val="Conform"/>
      <sheetName val="SystemMap"/>
      <sheetName val="DD"/>
      <sheetName val="ReworkLabour"/>
      <sheetName val="S.3.6_GL Dump"/>
      <sheetName val="S.4.3_SAP Dump"/>
      <sheetName val="Sheet1"/>
      <sheetName val="Quarterly Scrap"/>
      <sheetName val="Raw Mtls."/>
      <sheetName val="WIP"/>
      <sheetName val="Finished Goods"/>
      <sheetName val="Raw Data"/>
      <sheetName val="OEE"/>
      <sheetName val="CF"/>
      <sheetName val="EXP. AGUA"/>
      <sheetName val="SALES"/>
      <sheetName val="Profit &amp; Loss "/>
      <sheetName val="Sch 10, 11,12"/>
      <sheetName val="TB"/>
      <sheetName val="130-UNIDADES"/>
      <sheetName val="FitOutConfCentre"/>
      <sheetName val="Overview"/>
      <sheetName val="Rates"/>
      <sheetName val="BSHEET"/>
      <sheetName val="PCU_Latex"/>
      <sheetName val="S_3_6_GL_Dump"/>
      <sheetName val="S_4_3_SAP_Dump"/>
      <sheetName val="Profit_&amp;_Loss_"/>
      <sheetName val="Sch_10,_11,12"/>
      <sheetName val="EXP__AGUA"/>
      <sheetName val="Quarterly_Scrap"/>
      <sheetName val="Raw_Mtls_"/>
      <sheetName val="Finished_Goods"/>
      <sheetName val="Raw_Data"/>
      <sheetName val="P&amp;L Summary Page"/>
      <sheetName val="TRIAL BALANCE"/>
      <sheetName val="EXPENSES"/>
      <sheetName val="BS JUL"/>
      <sheetName val="BS"/>
      <sheetName val="Section"/>
      <sheetName val="IT Dep"/>
      <sheetName val="model"/>
      <sheetName val="Lab &amp; OH Exp Rate &amp; Foil Usg22K"/>
      <sheetName val="Power &amp; Fuel(Pa)"/>
      <sheetName val="Power &amp; Fuel(Ply)"/>
      <sheetName val="concil"/>
      <sheetName val="Basic"/>
      <sheetName val="TTDZ22"/>
      <sheetName val="#REF"/>
      <sheetName val="ecc"/>
      <sheetName val="B"/>
      <sheetName val="FINAL"/>
      <sheetName val="Index"/>
      <sheetName val="Balance Sheet"/>
    </sheetNames>
    <sheetDataSet>
      <sheetData sheetId="0">
        <row r="7">
          <cell r="AB7" t="str">
            <v>J</v>
          </cell>
        </row>
      </sheetData>
      <sheetData sheetId="1">
        <row r="7">
          <cell r="AB7" t="str">
            <v>J</v>
          </cell>
        </row>
      </sheetData>
      <sheetData sheetId="2">
        <row r="7">
          <cell r="AB7" t="str">
            <v>J</v>
          </cell>
        </row>
      </sheetData>
      <sheetData sheetId="3">
        <row r="7">
          <cell r="AB7" t="str">
            <v>J</v>
          </cell>
        </row>
      </sheetData>
      <sheetData sheetId="4">
        <row r="7">
          <cell r="AB7" t="str">
            <v>J</v>
          </cell>
        </row>
      </sheetData>
      <sheetData sheetId="5">
        <row r="7">
          <cell r="AB7" t="str">
            <v>J</v>
          </cell>
        </row>
      </sheetData>
      <sheetData sheetId="6">
        <row r="7">
          <cell r="AB7" t="str">
            <v>J</v>
          </cell>
        </row>
      </sheetData>
      <sheetData sheetId="7" refreshError="1">
        <row r="7">
          <cell r="AB7" t="str">
            <v>J</v>
          </cell>
          <cell r="AC7">
            <v>2121</v>
          </cell>
        </row>
        <row r="8">
          <cell r="AB8" t="str">
            <v>A</v>
          </cell>
          <cell r="AC8">
            <v>2121</v>
          </cell>
        </row>
        <row r="9">
          <cell r="AB9" t="str">
            <v>S</v>
          </cell>
          <cell r="AC9">
            <v>2121</v>
          </cell>
        </row>
        <row r="10">
          <cell r="AB10" t="str">
            <v>O</v>
          </cell>
          <cell r="AC10">
            <v>2121</v>
          </cell>
        </row>
        <row r="11">
          <cell r="AB11" t="str">
            <v>N</v>
          </cell>
          <cell r="AC11">
            <v>2121</v>
          </cell>
        </row>
        <row r="12">
          <cell r="AB12" t="str">
            <v>D</v>
          </cell>
          <cell r="AC12">
            <v>2121</v>
          </cell>
        </row>
        <row r="13">
          <cell r="AB13" t="str">
            <v>J</v>
          </cell>
          <cell r="AC13">
            <v>2121</v>
          </cell>
        </row>
        <row r="14">
          <cell r="AB14" t="str">
            <v>F</v>
          </cell>
          <cell r="AC14">
            <v>2121</v>
          </cell>
        </row>
        <row r="15">
          <cell r="AB15" t="str">
            <v>M</v>
          </cell>
          <cell r="AC15">
            <v>2121</v>
          </cell>
        </row>
        <row r="16">
          <cell r="AB16" t="str">
            <v>A</v>
          </cell>
          <cell r="AC16">
            <v>2121</v>
          </cell>
        </row>
        <row r="17">
          <cell r="AB17" t="str">
            <v>M</v>
          </cell>
          <cell r="AC17">
            <v>2121</v>
          </cell>
          <cell r="AE17" t="str">
            <v>cust. adj.</v>
          </cell>
        </row>
        <row r="18">
          <cell r="AB18" t="str">
            <v>J</v>
          </cell>
          <cell r="AC18">
            <v>2121</v>
          </cell>
          <cell r="AE18">
            <v>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AB7" t="str">
            <v>J</v>
          </cell>
        </row>
      </sheetData>
      <sheetData sheetId="29">
        <row r="7">
          <cell r="AB7" t="str">
            <v>J</v>
          </cell>
        </row>
      </sheetData>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vertical"/>
      <sheetName val="sch1"/>
      <sheetName val="Sheet1"/>
      <sheetName val="sch2"/>
      <sheetName val="sch3"/>
      <sheetName val="sch4"/>
      <sheetName val="sch5"/>
      <sheetName val="sch6-btd"/>
      <sheetName val="sch8,9,10,11"/>
      <sheetName val="sch12,13,14"/>
      <sheetName val="B Sheet"/>
      <sheetName val="PreOp"/>
      <sheetName val="DET0900"/>
      <sheetName val="Loan"/>
      <sheetName val="PopCache"/>
      <sheetName val="Graph"/>
      <sheetName val="Scenario 1"/>
      <sheetName val="Occ"/>
      <sheetName val="Demand"/>
      <sheetName val="B_Sheet"/>
      <sheetName val="GL ACCTS"/>
      <sheetName val="Overall Pndg"/>
      <sheetName val="COSTMAR"/>
      <sheetName val="NEW-PANEL"/>
      <sheetName val="Earnings model"/>
      <sheetName val="080 (2)"/>
      <sheetName val="Sheet3 (2)"/>
      <sheetName val="AFFI内訳"/>
      <sheetName val="海外WORK"/>
      <sheetName val="国内work"/>
      <sheetName val="VIR CG"/>
      <sheetName val="Misc. Master"/>
      <sheetName val="Contents"/>
      <sheetName val="Product Cost"/>
      <sheetName val="Redelvery provision changed"/>
      <sheetName val="Company"/>
      <sheetName val="Net"/>
      <sheetName val="DEbt (2)"/>
      <sheetName val="Ins 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HEET"/>
      <sheetName val="P&amp;L"/>
      <sheetName val="Schd-1"/>
      <sheetName val="Schd2"/>
      <sheetName val="Schd3"/>
      <sheetName val="Schd4"/>
      <sheetName val="SChd-5"/>
      <sheetName val="Schd 6-11"/>
      <sheetName val="Schd 12-13"/>
      <sheetName val="Schd 14-16"/>
      <sheetName val="Groupings"/>
      <sheetName val="March'06"/>
      <sheetName val="Sheet1"/>
      <sheetName val="BS Groupings"/>
      <sheetName val="PL Groupings"/>
      <sheetName val="ENCL6"/>
      <sheetName val="BOQ_Direct_selling cost"/>
      <sheetName val="CONTRN BY DISTRICT"/>
      <sheetName val="LOCAL RATES"/>
      <sheetName val="WDV depn"/>
      <sheetName val="sch"/>
      <sheetName val="RIP1"/>
      <sheetName val="cubes_M20"/>
      <sheetName val="ActualData"/>
      <sheetName val=" Type III"/>
      <sheetName val=" Type I"/>
      <sheetName val="Schedule-1-2"/>
      <sheetName val="CCCPL B.S 31.03.2006(050606)"/>
      <sheetName val="Delhi"/>
      <sheetName val="G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1.0"/>
      <sheetName val="sapactivexlhiddensheet"/>
      <sheetName val="CONTRN BY DISTRICT"/>
      <sheetName val="YTD SALES"/>
      <sheetName val="RENEW97"/>
      <sheetName val="B&amp;S31-03-04"/>
      <sheetName val="EXP"/>
      <sheetName val="SALES"/>
      <sheetName val="DATA 91-98"/>
      <sheetName val="Sheet1"/>
      <sheetName val="TH-FIN-GRPH_"/>
      <sheetName val="WH-FIN-GRPH__"/>
      <sheetName val="GOV-FIN-GRPH_"/>
      <sheetName val="COP-FIN-GRPH_"/>
      <sheetName val="CONTRN_BY_DISTRICT"/>
      <sheetName val="YTD_SALES"/>
      <sheetName val="PROD"/>
      <sheetName val="Summary"/>
      <sheetName val="VISION 2000"/>
      <sheetName val="MER"/>
      <sheetName val="MV"/>
      <sheetName val="TH-FIN-GRPH_1"/>
      <sheetName val="WH-FIN-GRPH__1"/>
      <sheetName val="GOV-FIN-GRPH_1"/>
      <sheetName val="COP-FIN-GRPH_1"/>
      <sheetName val="CONTRN_BY_DISTRICT1"/>
      <sheetName val="YTD_SALES1"/>
      <sheetName val="DATA_91-98"/>
      <sheetName val="VISION_2000"/>
      <sheetName val="PROD GRAPH"/>
      <sheetName val="Consolidated Budget Worksheet"/>
      <sheetName val="Lead"/>
      <sheetName val="Master"/>
      <sheetName val="Client Info"/>
      <sheetName val="shtLookup"/>
      <sheetName val="Schedules"/>
      <sheetName val="Sch K-O"/>
      <sheetName val="CF"/>
      <sheetName val="Balance Sheet"/>
      <sheetName val="KL19900"/>
      <sheetName val="Keyratios"/>
      <sheetName val="BS Sch"/>
      <sheetName val="Results PL"/>
      <sheetName val="MEGA03"/>
      <sheetName val="Table 5"/>
      <sheetName val="SCVPIVOT"/>
      <sheetName val="Results"/>
      <sheetName val="Data"/>
      <sheetName val="Paramètres"/>
      <sheetName val="Q1"/>
      <sheetName val="bank-int"/>
      <sheetName val="CAMPWISE COLL"/>
      <sheetName val="Lakshmi GF"/>
      <sheetName val="CITICORP"/>
      <sheetName val="HDFC"/>
      <sheetName val="KOTAK"/>
      <sheetName val="BALANCESHEET"/>
      <sheetName val="WDV depn"/>
      <sheetName val="Master data"/>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Summary"/>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cg"/>
      <sheetName val="bspl"/>
      <sheetName val="bssch"/>
      <sheetName val="dep"/>
      <sheetName val="plsch"/>
      <sheetName val="cap"/>
      <sheetName val="Tds"/>
      <sheetName val="New Form 2D"/>
      <sheetName val="form3CD"/>
      <sheetName val="Ann -A"/>
      <sheetName val="Ann -b"/>
      <sheetName val="Assumption"/>
      <sheetName val="Lists"/>
      <sheetName val="Bs &amp; P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
      <sheetName val="1"/>
      <sheetName val="2"/>
      <sheetName val="3"/>
      <sheetName val="3a"/>
      <sheetName val="3b"/>
      <sheetName val="4"/>
      <sheetName val="5"/>
      <sheetName val="6"/>
      <sheetName val="7"/>
      <sheetName val="8"/>
      <sheetName val="9"/>
      <sheetName val="10"/>
    </sheetNames>
    <sheetDataSet>
      <sheetData sheetId="0"/>
      <sheetData sheetId="1">
        <row r="1">
          <cell r="A1" t="str">
            <v>KOTAK MAHINDRA PRIMUS LIMITED</v>
          </cell>
        </row>
      </sheetData>
      <sheetData sheetId="2">
        <row r="1">
          <cell r="A1" t="str">
            <v>KOTAK MAHINDRA PRIMUS LIMITED</v>
          </cell>
        </row>
      </sheetData>
      <sheetData sheetId="3">
        <row r="1">
          <cell r="A1" t="str">
            <v>KOTAK MAHINDRA PRIMUS LIMITED</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workings (2)"/>
      <sheetName val="cash flow"/>
      <sheetName val="final segment"/>
      <sheetName val="For notes Segment in Rs. ('000)"/>
      <sheetName val="segment final break up"/>
      <sheetName val="Part 4"/>
      <sheetName val="EPS"/>
      <sheetName val="BS"/>
      <sheetName val="P&amp;L"/>
      <sheetName val="1"/>
      <sheetName val="2"/>
      <sheetName val="5"/>
      <sheetName val="6"/>
      <sheetName val="8"/>
      <sheetName val="10"/>
      <sheetName val="12"/>
      <sheetName val="14"/>
      <sheetName val="4"/>
      <sheetName val="Unit wise consol "/>
      <sheetName val=" Tax provision"/>
      <sheetName val="Tax provision workings"/>
      <sheetName val="IT Depreciation 01-02"/>
      <sheetName val="Inter unit set off"/>
      <sheetName val="Sheet1"/>
      <sheetName val="Co Depreciation 01-02 (2)"/>
      <sheetName val="Interest cost capitalised"/>
      <sheetName val="Rounded off"/>
      <sheetName val="NOTES -1"/>
      <sheetName val="NOTES-2"/>
      <sheetName val="AnnexIII"/>
      <sheetName val="Config"/>
      <sheetName val="Pg.1 Marketing Info"/>
      <sheetName val="Table 5"/>
      <sheetName val="Sheet2"/>
      <sheetName val="Trial Balance"/>
      <sheetName val="consol Accts 30.06-incl NBP-23"/>
      <sheetName val="illustration"/>
      <sheetName val="MACH&amp;EQUIP "/>
      <sheetName val="C_flow 95"/>
      <sheetName val="Setup Variables"/>
      <sheetName val="Page 1A - Proposal Strategy "/>
      <sheetName val="for challans"/>
      <sheetName val="Cash_flow_workings_(2)"/>
      <sheetName val="cash_flow"/>
      <sheetName val="final_segment"/>
      <sheetName val="For_notes_Segment_in_Rs__('000)"/>
      <sheetName val="segment_final_break_up"/>
      <sheetName val="Part_4"/>
      <sheetName val="Unit_wise_consol_"/>
      <sheetName val="_Tax_provision"/>
      <sheetName val="Tax_provision_workings"/>
      <sheetName val="IT_Depreciation_01-02"/>
      <sheetName val="Inter_unit_set_off"/>
      <sheetName val="Co_Depreciation_01-02_(2)"/>
      <sheetName val="Interest_cost_capitalised"/>
      <sheetName val="Rounded_off"/>
      <sheetName val="NOTES_-1"/>
      <sheetName val="Pg_1_Marketing_Info"/>
      <sheetName val="Table_5"/>
      <sheetName val="Trial_Balance"/>
      <sheetName val="consol_Accts_30_06-incl_NBP-23"/>
      <sheetName val="SGUN"/>
      <sheetName val="SLUN"/>
      <sheetName val="TREND"/>
      <sheetName val="POLY97"/>
      <sheetName val="notes (bs)"/>
      <sheetName val="cap gains"/>
      <sheetName val="Sheet6"/>
      <sheetName val="Fact.Equip."/>
      <sheetName val="SUMM-09-04"/>
      <sheetName val="DJ1"/>
      <sheetName val="Cash Flow Working"/>
      <sheetName val="S &amp; A"/>
      <sheetName val="Cash_flow_workings_(2)1"/>
      <sheetName val="cash_flow1"/>
      <sheetName val="final_segment1"/>
      <sheetName val="For_notes_Segment_in_Rs__('0001"/>
      <sheetName val="segment_final_break_up1"/>
      <sheetName val="Part_41"/>
      <sheetName val="Unit_wise_consol_1"/>
      <sheetName val="_Tax_provision1"/>
      <sheetName val="Tax_provision_workings1"/>
      <sheetName val="IT_Depreciation_01-021"/>
      <sheetName val="Inter_unit_set_off1"/>
      <sheetName val="Co_Depreciation_01-02_(2)1"/>
      <sheetName val="Interest_cost_capitalised1"/>
      <sheetName val="Rounded_off1"/>
      <sheetName val="NOTES_-11"/>
      <sheetName val="Pg_1_Marketing_Info1"/>
      <sheetName val="Table_51"/>
      <sheetName val="Trial_Balance1"/>
      <sheetName val="consol_Accts_30_06-incl_NBP-231"/>
      <sheetName val="MACH&amp;EQUIP_"/>
      <sheetName val="Setup_Variables"/>
      <sheetName val="for_challans"/>
      <sheetName val="DETAIL-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7">
          <cell r="C7">
            <v>-557907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ow r="7">
          <cell r="C7">
            <v>-557907</v>
          </cell>
        </row>
      </sheetData>
      <sheetData sheetId="51"/>
      <sheetData sheetId="52">
        <row r="7">
          <cell r="C7">
            <v>-557907</v>
          </cell>
        </row>
      </sheetData>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日程"/>
      <sheetName val="決算出日"/>
      <sheetName val="９月次日程"/>
      <sheetName val="10月次日程"/>
      <sheetName val="8月次日程"/>
      <sheetName val="4月次日程"/>
      <sheetName val="10月決算日程"/>
      <sheetName val="決算出日 (2)"/>
      <sheetName val="detail"/>
      <sheetName val="Sheet1"/>
      <sheetName val="決算出日_(2)"/>
      <sheetName val="88KI Q4 ECU 15.12.11  CHANGe"/>
      <sheetName val="Asset"/>
      <sheetName val="表紙 Cover"/>
      <sheetName val="ﾘﾝｸﾃﾞｰﾀ"/>
      <sheetName val="Pistons EU"/>
      <sheetName val="SALES-VAL"/>
      <sheetName val="Sales"/>
      <sheetName val="TBL"/>
      <sheetName val="日程表"/>
      <sheetName val="登録端子"/>
      <sheetName val="DHEC捆包投资明细"/>
      <sheetName val="DB"/>
      <sheetName val="集計表"/>
      <sheetName val="F-30"/>
      <sheetName val="損益分岐点"/>
      <sheetName val="CBU"/>
      <sheetName val="制造费用"/>
      <sheetName val="税額計算マスタ"/>
      <sheetName val="Longterm Mfg cost Valve"/>
      <sheetName val="基本条件設定用"/>
      <sheetName val="CRV専用部品"/>
      <sheetName val="投資計画"/>
      <sheetName val="DIST "/>
      <sheetName val="YSS31"/>
      <sheetName val="DIST"/>
      <sheetName val="ﾃﾞ-ﾀ"/>
      <sheetName val="直材率変動内訳（製品別）"/>
      <sheetName val="MAIN"/>
      <sheetName val="#REF"/>
      <sheetName val="Inter unit set off"/>
      <sheetName val="AnnexIII"/>
      <sheetName val="●保税倉庫"/>
      <sheetName val="リスト"/>
      <sheetName val="MAP Bumper Capacity Conditions"/>
      <sheetName val="MAP Bumper &amp; IP Prod. Plan"/>
      <sheetName val="ww incl. factory demand"/>
      <sheetName val="立3ok"/>
      <sheetName val="ﾃﾞｰﾀﾍﾞｰｽ"/>
      <sheetName val="DATA"/>
      <sheetName val="PC一覧"/>
      <sheetName val="ﾛｲ"/>
      <sheetName val="月度抄表"/>
      <sheetName val="低压抄表"/>
      <sheetName val="94登録"/>
      <sheetName val="表紙"/>
      <sheetName val="選択肢"/>
      <sheetName val="回覧用紙"/>
      <sheetName val="決算出日_(2)1"/>
      <sheetName val="表紙_Cover"/>
      <sheetName val="88KI_Q4_ECU_15_12_11__CHANGe"/>
      <sheetName val="Longterm_Mfg_cost_Valve"/>
      <sheetName val="DIST_"/>
      <sheetName val="コスト_(4)"/>
      <sheetName val="諸元表"/>
      <sheetName val="部品情報"/>
      <sheetName val="損益計算書(６次)"/>
      <sheetName val="軽戦略YOSHIMA"/>
      <sheetName val="1A"/>
      <sheetName val="Sales Forecast 9th APRIL 04"/>
      <sheetName val="Macro2"/>
      <sheetName val="液圧拡張ｺｽﾄ比較"/>
      <sheetName val="Prod Anal"/>
      <sheetName val="4W"/>
      <sheetName val="Amortization Table"/>
      <sheetName val="Master"/>
      <sheetName val="Rates"/>
      <sheetName val="3A FA Record"/>
    </sheetNames>
    <sheetDataSet>
      <sheetData sheetId="0" refreshError="1"/>
      <sheetData sheetId="1" refreshError="1">
        <row r="1">
          <cell r="E1" t="str">
            <v>平成９年１０月３０日</v>
          </cell>
        </row>
        <row r="2">
          <cell r="A2" t="str">
            <v>各課責任者殿経由　担当者殿</v>
          </cell>
          <cell r="E2" t="str">
            <v>ＫＮ－Ｍ２第二経理課</v>
          </cell>
        </row>
        <row r="4">
          <cell r="A4" t="str">
            <v xml:space="preserve">     いつもお世話になっております。</v>
          </cell>
        </row>
        <row r="5">
          <cell r="A5" t="str">
            <v xml:space="preserve">  早速ですが、下記伝票及び資料の提出を下記日程に基づき、</v>
          </cell>
          <cell r="B5" t="str">
            <v>各事業所責任者殿 経由 担当者殿</v>
          </cell>
          <cell r="H5" t="str">
            <v xml:space="preserve">      H9年 9月24日</v>
          </cell>
        </row>
        <row r="6">
          <cell r="A6" t="str">
            <v xml:space="preserve">  速やかに処理して頂きます様お願い申し上げます。</v>
          </cell>
          <cell r="H6" t="str">
            <v xml:space="preserve">      第　二　経　理　課</v>
          </cell>
        </row>
        <row r="7">
          <cell r="A7" t="str">
            <v xml:space="preserve">  尚、購買伝票については生産管理部直材課経由第二経理課の締切が、</v>
          </cell>
        </row>
        <row r="8">
          <cell r="A8" t="str">
            <v xml:space="preserve">  稼働３日目となっておりますので日程厳守でお願い致します。</v>
          </cell>
        </row>
        <row r="10">
          <cell r="A10" t="str">
            <v xml:space="preserve">           ＊＊＊＊＊＊＊＊＊ １１ 月 日 程（１０月 度 処 理 分 ）＊＊＊＊＊＊＊＊＊</v>
          </cell>
        </row>
        <row r="11">
          <cell r="N11" t="str">
            <v>_x001B_［９７年９月期（５７上期）決算日程_x001B_]</v>
          </cell>
        </row>
        <row r="12">
          <cell r="A12" t="str">
            <v>NO</v>
          </cell>
          <cell r="B12" t="str">
            <v>伝票及び資料</v>
          </cell>
          <cell r="C12" t="str">
            <v>　いつもお世話になります。</v>
          </cell>
        </row>
        <row r="13">
          <cell r="C13" t="str">
            <v xml:space="preserve">  早速ですが､ 第57上期決算日程､ 留意事項をご連絡致しますので</v>
          </cell>
          <cell r="L13" t="str">
            <v>NO</v>
          </cell>
          <cell r="M13" t="str">
            <v>伝票名</v>
          </cell>
          <cell r="O13" t="str">
            <v>対象期間</v>
          </cell>
          <cell r="P13" t="str">
            <v>一次締切日</v>
          </cell>
          <cell r="Q13" t="str">
            <v>対象期間</v>
          </cell>
          <cell r="R13" t="str">
            <v xml:space="preserve">         最終提出日</v>
          </cell>
        </row>
        <row r="14">
          <cell r="A14">
            <v>1</v>
          </cell>
          <cell r="B14" t="str">
            <v>要員月報</v>
          </cell>
          <cell r="C14" t="str">
            <v xml:space="preserve">  下記項目に留意され、日程通り速やかに処理して頂きます様</v>
          </cell>
        </row>
        <row r="15">
          <cell r="C15" t="str">
            <v xml:space="preserve">  お願い申しあげます。</v>
          </cell>
          <cell r="L15">
            <v>1</v>
          </cell>
          <cell r="M15" t="str">
            <v>　現預金入出金</v>
          </cell>
          <cell r="O15" t="str">
            <v xml:space="preserve"> 1日～20日</v>
          </cell>
          <cell r="P15" t="str">
            <v>9/26(金)定時</v>
          </cell>
          <cell r="Q15" t="str">
            <v>21日～30日</v>
          </cell>
          <cell r="R15" t="str">
            <v>10/1(水)定時迄に 狭山総務小野迄提出</v>
          </cell>
        </row>
        <row r="16">
          <cell r="A16">
            <v>2</v>
          </cell>
          <cell r="B16" t="str">
            <v>購買伝票</v>
          </cell>
          <cell r="C16" t="str">
            <v>事務用品.包装材等の伝票は、１１/３(月)定時迄   (狭山直材課　長山迄)</v>
          </cell>
          <cell r="M16" t="str">
            <v xml:space="preserve">  会計伝票</v>
          </cell>
          <cell r="R16" t="str">
            <v xml:space="preserve"> 鈴鹿は10/3（金）着 第二経理目黒迄提出</v>
          </cell>
        </row>
        <row r="17">
          <cell r="C17" t="str">
            <v>委託作業費の伝票は、　　　 １１/４(火)定時迄</v>
          </cell>
          <cell r="E17" t="str">
            <v>　　記</v>
          </cell>
          <cell r="M17" t="str">
            <v>　購買支払伝票</v>
          </cell>
          <cell r="R17" t="str">
            <v>事務用品.包装材等の伝票は10/1午前中</v>
          </cell>
        </row>
        <row r="18">
          <cell r="C18" t="str">
            <v>ＫＮ－Ｓについては、　　 稼働２日(１１/４)迄</v>
          </cell>
          <cell r="L18">
            <v>2</v>
          </cell>
          <cell r="M18" t="str">
            <v xml:space="preserve">   ･購買伝票</v>
          </cell>
          <cell r="O18" t="str">
            <v xml:space="preserve"> 1日～20日</v>
          </cell>
          <cell r="P18" t="str">
            <v>9/26(金)定時</v>
          </cell>
          <cell r="Q18" t="str">
            <v>21日～30日</v>
          </cell>
          <cell r="R18" t="str">
            <v>委託作業費の伝票は10/1定時迄。ただし</v>
          </cell>
        </row>
        <row r="19">
          <cell r="A19">
            <v>3</v>
          </cell>
          <cell r="B19" t="str">
            <v>定期支払</v>
          </cell>
          <cell r="C19" t="str">
            <v>1.決算日　　平成9年9月30日</v>
          </cell>
          <cell r="R19" t="str">
            <v>鈴鹿は10/2迄。提出は狭山直材長山迄</v>
          </cell>
        </row>
        <row r="20">
          <cell r="B20" t="str">
            <v>(未払費用計上)</v>
          </cell>
          <cell r="C20" t="str">
            <v>（ＫＮ－Ｓについては １１/　７(金）第二経理課 目黒迄）</v>
          </cell>
        </row>
        <row r="21">
          <cell r="A21">
            <v>4</v>
          </cell>
          <cell r="B21" t="str">
            <v>費用振替会計伝票</v>
          </cell>
          <cell r="C21" t="str">
            <v>2.対象期間  平成 9年 4月 1日～平成 9年 9月30日</v>
          </cell>
          <cell r="L21">
            <v>3</v>
          </cell>
          <cell r="M21" t="str">
            <v xml:space="preserve">  小口定期支払</v>
          </cell>
          <cell r="O21" t="str">
            <v xml:space="preserve">  10/3(金)定時迄に  狭山総務小野迄提出</v>
          </cell>
        </row>
        <row r="22">
          <cell r="B22" t="str">
            <v>(工場間、部門間振替)</v>
          </cell>
          <cell r="M22" t="str">
            <v xml:space="preserve"> (未払費用計上)</v>
          </cell>
          <cell r="O22" t="str">
            <v xml:space="preserve">  鈴鹿は10/6（月）着 第二経理目黒迄提出</v>
          </cell>
        </row>
        <row r="23">
          <cell r="A23">
            <v>5</v>
          </cell>
          <cell r="B23" t="str">
            <v>関係会社請求伝票</v>
          </cell>
          <cell r="C23" t="str">
            <v>3.小口現金について</v>
          </cell>
        </row>
        <row r="24">
          <cell r="B24" t="str">
            <v>(KNから請求)</v>
          </cell>
          <cell r="C24" t="str">
            <v xml:space="preserve">  原則的にゼロにする。残高は銀行預金へ入金すること。</v>
          </cell>
          <cell r="L24">
            <v>4</v>
          </cell>
          <cell r="M24" t="str">
            <v xml:space="preserve">  費用振替伝票</v>
          </cell>
          <cell r="O24" t="str">
            <v xml:space="preserve"> 1日～20日</v>
          </cell>
          <cell r="P24" t="str">
            <v>9/26(金)定時</v>
          </cell>
          <cell r="Q24" t="str">
            <v>21日～30日</v>
          </cell>
          <cell r="R24" t="str">
            <v xml:space="preserve">  10/2(水)定時迄に</v>
          </cell>
        </row>
        <row r="25">
          <cell r="A25">
            <v>6</v>
          </cell>
          <cell r="B25" t="str">
            <v>関係会社請求伝票</v>
          </cell>
          <cell r="C25" t="str">
            <v>７月度取引分より使用できませんのでご注意ください。</v>
          </cell>
          <cell r="M25" t="str">
            <v xml:space="preserve"> (部門間振替)</v>
          </cell>
          <cell r="R25" t="str">
            <v xml:space="preserve">  狭山総務小野迄提出</v>
          </cell>
        </row>
        <row r="26">
          <cell r="B26" t="str">
            <v>(HM各社から請求)</v>
          </cell>
          <cell r="C26" t="str">
            <v>4.銀行預金について</v>
          </cell>
        </row>
        <row r="27">
          <cell r="A27">
            <v>7</v>
          </cell>
          <cell r="B27" t="str">
            <v>補償申請書</v>
          </cell>
          <cell r="C27" t="str">
            <v xml:space="preserve">  期末日の本社への送金は必要ありません。</v>
          </cell>
          <cell r="L27">
            <v>5</v>
          </cell>
          <cell r="M27" t="str">
            <v xml:space="preserve"> 補償申請書</v>
          </cell>
          <cell r="O27" t="str">
            <v>10/1(水)定時迄に  狭山直材課迄提出</v>
          </cell>
        </row>
        <row r="29">
          <cell r="A29">
            <v>8</v>
          </cell>
          <cell r="B29" t="str">
            <v>支払調整伝票－Ｂ</v>
          </cell>
          <cell r="C29" t="str">
            <v>5.出張旅費について</v>
          </cell>
        </row>
        <row r="30">
          <cell r="C30" t="str">
            <v xml:space="preserve"> (1)9/30までに帰着している場合は全て精算する。 9/30に現金入出金出来な</v>
          </cell>
          <cell r="L30">
            <v>6</v>
          </cell>
          <cell r="M30" t="str">
            <v xml:space="preserve"> 支払調整伝票-B</v>
          </cell>
          <cell r="O30" t="str">
            <v>10/1(水)午前中迄に  栃木購買二課提出</v>
          </cell>
        </row>
        <row r="31">
          <cell r="A31">
            <v>9</v>
          </cell>
          <cell r="B31" t="str">
            <v>直材ハンド伝票</v>
          </cell>
          <cell r="C31" t="str">
            <v xml:space="preserve">  　かった場合は未収入金, 未払費用計上して下さい。</v>
          </cell>
          <cell r="M31" t="str">
            <v xml:space="preserve"> ｸﾚ-ﾑ伝票,直材ﾊﾝﾄﾞ伝票</v>
          </cell>
        </row>
        <row r="32">
          <cell r="C32" t="str">
            <v xml:space="preserve"> (2)10/1以降に帰着した場合で仮払している時は仮払金を計上して下さい。</v>
          </cell>
        </row>
        <row r="33">
          <cell r="L33">
            <v>7</v>
          </cell>
          <cell r="M33" t="str">
            <v xml:space="preserve"> 部品振替伝票</v>
          </cell>
          <cell r="O33" t="str">
            <v xml:space="preserve"> 原票は10/ 1(水) 迄 第二経理目黒宛提出願います。</v>
          </cell>
        </row>
        <row r="34">
          <cell r="A34" t="str">
            <v>*最終提出日以降に提出された場合は受付致しませんのでよろしくお願い致します。</v>
          </cell>
          <cell r="C34" t="str">
            <v xml:space="preserve">  ＊仮払10,000円の時は10,000円で</v>
          </cell>
          <cell r="M34" t="str">
            <v xml:space="preserve">  （内部消費分）</v>
          </cell>
        </row>
        <row r="35">
          <cell r="A35" t="str">
            <v xml:space="preserve"> 最終提出日は月度毎に多少変更があります。</v>
          </cell>
          <cell r="C35" t="str">
            <v>　  仮払金(1990)/旅費交通費(9500,7580)で計上。</v>
          </cell>
        </row>
        <row r="36">
          <cell r="A36" t="str">
            <v>*ＫＮ各事業所への費用振替する時は、会計伝票で上記日程で振替して下さい。</v>
          </cell>
          <cell r="L36">
            <v>8</v>
          </cell>
          <cell r="M36" t="str">
            <v xml:space="preserve"> 社内再検伝票</v>
          </cell>
          <cell r="O36" t="str">
            <v xml:space="preserve"> 10/2(木) 迄 第二経理目黒迄提出</v>
          </cell>
        </row>
        <row r="37">
          <cell r="C37" t="str">
            <v>6.仮払金について</v>
          </cell>
          <cell r="O37" t="str">
            <v xml:space="preserve">  鈴鹿は10/3（金）着 第二経理目黒迄提出</v>
          </cell>
        </row>
        <row r="38">
          <cell r="C38" t="str">
            <v>　決算日までに精算する。</v>
          </cell>
          <cell r="M38" t="str">
            <v>＊上記提出日程に間に合わない場合は第二経理課担当者まで連絡して下さい。</v>
          </cell>
        </row>
        <row r="39">
          <cell r="M39" t="str">
            <v>尚、購買伝票については購買部経由第二経理課の締切が、稼働３日目となっておりますので</v>
          </cell>
        </row>
        <row r="40">
          <cell r="C40" t="str">
            <v>7.小口定期支払について</v>
          </cell>
          <cell r="M40" t="str">
            <v>日程厳守でお願い致します。</v>
          </cell>
        </row>
        <row r="41">
          <cell r="C41" t="str">
            <v xml:space="preserve">  飲食代等で9/30までに利用又は購入分で10/1以降の支払分は</v>
          </cell>
        </row>
        <row r="42">
          <cell r="C42" t="str">
            <v>　必ず未払費用計上して下さい。</v>
          </cell>
        </row>
        <row r="43">
          <cell r="C43" t="str">
            <v>8.内訳調書について(用紙は別便にて送付致します）</v>
          </cell>
        </row>
        <row r="44">
          <cell r="C44" t="str">
            <v xml:space="preserve"> 　(1)現金　残高ゼロで記入して下さい。</v>
          </cell>
        </row>
        <row r="45">
          <cell r="C45" t="str">
            <v>　　　　　　責任者の証明を入れて下さい。</v>
          </cell>
        </row>
        <row r="46">
          <cell r="D46" t="str">
            <v>　　『上記の通り相違ない事を証明致します。』</v>
          </cell>
        </row>
        <row r="47">
          <cell r="D47" t="str">
            <v>　　　　　平成9年9月30日</v>
          </cell>
        </row>
        <row r="48">
          <cell r="D48" t="str">
            <v>　　　ＸＸ事業所 　　　○○○○　印</v>
          </cell>
        </row>
        <row r="49">
          <cell r="D49" t="str">
            <v>　　＊印鑑は個人印を捺印して下さい。</v>
          </cell>
        </row>
        <row r="51">
          <cell r="C51" t="str">
            <v xml:space="preserve">   (2)銀行預金</v>
          </cell>
        </row>
        <row r="52">
          <cell r="C52" t="str">
            <v xml:space="preserve">      残高証明書を添付する。----１部 (銀行指定の用紙を使用)</v>
          </cell>
        </row>
        <row r="54">
          <cell r="C54" t="str">
            <v xml:space="preserve">   (3)未払費用</v>
          </cell>
        </row>
        <row r="55">
          <cell r="C55" t="str">
            <v>　　　定期支払一覧表より記入して下さい。</v>
          </cell>
        </row>
        <row r="57">
          <cell r="C57" t="str">
            <v xml:space="preserve">   (4)内訳調書の提出日 10/ 3(金)</v>
          </cell>
        </row>
        <row r="58">
          <cell r="AC58">
            <v>1.9135802469135805</v>
          </cell>
          <cell r="AD58">
            <v>1.1111111111111112</v>
          </cell>
        </row>
        <row r="115">
          <cell r="O115" t="str">
            <v>_x001B_[９月度決算日程_x001B_]</v>
          </cell>
        </row>
        <row r="116">
          <cell r="L116" t="str">
            <v>NO</v>
          </cell>
          <cell r="M116" t="str">
            <v>伝票名</v>
          </cell>
          <cell r="O116" t="str">
            <v>対象期間</v>
          </cell>
          <cell r="P116" t="str">
            <v>一次締切日</v>
          </cell>
          <cell r="Q116" t="str">
            <v>対象期間</v>
          </cell>
          <cell r="R116" t="str">
            <v xml:space="preserve">         最終提出日</v>
          </cell>
        </row>
        <row r="118">
          <cell r="L118">
            <v>1</v>
          </cell>
          <cell r="M118" t="str">
            <v>　現預金入出金</v>
          </cell>
          <cell r="O118" t="str">
            <v xml:space="preserve"> 1日～22日</v>
          </cell>
          <cell r="P118" t="str">
            <v>9/25(水)定時</v>
          </cell>
          <cell r="Q118" t="str">
            <v>23日～30日</v>
          </cell>
          <cell r="R118" t="str">
            <v xml:space="preserve">  10/2(水)定時迄に</v>
          </cell>
        </row>
        <row r="119">
          <cell r="M119" t="str">
            <v xml:space="preserve">  会計伝票Ａ</v>
          </cell>
          <cell r="R119" t="str">
            <v xml:space="preserve">          狭山総務上村迄提出</v>
          </cell>
        </row>
        <row r="120">
          <cell r="M120" t="str">
            <v>　購買支払伝票</v>
          </cell>
        </row>
        <row r="121">
          <cell r="L121">
            <v>2</v>
          </cell>
          <cell r="M121" t="str">
            <v xml:space="preserve">   ･購買伝票</v>
          </cell>
          <cell r="O121" t="str">
            <v xml:space="preserve"> 1日～22日</v>
          </cell>
          <cell r="P121" t="str">
            <v>9/25(水)定時</v>
          </cell>
          <cell r="Q121" t="str">
            <v>23日～30日</v>
          </cell>
          <cell r="R121" t="str">
            <v xml:space="preserve"> 10/ 1(火)</v>
          </cell>
        </row>
        <row r="122">
          <cell r="M122" t="str">
            <v xml:space="preserve">   ･支払調整伝票-B</v>
          </cell>
          <cell r="R122" t="str">
            <v xml:space="preserve"> 但、鈴鹿は 10/ 2(水)</v>
          </cell>
        </row>
        <row r="124">
          <cell r="L124">
            <v>3</v>
          </cell>
          <cell r="M124" t="str">
            <v xml:space="preserve">  小口定期支払</v>
          </cell>
          <cell r="O124" t="str">
            <v xml:space="preserve">  10/3(木)定時迄に  狭山総務上村迄提出</v>
          </cell>
        </row>
        <row r="125">
          <cell r="M125" t="str">
            <v xml:space="preserve"> (未払費用計上)</v>
          </cell>
        </row>
        <row r="127">
          <cell r="L127">
            <v>4</v>
          </cell>
          <cell r="M127" t="str">
            <v xml:space="preserve">  費用振替伝票</v>
          </cell>
          <cell r="O127" t="str">
            <v xml:space="preserve"> 1日～22日</v>
          </cell>
          <cell r="P127" t="str">
            <v>9/25(水)定時</v>
          </cell>
          <cell r="Q127" t="str">
            <v>23日～30日</v>
          </cell>
          <cell r="R127" t="str">
            <v xml:space="preserve">  10/2(水)定時迄に</v>
          </cell>
        </row>
        <row r="128">
          <cell r="M128" t="str">
            <v xml:space="preserve"> (部門間振替)</v>
          </cell>
          <cell r="R128" t="str">
            <v xml:space="preserve">          狭山総務上村迄提出</v>
          </cell>
        </row>
        <row r="130">
          <cell r="L130">
            <v>5</v>
          </cell>
          <cell r="M130" t="str">
            <v xml:space="preserve">  関係会社請求伝票</v>
          </cell>
          <cell r="O130" t="str">
            <v xml:space="preserve"> 10/2(水)定時迄に  狭山総務上村迄提出</v>
          </cell>
        </row>
        <row r="131">
          <cell r="M131" t="str">
            <v xml:space="preserve">  (HADから請求)</v>
          </cell>
        </row>
        <row r="133">
          <cell r="L133">
            <v>6</v>
          </cell>
          <cell r="M133" t="str">
            <v xml:space="preserve">  関係会社請求伝票</v>
          </cell>
          <cell r="O133" t="str">
            <v xml:space="preserve"> 10/4(金)定時迄に  狭山総務上村迄提出</v>
          </cell>
        </row>
        <row r="134">
          <cell r="M134" t="str">
            <v xml:space="preserve"> (HM各社から請求)</v>
          </cell>
          <cell r="O134" t="str">
            <v>　＊ＦＡＸにて承認の連絡お願いします。</v>
          </cell>
        </row>
        <row r="135">
          <cell r="O135" t="str">
            <v xml:space="preserve">  1日・19日の定期送金は送金日の稼働４日前に</v>
          </cell>
        </row>
        <row r="136">
          <cell r="L136">
            <v>7</v>
          </cell>
          <cell r="O136" t="str">
            <v xml:space="preserve">  緊急送金は送金日の稼働３日前に</v>
          </cell>
        </row>
        <row r="137">
          <cell r="O137" t="str">
            <v xml:space="preserve">  HAD-H 経理部迄ＦＡＸをお願いします。</v>
          </cell>
        </row>
        <row r="138">
          <cell r="M138" t="str">
            <v>　直材支払伝票</v>
          </cell>
        </row>
        <row r="139">
          <cell r="L139">
            <v>8</v>
          </cell>
          <cell r="M139" t="str">
            <v xml:space="preserve"> ･支払調整伝票-B</v>
          </cell>
          <cell r="O139" t="str">
            <v xml:space="preserve"> 1日～22日</v>
          </cell>
          <cell r="P139" t="str">
            <v>9/25(水)定時</v>
          </cell>
          <cell r="Q139" t="str">
            <v>23日～30日</v>
          </cell>
          <cell r="R139" t="str">
            <v xml:space="preserve"> 10/ 1(火)定時迄</v>
          </cell>
        </row>
        <row r="140">
          <cell r="M140" t="str">
            <v xml:space="preserve"> ･補償申請書.ﾊﾝﾄﾞ伝</v>
          </cell>
        </row>
        <row r="141">
          <cell r="M141" t="str">
            <v>・雑品伝票</v>
          </cell>
          <cell r="O141" t="str">
            <v xml:space="preserve">  原票は 9/30(月) 午前中迄</v>
          </cell>
        </row>
        <row r="142">
          <cell r="L142">
            <v>9</v>
          </cell>
          <cell r="M142" t="str">
            <v>・部品振替伝票</v>
          </cell>
          <cell r="O142" t="str">
            <v xml:space="preserve">  遅れるものは10/1(火)朝一番に</v>
          </cell>
        </row>
        <row r="143">
          <cell r="M143" t="str">
            <v>　　　(売上計上分)</v>
          </cell>
          <cell r="O143" t="str">
            <v xml:space="preserve">  狭山総務上村宛連絡願います。</v>
          </cell>
        </row>
        <row r="145">
          <cell r="L145">
            <v>10</v>
          </cell>
          <cell r="M145" t="str">
            <v xml:space="preserve">  内部消費検収分</v>
          </cell>
          <cell r="O145" t="str">
            <v xml:space="preserve"> 10/4(金)定時迄に  狭山総務上村迄提出</v>
          </cell>
        </row>
        <row r="146">
          <cell r="M146" t="str">
            <v xml:space="preserve">  会計伝票 </v>
          </cell>
        </row>
        <row r="148">
          <cell r="M148" t="str">
            <v>上記提出日程に間に合わない場合は経理部担当者まで連絡して下さい。</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PFORMAT"/>
      <sheetName val="PROFIT &amp; LOSS"/>
      <sheetName val="EXP LINE"/>
      <sheetName val="PROFIT &amp; LOSS (2)"/>
      <sheetName val="BALANCE SHEET"/>
      <sheetName val="CASHFLOW"/>
      <sheetName val="Sheet1"/>
      <sheetName val="NPV - ACT VS BUD"/>
      <sheetName val="SUMMARY SHEET"/>
      <sheetName val="MTD RM COSTING"/>
      <sheetName val="YTD RM COSTING"/>
      <sheetName val="COSTING MTD VS YTD"/>
      <sheetName val="COSTING MTD VS MYR"/>
      <sheetName val="NPV - ACT VS LYR"/>
      <sheetName val="INVENTORY"/>
      <sheetName val="MTD VS BUD REASONS FOR VARIANCE"/>
      <sheetName val="MTD VS LYR REASONS FOR VARIANCE"/>
      <sheetName val="PACKING MATERIAL"/>
      <sheetName val="YTD VS BUD REASONS FOR VARIANCE"/>
      <sheetName val="YTD VS LYR REASONS FOR VARIANCE"/>
      <sheetName val="OVERHEAD"/>
      <sheetName val="FACTORY"/>
      <sheetName val="ACT RM COST YTD"/>
      <sheetName val="PRODN"/>
      <sheetName val="profit by market"/>
      <sheetName val="profit by product"/>
      <sheetName val="man hours"/>
      <sheetName val="OVERLAP REPORT"/>
      <sheetName val="FACING EFF. TEL"/>
      <sheetName val="WORKING CAPITAL"/>
      <sheetName val="GP VARIANCE ANALYSIS"/>
      <sheetName val="Mtd VOL-RATE MIX VAR"/>
      <sheetName val="FLEX BUD RM COST"/>
      <sheetName val="BUD RM COST"/>
      <sheetName val="BUD RM COST YTD"/>
      <sheetName val="BUD-JUL - AUG"/>
      <sheetName val="BUD-SEP"/>
      <sheetName val="BUD-OCT"/>
      <sheetName val="RM. COST PER MT- YTD MARCH"/>
      <sheetName val="RM. COST PER MT- MARCH"/>
      <sheetName val="ACT RM COST-YTD MARCH"/>
      <sheetName val="ACT RM COST-APRIL"/>
      <sheetName val="ACT RM COST-APRIL SALES"/>
      <sheetName val="ACT RM COST-YTD APRIL"/>
      <sheetName val="ACT RM COST-YTD APRIL SALES"/>
      <sheetName val="BUD RM COST- YTD MARCH"/>
      <sheetName val="BUD RM COST- MARCH"/>
      <sheetName val="ENERGY CONS"/>
      <sheetName val="BUDGET 2003 UPTO JUNE"/>
      <sheetName val="RM COST SEPT."/>
      <sheetName val="RM COST YTD SEPT."/>
      <sheetName val="SALES"/>
      <sheetName val="JAN"/>
      <sheetName val="TEL LINE INCENTIVES"/>
      <sheetName val="個人資料"/>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ll Level Cal."/>
      <sheetName val="HPs"/>
      <sheetName val="design"/>
      <sheetName val="scour depth"/>
      <sheetName val="pail wall-u-S"/>
      <sheetName val="head wall u.s"/>
      <sheetName val="wing u-s"/>
      <sheetName val="headwall D-S"/>
      <sheetName val="DESIGN FEATURES"/>
      <sheetName val="Sheet1"/>
      <sheetName val="Sheet2"/>
      <sheetName val="Sheet3"/>
      <sheetName val="BALANCESHEET"/>
      <sheetName val="REVENUES &amp; BS"/>
      <sheetName val="LOCAL RATES"/>
      <sheetName val=""/>
      <sheetName val="o.t sluices"/>
      <sheetName val="ENCL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L"/>
    </sheetNames>
    <sheetDataSet>
      <sheetData sheetId="0">
        <row r="4">
          <cell r="A4" t="str">
            <v>PROJECT NAME: INTEGRATED PxPTA PROJECT, PTA UNIT, IOCL-PANIPAT</v>
          </cell>
          <cell r="Y4" t="str">
            <v>EIL JOB No.: 4935</v>
          </cell>
        </row>
        <row r="5">
          <cell r="A5" t="str">
            <v>PMC : ENGINEERS INDIA LIMITED</v>
          </cell>
          <cell r="Y5" t="str">
            <v>L&amp;T JOB NO. : VV1-30001</v>
          </cell>
        </row>
        <row r="6">
          <cell r="A6" t="str">
            <v>MPR: 10</v>
          </cell>
          <cell r="Y6" t="str">
            <v>PERIOD: 16-Nov-03 to 15-Dec-03</v>
          </cell>
        </row>
        <row r="8">
          <cell r="A8" t="str">
            <v>PROGRESS OF STRUCTURAL STEEL FABRICATION</v>
          </cell>
        </row>
        <row r="10">
          <cell r="A10" t="str">
            <v xml:space="preserve">SL.  </v>
          </cell>
          <cell r="B10" t="str">
            <v>WORK ORDER</v>
          </cell>
          <cell r="E10" t="str">
            <v>UOM</v>
          </cell>
          <cell r="F10" t="str">
            <v xml:space="preserve">WORK </v>
          </cell>
          <cell r="G10" t="str">
            <v>STATUS</v>
          </cell>
          <cell r="H10" t="str">
            <v>CUMUL.</v>
          </cell>
          <cell r="I10">
            <v>2003</v>
          </cell>
          <cell r="M10">
            <v>2004</v>
          </cell>
          <cell r="Y10" t="str">
            <v>REMARKS</v>
          </cell>
        </row>
        <row r="11">
          <cell r="A11" t="str">
            <v>NO.</v>
          </cell>
          <cell r="B11" t="str">
            <v>UNIT DESCRIPTION</v>
          </cell>
          <cell r="F11" t="str">
            <v>LOAD</v>
          </cell>
          <cell r="H11" t="str">
            <v>TO DATE</v>
          </cell>
          <cell r="I11">
            <v>37879</v>
          </cell>
          <cell r="J11">
            <v>37909</v>
          </cell>
          <cell r="K11">
            <v>37940</v>
          </cell>
          <cell r="L11">
            <v>37970</v>
          </cell>
          <cell r="M11">
            <v>38001</v>
          </cell>
          <cell r="N11">
            <v>38032</v>
          </cell>
          <cell r="O11">
            <v>38061</v>
          </cell>
          <cell r="P11">
            <v>38092</v>
          </cell>
          <cell r="Q11">
            <v>38122</v>
          </cell>
          <cell r="R11">
            <v>38153</v>
          </cell>
          <cell r="S11">
            <v>38183</v>
          </cell>
          <cell r="T11">
            <v>38214</v>
          </cell>
          <cell r="U11">
            <v>38245</v>
          </cell>
          <cell r="V11">
            <v>38275</v>
          </cell>
          <cell r="W11">
            <v>38306</v>
          </cell>
          <cell r="X11">
            <v>38336</v>
          </cell>
        </row>
        <row r="12">
          <cell r="A12">
            <v>1</v>
          </cell>
          <cell r="B12" t="str">
            <v>WAREHOUSE, DG SHED</v>
          </cell>
          <cell r="E12" t="str">
            <v>MT</v>
          </cell>
          <cell r="F12">
            <v>2710</v>
          </cell>
          <cell r="G12" t="str">
            <v>SCH.</v>
          </cell>
          <cell r="J12">
            <v>117</v>
          </cell>
          <cell r="K12">
            <v>334</v>
          </cell>
          <cell r="L12">
            <v>334</v>
          </cell>
          <cell r="M12">
            <v>334</v>
          </cell>
          <cell r="N12">
            <v>290</v>
          </cell>
          <cell r="O12">
            <v>234</v>
          </cell>
          <cell r="P12">
            <v>234</v>
          </cell>
          <cell r="Q12">
            <v>270</v>
          </cell>
          <cell r="R12">
            <v>288</v>
          </cell>
          <cell r="S12">
            <v>275</v>
          </cell>
        </row>
        <row r="13">
          <cell r="G13" t="str">
            <v>PROG.</v>
          </cell>
          <cell r="J13">
            <v>50</v>
          </cell>
          <cell r="K13">
            <v>300</v>
          </cell>
          <cell r="L13">
            <v>350</v>
          </cell>
          <cell r="M13">
            <v>150</v>
          </cell>
        </row>
        <row r="14">
          <cell r="G14" t="str">
            <v>ACT</v>
          </cell>
          <cell r="J14">
            <v>80.900000000000006</v>
          </cell>
          <cell r="K14">
            <v>224.82</v>
          </cell>
          <cell r="L14">
            <v>221</v>
          </cell>
        </row>
        <row r="15">
          <cell r="A15">
            <v>2</v>
          </cell>
          <cell r="B15" t="str">
            <v>PROCESS AREA</v>
          </cell>
          <cell r="E15" t="str">
            <v>MT</v>
          </cell>
          <cell r="F15">
            <v>3630</v>
          </cell>
          <cell r="G15" t="str">
            <v>SCH.</v>
          </cell>
          <cell r="I15">
            <v>45</v>
          </cell>
          <cell r="J15">
            <v>197</v>
          </cell>
          <cell r="K15">
            <v>344</v>
          </cell>
          <cell r="L15">
            <v>344</v>
          </cell>
          <cell r="M15">
            <v>348</v>
          </cell>
          <cell r="N15">
            <v>394</v>
          </cell>
          <cell r="O15">
            <v>449</v>
          </cell>
          <cell r="P15">
            <v>434</v>
          </cell>
          <cell r="Q15">
            <v>354</v>
          </cell>
          <cell r="R15">
            <v>313</v>
          </cell>
          <cell r="S15">
            <v>222</v>
          </cell>
          <cell r="T15">
            <v>186</v>
          </cell>
        </row>
        <row r="16">
          <cell r="G16" t="str">
            <v>PROG.</v>
          </cell>
          <cell r="K16">
            <v>50</v>
          </cell>
          <cell r="L16">
            <v>287</v>
          </cell>
          <cell r="M16">
            <v>250</v>
          </cell>
        </row>
        <row r="17">
          <cell r="G17" t="str">
            <v>ACT.</v>
          </cell>
          <cell r="K17">
            <v>100.34</v>
          </cell>
          <cell r="L17">
            <v>291</v>
          </cell>
        </row>
        <row r="18">
          <cell r="A18">
            <v>3</v>
          </cell>
          <cell r="B18" t="str">
            <v>SUB STATION</v>
          </cell>
          <cell r="E18" t="str">
            <v>MT</v>
          </cell>
          <cell r="F18">
            <v>22</v>
          </cell>
          <cell r="G18" t="str">
            <v>SCH.</v>
          </cell>
          <cell r="N18">
            <v>6</v>
          </cell>
          <cell r="O18">
            <v>8</v>
          </cell>
          <cell r="P18">
            <v>8</v>
          </cell>
        </row>
        <row r="19">
          <cell r="G19" t="str">
            <v>PROG.</v>
          </cell>
        </row>
        <row r="20">
          <cell r="G20" t="str">
            <v>ACT.</v>
          </cell>
        </row>
        <row r="21">
          <cell r="B21" t="str">
            <v>GRAND</v>
          </cell>
          <cell r="E21" t="str">
            <v>MT</v>
          </cell>
          <cell r="G21" t="str">
            <v>PROG.</v>
          </cell>
          <cell r="I21">
            <v>0</v>
          </cell>
          <cell r="J21">
            <v>50</v>
          </cell>
          <cell r="K21">
            <v>350</v>
          </cell>
          <cell r="L21">
            <v>637</v>
          </cell>
          <cell r="M21">
            <v>400</v>
          </cell>
        </row>
        <row r="22">
          <cell r="B22" t="str">
            <v>TOTAL</v>
          </cell>
          <cell r="G22" t="str">
            <v>ACT</v>
          </cell>
          <cell r="I22">
            <v>0</v>
          </cell>
          <cell r="J22">
            <v>80.900000000000006</v>
          </cell>
          <cell r="K22">
            <v>325.15999999999997</v>
          </cell>
          <cell r="L22">
            <v>512</v>
          </cell>
          <cell r="M22">
            <v>0</v>
          </cell>
        </row>
        <row r="24">
          <cell r="B24" t="str">
            <v>LEGENDS:</v>
          </cell>
        </row>
        <row r="25">
          <cell r="C25" t="str">
            <v>UOM : UNIT OF MEASUREMENT</v>
          </cell>
          <cell r="H25" t="str">
            <v>SCH. : SCHEDULE</v>
          </cell>
          <cell r="J25" t="str">
            <v>PROG. : PROGRAM</v>
          </cell>
          <cell r="M25" t="str">
            <v>ACT. : ACTUAL</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nd L"/>
      <sheetName val="CFS"/>
      <sheetName val="Schedules"/>
      <sheetName val="FA Sch"/>
      <sheetName val="Lead"/>
      <sheetName val="Links"/>
      <sheetName val="Profit Reco"/>
      <sheetName val="PY Fig Regr"/>
      <sheetName val="Mgr.Remn"/>
      <sheetName val="Sheet1"/>
      <sheetName val="CFS Workings I"/>
      <sheetName val="XREF"/>
      <sheetName val="16"/>
      <sheetName val="Ratio Workings 2003-04 (2)"/>
      <sheetName val="Tickmarks"/>
      <sheetName val="Summary"/>
      <sheetName val="Inputs"/>
      <sheetName val="決算出日"/>
      <sheetName val="Rates"/>
      <sheetName val="mdd &amp; co Fdr jan.02 "/>
      <sheetName val="LONG FORMAT"/>
      <sheetName val="per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arch"/>
      <sheetName val="Level 3_Engineering"/>
      <sheetName val="DCI Summary"/>
      <sheetName val="Plan and Actual"/>
      <sheetName val="Summary Status"/>
      <sheetName val="DCI_PR"/>
      <sheetName val="DCI_CV"/>
      <sheetName val="DCI_AR"/>
      <sheetName val="DCI_ST"/>
      <sheetName val="DCI_RO"/>
      <sheetName val="DCI_PP"/>
      <sheetName val="DCI_EL"/>
      <sheetName val="DCI_IN"/>
      <sheetName val="MCI_DATA"/>
      <sheetName val="S_PR"/>
      <sheetName val="S_CV"/>
      <sheetName val="S_AR"/>
      <sheetName val="S_ST"/>
      <sheetName val="S_RO"/>
      <sheetName val="S_PP"/>
      <sheetName val="S_EL"/>
      <sheetName val="S_IN"/>
    </sheetNames>
    <sheetDataSet>
      <sheetData sheetId="0" refreshError="1"/>
      <sheetData sheetId="1" refreshError="1"/>
      <sheetData sheetId="2"/>
      <sheetData sheetId="3">
        <row r="5">
          <cell r="J5">
            <v>40193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Project Details"/>
      <sheetName val="BALANCESHEET"/>
      <sheetName val="scour depth"/>
      <sheetName val="ICICI"/>
      <sheetName val=" Type I (ANP II)"/>
      <sheetName val="old boq"/>
      <sheetName val="LOCAL RATES"/>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
      <sheetName val="SUMMARY_"/>
      <sheetName val="BOQ "/>
      <sheetName val="BOQ Cg-2"/>
      <sheetName val="Lead"/>
      <sheetName val="T.KM"/>
      <sheetName val="RA - WMM"/>
      <sheetName val="DC - WMM Plant"/>
      <sheetName val="DC - HMP Plant"/>
      <sheetName val="BP-Other strs"/>
      <sheetName val="BP- FOs-Itchgs"/>
      <sheetName val="Conc Qty"/>
      <sheetName val="GEN"/>
      <sheetName val="DIR USED ITEMS"/>
      <sheetName val="WO Rates"/>
      <sheetName val="Concrete works"/>
      <sheetName val="SUMMARY"/>
      <sheetName val="2"/>
      <sheetName val="3"/>
      <sheetName val="4"/>
      <sheetName val="5"/>
      <sheetName val="8"/>
      <sheetName val="9"/>
      <sheetName val="10"/>
      <sheetName val="12"/>
      <sheetName val="13"/>
      <sheetName val="15"/>
      <sheetName val="Exc items"/>
      <sheetName val="Hire chares of Machinery"/>
      <sheetName val="ABS-SOH"/>
      <sheetName val="Salaries"/>
      <sheetName val="Off-Veh Exp"/>
      <sheetName val="ESC"/>
      <sheetName val="Land Lease-NH "/>
      <sheetName val="INPUT"/>
      <sheetName val="Major qty"/>
      <sheetName val="BOQ  (2)"/>
      <sheetName val="FORM7"/>
      <sheetName val="Project Details"/>
      <sheetName val="procurement"/>
      <sheetName val="ICICI"/>
      <sheetName val="scour depth"/>
      <sheetName val="CFData"/>
      <sheetName val="HRData"/>
      <sheetName val="CapexOAdata"/>
      <sheetName val="OpexData"/>
      <sheetName val="PLData"/>
      <sheetName val="Menu"/>
      <sheetName val="CapexPMdata"/>
      <sheetName val="CapexSSdata"/>
      <sheetName val="W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27">
          <cell r="G127">
            <v>193.47390109890108</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scour depth"/>
      <sheetName val="INPUT"/>
      <sheetName val="3"/>
      <sheetName val="Project Details"/>
      <sheetName val="ICICI"/>
    </sheetNames>
    <sheetDataSet>
      <sheetData sheetId="0"/>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mar"/>
      <sheetName val="int-oct"/>
      <sheetName val="fcl-disb"/>
      <sheetName val="allocation"/>
      <sheetName val="stocks-naptha"/>
      <sheetName val="stocks-hsd"/>
      <sheetName val="variance"/>
      <sheetName val="BFL"/>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Cal of dividend"/>
      <sheetName val="General Reserve"/>
      <sheetName val="DRR "/>
      <sheetName val="Abstract"/>
      <sheetName val="cashflow -PWC"/>
      <sheetName val="cashflow-LKPPL"/>
      <sheetName val="cashflow -final"/>
      <sheetName val="cashflow"/>
      <sheetName val="BS"/>
      <sheetName val="P &amp; L"/>
      <sheetName val="sch 1,2"/>
      <sheetName val="sch 3 "/>
      <sheetName val="sch 4"/>
      <sheetName val="sch 5,6,7,8,9,10"/>
      <sheetName val="sch 11,12,13,14"/>
      <sheetName val="Groupings 10.6.05"/>
      <sheetName val="TB - 10.6.05"/>
      <sheetName val="Entries"/>
      <sheetName val="Sheet1"/>
      <sheetName val="Fin.Summary (2)"/>
      <sheetName val="Fin.Summary"/>
      <sheetName val="PAT"/>
      <sheetName val="MAT CAL"/>
      <sheetName val="Prov.for Tax "/>
      <sheetName val="Pro.for Tax "/>
      <sheetName val="Cal of 234(C) "/>
      <sheetName val="Cal. of Bonus"/>
      <sheetName val="Sales 10-6-05 "/>
      <sheetName val="Sales (2005-06 )"/>
      <sheetName val="Comfort fees"/>
      <sheetName val="Int.Cal "/>
      <sheetName val="Interest"/>
      <sheetName val="Ex.fluct.on rept.FCL"/>
      <sheetName val="Reinst - FCL"/>
      <sheetName val="Wealth Tax"/>
      <sheetName val="Vehicles"/>
      <sheetName val="F &amp; F"/>
      <sheetName val="Computers"/>
      <sheetName val="OE"/>
      <sheetName val="oe-1"/>
      <sheetName val="Leasehold Premises"/>
      <sheetName val="Land"/>
      <sheetName val="buidlings - I"/>
      <sheetName val="buildings - II"/>
      <sheetName val="Buildings-III"/>
      <sheetName val="ONSHORE-EQUIP "/>
      <sheetName val="cap-gas "/>
      <sheetName val="Offshore Equipment"/>
      <sheetName val="dep on exch -fluct   "/>
      <sheetName val="Gas Bills"/>
      <sheetName val="HSD &amp; Naptha"/>
      <sheetName val="leave encashment"/>
      <sheetName val="Interest-2005"/>
      <sheetName val="Loans-2005"/>
      <sheetName val="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 way"/>
      <sheetName val="ScourDepth"/>
      <sheetName val="Abutment"/>
      <sheetName val="bed block"/>
      <sheetName val="wing wall"/>
      <sheetName val="bar bending"/>
      <sheetName val="FORM7"/>
      <sheetName val="3"/>
      <sheetName val="Project Details"/>
      <sheetName val="ICICI"/>
      <sheetName val="Ward are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91-98"/>
      <sheetName val="$KWD9198"/>
      <sheetName val="$DEM9198 "/>
      <sheetName val="$JPY9198"/>
      <sheetName val="$JPY9198 (3)"/>
      <sheetName val="$GBP9198"/>
      <sheetName val="$AUD9198"/>
      <sheetName val="$KRW9198 "/>
      <sheetName val="KWD.KRW9198"/>
      <sheetName val="Sheet1"/>
      <sheetName val="$KWDJULY98YTD"/>
      <sheetName val="$DEMJUL98YTD"/>
      <sheetName val="$JPYJUL98YTD"/>
      <sheetName val="$GBPJUL98YTD"/>
      <sheetName val="DATA 91_98"/>
      <sheetName val="SALES"/>
    </sheetNames>
    <sheetDataSet>
      <sheetData sheetId="0" refreshError="1">
        <row r="5">
          <cell r="B5">
            <v>33330</v>
          </cell>
          <cell r="D5">
            <v>1.7785</v>
          </cell>
          <cell r="E5">
            <v>1.663</v>
          </cell>
          <cell r="F5">
            <v>138.94999999999999</v>
          </cell>
          <cell r="G5">
            <v>1.2679</v>
          </cell>
          <cell r="V5">
            <v>100</v>
          </cell>
          <cell r="W5">
            <v>100</v>
          </cell>
          <cell r="X5">
            <v>100</v>
          </cell>
          <cell r="Y5">
            <v>1.2679</v>
          </cell>
        </row>
        <row r="6">
          <cell r="B6">
            <v>33331</v>
          </cell>
          <cell r="D6">
            <v>1.7629999999999999</v>
          </cell>
          <cell r="E6">
            <v>1.6850000000000001</v>
          </cell>
          <cell r="F6">
            <v>138.25</v>
          </cell>
          <cell r="G6">
            <v>1.2679</v>
          </cell>
          <cell r="V6">
            <v>99.496221662468528</v>
          </cell>
          <cell r="W6">
            <v>100.87918321043676</v>
          </cell>
          <cell r="X6">
            <v>100.10392849719392</v>
          </cell>
          <cell r="Y6">
            <v>1.2679</v>
          </cell>
        </row>
        <row r="7">
          <cell r="B7">
            <v>33332</v>
          </cell>
          <cell r="D7">
            <v>1.7705</v>
          </cell>
          <cell r="E7">
            <v>1.679</v>
          </cell>
          <cell r="F7">
            <v>137.9</v>
          </cell>
          <cell r="G7">
            <v>1.2679</v>
          </cell>
          <cell r="V7">
            <v>99.244332493702785</v>
          </cell>
          <cell r="W7">
            <v>100.45184975995481</v>
          </cell>
          <cell r="X7">
            <v>99.993071433520385</v>
          </cell>
          <cell r="Y7">
            <v>1.2679</v>
          </cell>
        </row>
        <row r="8">
          <cell r="B8">
            <v>33338</v>
          </cell>
          <cell r="D8">
            <v>1.792</v>
          </cell>
          <cell r="E8">
            <v>1.6659999999999999</v>
          </cell>
          <cell r="F8">
            <v>135</v>
          </cell>
          <cell r="G8">
            <v>1.2679</v>
          </cell>
          <cell r="V8">
            <v>97.15725080964377</v>
          </cell>
          <cell r="W8">
            <v>99.246651785714278</v>
          </cell>
          <cell r="X8">
            <v>99.577357444744678</v>
          </cell>
          <cell r="Y8">
            <v>1.2679</v>
          </cell>
        </row>
        <row r="9">
          <cell r="B9">
            <v>33339</v>
          </cell>
          <cell r="D9">
            <v>1.782</v>
          </cell>
          <cell r="E9">
            <v>1.6772</v>
          </cell>
          <cell r="F9">
            <v>136.15</v>
          </cell>
          <cell r="G9">
            <v>1.2679</v>
          </cell>
          <cell r="V9">
            <v>97.98488664987407</v>
          </cell>
          <cell r="W9">
            <v>99.803591470258127</v>
          </cell>
          <cell r="X9">
            <v>100</v>
          </cell>
          <cell r="Y9">
            <v>1.2679</v>
          </cell>
        </row>
        <row r="10">
          <cell r="B10">
            <v>33341</v>
          </cell>
          <cell r="D10">
            <v>1.7789999999999999</v>
          </cell>
          <cell r="E10">
            <v>1.6825000000000001</v>
          </cell>
          <cell r="F10">
            <v>136.25</v>
          </cell>
          <cell r="G10">
            <v>1.2679</v>
          </cell>
          <cell r="V10">
            <v>98.056854983807128</v>
          </cell>
          <cell r="W10">
            <v>99.971894322653171</v>
          </cell>
          <cell r="X10">
            <v>99.840642970969299</v>
          </cell>
          <cell r="Y10">
            <v>1.2679</v>
          </cell>
        </row>
        <row r="11">
          <cell r="B11">
            <v>33348</v>
          </cell>
          <cell r="D11">
            <v>1.7230000000000001</v>
          </cell>
          <cell r="E11">
            <v>1.736</v>
          </cell>
          <cell r="F11">
            <v>138.30000000000001</v>
          </cell>
          <cell r="G11">
            <v>1.2679</v>
          </cell>
          <cell r="V11">
            <v>99.532205829435071</v>
          </cell>
          <cell r="W11">
            <v>103.22112594312246</v>
          </cell>
          <cell r="X11">
            <v>100.72749948035751</v>
          </cell>
          <cell r="Y11">
            <v>1.2679</v>
          </cell>
        </row>
        <row r="12">
          <cell r="B12">
            <v>33350</v>
          </cell>
          <cell r="D12">
            <v>1.71</v>
          </cell>
          <cell r="E12">
            <v>1.748</v>
          </cell>
          <cell r="F12">
            <v>139.05000000000001</v>
          </cell>
          <cell r="G12">
            <v>1.2679</v>
          </cell>
          <cell r="V12">
            <v>100.07196833393309</v>
          </cell>
          <cell r="W12">
            <v>104.00584795321636</v>
          </cell>
          <cell r="X12">
            <v>100.94921360770455</v>
          </cell>
          <cell r="Y12">
            <v>1.2679</v>
          </cell>
        </row>
        <row r="13">
          <cell r="B13">
            <v>33351</v>
          </cell>
          <cell r="D13">
            <v>1.71</v>
          </cell>
          <cell r="E13">
            <v>1.748</v>
          </cell>
          <cell r="F13">
            <v>139.05000000000001</v>
          </cell>
          <cell r="G13">
            <v>1.2679</v>
          </cell>
          <cell r="V13">
            <v>100.07196833393309</v>
          </cell>
          <cell r="W13">
            <v>104.00584795321636</v>
          </cell>
          <cell r="X13">
            <v>100.94921360770455</v>
          </cell>
          <cell r="Y13">
            <v>1.2679</v>
          </cell>
        </row>
        <row r="14">
          <cell r="B14">
            <v>33352</v>
          </cell>
          <cell r="D14">
            <v>1.714</v>
          </cell>
          <cell r="E14">
            <v>1.7404999999999999</v>
          </cell>
          <cell r="F14">
            <v>137.1</v>
          </cell>
          <cell r="G14">
            <v>1.2679</v>
          </cell>
          <cell r="V14">
            <v>98.668585822238214</v>
          </cell>
          <cell r="W14">
            <v>103.76312718786464</v>
          </cell>
          <cell r="X14">
            <v>100.7378923300769</v>
          </cell>
          <cell r="Y14">
            <v>1.2679</v>
          </cell>
        </row>
        <row r="15">
          <cell r="B15">
            <v>33353</v>
          </cell>
          <cell r="D15">
            <v>1.6930000000000001</v>
          </cell>
          <cell r="E15">
            <v>1.7507999999999999</v>
          </cell>
          <cell r="F15">
            <v>138.13</v>
          </cell>
          <cell r="G15">
            <v>1.2679</v>
          </cell>
          <cell r="V15">
            <v>99.40985966174884</v>
          </cell>
          <cell r="W15">
            <v>105.05020673360896</v>
          </cell>
          <cell r="X15">
            <v>100.94921360770455</v>
          </cell>
          <cell r="Y15">
            <v>1.2679</v>
          </cell>
        </row>
        <row r="16">
          <cell r="B16">
            <v>33355</v>
          </cell>
          <cell r="D16">
            <v>1.6910000000000001</v>
          </cell>
          <cell r="E16">
            <v>1.752</v>
          </cell>
          <cell r="F16">
            <v>138.15</v>
          </cell>
          <cell r="G16">
            <v>1.2679</v>
          </cell>
          <cell r="V16">
            <v>99.424253328535457</v>
          </cell>
          <cell r="W16">
            <v>105.17445298639856</v>
          </cell>
          <cell r="X16">
            <v>100.95614217418415</v>
          </cell>
          <cell r="Y16">
            <v>1.2679</v>
          </cell>
        </row>
        <row r="17">
          <cell r="B17">
            <v>33357</v>
          </cell>
          <cell r="D17">
            <v>1.7230000000000001</v>
          </cell>
          <cell r="E17">
            <v>1.736</v>
          </cell>
          <cell r="F17">
            <v>138.30000000000001</v>
          </cell>
          <cell r="G17">
            <v>1.2679</v>
          </cell>
          <cell r="V17">
            <v>99.532205829435071</v>
          </cell>
          <cell r="W17">
            <v>103.22112594312246</v>
          </cell>
          <cell r="X17">
            <v>101.31296334788331</v>
          </cell>
          <cell r="Y17">
            <v>1.2679</v>
          </cell>
        </row>
        <row r="18">
          <cell r="B18">
            <v>33358</v>
          </cell>
          <cell r="D18">
            <v>1.696</v>
          </cell>
          <cell r="E18">
            <v>1.75</v>
          </cell>
          <cell r="F18">
            <v>136.55000000000001</v>
          </cell>
          <cell r="G18">
            <v>1.2679</v>
          </cell>
          <cell r="V18">
            <v>98.272759985606356</v>
          </cell>
          <cell r="W18">
            <v>104.86438679245283</v>
          </cell>
          <cell r="X18">
            <v>100.90417792558718</v>
          </cell>
          <cell r="Y18">
            <v>1.2679</v>
          </cell>
        </row>
        <row r="19">
          <cell r="B19">
            <v>33359</v>
          </cell>
          <cell r="D19">
            <v>1.7475000000000001</v>
          </cell>
          <cell r="E19">
            <v>1.6895</v>
          </cell>
          <cell r="F19">
            <v>136.19999999999999</v>
          </cell>
          <cell r="G19">
            <v>1.2679</v>
          </cell>
          <cell r="V19">
            <v>98.020870816840585</v>
          </cell>
          <cell r="W19">
            <v>101.77396280400571</v>
          </cell>
          <cell r="X19">
            <v>100.31524977482158</v>
          </cell>
          <cell r="Y19">
            <v>1.2679</v>
          </cell>
        </row>
        <row r="20">
          <cell r="B20">
            <v>33362</v>
          </cell>
          <cell r="D20">
            <v>1.694</v>
          </cell>
          <cell r="E20">
            <v>1.75</v>
          </cell>
          <cell r="F20">
            <v>138.80000000000001</v>
          </cell>
          <cell r="G20">
            <v>1.2679</v>
          </cell>
          <cell r="V20">
            <v>99.892047499100414</v>
          </cell>
          <cell r="W20">
            <v>104.98819362455725</v>
          </cell>
          <cell r="X20">
            <v>101.00117785630152</v>
          </cell>
          <cell r="Y20">
            <v>1.2679</v>
          </cell>
        </row>
        <row r="21">
          <cell r="B21">
            <v>33364</v>
          </cell>
          <cell r="D21">
            <v>1.7050000000000001</v>
          </cell>
          <cell r="E21">
            <v>1.736</v>
          </cell>
          <cell r="F21">
            <v>138</v>
          </cell>
          <cell r="G21">
            <v>1.2679</v>
          </cell>
          <cell r="V21">
            <v>99.316300827635843</v>
          </cell>
          <cell r="W21">
            <v>104.31085043988267</v>
          </cell>
          <cell r="X21">
            <v>102.04046282824083</v>
          </cell>
          <cell r="Y21">
            <v>1.2679</v>
          </cell>
        </row>
        <row r="22">
          <cell r="B22">
            <v>33365</v>
          </cell>
          <cell r="D22">
            <v>1.7104999999999999</v>
          </cell>
          <cell r="E22">
            <v>1.7315</v>
          </cell>
          <cell r="F22">
            <v>138.4</v>
          </cell>
          <cell r="G22">
            <v>1.2679</v>
          </cell>
          <cell r="V22">
            <v>99.604174163368128</v>
          </cell>
          <cell r="W22">
            <v>103.97544577608888</v>
          </cell>
          <cell r="X22">
            <v>100.77599944571466</v>
          </cell>
          <cell r="Y22">
            <v>1.2679</v>
          </cell>
        </row>
        <row r="23">
          <cell r="B23">
            <v>33366</v>
          </cell>
          <cell r="D23">
            <v>1.726</v>
          </cell>
          <cell r="E23">
            <v>1.7175</v>
          </cell>
          <cell r="F23">
            <v>138</v>
          </cell>
          <cell r="G23">
            <v>1.2679</v>
          </cell>
          <cell r="V23">
            <v>99.316300827635843</v>
          </cell>
          <cell r="W23">
            <v>103.04171494785631</v>
          </cell>
          <cell r="X23">
            <v>100.56121388484721</v>
          </cell>
          <cell r="Y23">
            <v>1.2679</v>
          </cell>
        </row>
        <row r="24">
          <cell r="B24">
            <v>33367</v>
          </cell>
          <cell r="D24">
            <v>1.7184999999999999</v>
          </cell>
          <cell r="E24">
            <v>1.7330000000000001</v>
          </cell>
          <cell r="F24">
            <v>138.19999999999999</v>
          </cell>
          <cell r="G24">
            <v>1.2679</v>
          </cell>
          <cell r="V24">
            <v>99.460237495501985</v>
          </cell>
          <cell r="W24">
            <v>103.49141693337212</v>
          </cell>
          <cell r="X24">
            <v>100.7240351971177</v>
          </cell>
          <cell r="Y24">
            <v>1.2679</v>
          </cell>
        </row>
        <row r="25">
          <cell r="B25">
            <v>33369</v>
          </cell>
          <cell r="D25">
            <v>1.722</v>
          </cell>
          <cell r="E25">
            <v>1.7230000000000001</v>
          </cell>
          <cell r="F25">
            <v>138.65</v>
          </cell>
          <cell r="G25">
            <v>1.2679</v>
          </cell>
          <cell r="V25">
            <v>99.7840949982008</v>
          </cell>
          <cell r="W25">
            <v>103.28106852497096</v>
          </cell>
          <cell r="X25">
            <v>100.7240351971177</v>
          </cell>
          <cell r="Y25">
            <v>1.2679</v>
          </cell>
        </row>
        <row r="26">
          <cell r="B26">
            <v>33371</v>
          </cell>
          <cell r="D26">
            <v>1.7264999999999999</v>
          </cell>
          <cell r="E26">
            <v>1.718</v>
          </cell>
          <cell r="F26">
            <v>138.85</v>
          </cell>
          <cell r="G26">
            <v>1.2679</v>
          </cell>
          <cell r="V26">
            <v>99.928031666066929</v>
          </cell>
          <cell r="W26">
            <v>103.0118737329858</v>
          </cell>
          <cell r="X26">
            <v>100.7240351971177</v>
          </cell>
          <cell r="Y26">
            <v>1.2679</v>
          </cell>
        </row>
        <row r="27">
          <cell r="B27">
            <v>33372</v>
          </cell>
          <cell r="D27">
            <v>1.7330000000000001</v>
          </cell>
          <cell r="E27">
            <v>1.7110000000000001</v>
          </cell>
          <cell r="F27">
            <v>139.05000000000001</v>
          </cell>
          <cell r="G27">
            <v>1.2679</v>
          </cell>
          <cell r="V27">
            <v>100.07196833393309</v>
          </cell>
          <cell r="W27">
            <v>102.62550490478938</v>
          </cell>
          <cell r="X27">
            <v>100.57160673456661</v>
          </cell>
          <cell r="Y27">
            <v>1.2679</v>
          </cell>
        </row>
        <row r="28">
          <cell r="B28">
            <v>33373</v>
          </cell>
          <cell r="D28">
            <v>1.746</v>
          </cell>
          <cell r="E28">
            <v>1.6950000000000001</v>
          </cell>
          <cell r="F28">
            <v>137.65</v>
          </cell>
          <cell r="G28">
            <v>1.2679</v>
          </cell>
          <cell r="V28">
            <v>99.064411658870114</v>
          </cell>
          <cell r="W28">
            <v>101.86139747995416</v>
          </cell>
          <cell r="X28">
            <v>100.27021409270421</v>
          </cell>
          <cell r="Y28">
            <v>1.2679</v>
          </cell>
        </row>
        <row r="29">
          <cell r="B29">
            <v>33374</v>
          </cell>
          <cell r="D29">
            <v>1.7589999999999999</v>
          </cell>
          <cell r="E29">
            <v>1.6855</v>
          </cell>
          <cell r="F29">
            <v>137.1</v>
          </cell>
          <cell r="G29">
            <v>1.2679</v>
          </cell>
          <cell r="V29">
            <v>98.668585822238214</v>
          </cell>
          <cell r="W29">
            <v>101.1085844229676</v>
          </cell>
          <cell r="X29">
            <v>100.08314279775513</v>
          </cell>
          <cell r="Y29">
            <v>1.2679</v>
          </cell>
        </row>
        <row r="30">
          <cell r="B30">
            <v>33376</v>
          </cell>
          <cell r="D30">
            <v>1.7104999999999999</v>
          </cell>
          <cell r="E30">
            <v>1.74</v>
          </cell>
          <cell r="F30">
            <v>138.4</v>
          </cell>
          <cell r="G30">
            <v>1.2679</v>
          </cell>
          <cell r="V30">
            <v>99.604174163368128</v>
          </cell>
          <cell r="W30">
            <v>103.97544577608888</v>
          </cell>
          <cell r="X30">
            <v>100.83142797755144</v>
          </cell>
          <cell r="Y30">
            <v>1.2679</v>
          </cell>
        </row>
        <row r="31">
          <cell r="B31">
            <v>33378</v>
          </cell>
          <cell r="D31">
            <v>1.7050000000000001</v>
          </cell>
          <cell r="E31">
            <v>1.7475000000000001</v>
          </cell>
          <cell r="F31">
            <v>138.5</v>
          </cell>
          <cell r="G31">
            <v>1.2679</v>
          </cell>
          <cell r="V31">
            <v>99.6761424973012</v>
          </cell>
          <cell r="W31">
            <v>104.31085043988267</v>
          </cell>
          <cell r="X31">
            <v>101.00464213954132</v>
          </cell>
          <cell r="Y31">
            <v>1.2679</v>
          </cell>
        </row>
        <row r="32">
          <cell r="B32">
            <v>33379</v>
          </cell>
          <cell r="D32">
            <v>1.7184999999999999</v>
          </cell>
          <cell r="E32">
            <v>1.7290000000000001</v>
          </cell>
          <cell r="F32">
            <v>138.19999999999999</v>
          </cell>
          <cell r="G32">
            <v>1.2679</v>
          </cell>
          <cell r="V32">
            <v>99.460237495501985</v>
          </cell>
          <cell r="W32">
            <v>103.49141693337212</v>
          </cell>
          <cell r="X32">
            <v>100.7309637635973</v>
          </cell>
          <cell r="Y32">
            <v>1.2679</v>
          </cell>
        </row>
        <row r="33">
          <cell r="B33">
            <v>33380</v>
          </cell>
          <cell r="D33">
            <v>1.7335</v>
          </cell>
          <cell r="E33">
            <v>1.7155</v>
          </cell>
          <cell r="F33">
            <v>137.25</v>
          </cell>
          <cell r="G33">
            <v>1.2679</v>
          </cell>
          <cell r="V33">
            <v>98.776538323137828</v>
          </cell>
          <cell r="W33">
            <v>102.59590423997692</v>
          </cell>
          <cell r="X33">
            <v>100.46074967089308</v>
          </cell>
          <cell r="Y33">
            <v>1.2679</v>
          </cell>
        </row>
        <row r="34">
          <cell r="B34">
            <v>33381</v>
          </cell>
          <cell r="D34">
            <v>1.7250000000000001</v>
          </cell>
          <cell r="E34">
            <v>1.7255</v>
          </cell>
          <cell r="F34">
            <v>138.05000000000001</v>
          </cell>
          <cell r="G34">
            <v>1.2679</v>
          </cell>
          <cell r="V34">
            <v>99.352284994602385</v>
          </cell>
          <cell r="W34">
            <v>103.10144927536231</v>
          </cell>
          <cell r="X34">
            <v>100.63396383288297</v>
          </cell>
          <cell r="Y34">
            <v>1.2679</v>
          </cell>
        </row>
        <row r="35">
          <cell r="B35">
            <v>33385</v>
          </cell>
          <cell r="D35">
            <v>1.7370000000000001</v>
          </cell>
          <cell r="E35">
            <v>1.6995</v>
          </cell>
          <cell r="F35">
            <v>138.30000000000001</v>
          </cell>
          <cell r="G35">
            <v>1.2679</v>
          </cell>
          <cell r="V35">
            <v>99.532205829435071</v>
          </cell>
          <cell r="W35">
            <v>102.38917674150834</v>
          </cell>
          <cell r="X35">
            <v>100.51617820272983</v>
          </cell>
          <cell r="Y35">
            <v>1.2679</v>
          </cell>
        </row>
        <row r="36">
          <cell r="B36">
            <v>33386</v>
          </cell>
          <cell r="D36">
            <v>1.7330000000000001</v>
          </cell>
          <cell r="E36">
            <v>1.7064999999999999</v>
          </cell>
          <cell r="F36">
            <v>138.4</v>
          </cell>
          <cell r="G36">
            <v>1.2679</v>
          </cell>
          <cell r="V36">
            <v>99.604174163368128</v>
          </cell>
          <cell r="W36">
            <v>102.62550490478938</v>
          </cell>
          <cell r="X36">
            <v>100.51617820272983</v>
          </cell>
          <cell r="Y36">
            <v>1.2679</v>
          </cell>
        </row>
        <row r="37">
          <cell r="B37">
            <v>33387</v>
          </cell>
          <cell r="D37">
            <v>1.7284999999999999</v>
          </cell>
          <cell r="E37">
            <v>1.7104999999999999</v>
          </cell>
          <cell r="F37">
            <v>138.4</v>
          </cell>
          <cell r="G37">
            <v>1.2679</v>
          </cell>
          <cell r="V37">
            <v>99.604174163368128</v>
          </cell>
          <cell r="W37">
            <v>102.8926815157651</v>
          </cell>
          <cell r="X37">
            <v>100.23557126030623</v>
          </cell>
          <cell r="Y37">
            <v>1.2679</v>
          </cell>
        </row>
        <row r="38">
          <cell r="B38">
            <v>33388</v>
          </cell>
          <cell r="D38">
            <v>1.7284999999999999</v>
          </cell>
          <cell r="E38">
            <v>1.7104999999999999</v>
          </cell>
          <cell r="F38">
            <v>137.6</v>
          </cell>
          <cell r="G38">
            <v>1.2679</v>
          </cell>
          <cell r="V38">
            <v>99.028427491903571</v>
          </cell>
          <cell r="W38">
            <v>102.8926815157651</v>
          </cell>
          <cell r="X38">
            <v>100.53003533568904</v>
          </cell>
          <cell r="Y38">
            <v>1.2679</v>
          </cell>
        </row>
        <row r="39">
          <cell r="B39">
            <v>33390</v>
          </cell>
          <cell r="D39">
            <v>1.6975</v>
          </cell>
          <cell r="E39">
            <v>1.7415</v>
          </cell>
          <cell r="F39">
            <v>138.35</v>
          </cell>
          <cell r="G39">
            <v>1.2679</v>
          </cell>
          <cell r="V39">
            <v>99.568189996401586</v>
          </cell>
          <cell r="W39">
            <v>104.77172312223858</v>
          </cell>
          <cell r="X39">
            <v>100.92496362502597</v>
          </cell>
          <cell r="Y39">
            <v>1.2679</v>
          </cell>
        </row>
        <row r="40">
          <cell r="B40">
            <v>33392</v>
          </cell>
          <cell r="D40">
            <v>1.6995</v>
          </cell>
          <cell r="E40">
            <v>1.7384999999999999</v>
          </cell>
          <cell r="F40">
            <v>138.30000000000001</v>
          </cell>
          <cell r="G40">
            <v>1.2679</v>
          </cell>
          <cell r="V40">
            <v>99.532205829435071</v>
          </cell>
          <cell r="W40">
            <v>104.64842600764931</v>
          </cell>
          <cell r="X40">
            <v>100.92496362502597</v>
          </cell>
          <cell r="Y40">
            <v>1.2679</v>
          </cell>
        </row>
        <row r="41">
          <cell r="B41">
            <v>33393</v>
          </cell>
          <cell r="D41">
            <v>1.6984999999999999</v>
          </cell>
          <cell r="E41">
            <v>1.7464999999999999</v>
          </cell>
          <cell r="F41">
            <v>138.9</v>
          </cell>
          <cell r="G41">
            <v>1.2679</v>
          </cell>
          <cell r="V41">
            <v>99.964015833033471</v>
          </cell>
          <cell r="W41">
            <v>104.71003826906093</v>
          </cell>
          <cell r="X41">
            <v>101.07392780433727</v>
          </cell>
          <cell r="Y41">
            <v>1.2679</v>
          </cell>
        </row>
        <row r="42">
          <cell r="B42">
            <v>33394</v>
          </cell>
          <cell r="D42">
            <v>1.6990000000000001</v>
          </cell>
          <cell r="E42">
            <v>1.7444999999999999</v>
          </cell>
          <cell r="F42">
            <v>139.05000000000001</v>
          </cell>
          <cell r="G42">
            <v>1.2679</v>
          </cell>
          <cell r="V42">
            <v>100.07196833393309</v>
          </cell>
          <cell r="W42">
            <v>104.67922307239552</v>
          </cell>
          <cell r="X42">
            <v>101.07392780433727</v>
          </cell>
          <cell r="Y42">
            <v>1.2679</v>
          </cell>
        </row>
        <row r="43">
          <cell r="B43">
            <v>33395</v>
          </cell>
          <cell r="D43">
            <v>1.69</v>
          </cell>
          <cell r="E43">
            <v>1.7504999999999999</v>
          </cell>
          <cell r="F43">
            <v>139.27000000000001</v>
          </cell>
          <cell r="G43">
            <v>1.2679</v>
          </cell>
          <cell r="V43">
            <v>100.23029866858583</v>
          </cell>
          <cell r="W43">
            <v>105.23668639053254</v>
          </cell>
          <cell r="X43">
            <v>101.07392780433727</v>
          </cell>
          <cell r="Y43">
            <v>1.2679</v>
          </cell>
        </row>
        <row r="44">
          <cell r="B44">
            <v>33397</v>
          </cell>
          <cell r="D44">
            <v>1.6715</v>
          </cell>
          <cell r="E44">
            <v>1.7715000000000001</v>
          </cell>
          <cell r="F44">
            <v>140.35</v>
          </cell>
          <cell r="G44">
            <v>1.2679</v>
          </cell>
          <cell r="V44">
            <v>101.00755667506297</v>
          </cell>
          <cell r="W44">
            <v>106.40143583607538</v>
          </cell>
          <cell r="X44">
            <v>101.52082034227118</v>
          </cell>
          <cell r="Y44">
            <v>1.2679</v>
          </cell>
        </row>
        <row r="45">
          <cell r="B45">
            <v>33399</v>
          </cell>
          <cell r="D45">
            <v>1.6677999999999999</v>
          </cell>
          <cell r="E45">
            <v>1.7755000000000001</v>
          </cell>
          <cell r="F45">
            <v>140.91999999999999</v>
          </cell>
          <cell r="G45">
            <v>1.2679</v>
          </cell>
          <cell r="V45">
            <v>101.41777617848146</v>
          </cell>
          <cell r="W45">
            <v>106.63748650917375</v>
          </cell>
          <cell r="X45">
            <v>101.52082034227118</v>
          </cell>
          <cell r="Y45">
            <v>1.2679</v>
          </cell>
        </row>
        <row r="46">
          <cell r="B46">
            <v>33400</v>
          </cell>
          <cell r="D46">
            <v>1.6719999999999999</v>
          </cell>
          <cell r="E46">
            <v>1.7669999999999999</v>
          </cell>
          <cell r="F46">
            <v>141.26</v>
          </cell>
          <cell r="G46">
            <v>1.2679</v>
          </cell>
          <cell r="V46">
            <v>101.66246851385391</v>
          </cell>
          <cell r="W46">
            <v>106.36961722488037</v>
          </cell>
          <cell r="X46">
            <v>101.66978452158249</v>
          </cell>
          <cell r="Y46">
            <v>1.2679</v>
          </cell>
        </row>
        <row r="47">
          <cell r="B47">
            <v>33401</v>
          </cell>
          <cell r="D47">
            <v>1.6577999999999999</v>
          </cell>
          <cell r="E47">
            <v>1.774</v>
          </cell>
          <cell r="F47">
            <v>141.55000000000001</v>
          </cell>
          <cell r="G47">
            <v>1.2679</v>
          </cell>
          <cell r="V47">
            <v>101.87117668225983</v>
          </cell>
          <cell r="W47">
            <v>107.28073350223187</v>
          </cell>
          <cell r="X47">
            <v>101.66978452158249</v>
          </cell>
          <cell r="Y47">
            <v>1.2679</v>
          </cell>
        </row>
        <row r="48">
          <cell r="B48">
            <v>33402</v>
          </cell>
          <cell r="D48">
            <v>1.6435</v>
          </cell>
          <cell r="E48">
            <v>1.7945</v>
          </cell>
          <cell r="F48">
            <v>141.83000000000001</v>
          </cell>
          <cell r="G48">
            <v>1.2679</v>
          </cell>
          <cell r="V48">
            <v>102.07268801727241</v>
          </cell>
          <cell r="W48">
            <v>108.21417706114997</v>
          </cell>
          <cell r="X48">
            <v>101.90882006512852</v>
          </cell>
          <cell r="Y48">
            <v>1.2679</v>
          </cell>
        </row>
        <row r="49">
          <cell r="B49">
            <v>33404</v>
          </cell>
          <cell r="D49">
            <v>1.633</v>
          </cell>
          <cell r="E49">
            <v>1.7949999999999999</v>
          </cell>
          <cell r="F49">
            <v>140.65</v>
          </cell>
          <cell r="G49">
            <v>1.2679</v>
          </cell>
          <cell r="V49">
            <v>101.22346167686219</v>
          </cell>
          <cell r="W49">
            <v>108.90998162890385</v>
          </cell>
          <cell r="X49">
            <v>101.90882006512852</v>
          </cell>
          <cell r="Y49">
            <v>1.2679</v>
          </cell>
        </row>
        <row r="50">
          <cell r="B50">
            <v>33406</v>
          </cell>
          <cell r="D50">
            <v>1.629</v>
          </cell>
          <cell r="E50">
            <v>1.7969999999999999</v>
          </cell>
          <cell r="F50">
            <v>140.85</v>
          </cell>
          <cell r="G50">
            <v>1.2679</v>
          </cell>
          <cell r="V50">
            <v>101.36739834472833</v>
          </cell>
          <cell r="W50">
            <v>109.17740945365254</v>
          </cell>
          <cell r="X50">
            <v>101.90882006512852</v>
          </cell>
          <cell r="Y50">
            <v>1.2679</v>
          </cell>
        </row>
        <row r="51">
          <cell r="B51">
            <v>33407</v>
          </cell>
          <cell r="D51">
            <v>1.621</v>
          </cell>
          <cell r="E51">
            <v>1.8049999999999999</v>
          </cell>
          <cell r="F51">
            <v>140.80000000000001</v>
          </cell>
          <cell r="G51">
            <v>1.2679</v>
          </cell>
          <cell r="V51">
            <v>101.3314141777618</v>
          </cell>
          <cell r="W51">
            <v>109.71622455274522</v>
          </cell>
          <cell r="X51">
            <v>102.35571260306241</v>
          </cell>
          <cell r="Y51">
            <v>1.2679</v>
          </cell>
        </row>
        <row r="52">
          <cell r="B52">
            <v>33408</v>
          </cell>
          <cell r="D52">
            <v>1.6105</v>
          </cell>
          <cell r="E52">
            <v>1.8134999999999999</v>
          </cell>
          <cell r="F52">
            <v>140.88</v>
          </cell>
          <cell r="G52">
            <v>1.2679</v>
          </cell>
          <cell r="V52">
            <v>101.38898884490824</v>
          </cell>
          <cell r="W52">
            <v>110.43154299906861</v>
          </cell>
          <cell r="X52">
            <v>101.90882006512852</v>
          </cell>
          <cell r="Y52">
            <v>1.268</v>
          </cell>
        </row>
        <row r="53">
          <cell r="B53">
            <v>33409</v>
          </cell>
          <cell r="D53">
            <v>1.6315</v>
          </cell>
          <cell r="E53">
            <v>1.7885</v>
          </cell>
          <cell r="F53">
            <v>139.6</v>
          </cell>
          <cell r="G53">
            <v>1.2679</v>
          </cell>
          <cell r="V53">
            <v>100.46779417056496</v>
          </cell>
          <cell r="W53">
            <v>109.01011339258351</v>
          </cell>
          <cell r="X53">
            <v>101.81182013441418</v>
          </cell>
          <cell r="Y53">
            <v>1.2681</v>
          </cell>
        </row>
        <row r="54">
          <cell r="B54">
            <v>33415</v>
          </cell>
          <cell r="D54">
            <v>1.629</v>
          </cell>
          <cell r="E54">
            <v>1.7958000000000001</v>
          </cell>
          <cell r="F54">
            <v>138.4</v>
          </cell>
          <cell r="G54">
            <v>1.2679</v>
          </cell>
          <cell r="V54">
            <v>99.604174163368128</v>
          </cell>
          <cell r="W54">
            <v>109.17740945365254</v>
          </cell>
          <cell r="X54">
            <v>101.81182013441418</v>
          </cell>
          <cell r="Y54">
            <v>1.2682</v>
          </cell>
        </row>
        <row r="55">
          <cell r="B55">
            <v>33416</v>
          </cell>
          <cell r="D55">
            <v>1.6355</v>
          </cell>
          <cell r="E55">
            <v>1.81</v>
          </cell>
          <cell r="F55">
            <v>138.35</v>
          </cell>
          <cell r="G55">
            <v>1.2679</v>
          </cell>
          <cell r="V55">
            <v>99.568189996401586</v>
          </cell>
          <cell r="W55">
            <v>108.74350351574441</v>
          </cell>
          <cell r="X55">
            <v>101.81182013441418</v>
          </cell>
          <cell r="Y55">
            <v>1.2683</v>
          </cell>
        </row>
        <row r="56">
          <cell r="B56">
            <v>33418</v>
          </cell>
          <cell r="D56">
            <v>1.6220000000000001</v>
          </cell>
          <cell r="E56">
            <v>1.81</v>
          </cell>
          <cell r="F56">
            <v>137.43</v>
          </cell>
          <cell r="G56">
            <v>1.2679</v>
          </cell>
          <cell r="V56">
            <v>98.906081324217354</v>
          </cell>
          <cell r="W56">
            <v>109.64858199753388</v>
          </cell>
          <cell r="X56">
            <v>101.81182013441418</v>
          </cell>
          <cell r="Y56">
            <v>1.2684</v>
          </cell>
        </row>
        <row r="57">
          <cell r="B57">
            <v>33420</v>
          </cell>
          <cell r="D57">
            <v>1.6174999999999999</v>
          </cell>
          <cell r="E57">
            <v>1.8134999999999999</v>
          </cell>
          <cell r="F57">
            <v>137.75</v>
          </cell>
          <cell r="G57">
            <v>1.2679</v>
          </cell>
          <cell r="V57">
            <v>99.136379992803171</v>
          </cell>
          <cell r="W57">
            <v>109.95363214837711</v>
          </cell>
          <cell r="X57">
            <v>101.92614148132752</v>
          </cell>
          <cell r="Y57">
            <v>1.2685</v>
          </cell>
        </row>
        <row r="58">
          <cell r="B58">
            <v>33421</v>
          </cell>
          <cell r="D58">
            <v>1.6105</v>
          </cell>
          <cell r="E58">
            <v>1.8274999999999999</v>
          </cell>
          <cell r="F58">
            <v>138.30000000000001</v>
          </cell>
          <cell r="G58">
            <v>1.2679</v>
          </cell>
          <cell r="V58">
            <v>99.532205829435071</v>
          </cell>
          <cell r="W58">
            <v>110.43154299906861</v>
          </cell>
          <cell r="X58">
            <v>102.07856994387861</v>
          </cell>
          <cell r="Y58">
            <v>1.2685999999999999</v>
          </cell>
        </row>
        <row r="59">
          <cell r="B59">
            <v>33422</v>
          </cell>
          <cell r="D59">
            <v>1.6025</v>
          </cell>
          <cell r="E59">
            <v>1.8345</v>
          </cell>
          <cell r="F59">
            <v>139.1</v>
          </cell>
          <cell r="G59">
            <v>1.2679</v>
          </cell>
          <cell r="V59">
            <v>100.10795250089961</v>
          </cell>
          <cell r="W59">
            <v>110.98283931357254</v>
          </cell>
          <cell r="X59">
            <v>102.07856994387861</v>
          </cell>
          <cell r="Y59">
            <v>1.2686999999999999</v>
          </cell>
        </row>
        <row r="60">
          <cell r="B60">
            <v>33423</v>
          </cell>
          <cell r="D60">
            <v>1.6065</v>
          </cell>
          <cell r="E60">
            <v>1.831</v>
          </cell>
          <cell r="F60">
            <v>139.5</v>
          </cell>
          <cell r="G60">
            <v>1.2679</v>
          </cell>
          <cell r="V60">
            <v>100.39582583663189</v>
          </cell>
          <cell r="W60">
            <v>110.70650482415186</v>
          </cell>
          <cell r="X60">
            <v>102.20674842375111</v>
          </cell>
          <cell r="Y60">
            <v>1.2687999999999999</v>
          </cell>
        </row>
        <row r="61">
          <cell r="B61">
            <v>33425</v>
          </cell>
          <cell r="D61">
            <v>1.617</v>
          </cell>
          <cell r="E61">
            <v>1.827</v>
          </cell>
          <cell r="F61">
            <v>138.30000000000001</v>
          </cell>
          <cell r="G61">
            <v>1.2679</v>
          </cell>
          <cell r="V61">
            <v>99.532205829435071</v>
          </cell>
          <cell r="W61">
            <v>109.98763141620285</v>
          </cell>
          <cell r="X61">
            <v>101.98503429640407</v>
          </cell>
          <cell r="Y61">
            <v>1.2688999999999999</v>
          </cell>
        </row>
        <row r="62">
          <cell r="B62">
            <v>33428</v>
          </cell>
          <cell r="D62">
            <v>1.6283000000000001</v>
          </cell>
          <cell r="E62">
            <v>1.8129999999999999</v>
          </cell>
          <cell r="F62">
            <v>138.69999999999999</v>
          </cell>
          <cell r="G62">
            <v>1.2679</v>
          </cell>
          <cell r="V62">
            <v>99.820079165167328</v>
          </cell>
          <cell r="W62">
            <v>109.22434440827855</v>
          </cell>
          <cell r="X62">
            <v>101.98503429640407</v>
          </cell>
          <cell r="Y62">
            <v>1.2689999999999999</v>
          </cell>
        </row>
        <row r="63">
          <cell r="B63">
            <v>33429</v>
          </cell>
          <cell r="D63">
            <v>1.619</v>
          </cell>
          <cell r="E63">
            <v>1.819</v>
          </cell>
          <cell r="F63">
            <v>138.65</v>
          </cell>
          <cell r="G63">
            <v>1.2679</v>
          </cell>
          <cell r="V63">
            <v>99.7840949982008</v>
          </cell>
          <cell r="W63">
            <v>109.85176034589253</v>
          </cell>
          <cell r="X63">
            <v>101.98503429640407</v>
          </cell>
          <cell r="Y63">
            <v>1.2690999999999999</v>
          </cell>
        </row>
        <row r="64">
          <cell r="B64">
            <v>33430</v>
          </cell>
          <cell r="D64">
            <v>1.62</v>
          </cell>
          <cell r="E64">
            <v>1.8149999999999999</v>
          </cell>
          <cell r="F64">
            <v>138.65</v>
          </cell>
          <cell r="G64">
            <v>1.2679</v>
          </cell>
          <cell r="V64">
            <v>99.7840949982008</v>
          </cell>
          <cell r="W64">
            <v>109.78395061728394</v>
          </cell>
          <cell r="X64">
            <v>101.98503429640407</v>
          </cell>
          <cell r="Y64">
            <v>1.2692000000000001</v>
          </cell>
        </row>
        <row r="65">
          <cell r="B65">
            <v>33433</v>
          </cell>
          <cell r="D65">
            <v>1.651</v>
          </cell>
          <cell r="E65">
            <v>1.7895000000000001</v>
          </cell>
          <cell r="F65">
            <v>136.25</v>
          </cell>
          <cell r="G65">
            <v>1.2679</v>
          </cell>
          <cell r="V65">
            <v>98.056854983807128</v>
          </cell>
          <cell r="W65">
            <v>107.72259236826166</v>
          </cell>
          <cell r="X65">
            <v>101.36839187972008</v>
          </cell>
          <cell r="Y65">
            <v>1.2693000000000001</v>
          </cell>
        </row>
        <row r="66">
          <cell r="B66">
            <v>33434</v>
          </cell>
          <cell r="D66">
            <v>1.6459999999999999</v>
          </cell>
          <cell r="E66">
            <v>1.7889999999999999</v>
          </cell>
          <cell r="F66">
            <v>137.03</v>
          </cell>
          <cell r="G66">
            <v>1.2679</v>
          </cell>
          <cell r="V66">
            <v>98.618207988485082</v>
          </cell>
          <cell r="W66">
            <v>108.04981773997569</v>
          </cell>
          <cell r="X66">
            <v>101.4965703595926</v>
          </cell>
          <cell r="Y66">
            <v>1.2694000000000001</v>
          </cell>
        </row>
        <row r="67">
          <cell r="B67">
            <v>33435</v>
          </cell>
          <cell r="D67">
            <v>1.6495</v>
          </cell>
          <cell r="E67">
            <v>1.7927999999999999</v>
          </cell>
          <cell r="F67">
            <v>136.69999999999999</v>
          </cell>
          <cell r="G67">
            <v>1.2679</v>
          </cell>
          <cell r="V67">
            <v>98.380712486505942</v>
          </cell>
          <cell r="W67">
            <v>107.82055168232799</v>
          </cell>
          <cell r="X67">
            <v>101.4965703595926</v>
          </cell>
          <cell r="Y67">
            <v>1.2695000000000001</v>
          </cell>
        </row>
        <row r="68">
          <cell r="B68">
            <v>33436</v>
          </cell>
          <cell r="D68">
            <v>1.645</v>
          </cell>
          <cell r="E68">
            <v>1.7975000000000001</v>
          </cell>
          <cell r="F68">
            <v>137.06</v>
          </cell>
          <cell r="G68">
            <v>1.2679</v>
          </cell>
          <cell r="V68">
            <v>98.639798488664994</v>
          </cell>
          <cell r="W68">
            <v>108.11550151975683</v>
          </cell>
          <cell r="X68">
            <v>101.60742742326612</v>
          </cell>
          <cell r="Y68">
            <v>1.2696000000000001</v>
          </cell>
        </row>
        <row r="69">
          <cell r="B69">
            <v>33437</v>
          </cell>
          <cell r="D69">
            <v>1.645</v>
          </cell>
          <cell r="E69">
            <v>1.7975000000000001</v>
          </cell>
          <cell r="F69">
            <v>137.06</v>
          </cell>
          <cell r="G69">
            <v>1.2679</v>
          </cell>
          <cell r="V69">
            <v>98.639798488664994</v>
          </cell>
          <cell r="W69">
            <v>108.11550151975683</v>
          </cell>
          <cell r="X69">
            <v>101.60742742326612</v>
          </cell>
          <cell r="Y69">
            <v>1.2697000000000001</v>
          </cell>
        </row>
        <row r="70">
          <cell r="B70">
            <v>33439</v>
          </cell>
          <cell r="D70">
            <v>1.6944999999999999</v>
          </cell>
          <cell r="E70">
            <v>1.7464999999999999</v>
          </cell>
          <cell r="F70">
            <v>136.32</v>
          </cell>
          <cell r="G70">
            <v>1.2679</v>
          </cell>
          <cell r="V70">
            <v>98.107232817560273</v>
          </cell>
          <cell r="W70">
            <v>104.95721451755679</v>
          </cell>
          <cell r="X70">
            <v>101.13628490265363</v>
          </cell>
          <cell r="Y70">
            <v>1.2698</v>
          </cell>
        </row>
        <row r="71">
          <cell r="B71">
            <v>33441</v>
          </cell>
          <cell r="D71">
            <v>1.69</v>
          </cell>
          <cell r="E71">
            <v>1.75</v>
          </cell>
          <cell r="F71">
            <v>136.44999999999999</v>
          </cell>
          <cell r="G71">
            <v>1.2679</v>
          </cell>
          <cell r="V71">
            <v>98.200791651673271</v>
          </cell>
          <cell r="W71">
            <v>105.23668639053254</v>
          </cell>
          <cell r="X71">
            <v>100.94574932446476</v>
          </cell>
          <cell r="Y71">
            <v>1.2699</v>
          </cell>
        </row>
        <row r="72">
          <cell r="B72">
            <v>33442</v>
          </cell>
          <cell r="D72">
            <v>1.671</v>
          </cell>
          <cell r="E72">
            <v>1.7669999999999999</v>
          </cell>
          <cell r="F72">
            <v>137.35</v>
          </cell>
          <cell r="G72">
            <v>1.2679</v>
          </cell>
          <cell r="V72">
            <v>98.848506657070899</v>
          </cell>
          <cell r="W72">
            <v>106.43327348892878</v>
          </cell>
          <cell r="X72">
            <v>101.25407053280675</v>
          </cell>
          <cell r="Y72">
            <v>1.27</v>
          </cell>
        </row>
        <row r="73">
          <cell r="B73">
            <v>33443</v>
          </cell>
          <cell r="D73">
            <v>1.6913</v>
          </cell>
          <cell r="E73">
            <v>1.7464999999999999</v>
          </cell>
          <cell r="F73">
            <v>136.88</v>
          </cell>
          <cell r="G73">
            <v>1.2679</v>
          </cell>
          <cell r="V73">
            <v>98.510255487585468</v>
          </cell>
          <cell r="W73">
            <v>105.15579731567432</v>
          </cell>
          <cell r="X73">
            <v>101.08432065405667</v>
          </cell>
          <cell r="Y73">
            <v>1.2701</v>
          </cell>
        </row>
        <row r="74">
          <cell r="B74">
            <v>33444</v>
          </cell>
          <cell r="D74">
            <v>1.6822999999999999</v>
          </cell>
          <cell r="E74">
            <v>1.7463</v>
          </cell>
          <cell r="F74">
            <v>137.55000000000001</v>
          </cell>
          <cell r="G74">
            <v>1.2679</v>
          </cell>
          <cell r="V74">
            <v>98.992443324937042</v>
          </cell>
          <cell r="W74">
            <v>105.71836176662902</v>
          </cell>
          <cell r="X74">
            <v>101.08432065405667</v>
          </cell>
          <cell r="Y74">
            <v>1.2702</v>
          </cell>
        </row>
        <row r="75">
          <cell r="B75">
            <v>33446</v>
          </cell>
          <cell r="D75">
            <v>1.6830000000000001</v>
          </cell>
          <cell r="E75">
            <v>1.7438</v>
          </cell>
          <cell r="F75">
            <v>137.65</v>
          </cell>
          <cell r="G75">
            <v>1.2679</v>
          </cell>
          <cell r="V75">
            <v>99.064411658870114</v>
          </cell>
          <cell r="W75">
            <v>105.67439096850862</v>
          </cell>
          <cell r="X75">
            <v>100.98385644010253</v>
          </cell>
          <cell r="Y75">
            <v>1.2703</v>
          </cell>
        </row>
        <row r="76">
          <cell r="B76">
            <v>33448</v>
          </cell>
          <cell r="D76">
            <v>1.675</v>
          </cell>
          <cell r="E76">
            <v>1.7529999999999999</v>
          </cell>
          <cell r="F76">
            <v>138.1</v>
          </cell>
          <cell r="G76">
            <v>1.2679</v>
          </cell>
          <cell r="V76">
            <v>99.388269161568914</v>
          </cell>
          <cell r="W76">
            <v>106.17910447761193</v>
          </cell>
          <cell r="X76">
            <v>101.19864200097</v>
          </cell>
          <cell r="Y76">
            <v>1.2704</v>
          </cell>
        </row>
        <row r="77">
          <cell r="B77">
            <v>33450</v>
          </cell>
          <cell r="D77">
            <v>1.6841999999999999</v>
          </cell>
          <cell r="E77">
            <v>1.7444999999999999</v>
          </cell>
          <cell r="F77">
            <v>137.65</v>
          </cell>
          <cell r="G77">
            <v>1.2679</v>
          </cell>
          <cell r="V77">
            <v>99.064411658870114</v>
          </cell>
          <cell r="W77">
            <v>105.59909749435934</v>
          </cell>
          <cell r="X77">
            <v>101.14667775237304</v>
          </cell>
          <cell r="Y77">
            <v>1.2705</v>
          </cell>
        </row>
        <row r="78">
          <cell r="B78">
            <v>33451</v>
          </cell>
          <cell r="D78">
            <v>1.6845000000000001</v>
          </cell>
          <cell r="E78">
            <v>1.7452000000000001</v>
          </cell>
          <cell r="F78">
            <v>137.1</v>
          </cell>
          <cell r="G78">
            <v>1.2833000000000001</v>
          </cell>
          <cell r="V78">
            <v>98.668585822238214</v>
          </cell>
          <cell r="W78">
            <v>105.58029088750371</v>
          </cell>
          <cell r="X78">
            <v>100.95614217418415</v>
          </cell>
          <cell r="Y78">
            <v>1.2833000000000001</v>
          </cell>
        </row>
        <row r="79">
          <cell r="B79">
            <v>33454</v>
          </cell>
          <cell r="D79">
            <v>1.6904999999999999</v>
          </cell>
          <cell r="E79">
            <v>1.7398</v>
          </cell>
          <cell r="F79">
            <v>137.30000000000001</v>
          </cell>
          <cell r="G79">
            <v>1.2833000000000001</v>
          </cell>
          <cell r="V79">
            <v>98.812522490104371</v>
          </cell>
          <cell r="W79">
            <v>105.20556048506359</v>
          </cell>
          <cell r="X79">
            <v>100.86953509318921</v>
          </cell>
          <cell r="Y79">
            <v>1.2831999999999999</v>
          </cell>
        </row>
        <row r="80">
          <cell r="B80">
            <v>33455</v>
          </cell>
          <cell r="D80">
            <v>1.6930000000000001</v>
          </cell>
          <cell r="E80">
            <v>1.7364999999999999</v>
          </cell>
          <cell r="F80">
            <v>137.30000000000001</v>
          </cell>
          <cell r="G80">
            <v>1.2833000000000001</v>
          </cell>
          <cell r="V80">
            <v>98.812522490104371</v>
          </cell>
          <cell r="W80">
            <v>105.05020673360896</v>
          </cell>
          <cell r="X80">
            <v>100.86953509318921</v>
          </cell>
          <cell r="Y80">
            <v>1.2830999999999999</v>
          </cell>
        </row>
        <row r="81">
          <cell r="B81">
            <v>33456</v>
          </cell>
          <cell r="D81">
            <v>1.7133</v>
          </cell>
          <cell r="E81">
            <v>1.7144999999999999</v>
          </cell>
          <cell r="F81">
            <v>136.69999999999999</v>
          </cell>
          <cell r="G81">
            <v>1.2833000000000001</v>
          </cell>
          <cell r="V81">
            <v>98.380712486505942</v>
          </cell>
          <cell r="W81">
            <v>103.80552150820054</v>
          </cell>
          <cell r="X81">
            <v>100.56121388484721</v>
          </cell>
          <cell r="Y81">
            <v>1.2829999999999999</v>
          </cell>
        </row>
        <row r="82">
          <cell r="B82">
            <v>33457</v>
          </cell>
          <cell r="D82">
            <v>1.7195</v>
          </cell>
          <cell r="E82">
            <v>1.702</v>
          </cell>
          <cell r="F82">
            <v>135.5</v>
          </cell>
          <cell r="G82">
            <v>1.2833000000000001</v>
          </cell>
          <cell r="V82">
            <v>97.517092479309113</v>
          </cell>
          <cell r="W82">
            <v>103.43123000872345</v>
          </cell>
          <cell r="X82">
            <v>100.56121388484721</v>
          </cell>
          <cell r="Y82">
            <v>1.2828999999999999</v>
          </cell>
        </row>
        <row r="83">
          <cell r="B83">
            <v>33460</v>
          </cell>
          <cell r="D83">
            <v>1.6950000000000001</v>
          </cell>
          <cell r="E83">
            <v>1.7275</v>
          </cell>
          <cell r="F83">
            <v>136.55000000000001</v>
          </cell>
          <cell r="G83">
            <v>1.2833000000000001</v>
          </cell>
          <cell r="V83">
            <v>98.272759985606356</v>
          </cell>
          <cell r="W83">
            <v>104.92625368731562</v>
          </cell>
          <cell r="X83">
            <v>100.70671378091872</v>
          </cell>
          <cell r="Y83">
            <v>1.2827999999999999</v>
          </cell>
        </row>
        <row r="84">
          <cell r="B84">
            <v>33462</v>
          </cell>
          <cell r="D84">
            <v>1.696</v>
          </cell>
          <cell r="E84">
            <v>1.726</v>
          </cell>
          <cell r="F84">
            <v>136.32</v>
          </cell>
          <cell r="G84">
            <v>1.2833000000000001</v>
          </cell>
          <cell r="V84">
            <v>98.107232817560273</v>
          </cell>
          <cell r="W84">
            <v>104.86438679245283</v>
          </cell>
          <cell r="X84">
            <v>100.70671378091872</v>
          </cell>
          <cell r="Y84">
            <v>1.2827</v>
          </cell>
        </row>
        <row r="85">
          <cell r="B85">
            <v>33463</v>
          </cell>
          <cell r="D85">
            <v>1.6995</v>
          </cell>
          <cell r="E85">
            <v>1.722</v>
          </cell>
          <cell r="F85">
            <v>136.30000000000001</v>
          </cell>
          <cell r="G85">
            <v>1.2833000000000001</v>
          </cell>
          <cell r="V85">
            <v>98.092839150773671</v>
          </cell>
          <cell r="W85">
            <v>104.64842600764931</v>
          </cell>
          <cell r="X85">
            <v>100.70671378091872</v>
          </cell>
          <cell r="Y85">
            <v>1.2826</v>
          </cell>
        </row>
        <row r="86">
          <cell r="B86">
            <v>33464</v>
          </cell>
          <cell r="D86">
            <v>1.6935</v>
          </cell>
          <cell r="E86">
            <v>1.7315</v>
          </cell>
          <cell r="F86">
            <v>136.35</v>
          </cell>
          <cell r="G86">
            <v>1.2833000000000001</v>
          </cell>
          <cell r="V86">
            <v>98.128823317740199</v>
          </cell>
          <cell r="W86">
            <v>105.01919102450545</v>
          </cell>
          <cell r="X86">
            <v>100.70671378091872</v>
          </cell>
          <cell r="Y86">
            <v>1.2825</v>
          </cell>
        </row>
        <row r="87">
          <cell r="B87">
            <v>33467</v>
          </cell>
          <cell r="D87">
            <v>1.6879999999999999</v>
          </cell>
          <cell r="E87">
            <v>1.7645</v>
          </cell>
          <cell r="F87">
            <v>137.4</v>
          </cell>
          <cell r="G87">
            <v>1.2833000000000001</v>
          </cell>
          <cell r="V87">
            <v>98.884490824037442</v>
          </cell>
          <cell r="W87">
            <v>105.36137440758293</v>
          </cell>
          <cell r="X87">
            <v>100.83835654403103</v>
          </cell>
          <cell r="Y87">
            <v>1.2824</v>
          </cell>
        </row>
        <row r="88">
          <cell r="B88">
            <v>33469</v>
          </cell>
          <cell r="D88">
            <v>1.625</v>
          </cell>
          <cell r="E88">
            <v>1.827</v>
          </cell>
          <cell r="F88">
            <v>138.9</v>
          </cell>
          <cell r="G88">
            <v>1.2833000000000001</v>
          </cell>
          <cell r="V88">
            <v>99.964015833033471</v>
          </cell>
          <cell r="W88">
            <v>109.44615384615385</v>
          </cell>
          <cell r="X88">
            <v>102.08549851035821</v>
          </cell>
          <cell r="Y88">
            <v>1.2823</v>
          </cell>
        </row>
        <row r="89">
          <cell r="B89">
            <v>33470</v>
          </cell>
          <cell r="D89">
            <v>1.6265000000000001</v>
          </cell>
          <cell r="E89">
            <v>1.8234999999999999</v>
          </cell>
          <cell r="F89">
            <v>138.1</v>
          </cell>
          <cell r="G89">
            <v>1.2833000000000001</v>
          </cell>
          <cell r="V89">
            <v>99.388269161568914</v>
          </cell>
          <cell r="W89">
            <v>109.34521979711035</v>
          </cell>
          <cell r="X89">
            <v>101.94346289752649</v>
          </cell>
          <cell r="Y89">
            <v>1.2822</v>
          </cell>
        </row>
        <row r="90">
          <cell r="B90">
            <v>33471</v>
          </cell>
          <cell r="D90">
            <v>1.649</v>
          </cell>
          <cell r="E90">
            <v>1.792</v>
          </cell>
          <cell r="F90">
            <v>137.19999999999999</v>
          </cell>
          <cell r="G90">
            <v>1.2833000000000001</v>
          </cell>
          <cell r="V90">
            <v>98.740554156171285</v>
          </cell>
          <cell r="W90">
            <v>107.8532443905397</v>
          </cell>
          <cell r="X90">
            <v>101.71482020369984</v>
          </cell>
          <cell r="Y90">
            <v>1.2821</v>
          </cell>
        </row>
        <row r="91">
          <cell r="B91">
            <v>33472</v>
          </cell>
          <cell r="D91">
            <v>1.6865000000000001</v>
          </cell>
          <cell r="E91">
            <v>1.7398</v>
          </cell>
          <cell r="F91">
            <v>136.5</v>
          </cell>
          <cell r="G91">
            <v>1.2833000000000001</v>
          </cell>
          <cell r="V91">
            <v>98.236775818639813</v>
          </cell>
          <cell r="W91">
            <v>105.45508449451526</v>
          </cell>
          <cell r="X91">
            <v>100.96999930714334</v>
          </cell>
          <cell r="Y91">
            <v>1.282</v>
          </cell>
        </row>
        <row r="92">
          <cell r="B92">
            <v>33474</v>
          </cell>
          <cell r="D92">
            <v>1.6779999999999999</v>
          </cell>
          <cell r="E92">
            <v>1.7455000000000001</v>
          </cell>
          <cell r="F92">
            <v>136.94999999999999</v>
          </cell>
          <cell r="G92">
            <v>1.2833000000000001</v>
          </cell>
          <cell r="V92">
            <v>98.560633321338614</v>
          </cell>
          <cell r="W92">
            <v>105.98927294398092</v>
          </cell>
          <cell r="X92">
            <v>101.06699923785769</v>
          </cell>
          <cell r="Y92">
            <v>1.2819</v>
          </cell>
        </row>
        <row r="93">
          <cell r="B93">
            <v>33476</v>
          </cell>
          <cell r="D93">
            <v>1.6779999999999999</v>
          </cell>
          <cell r="E93">
            <v>1.7455000000000001</v>
          </cell>
          <cell r="F93">
            <v>136.94999999999999</v>
          </cell>
          <cell r="G93">
            <v>1.2833000000000001</v>
          </cell>
          <cell r="V93">
            <v>98.560633321338614</v>
          </cell>
          <cell r="W93">
            <v>105.98927294398092</v>
          </cell>
          <cell r="X93">
            <v>101.06699923785769</v>
          </cell>
          <cell r="Y93">
            <v>1.2818000000000001</v>
          </cell>
        </row>
        <row r="94">
          <cell r="B94">
            <v>33477</v>
          </cell>
          <cell r="D94">
            <v>1.6815</v>
          </cell>
          <cell r="E94">
            <v>1.7450000000000001</v>
          </cell>
          <cell r="F94">
            <v>136.88</v>
          </cell>
          <cell r="G94">
            <v>1.2833000000000001</v>
          </cell>
          <cell r="V94">
            <v>98.510255487585468</v>
          </cell>
          <cell r="W94">
            <v>105.76865893547428</v>
          </cell>
          <cell r="X94">
            <v>100.95614217418415</v>
          </cell>
          <cell r="Y94">
            <v>1.2817000000000001</v>
          </cell>
        </row>
        <row r="95">
          <cell r="B95">
            <v>33479</v>
          </cell>
          <cell r="D95">
            <v>1.6882999999999999</v>
          </cell>
          <cell r="E95">
            <v>1.7395</v>
          </cell>
          <cell r="F95">
            <v>136.69999999999999</v>
          </cell>
          <cell r="G95">
            <v>1.2833000000000001</v>
          </cell>
          <cell r="V95">
            <v>98.380712486505942</v>
          </cell>
          <cell r="W95">
            <v>105.34265237220873</v>
          </cell>
          <cell r="X95">
            <v>100.84528511051063</v>
          </cell>
          <cell r="Y95">
            <v>1.2816000000000001</v>
          </cell>
        </row>
        <row r="96">
          <cell r="B96">
            <v>33481</v>
          </cell>
          <cell r="D96">
            <v>1.6815</v>
          </cell>
          <cell r="E96">
            <v>1.7470000000000001</v>
          </cell>
          <cell r="F96">
            <v>136.80000000000001</v>
          </cell>
          <cell r="G96">
            <v>1.2833000000000001</v>
          </cell>
          <cell r="V96">
            <v>98.452680820439028</v>
          </cell>
          <cell r="W96">
            <v>105.76865893547428</v>
          </cell>
          <cell r="X96">
            <v>101.0427492551791</v>
          </cell>
          <cell r="Y96">
            <v>1.2815000000000001</v>
          </cell>
        </row>
        <row r="97">
          <cell r="B97">
            <v>33483</v>
          </cell>
          <cell r="D97">
            <v>1.681</v>
          </cell>
          <cell r="E97">
            <v>1.7475000000000001</v>
          </cell>
          <cell r="F97">
            <v>136.80000000000001</v>
          </cell>
          <cell r="G97">
            <v>1.2737000000000001</v>
          </cell>
          <cell r="V97">
            <v>98.452680820439028</v>
          </cell>
          <cell r="W97">
            <v>105.80011897679951</v>
          </cell>
          <cell r="X97">
            <v>101.0427492551791</v>
          </cell>
          <cell r="Y97">
            <v>1.2737000000000001</v>
          </cell>
        </row>
        <row r="98">
          <cell r="B98">
            <v>33484</v>
          </cell>
          <cell r="D98">
            <v>1.6890000000000001</v>
          </cell>
          <cell r="E98">
            <v>1.7410000000000001</v>
          </cell>
          <cell r="F98">
            <v>136.6</v>
          </cell>
          <cell r="G98">
            <v>1.2737000000000001</v>
          </cell>
          <cell r="V98">
            <v>98.308744152572871</v>
          </cell>
          <cell r="W98">
            <v>105.29899348727056</v>
          </cell>
          <cell r="X98">
            <v>100.93535647474538</v>
          </cell>
          <cell r="Y98">
            <v>1.2736000000000001</v>
          </cell>
        </row>
        <row r="99">
          <cell r="B99">
            <v>33485</v>
          </cell>
          <cell r="D99">
            <v>1.6950000000000001</v>
          </cell>
          <cell r="E99">
            <v>1.736</v>
          </cell>
          <cell r="F99">
            <v>135.96</v>
          </cell>
          <cell r="G99">
            <v>1.2737000000000001</v>
          </cell>
          <cell r="V99">
            <v>97.848146815401236</v>
          </cell>
          <cell r="W99">
            <v>104.92625368731562</v>
          </cell>
          <cell r="X99">
            <v>100.74482089655649</v>
          </cell>
          <cell r="Y99">
            <v>1.2735000000000001</v>
          </cell>
        </row>
        <row r="100">
          <cell r="B100">
            <v>33488</v>
          </cell>
          <cell r="D100">
            <v>1.72</v>
          </cell>
          <cell r="E100">
            <v>1.714</v>
          </cell>
          <cell r="F100">
            <v>135.55000000000001</v>
          </cell>
          <cell r="G100">
            <v>1.2737000000000001</v>
          </cell>
          <cell r="V100">
            <v>97.553076646275656</v>
          </cell>
          <cell r="W100">
            <v>103.40116279069767</v>
          </cell>
          <cell r="X100">
            <v>100.40185685581652</v>
          </cell>
          <cell r="Y100">
            <v>1.2734000000000001</v>
          </cell>
        </row>
        <row r="101">
          <cell r="B101">
            <v>33490</v>
          </cell>
          <cell r="D101">
            <v>1.7255</v>
          </cell>
          <cell r="E101">
            <v>1.7070000000000001</v>
          </cell>
          <cell r="F101">
            <v>135.1</v>
          </cell>
          <cell r="G101">
            <v>1.2737000000000001</v>
          </cell>
          <cell r="V101">
            <v>97.229219143576827</v>
          </cell>
          <cell r="W101">
            <v>103.07157345696899</v>
          </cell>
          <cell r="X101">
            <v>100.40185685581652</v>
          </cell>
          <cell r="Y101">
            <v>1.2733000000000001</v>
          </cell>
        </row>
        <row r="102">
          <cell r="B102">
            <v>33491</v>
          </cell>
          <cell r="D102">
            <v>1.7390000000000001</v>
          </cell>
          <cell r="E102">
            <v>1.6855</v>
          </cell>
          <cell r="F102">
            <v>134.32</v>
          </cell>
          <cell r="G102">
            <v>1.2737000000000001</v>
          </cell>
          <cell r="V102">
            <v>96.667866138898887</v>
          </cell>
          <cell r="W102">
            <v>102.27142035652673</v>
          </cell>
          <cell r="X102">
            <v>100.10392849719392</v>
          </cell>
          <cell r="Y102">
            <v>1.2732000000000001</v>
          </cell>
        </row>
        <row r="103">
          <cell r="B103">
            <v>33492</v>
          </cell>
          <cell r="D103">
            <v>1.732</v>
          </cell>
          <cell r="E103">
            <v>1.6910000000000001</v>
          </cell>
          <cell r="F103">
            <v>134.69999999999999</v>
          </cell>
          <cell r="G103">
            <v>1.2737000000000001</v>
          </cell>
          <cell r="V103">
            <v>96.941345807844542</v>
          </cell>
          <cell r="W103">
            <v>102.68475750577366</v>
          </cell>
          <cell r="X103">
            <v>100.10392849719392</v>
          </cell>
          <cell r="Y103">
            <v>1.2730999999999999</v>
          </cell>
        </row>
        <row r="104">
          <cell r="B104">
            <v>33493</v>
          </cell>
          <cell r="D104">
            <v>1.736</v>
          </cell>
          <cell r="E104">
            <v>1.6838</v>
          </cell>
          <cell r="F104">
            <v>134.44999999999999</v>
          </cell>
          <cell r="G104">
            <v>1.2737000000000001</v>
          </cell>
          <cell r="V104">
            <v>96.76142497301187</v>
          </cell>
          <cell r="W104">
            <v>102.44815668202766</v>
          </cell>
          <cell r="X104">
            <v>99.97921430056121</v>
          </cell>
          <cell r="Y104">
            <v>1.2729999999999999</v>
          </cell>
        </row>
        <row r="105">
          <cell r="B105">
            <v>33495</v>
          </cell>
          <cell r="D105">
            <v>1.732</v>
          </cell>
          <cell r="E105">
            <v>1.6865000000000001</v>
          </cell>
          <cell r="F105">
            <v>133.9</v>
          </cell>
          <cell r="G105">
            <v>1.2737000000000001</v>
          </cell>
          <cell r="V105">
            <v>96.365599136379998</v>
          </cell>
          <cell r="W105">
            <v>102.68475750577366</v>
          </cell>
          <cell r="X105">
            <v>99.97921430056121</v>
          </cell>
          <cell r="Y105">
            <v>1.2728999999999999</v>
          </cell>
        </row>
        <row r="106">
          <cell r="B106">
            <v>33496</v>
          </cell>
          <cell r="D106">
            <v>1.7302999999999999</v>
          </cell>
          <cell r="E106">
            <v>1.6879999999999999</v>
          </cell>
          <cell r="F106">
            <v>134.1</v>
          </cell>
          <cell r="G106">
            <v>1.2737000000000001</v>
          </cell>
          <cell r="V106">
            <v>96.509535804246141</v>
          </cell>
          <cell r="W106">
            <v>102.78564410795815</v>
          </cell>
          <cell r="X106">
            <v>99.97921430056121</v>
          </cell>
          <cell r="Y106">
            <v>1.2727999999999999</v>
          </cell>
        </row>
        <row r="107">
          <cell r="B107">
            <v>33497</v>
          </cell>
          <cell r="D107">
            <v>1.7302999999999999</v>
          </cell>
          <cell r="E107">
            <v>1.6879999999999999</v>
          </cell>
          <cell r="F107">
            <v>134.1</v>
          </cell>
          <cell r="G107">
            <v>1.2737000000000001</v>
          </cell>
          <cell r="V107">
            <v>96.509535804246141</v>
          </cell>
          <cell r="W107">
            <v>102.78564410795815</v>
          </cell>
          <cell r="X107">
            <v>99.97921430056121</v>
          </cell>
          <cell r="Y107">
            <v>1.2726999999999999</v>
          </cell>
        </row>
        <row r="108">
          <cell r="B108">
            <v>33498</v>
          </cell>
          <cell r="D108">
            <v>1.742</v>
          </cell>
          <cell r="E108">
            <v>1.6705000000000001</v>
          </cell>
          <cell r="F108">
            <v>133.6</v>
          </cell>
          <cell r="G108">
            <v>1.2737000000000001</v>
          </cell>
          <cell r="V108">
            <v>96.149694134580784</v>
          </cell>
          <cell r="W108">
            <v>102.09529276693455</v>
          </cell>
          <cell r="X108">
            <v>99.75750017321414</v>
          </cell>
          <cell r="Y108">
            <v>1.2726</v>
          </cell>
        </row>
        <row r="109">
          <cell r="B109">
            <v>33499</v>
          </cell>
          <cell r="D109">
            <v>1.7410000000000001</v>
          </cell>
          <cell r="E109">
            <v>1.6739999999999999</v>
          </cell>
          <cell r="F109">
            <v>133.9</v>
          </cell>
          <cell r="G109">
            <v>1.2737000000000001</v>
          </cell>
          <cell r="V109">
            <v>96.365599136379998</v>
          </cell>
          <cell r="W109">
            <v>102.15393452039056</v>
          </cell>
          <cell r="X109">
            <v>99.85796438716828</v>
          </cell>
          <cell r="Y109">
            <v>1.2725</v>
          </cell>
        </row>
        <row r="110">
          <cell r="B110">
            <v>33500</v>
          </cell>
          <cell r="D110">
            <v>1.724</v>
          </cell>
          <cell r="E110">
            <v>1.6915</v>
          </cell>
          <cell r="F110">
            <v>134.6</v>
          </cell>
          <cell r="G110">
            <v>1.2737000000000001</v>
          </cell>
          <cell r="V110">
            <v>96.869377473911484</v>
          </cell>
          <cell r="W110">
            <v>103.16125290023201</v>
          </cell>
          <cell r="X110">
            <v>100.06928566479596</v>
          </cell>
          <cell r="Y110">
            <v>1.2724</v>
          </cell>
        </row>
        <row r="111">
          <cell r="B111">
            <v>33503</v>
          </cell>
          <cell r="D111">
            <v>1.7270000000000001</v>
          </cell>
          <cell r="E111">
            <v>1.6853</v>
          </cell>
          <cell r="F111">
            <v>134.15</v>
          </cell>
          <cell r="G111">
            <v>1.2737000000000001</v>
          </cell>
          <cell r="V111">
            <v>96.545519971212684</v>
          </cell>
          <cell r="W111">
            <v>102.98204979733642</v>
          </cell>
          <cell r="X111">
            <v>99.927250051964236</v>
          </cell>
          <cell r="Y111">
            <v>1.2723</v>
          </cell>
        </row>
        <row r="112">
          <cell r="B112">
            <v>33504</v>
          </cell>
          <cell r="D112">
            <v>1.7392000000000001</v>
          </cell>
          <cell r="E112">
            <v>1.6778</v>
          </cell>
          <cell r="F112">
            <v>133.93</v>
          </cell>
          <cell r="G112">
            <v>1.2737000000000001</v>
          </cell>
          <cell r="V112">
            <v>96.387189636559924</v>
          </cell>
          <cell r="W112">
            <v>102.25965961361544</v>
          </cell>
          <cell r="X112">
            <v>99.927250051964236</v>
          </cell>
          <cell r="Y112">
            <v>1.2722</v>
          </cell>
        </row>
        <row r="113">
          <cell r="B113">
            <v>33505</v>
          </cell>
          <cell r="D113">
            <v>1.744</v>
          </cell>
          <cell r="E113">
            <v>1.6705000000000001</v>
          </cell>
          <cell r="F113">
            <v>132.80000000000001</v>
          </cell>
          <cell r="G113">
            <v>1.2737000000000001</v>
          </cell>
          <cell r="V113">
            <v>95.573947463116241</v>
          </cell>
          <cell r="W113">
            <v>101.9782110091743</v>
          </cell>
          <cell r="X113">
            <v>99.684750225178405</v>
          </cell>
          <cell r="Y113">
            <v>1.2721</v>
          </cell>
        </row>
        <row r="114">
          <cell r="B114">
            <v>33506</v>
          </cell>
          <cell r="D114">
            <v>1.7310000000000001</v>
          </cell>
          <cell r="E114">
            <v>1.6850000000000001</v>
          </cell>
          <cell r="F114">
            <v>133.25</v>
          </cell>
          <cell r="G114">
            <v>1.2737000000000001</v>
          </cell>
          <cell r="V114">
            <v>95.897804965815055</v>
          </cell>
          <cell r="W114">
            <v>102.74407856730213</v>
          </cell>
          <cell r="X114">
            <v>99.927250051964236</v>
          </cell>
          <cell r="Y114">
            <v>1.272</v>
          </cell>
        </row>
        <row r="115">
          <cell r="B115">
            <v>33507</v>
          </cell>
          <cell r="D115">
            <v>1.7350000000000001</v>
          </cell>
          <cell r="E115">
            <v>1.6808000000000001</v>
          </cell>
          <cell r="F115">
            <v>133.18</v>
          </cell>
          <cell r="G115">
            <v>1.2737000000000001</v>
          </cell>
          <cell r="V115">
            <v>95.84742713206191</v>
          </cell>
          <cell r="W115">
            <v>102.50720461095101</v>
          </cell>
          <cell r="X115">
            <v>99.802535855331513</v>
          </cell>
          <cell r="Y115">
            <v>1.2719</v>
          </cell>
        </row>
        <row r="116">
          <cell r="B116">
            <v>33509</v>
          </cell>
          <cell r="D116">
            <v>1.7444999999999999</v>
          </cell>
          <cell r="E116">
            <v>1.669</v>
          </cell>
          <cell r="F116">
            <v>133.05000000000001</v>
          </cell>
          <cell r="G116">
            <v>1.2737000000000001</v>
          </cell>
          <cell r="V116">
            <v>95.753868297948912</v>
          </cell>
          <cell r="W116">
            <v>101.94898251648036</v>
          </cell>
          <cell r="X116">
            <v>99.615464560382449</v>
          </cell>
          <cell r="Y116">
            <v>1.2718</v>
          </cell>
        </row>
        <row r="117">
          <cell r="B117">
            <v>33510</v>
          </cell>
          <cell r="D117">
            <v>1.7470000000000001</v>
          </cell>
          <cell r="E117">
            <v>1.6665000000000001</v>
          </cell>
          <cell r="F117">
            <v>132.9</v>
          </cell>
          <cell r="G117">
            <v>1.2737000000000001</v>
          </cell>
          <cell r="V117">
            <v>95.645915797049312</v>
          </cell>
          <cell r="W117">
            <v>101.80309101316541</v>
          </cell>
          <cell r="X117">
            <v>99.615464560382449</v>
          </cell>
          <cell r="Y117">
            <v>1.2717000000000001</v>
          </cell>
        </row>
        <row r="118">
          <cell r="B118">
            <v>33511</v>
          </cell>
          <cell r="D118">
            <v>1.7470000000000001</v>
          </cell>
          <cell r="E118">
            <v>1.6665000000000001</v>
          </cell>
          <cell r="F118">
            <v>132.9</v>
          </cell>
          <cell r="G118">
            <v>1.2737000000000001</v>
          </cell>
          <cell r="V118">
            <v>95.645915797049312</v>
          </cell>
          <cell r="W118">
            <v>101.80309101316541</v>
          </cell>
          <cell r="X118">
            <v>99.615464560382449</v>
          </cell>
          <cell r="Y118">
            <v>1.2716000000000001</v>
          </cell>
        </row>
        <row r="119">
          <cell r="B119">
            <v>33512</v>
          </cell>
          <cell r="D119">
            <v>1.7490000000000001</v>
          </cell>
          <cell r="E119">
            <v>1.6668000000000001</v>
          </cell>
          <cell r="F119">
            <v>133.15</v>
          </cell>
          <cell r="G119">
            <v>1.2488999999999999</v>
          </cell>
          <cell r="V119">
            <v>95.825836631881984</v>
          </cell>
          <cell r="W119">
            <v>101.68667810177243</v>
          </cell>
          <cell r="X119">
            <v>99.615464560382449</v>
          </cell>
          <cell r="Y119">
            <v>1.2488999999999999</v>
          </cell>
        </row>
        <row r="120">
          <cell r="B120">
            <v>33513</v>
          </cell>
          <cell r="D120">
            <v>1.7495000000000001</v>
          </cell>
          <cell r="E120">
            <v>1.6665700000000001</v>
          </cell>
          <cell r="F120">
            <v>133.15</v>
          </cell>
          <cell r="G120">
            <v>1.2488999999999999</v>
          </cell>
          <cell r="V120">
            <v>95.825836631881984</v>
          </cell>
          <cell r="W120">
            <v>101.65761646184623</v>
          </cell>
          <cell r="X120">
            <v>99.615464560382449</v>
          </cell>
          <cell r="Y120">
            <v>1.2490000000000001</v>
          </cell>
        </row>
        <row r="121">
          <cell r="B121">
            <v>33514</v>
          </cell>
          <cell r="D121">
            <v>1.7543</v>
          </cell>
          <cell r="E121">
            <v>1.6625000000000001</v>
          </cell>
          <cell r="F121">
            <v>133.15</v>
          </cell>
          <cell r="G121">
            <v>1.2488999999999999</v>
          </cell>
          <cell r="V121">
            <v>95.825836631881984</v>
          </cell>
          <cell r="W121">
            <v>101.3794675939121</v>
          </cell>
          <cell r="X121">
            <v>99.359107600637415</v>
          </cell>
          <cell r="Y121">
            <v>1.2491000000000001</v>
          </cell>
        </row>
        <row r="122">
          <cell r="B122">
            <v>33516</v>
          </cell>
          <cell r="D122">
            <v>1.738</v>
          </cell>
          <cell r="E122">
            <v>1.6755</v>
          </cell>
          <cell r="F122">
            <v>129.58000000000001</v>
          </cell>
          <cell r="G122">
            <v>1.2488999999999999</v>
          </cell>
          <cell r="V122">
            <v>93.256567110471408</v>
          </cell>
          <cell r="W122">
            <v>102.33026467203682</v>
          </cell>
          <cell r="X122">
            <v>99.587750294464072</v>
          </cell>
          <cell r="Y122">
            <v>1.2492000000000001</v>
          </cell>
        </row>
        <row r="123">
          <cell r="B123">
            <v>33518</v>
          </cell>
          <cell r="D123">
            <v>1.738</v>
          </cell>
          <cell r="E123">
            <v>1.6765000000000001</v>
          </cell>
          <cell r="F123">
            <v>129.19999999999999</v>
          </cell>
          <cell r="G123">
            <v>1.2488999999999999</v>
          </cell>
          <cell r="V123">
            <v>92.983087441525726</v>
          </cell>
          <cell r="W123">
            <v>102.33026467203682</v>
          </cell>
          <cell r="X123">
            <v>99.445714681632367</v>
          </cell>
          <cell r="Y123">
            <v>1.2493000000000001</v>
          </cell>
        </row>
        <row r="124">
          <cell r="B124">
            <v>33519</v>
          </cell>
          <cell r="D124">
            <v>1.7350000000000001</v>
          </cell>
          <cell r="E124">
            <v>1.6801999999999999</v>
          </cell>
          <cell r="F124">
            <v>129.82</v>
          </cell>
          <cell r="G124">
            <v>1.2488999999999999</v>
          </cell>
          <cell r="V124">
            <v>93.429291111910757</v>
          </cell>
          <cell r="W124">
            <v>102.50720461095101</v>
          </cell>
          <cell r="X124">
            <v>99.445714681632367</v>
          </cell>
          <cell r="Y124">
            <v>1.2494000000000001</v>
          </cell>
        </row>
        <row r="125">
          <cell r="B125">
            <v>33520</v>
          </cell>
          <cell r="D125">
            <v>1.7015</v>
          </cell>
          <cell r="E125">
            <v>1.7075</v>
          </cell>
          <cell r="F125">
            <v>130.5</v>
          </cell>
          <cell r="G125">
            <v>1.2488999999999999</v>
          </cell>
          <cell r="V125">
            <v>93.91867578265564</v>
          </cell>
          <cell r="W125">
            <v>104.52541874816337</v>
          </cell>
          <cell r="X125">
            <v>100.02424998267858</v>
          </cell>
          <cell r="Y125">
            <v>1.2495000000000001</v>
          </cell>
        </row>
        <row r="126">
          <cell r="B126">
            <v>33521</v>
          </cell>
          <cell r="D126">
            <v>1.7190000000000001</v>
          </cell>
          <cell r="E126">
            <v>1.6890000000000001</v>
          </cell>
          <cell r="F126">
            <v>129.65</v>
          </cell>
          <cell r="G126">
            <v>1.2488999999999999</v>
          </cell>
          <cell r="V126">
            <v>93.306944944224554</v>
          </cell>
          <cell r="W126">
            <v>103.46131471785921</v>
          </cell>
          <cell r="X126">
            <v>99.62585741010183</v>
          </cell>
          <cell r="Y126">
            <v>1.2496</v>
          </cell>
        </row>
        <row r="127">
          <cell r="B127">
            <v>33523</v>
          </cell>
          <cell r="D127">
            <v>1.7235</v>
          </cell>
          <cell r="E127">
            <v>1.6882999999999999</v>
          </cell>
          <cell r="F127">
            <v>129.5</v>
          </cell>
          <cell r="G127">
            <v>1.2488999999999999</v>
          </cell>
          <cell r="V127">
            <v>93.19899244332494</v>
          </cell>
          <cell r="W127">
            <v>103.19118073687264</v>
          </cell>
          <cell r="X127">
            <v>99.62585741010183</v>
          </cell>
          <cell r="Y127">
            <v>1.2497</v>
          </cell>
        </row>
        <row r="128">
          <cell r="B128">
            <v>33525</v>
          </cell>
          <cell r="D128">
            <v>1.7210000000000001</v>
          </cell>
          <cell r="E128">
            <v>1.6915</v>
          </cell>
          <cell r="F128">
            <v>128.9</v>
          </cell>
          <cell r="G128">
            <v>1.2488999999999999</v>
          </cell>
          <cell r="V128">
            <v>92.767182439726525</v>
          </cell>
          <cell r="W128">
            <v>103.34108076699592</v>
          </cell>
          <cell r="X128">
            <v>99.62585741010183</v>
          </cell>
          <cell r="Y128">
            <v>1.2498</v>
          </cell>
        </row>
        <row r="129">
          <cell r="B129">
            <v>33526</v>
          </cell>
          <cell r="D129">
            <v>1.7090000000000001</v>
          </cell>
          <cell r="E129">
            <v>1.704</v>
          </cell>
          <cell r="F129">
            <v>129.69999999999999</v>
          </cell>
          <cell r="G129">
            <v>1.2488999999999999</v>
          </cell>
          <cell r="V129">
            <v>93.342929111191069</v>
          </cell>
          <cell r="W129">
            <v>104.0667056758338</v>
          </cell>
          <cell r="X129">
            <v>99.8475715374489</v>
          </cell>
          <cell r="Y129">
            <v>1.2499</v>
          </cell>
        </row>
        <row r="130">
          <cell r="B130">
            <v>33527</v>
          </cell>
          <cell r="D130">
            <v>1.704</v>
          </cell>
          <cell r="E130">
            <v>1.7082999999999999</v>
          </cell>
          <cell r="F130">
            <v>129.9</v>
          </cell>
          <cell r="G130">
            <v>1.2488999999999999</v>
          </cell>
          <cell r="V130">
            <v>93.486865779057226</v>
          </cell>
          <cell r="W130">
            <v>104.37206572769954</v>
          </cell>
          <cell r="X130">
            <v>99.8475715374489</v>
          </cell>
          <cell r="Y130">
            <v>1.25</v>
          </cell>
        </row>
        <row r="131">
          <cell r="B131">
            <v>33528</v>
          </cell>
          <cell r="D131">
            <v>1.7110000000000001</v>
          </cell>
          <cell r="E131">
            <v>1.702</v>
          </cell>
          <cell r="F131">
            <v>129.4</v>
          </cell>
          <cell r="G131">
            <v>1.2488999999999999</v>
          </cell>
          <cell r="V131">
            <v>93.127024109391883</v>
          </cell>
          <cell r="W131">
            <v>103.94506136762128</v>
          </cell>
          <cell r="X131">
            <v>99.8475715374489</v>
          </cell>
          <cell r="Y131">
            <v>1.2501</v>
          </cell>
        </row>
        <row r="132">
          <cell r="B132">
            <v>33530</v>
          </cell>
          <cell r="D132">
            <v>1.7264999999999999</v>
          </cell>
          <cell r="E132">
            <v>1.6872</v>
          </cell>
          <cell r="F132">
            <v>129.85</v>
          </cell>
          <cell r="G132">
            <v>1.2488999999999999</v>
          </cell>
          <cell r="V132">
            <v>93.450881612090683</v>
          </cell>
          <cell r="W132">
            <v>103.0118737329858</v>
          </cell>
          <cell r="X132">
            <v>99.573893161504884</v>
          </cell>
          <cell r="Y132">
            <v>1.2502</v>
          </cell>
        </row>
        <row r="133">
          <cell r="B133">
            <v>33532</v>
          </cell>
          <cell r="D133">
            <v>1.7215</v>
          </cell>
          <cell r="E133">
            <v>1.6910000000000001</v>
          </cell>
          <cell r="F133">
            <v>130.19999999999999</v>
          </cell>
          <cell r="G133">
            <v>1.2488999999999999</v>
          </cell>
          <cell r="V133">
            <v>93.702770780856426</v>
          </cell>
          <cell r="W133">
            <v>103.31106593087422</v>
          </cell>
          <cell r="X133">
            <v>99.670893092219202</v>
          </cell>
          <cell r="Y133">
            <v>1.2503</v>
          </cell>
        </row>
        <row r="134">
          <cell r="B134">
            <v>33533</v>
          </cell>
          <cell r="D134">
            <v>1.6935</v>
          </cell>
          <cell r="E134">
            <v>1.7155</v>
          </cell>
          <cell r="F134">
            <v>131</v>
          </cell>
          <cell r="G134">
            <v>1.2488999999999999</v>
          </cell>
          <cell r="V134">
            <v>94.278517452320983</v>
          </cell>
          <cell r="W134">
            <v>105.01919102450545</v>
          </cell>
          <cell r="X134">
            <v>99.806000138571335</v>
          </cell>
          <cell r="Y134">
            <v>1.2504</v>
          </cell>
        </row>
        <row r="135">
          <cell r="B135">
            <v>33534</v>
          </cell>
          <cell r="D135">
            <v>1.7032</v>
          </cell>
          <cell r="E135">
            <v>1.706</v>
          </cell>
          <cell r="F135">
            <v>131.65</v>
          </cell>
          <cell r="G135">
            <v>1.2488999999999999</v>
          </cell>
          <cell r="V135">
            <v>94.746311622885941</v>
          </cell>
          <cell r="W135">
            <v>104.4210897134805</v>
          </cell>
          <cell r="X135">
            <v>100.01385713295917</v>
          </cell>
          <cell r="Y135">
            <v>1.2504999999999999</v>
          </cell>
        </row>
        <row r="136">
          <cell r="B136">
            <v>33535</v>
          </cell>
          <cell r="D136">
            <v>1.7030000000000001</v>
          </cell>
          <cell r="E136">
            <v>1.7093</v>
          </cell>
          <cell r="F136">
            <v>131.30000000000001</v>
          </cell>
          <cell r="G136">
            <v>1.2488999999999999</v>
          </cell>
          <cell r="V136">
            <v>94.494422454120198</v>
          </cell>
          <cell r="W136">
            <v>104.43335290663533</v>
          </cell>
          <cell r="X136">
            <v>100.01385713295917</v>
          </cell>
          <cell r="Y136">
            <v>1.2505999999999999</v>
          </cell>
        </row>
        <row r="137">
          <cell r="B137">
            <v>33537</v>
          </cell>
          <cell r="D137">
            <v>1.7130000000000001</v>
          </cell>
          <cell r="E137">
            <v>1.6990000000000001</v>
          </cell>
          <cell r="F137">
            <v>131.51</v>
          </cell>
          <cell r="G137">
            <v>1.2488999999999999</v>
          </cell>
          <cell r="V137">
            <v>94.645555955379635</v>
          </cell>
          <cell r="W137">
            <v>103.82370110916519</v>
          </cell>
          <cell r="X137">
            <v>99.89953578604586</v>
          </cell>
          <cell r="Y137">
            <v>1.2506999999999999</v>
          </cell>
        </row>
        <row r="138">
          <cell r="B138">
            <v>33539</v>
          </cell>
          <cell r="D138">
            <v>1.7070000000000001</v>
          </cell>
          <cell r="E138">
            <v>1.704</v>
          </cell>
          <cell r="F138">
            <v>132.05000000000001</v>
          </cell>
          <cell r="G138">
            <v>1.2488999999999999</v>
          </cell>
          <cell r="V138">
            <v>95.034184958618226</v>
          </cell>
          <cell r="W138">
            <v>104.18863503222026</v>
          </cell>
          <cell r="X138">
            <v>100.07967851451534</v>
          </cell>
          <cell r="Y138">
            <v>1.2507999999999999</v>
          </cell>
        </row>
        <row r="139">
          <cell r="B139">
            <v>33540</v>
          </cell>
          <cell r="D139">
            <v>1.7070000000000001</v>
          </cell>
          <cell r="E139">
            <v>1.7155</v>
          </cell>
          <cell r="F139">
            <v>131.69999999999999</v>
          </cell>
          <cell r="G139">
            <v>1.2488999999999999</v>
          </cell>
          <cell r="V139">
            <v>94.782295789852469</v>
          </cell>
          <cell r="W139">
            <v>104.18863503222026</v>
          </cell>
          <cell r="X139">
            <v>100.25982124298483</v>
          </cell>
          <cell r="Y139">
            <v>1.2508999999999999</v>
          </cell>
        </row>
        <row r="140">
          <cell r="B140">
            <v>33541</v>
          </cell>
          <cell r="D140">
            <v>1.7284999999999999</v>
          </cell>
          <cell r="E140">
            <v>1.6858</v>
          </cell>
          <cell r="F140">
            <v>130.80000000000001</v>
          </cell>
          <cell r="G140">
            <v>1.2488999999999999</v>
          </cell>
          <cell r="V140">
            <v>94.134580784454855</v>
          </cell>
          <cell r="W140">
            <v>102.8926815157651</v>
          </cell>
          <cell r="X140">
            <v>99.712464491096782</v>
          </cell>
          <cell r="Y140">
            <v>1.2509999999999999</v>
          </cell>
        </row>
        <row r="141">
          <cell r="B141">
            <v>33542</v>
          </cell>
          <cell r="D141">
            <v>1.7424999999999999</v>
          </cell>
          <cell r="E141">
            <v>1.671</v>
          </cell>
          <cell r="F141">
            <v>130.9</v>
          </cell>
          <cell r="G141">
            <v>1.2488999999999999</v>
          </cell>
          <cell r="V141">
            <v>94.206549118387926</v>
          </cell>
          <cell r="W141">
            <v>102.06599713055952</v>
          </cell>
          <cell r="X141">
            <v>99.511536063188515</v>
          </cell>
          <cell r="Y141">
            <v>1.2511000000000001</v>
          </cell>
        </row>
        <row r="142">
          <cell r="B142">
            <v>33544</v>
          </cell>
          <cell r="D142">
            <v>1.7685</v>
          </cell>
          <cell r="E142">
            <v>1.6435</v>
          </cell>
          <cell r="F142">
            <v>129.65</v>
          </cell>
          <cell r="G142">
            <v>1.2748999999999999</v>
          </cell>
          <cell r="V142">
            <v>93.306944944224554</v>
          </cell>
          <cell r="W142">
            <v>100.56545094713034</v>
          </cell>
          <cell r="X142">
            <v>98.988429293979067</v>
          </cell>
          <cell r="Y142">
            <v>1.2748999999999999</v>
          </cell>
        </row>
        <row r="143">
          <cell r="B143">
            <v>33546</v>
          </cell>
          <cell r="D143">
            <v>1.7685</v>
          </cell>
          <cell r="E143">
            <v>1.6419999999999999</v>
          </cell>
          <cell r="F143">
            <v>129.80000000000001</v>
          </cell>
          <cell r="G143">
            <v>1.2748999999999999</v>
          </cell>
          <cell r="V143">
            <v>93.414897445124154</v>
          </cell>
          <cell r="W143">
            <v>100.56545094713034</v>
          </cell>
          <cell r="X143">
            <v>98.988429293979067</v>
          </cell>
          <cell r="Y143">
            <v>1.2749999999999999</v>
          </cell>
        </row>
        <row r="144">
          <cell r="B144">
            <v>33547</v>
          </cell>
          <cell r="D144">
            <v>1.772</v>
          </cell>
          <cell r="E144">
            <v>1.6395</v>
          </cell>
          <cell r="F144">
            <v>129.4</v>
          </cell>
          <cell r="G144">
            <v>1.2748999999999999</v>
          </cell>
          <cell r="V144">
            <v>93.127024109391883</v>
          </cell>
          <cell r="W144">
            <v>100.36681715575621</v>
          </cell>
          <cell r="X144">
            <v>98.988429293979067</v>
          </cell>
          <cell r="Y144">
            <v>1.2750999999999999</v>
          </cell>
        </row>
        <row r="145">
          <cell r="B145">
            <v>33551</v>
          </cell>
          <cell r="D145">
            <v>1.7665</v>
          </cell>
          <cell r="E145">
            <v>1.6455</v>
          </cell>
          <cell r="F145">
            <v>130.30000000000001</v>
          </cell>
          <cell r="G145">
            <v>1.2748999999999999</v>
          </cell>
          <cell r="V145">
            <v>93.774739114789512</v>
          </cell>
          <cell r="W145">
            <v>100.67930936880838</v>
          </cell>
          <cell r="X145">
            <v>99.088893507933193</v>
          </cell>
          <cell r="Y145">
            <v>1.2751999999999999</v>
          </cell>
        </row>
        <row r="146">
          <cell r="B146">
            <v>33553</v>
          </cell>
          <cell r="D146">
            <v>1.764</v>
          </cell>
          <cell r="E146">
            <v>1.6459999999999999</v>
          </cell>
          <cell r="F146">
            <v>129.9</v>
          </cell>
          <cell r="G146">
            <v>1.2748999999999999</v>
          </cell>
          <cell r="V146">
            <v>93.486865779057226</v>
          </cell>
          <cell r="W146">
            <v>100.82199546485261</v>
          </cell>
          <cell r="X146">
            <v>99.213607704565916</v>
          </cell>
          <cell r="Y146">
            <v>1.2753000000000001</v>
          </cell>
        </row>
        <row r="147">
          <cell r="B147">
            <v>33554</v>
          </cell>
          <cell r="D147">
            <v>1.774</v>
          </cell>
          <cell r="E147">
            <v>1.6359999999999999</v>
          </cell>
          <cell r="F147">
            <v>129.85</v>
          </cell>
          <cell r="G147">
            <v>1.2748999999999999</v>
          </cell>
          <cell r="V147">
            <v>93.450881612090683</v>
          </cell>
          <cell r="W147">
            <v>100.25366403607664</v>
          </cell>
          <cell r="X147">
            <v>98.998822143698447</v>
          </cell>
          <cell r="Y147">
            <v>1.2754000000000001</v>
          </cell>
        </row>
        <row r="148">
          <cell r="B148">
            <v>33555</v>
          </cell>
          <cell r="D148">
            <v>1.772</v>
          </cell>
          <cell r="E148">
            <v>1.6379999999999999</v>
          </cell>
          <cell r="F148">
            <v>129.9</v>
          </cell>
          <cell r="G148">
            <v>1.2748999999999999</v>
          </cell>
          <cell r="V148">
            <v>93.486865779057226</v>
          </cell>
          <cell r="W148">
            <v>100.36681715575621</v>
          </cell>
          <cell r="X148">
            <v>98.998822143698447</v>
          </cell>
          <cell r="Y148">
            <v>1.2755000000000001</v>
          </cell>
        </row>
        <row r="149">
          <cell r="B149">
            <v>33556</v>
          </cell>
          <cell r="D149">
            <v>1.7785</v>
          </cell>
          <cell r="E149">
            <v>1.63</v>
          </cell>
          <cell r="F149">
            <v>129.52000000000001</v>
          </cell>
          <cell r="G149">
            <v>1.2748999999999999</v>
          </cell>
          <cell r="V149">
            <v>93.213386110111571</v>
          </cell>
          <cell r="W149">
            <v>100</v>
          </cell>
          <cell r="X149">
            <v>98.936465045382093</v>
          </cell>
          <cell r="Y149">
            <v>1.2756000000000001</v>
          </cell>
        </row>
        <row r="150">
          <cell r="B150">
            <v>33558</v>
          </cell>
          <cell r="D150">
            <v>1.7885</v>
          </cell>
          <cell r="E150">
            <v>1.617</v>
          </cell>
          <cell r="F150">
            <v>129.15</v>
          </cell>
          <cell r="G150">
            <v>1.2748999999999999</v>
          </cell>
          <cell r="V150">
            <v>92.947103274559211</v>
          </cell>
          <cell r="W150">
            <v>99.440872239306671</v>
          </cell>
          <cell r="X150">
            <v>98.621215270560512</v>
          </cell>
          <cell r="Y150">
            <v>1.2757000000000001</v>
          </cell>
        </row>
        <row r="151">
          <cell r="B151">
            <v>33560</v>
          </cell>
          <cell r="D151">
            <v>1.7995000000000001</v>
          </cell>
          <cell r="E151">
            <v>1.6045</v>
          </cell>
          <cell r="F151">
            <v>128.80000000000001</v>
          </cell>
          <cell r="G151">
            <v>1.2748999999999999</v>
          </cell>
          <cell r="V151">
            <v>92.695214105793468</v>
          </cell>
          <cell r="W151">
            <v>98.833009169213653</v>
          </cell>
          <cell r="X151">
            <v>98.621215270560512</v>
          </cell>
          <cell r="Y151">
            <v>1.2758</v>
          </cell>
        </row>
        <row r="152">
          <cell r="B152">
            <v>33561</v>
          </cell>
          <cell r="D152">
            <v>1.79</v>
          </cell>
          <cell r="E152">
            <v>1.611</v>
          </cell>
          <cell r="F152">
            <v>129.5</v>
          </cell>
          <cell r="G152">
            <v>1.2748999999999999</v>
          </cell>
          <cell r="V152">
            <v>93.19899244332494</v>
          </cell>
          <cell r="W152">
            <v>99.35754189944133</v>
          </cell>
          <cell r="X152">
            <v>98.673179519157472</v>
          </cell>
          <cell r="Y152">
            <v>1.2759</v>
          </cell>
        </row>
        <row r="153">
          <cell r="B153">
            <v>33562</v>
          </cell>
          <cell r="D153">
            <v>1.8005</v>
          </cell>
          <cell r="E153">
            <v>1.5974999999999999</v>
          </cell>
          <cell r="F153">
            <v>129.5</v>
          </cell>
          <cell r="G153">
            <v>1.2748999999999999</v>
          </cell>
          <cell r="V153">
            <v>93.19899244332494</v>
          </cell>
          <cell r="W153">
            <v>98.77811718966953</v>
          </cell>
          <cell r="X153">
            <v>98.600429571121722</v>
          </cell>
          <cell r="Y153">
            <v>1.276</v>
          </cell>
        </row>
        <row r="154">
          <cell r="B154">
            <v>33563</v>
          </cell>
          <cell r="D154">
            <v>1.7935000000000001</v>
          </cell>
          <cell r="E154">
            <v>1.6045</v>
          </cell>
          <cell r="F154">
            <v>129.55000000000001</v>
          </cell>
          <cell r="G154">
            <v>1.2748999999999999</v>
          </cell>
          <cell r="V154">
            <v>93.234976610291483</v>
          </cell>
          <cell r="W154">
            <v>99.163646501254519</v>
          </cell>
          <cell r="X154">
            <v>98.655858102958476</v>
          </cell>
          <cell r="Y154">
            <v>1.2761</v>
          </cell>
        </row>
        <row r="155">
          <cell r="B155">
            <v>33565</v>
          </cell>
          <cell r="D155">
            <v>1.794</v>
          </cell>
          <cell r="E155">
            <v>1.5845</v>
          </cell>
          <cell r="F155">
            <v>129.33000000000001</v>
          </cell>
          <cell r="G155">
            <v>1.2748999999999999</v>
          </cell>
          <cell r="V155">
            <v>93.076646275638737</v>
          </cell>
          <cell r="W155">
            <v>99.136008918617605</v>
          </cell>
          <cell r="X155">
            <v>98.531143906325781</v>
          </cell>
          <cell r="Y155">
            <v>1.2762</v>
          </cell>
        </row>
        <row r="156">
          <cell r="B156">
            <v>33567</v>
          </cell>
          <cell r="D156">
            <v>1.7948999999999999</v>
          </cell>
          <cell r="E156">
            <v>1.585</v>
          </cell>
          <cell r="F156">
            <v>128.88</v>
          </cell>
          <cell r="G156">
            <v>1.2748999999999999</v>
          </cell>
          <cell r="V156">
            <v>92.752788772939908</v>
          </cell>
          <cell r="W156">
            <v>99.08630007242742</v>
          </cell>
          <cell r="X156">
            <v>98.531143906325781</v>
          </cell>
          <cell r="Y156">
            <v>1.2763</v>
          </cell>
        </row>
        <row r="157">
          <cell r="B157">
            <v>33568</v>
          </cell>
          <cell r="D157">
            <v>1.7975000000000001</v>
          </cell>
          <cell r="E157">
            <v>1.587</v>
          </cell>
          <cell r="F157">
            <v>128.07</v>
          </cell>
          <cell r="G157">
            <v>1.2748999999999999</v>
          </cell>
          <cell r="V157">
            <v>92.169845268082042</v>
          </cell>
          <cell r="W157">
            <v>98.942976356050053</v>
          </cell>
          <cell r="X157">
            <v>98.531143906325781</v>
          </cell>
          <cell r="Y157">
            <v>1.2764</v>
          </cell>
        </row>
        <row r="158">
          <cell r="B158">
            <v>33569</v>
          </cell>
          <cell r="D158">
            <v>1.7769999999999999</v>
          </cell>
          <cell r="E158">
            <v>1.61</v>
          </cell>
          <cell r="F158">
            <v>129.35</v>
          </cell>
          <cell r="G158">
            <v>1.2748999999999999</v>
          </cell>
          <cell r="V158">
            <v>93.09103994242534</v>
          </cell>
          <cell r="W158">
            <v>100.08441193021946</v>
          </cell>
          <cell r="X158">
            <v>99.023072126377031</v>
          </cell>
          <cell r="Y158">
            <v>1.2765</v>
          </cell>
        </row>
        <row r="159">
          <cell r="B159">
            <v>33570</v>
          </cell>
          <cell r="D159">
            <v>1.768</v>
          </cell>
          <cell r="E159">
            <v>1.6165</v>
          </cell>
          <cell r="F159">
            <v>129.9</v>
          </cell>
          <cell r="G159">
            <v>1.2748999999999999</v>
          </cell>
          <cell r="V159">
            <v>93.486865779057226</v>
          </cell>
          <cell r="W159">
            <v>100.59389140271492</v>
          </cell>
          <cell r="X159">
            <v>99.050786392295436</v>
          </cell>
          <cell r="Y159">
            <v>1.2766</v>
          </cell>
        </row>
        <row r="160">
          <cell r="B160">
            <v>33572</v>
          </cell>
          <cell r="D160">
            <v>1.7682</v>
          </cell>
          <cell r="E160">
            <v>1.623</v>
          </cell>
          <cell r="F160">
            <v>129.9</v>
          </cell>
          <cell r="G160">
            <v>1.2748999999999999</v>
          </cell>
          <cell r="V160">
            <v>93.486865779057226</v>
          </cell>
          <cell r="W160">
            <v>100.58251329035177</v>
          </cell>
          <cell r="X160">
            <v>99.081964941453606</v>
          </cell>
          <cell r="Y160">
            <v>1.2766999999999999</v>
          </cell>
        </row>
        <row r="161">
          <cell r="B161">
            <v>33574</v>
          </cell>
          <cell r="D161">
            <v>1.778</v>
          </cell>
          <cell r="E161">
            <v>1.6102000000000001</v>
          </cell>
          <cell r="F161">
            <v>129.74</v>
          </cell>
          <cell r="G161">
            <v>1.2821</v>
          </cell>
          <cell r="V161">
            <v>93.371716444764317</v>
          </cell>
          <cell r="W161">
            <v>100.02812148481439</v>
          </cell>
          <cell r="X161">
            <v>99.026536409616853</v>
          </cell>
          <cell r="Y161">
            <v>1.2821</v>
          </cell>
        </row>
        <row r="162">
          <cell r="B162">
            <v>33575</v>
          </cell>
          <cell r="D162">
            <v>1.7749999999999999</v>
          </cell>
          <cell r="E162">
            <v>1.6114999999999999</v>
          </cell>
          <cell r="F162">
            <v>129.15</v>
          </cell>
          <cell r="G162">
            <v>1.2821</v>
          </cell>
          <cell r="V162">
            <v>92.947103274559211</v>
          </cell>
          <cell r="W162">
            <v>100.19718309859155</v>
          </cell>
          <cell r="X162">
            <v>99.026536409616853</v>
          </cell>
          <cell r="Y162">
            <v>1.2822</v>
          </cell>
        </row>
        <row r="163">
          <cell r="B163">
            <v>33576</v>
          </cell>
          <cell r="D163">
            <v>1.776</v>
          </cell>
          <cell r="E163">
            <v>1.6056999999999999</v>
          </cell>
          <cell r="F163">
            <v>128.94999999999999</v>
          </cell>
          <cell r="G163">
            <v>1.2821</v>
          </cell>
          <cell r="V163">
            <v>92.803166606693054</v>
          </cell>
          <cell r="W163">
            <v>100.14076576576576</v>
          </cell>
          <cell r="X163">
            <v>98.915679345943303</v>
          </cell>
          <cell r="Y163">
            <v>1.2823</v>
          </cell>
        </row>
        <row r="164">
          <cell r="B164">
            <v>33577</v>
          </cell>
          <cell r="D164">
            <v>1.79</v>
          </cell>
          <cell r="E164">
            <v>1.5926</v>
          </cell>
          <cell r="F164">
            <v>128.72</v>
          </cell>
          <cell r="G164">
            <v>1.2821</v>
          </cell>
          <cell r="V164">
            <v>92.637639438647</v>
          </cell>
          <cell r="W164">
            <v>99.35754189944133</v>
          </cell>
          <cell r="X164">
            <v>98.80828656550959</v>
          </cell>
          <cell r="Y164">
            <v>1.2824</v>
          </cell>
        </row>
        <row r="165">
          <cell r="B165">
            <v>33579</v>
          </cell>
          <cell r="D165">
            <v>1.8174999999999999</v>
          </cell>
          <cell r="E165">
            <v>1.5725</v>
          </cell>
          <cell r="F165">
            <v>128</v>
          </cell>
          <cell r="G165">
            <v>1.2821</v>
          </cell>
          <cell r="V165">
            <v>92.119467434328897</v>
          </cell>
          <cell r="W165">
            <v>97.85419532324623</v>
          </cell>
          <cell r="X165">
            <v>98.524215339846165</v>
          </cell>
          <cell r="Y165">
            <v>1.2825</v>
          </cell>
        </row>
        <row r="166">
          <cell r="B166">
            <v>33581</v>
          </cell>
          <cell r="D166">
            <v>1.8096000000000001</v>
          </cell>
          <cell r="E166">
            <v>1.5722</v>
          </cell>
          <cell r="F166">
            <v>127.9</v>
          </cell>
          <cell r="G166">
            <v>1.2821</v>
          </cell>
          <cell r="V166">
            <v>92.047499100395839</v>
          </cell>
          <cell r="W166">
            <v>98.281388152077795</v>
          </cell>
          <cell r="X166">
            <v>98.669715235917678</v>
          </cell>
          <cell r="Y166">
            <v>1.2826</v>
          </cell>
        </row>
        <row r="167">
          <cell r="B167">
            <v>33582</v>
          </cell>
          <cell r="D167">
            <v>1.8160000000000001</v>
          </cell>
          <cell r="E167">
            <v>1.5645</v>
          </cell>
          <cell r="F167">
            <v>128.35</v>
          </cell>
          <cell r="G167">
            <v>1.2821</v>
          </cell>
          <cell r="V167">
            <v>92.37135660309464</v>
          </cell>
          <cell r="W167">
            <v>97.935022026431696</v>
          </cell>
          <cell r="X167">
            <v>98.669715235917678</v>
          </cell>
          <cell r="Y167">
            <v>1.2827</v>
          </cell>
        </row>
        <row r="168">
          <cell r="B168">
            <v>33583</v>
          </cell>
          <cell r="D168">
            <v>1.8</v>
          </cell>
          <cell r="E168">
            <v>1.5894999999999999</v>
          </cell>
          <cell r="F168">
            <v>129.1</v>
          </cell>
          <cell r="G168">
            <v>1.2821</v>
          </cell>
          <cell r="V168">
            <v>92.911119107592668</v>
          </cell>
          <cell r="W168">
            <v>98.805555555555557</v>
          </cell>
          <cell r="X168">
            <v>99.075036374974019</v>
          </cell>
          <cell r="Y168">
            <v>1.2827999999999999</v>
          </cell>
        </row>
        <row r="169">
          <cell r="B169">
            <v>33584</v>
          </cell>
          <cell r="D169">
            <v>1.8</v>
          </cell>
          <cell r="E169">
            <v>1.5731999999999999</v>
          </cell>
          <cell r="F169">
            <v>128.93</v>
          </cell>
          <cell r="G169">
            <v>1.2821</v>
          </cell>
          <cell r="V169">
            <v>92.788772939906451</v>
          </cell>
          <cell r="W169">
            <v>98.805555555555557</v>
          </cell>
          <cell r="X169">
            <v>98.943393611861708</v>
          </cell>
          <cell r="Y169">
            <v>1.2828999999999999</v>
          </cell>
        </row>
        <row r="170">
          <cell r="B170">
            <v>33586</v>
          </cell>
          <cell r="D170">
            <v>1.8160000000000001</v>
          </cell>
          <cell r="E170">
            <v>1.5840000000000001</v>
          </cell>
          <cell r="F170">
            <v>128.9</v>
          </cell>
          <cell r="G170">
            <v>1.2821</v>
          </cell>
          <cell r="V170">
            <v>92.767182439726525</v>
          </cell>
          <cell r="W170">
            <v>97.935022026431696</v>
          </cell>
          <cell r="X170">
            <v>99.002286426938255</v>
          </cell>
          <cell r="Y170">
            <v>1.2829999999999999</v>
          </cell>
        </row>
        <row r="171">
          <cell r="B171">
            <v>33588</v>
          </cell>
          <cell r="D171">
            <v>1.8180000000000001</v>
          </cell>
          <cell r="E171">
            <v>1.585</v>
          </cell>
          <cell r="F171">
            <v>128.6</v>
          </cell>
          <cell r="G171">
            <v>1.2821</v>
          </cell>
          <cell r="V171">
            <v>92.551277437927311</v>
          </cell>
          <cell r="W171">
            <v>97.82728272827282</v>
          </cell>
          <cell r="X171">
            <v>98.894893646504542</v>
          </cell>
          <cell r="Y171">
            <v>1.2830999999999999</v>
          </cell>
        </row>
        <row r="172">
          <cell r="B172">
            <v>33589</v>
          </cell>
          <cell r="D172">
            <v>1.8234999999999999</v>
          </cell>
          <cell r="E172">
            <v>1.575</v>
          </cell>
          <cell r="F172">
            <v>128.15</v>
          </cell>
          <cell r="G172">
            <v>1.2821</v>
          </cell>
          <cell r="V172">
            <v>92.227419935228511</v>
          </cell>
          <cell r="W172">
            <v>97.532218261584859</v>
          </cell>
          <cell r="X172">
            <v>98.815215131989191</v>
          </cell>
          <cell r="Y172">
            <v>1.2831999999999999</v>
          </cell>
        </row>
        <row r="173">
          <cell r="B173">
            <v>33590</v>
          </cell>
          <cell r="D173">
            <v>1.8274999999999999</v>
          </cell>
          <cell r="E173">
            <v>1.5712999999999999</v>
          </cell>
          <cell r="F173">
            <v>128.33000000000001</v>
          </cell>
          <cell r="G173">
            <v>1.2821</v>
          </cell>
          <cell r="V173">
            <v>92.356962936308037</v>
          </cell>
          <cell r="W173">
            <v>97.318741450068387</v>
          </cell>
          <cell r="X173">
            <v>98.777108016351406</v>
          </cell>
          <cell r="Y173">
            <v>1.2833000000000001</v>
          </cell>
        </row>
        <row r="174">
          <cell r="B174">
            <v>33591</v>
          </cell>
          <cell r="D174">
            <v>1.8274999999999999</v>
          </cell>
          <cell r="E174">
            <v>1.5737000000000001</v>
          </cell>
          <cell r="F174">
            <v>128.55000000000001</v>
          </cell>
          <cell r="G174">
            <v>1.2821</v>
          </cell>
          <cell r="V174">
            <v>92.515293270960797</v>
          </cell>
          <cell r="W174">
            <v>97.318741450068387</v>
          </cell>
          <cell r="X174">
            <v>98.887965080024927</v>
          </cell>
          <cell r="Y174">
            <v>1.2834000000000001</v>
          </cell>
        </row>
        <row r="175">
          <cell r="B175">
            <v>33593</v>
          </cell>
          <cell r="D175">
            <v>1.859</v>
          </cell>
          <cell r="E175">
            <v>1.5327999999999999</v>
          </cell>
          <cell r="F175">
            <v>127.45</v>
          </cell>
          <cell r="G175">
            <v>1.2821</v>
          </cell>
          <cell r="V175">
            <v>91.723641597697025</v>
          </cell>
          <cell r="W175">
            <v>95.669714900484138</v>
          </cell>
          <cell r="X175">
            <v>98.538072472805368</v>
          </cell>
          <cell r="Y175">
            <v>1.2835000000000001</v>
          </cell>
        </row>
        <row r="176">
          <cell r="B176">
            <v>33596</v>
          </cell>
          <cell r="D176">
            <v>1.877</v>
          </cell>
          <cell r="E176">
            <v>1.5227999999999999</v>
          </cell>
          <cell r="F176">
            <v>127.25</v>
          </cell>
          <cell r="G176">
            <v>1.2821</v>
          </cell>
          <cell r="V176">
            <v>91.579704929830882</v>
          </cell>
          <cell r="W176">
            <v>94.752264251465093</v>
          </cell>
          <cell r="X176">
            <v>98.454929675050224</v>
          </cell>
          <cell r="Y176">
            <v>1.2836000000000001</v>
          </cell>
        </row>
        <row r="177">
          <cell r="B177">
            <v>33597</v>
          </cell>
          <cell r="D177">
            <v>1.881</v>
          </cell>
          <cell r="E177">
            <v>1.516</v>
          </cell>
          <cell r="F177">
            <v>127.12</v>
          </cell>
          <cell r="G177">
            <v>1.2821</v>
          </cell>
          <cell r="V177">
            <v>91.486146095717899</v>
          </cell>
          <cell r="W177">
            <v>94.550770866560342</v>
          </cell>
          <cell r="X177">
            <v>98.454929675050224</v>
          </cell>
          <cell r="Y177">
            <v>1.2837000000000001</v>
          </cell>
        </row>
        <row r="178">
          <cell r="B178">
            <v>33598</v>
          </cell>
          <cell r="D178">
            <v>1.89</v>
          </cell>
          <cell r="E178">
            <v>1.5066999999999999</v>
          </cell>
          <cell r="F178">
            <v>126.65</v>
          </cell>
          <cell r="G178">
            <v>1.2821</v>
          </cell>
          <cell r="V178">
            <v>91.147894926232468</v>
          </cell>
          <cell r="W178">
            <v>94.100529100529116</v>
          </cell>
          <cell r="X178">
            <v>98.35100117785629</v>
          </cell>
          <cell r="Y178">
            <v>1.2838000000000001</v>
          </cell>
        </row>
        <row r="179">
          <cell r="B179">
            <v>33600</v>
          </cell>
          <cell r="D179">
            <v>1.8757999999999999</v>
          </cell>
          <cell r="E179">
            <v>1.518</v>
          </cell>
          <cell r="F179">
            <v>125.88</v>
          </cell>
          <cell r="G179">
            <v>1.2821</v>
          </cell>
          <cell r="V179">
            <v>90.593738754947822</v>
          </cell>
          <cell r="W179">
            <v>94.812879837935824</v>
          </cell>
          <cell r="X179">
            <v>98.35100117785629</v>
          </cell>
          <cell r="Y179">
            <v>1.2839</v>
          </cell>
        </row>
        <row r="180">
          <cell r="B180">
            <v>33602</v>
          </cell>
          <cell r="D180">
            <v>1.869</v>
          </cell>
          <cell r="E180">
            <v>1.5205</v>
          </cell>
          <cell r="F180">
            <v>125.8</v>
          </cell>
          <cell r="G180">
            <v>1.2821</v>
          </cell>
          <cell r="V180">
            <v>90.536164087801367</v>
          </cell>
          <cell r="W180">
            <v>95.157838416265392</v>
          </cell>
          <cell r="X180">
            <v>98.576179588443154</v>
          </cell>
          <cell r="Y180">
            <v>1.284</v>
          </cell>
        </row>
        <row r="181">
          <cell r="B181">
            <v>33603</v>
          </cell>
          <cell r="D181">
            <v>1.871</v>
          </cell>
          <cell r="E181">
            <v>1.5169999999999999</v>
          </cell>
          <cell r="F181">
            <v>125.17</v>
          </cell>
          <cell r="G181">
            <v>1.2821</v>
          </cell>
          <cell r="V181">
            <v>90.082763584023041</v>
          </cell>
          <cell r="W181">
            <v>95.056119722073745</v>
          </cell>
          <cell r="X181">
            <v>98.496501073927789</v>
          </cell>
          <cell r="Y181">
            <v>1.2849999999999999</v>
          </cell>
        </row>
        <row r="182">
          <cell r="B182">
            <v>33607</v>
          </cell>
          <cell r="D182">
            <v>1.8494999999999999</v>
          </cell>
          <cell r="E182">
            <v>1.5429999999999999</v>
          </cell>
          <cell r="F182">
            <v>124.6</v>
          </cell>
          <cell r="G182">
            <v>1.3147</v>
          </cell>
          <cell r="V182">
            <v>89.672544080604538</v>
          </cell>
          <cell r="W182">
            <v>96.161124628277904</v>
          </cell>
          <cell r="X182">
            <v>98.652393819718682</v>
          </cell>
          <cell r="Y182">
            <v>1.3147</v>
          </cell>
        </row>
        <row r="183">
          <cell r="B183">
            <v>33609</v>
          </cell>
          <cell r="D183">
            <v>1.8587</v>
          </cell>
          <cell r="E183">
            <v>1.5364</v>
          </cell>
          <cell r="F183">
            <v>124.2</v>
          </cell>
          <cell r="G183">
            <v>1.3147</v>
          </cell>
          <cell r="V183">
            <v>89.384670744872267</v>
          </cell>
          <cell r="W183">
            <v>95.685156292032048</v>
          </cell>
          <cell r="X183">
            <v>98.652393819718682</v>
          </cell>
          <cell r="Y183">
            <v>1.3148</v>
          </cell>
        </row>
        <row r="184">
          <cell r="B184">
            <v>33610</v>
          </cell>
          <cell r="D184">
            <v>1.8785000000000001</v>
          </cell>
          <cell r="E184">
            <v>1.5155000000000001</v>
          </cell>
          <cell r="F184">
            <v>123.5</v>
          </cell>
          <cell r="G184">
            <v>1.3147</v>
          </cell>
          <cell r="V184">
            <v>88.880892407340781</v>
          </cell>
          <cell r="W184">
            <v>94.676603673143461</v>
          </cell>
          <cell r="X184">
            <v>98.42028684265226</v>
          </cell>
          <cell r="Y184">
            <v>1.3149</v>
          </cell>
        </row>
        <row r="185">
          <cell r="B185">
            <v>33611</v>
          </cell>
          <cell r="D185">
            <v>1.8845000000000001</v>
          </cell>
          <cell r="E185">
            <v>1.5076000000000001</v>
          </cell>
          <cell r="F185">
            <v>124.15</v>
          </cell>
          <cell r="G185">
            <v>1.3147</v>
          </cell>
          <cell r="V185">
            <v>89.348686577905738</v>
          </cell>
          <cell r="W185">
            <v>94.375165826479162</v>
          </cell>
          <cell r="X185">
            <v>98.42028684265226</v>
          </cell>
          <cell r="Y185">
            <v>1.3149999999999999</v>
          </cell>
        </row>
        <row r="186">
          <cell r="B186">
            <v>33612</v>
          </cell>
          <cell r="D186">
            <v>1.8674999999999999</v>
          </cell>
          <cell r="E186">
            <v>1.5229999999999999</v>
          </cell>
          <cell r="F186">
            <v>124.3</v>
          </cell>
          <cell r="G186">
            <v>1.3147</v>
          </cell>
          <cell r="V186">
            <v>89.456639078805324</v>
          </cell>
          <cell r="W186">
            <v>95.234270414993304</v>
          </cell>
          <cell r="X186">
            <v>98.565786738723745</v>
          </cell>
          <cell r="Y186">
            <v>1.3150999999999999</v>
          </cell>
        </row>
        <row r="187">
          <cell r="B187">
            <v>33614</v>
          </cell>
          <cell r="D187">
            <v>1.7885</v>
          </cell>
          <cell r="E187">
            <v>1.581</v>
          </cell>
          <cell r="F187">
            <v>127.05</v>
          </cell>
          <cell r="G187">
            <v>1.3147</v>
          </cell>
          <cell r="V187">
            <v>91.435768261964739</v>
          </cell>
          <cell r="W187">
            <v>99.440872239306671</v>
          </cell>
          <cell r="X187">
            <v>99.816392988290715</v>
          </cell>
          <cell r="Y187">
            <v>1.3151999999999999</v>
          </cell>
        </row>
        <row r="188">
          <cell r="B188">
            <v>33616</v>
          </cell>
          <cell r="D188">
            <v>1.8018000000000001</v>
          </cell>
          <cell r="E188">
            <v>1.5740000000000001</v>
          </cell>
          <cell r="F188">
            <v>126.2</v>
          </cell>
          <cell r="G188">
            <v>1.3147</v>
          </cell>
          <cell r="V188">
            <v>90.824037423533653</v>
          </cell>
          <cell r="W188">
            <v>98.706848706848703</v>
          </cell>
          <cell r="X188">
            <v>99.816392988290715</v>
          </cell>
          <cell r="Y188">
            <v>1.3152999999999999</v>
          </cell>
        </row>
        <row r="189">
          <cell r="B189">
            <v>33617</v>
          </cell>
          <cell r="D189">
            <v>1.8081</v>
          </cell>
          <cell r="E189">
            <v>1.569</v>
          </cell>
          <cell r="F189">
            <v>126.1</v>
          </cell>
          <cell r="G189">
            <v>1.3147</v>
          </cell>
          <cell r="V189">
            <v>90.752069089600582</v>
          </cell>
          <cell r="W189">
            <v>98.362922404734249</v>
          </cell>
          <cell r="X189">
            <v>99.743643040254966</v>
          </cell>
          <cell r="Y189">
            <v>1.3153999999999999</v>
          </cell>
        </row>
        <row r="190">
          <cell r="B190">
            <v>33618</v>
          </cell>
          <cell r="D190">
            <v>1.7898000000000001</v>
          </cell>
          <cell r="E190">
            <v>1.591</v>
          </cell>
          <cell r="F190">
            <v>126.5</v>
          </cell>
          <cell r="G190">
            <v>1.3147</v>
          </cell>
          <cell r="V190">
            <v>91.039942425332868</v>
          </cell>
          <cell r="W190">
            <v>99.368644541289527</v>
          </cell>
          <cell r="X190">
            <v>99.93071433520403</v>
          </cell>
          <cell r="Y190">
            <v>1.3154999999999999</v>
          </cell>
        </row>
        <row r="191">
          <cell r="B191">
            <v>33619</v>
          </cell>
          <cell r="D191">
            <v>1.7565</v>
          </cell>
          <cell r="E191">
            <v>1.619</v>
          </cell>
          <cell r="F191">
            <v>128.25</v>
          </cell>
          <cell r="G191">
            <v>1.3147</v>
          </cell>
          <cell r="V191">
            <v>92.299388269161582</v>
          </cell>
          <cell r="W191">
            <v>101.25249074864787</v>
          </cell>
          <cell r="X191">
            <v>100.56467816808703</v>
          </cell>
          <cell r="Y191">
            <v>1.3156000000000001</v>
          </cell>
        </row>
        <row r="192">
          <cell r="B192">
            <v>33621</v>
          </cell>
          <cell r="D192">
            <v>1.798</v>
          </cell>
          <cell r="E192">
            <v>1.5886</v>
          </cell>
          <cell r="F192">
            <v>124.1</v>
          </cell>
          <cell r="G192">
            <v>1.3147</v>
          </cell>
          <cell r="V192">
            <v>89.312702410939195</v>
          </cell>
          <cell r="W192">
            <v>98.915461624026676</v>
          </cell>
          <cell r="X192">
            <v>100.11432134691331</v>
          </cell>
          <cell r="Y192">
            <v>1.3157000000000001</v>
          </cell>
        </row>
        <row r="193">
          <cell r="B193">
            <v>33623</v>
          </cell>
          <cell r="D193">
            <v>1.8025</v>
          </cell>
          <cell r="E193">
            <v>1.5860000000000001</v>
          </cell>
          <cell r="F193">
            <v>123.62</v>
          </cell>
          <cell r="G193">
            <v>1.3147</v>
          </cell>
          <cell r="V193">
            <v>88.967254408060469</v>
          </cell>
          <cell r="W193">
            <v>98.668515950069335</v>
          </cell>
          <cell r="X193">
            <v>100.06235709831634</v>
          </cell>
          <cell r="Y193">
            <v>1.3158000000000001</v>
          </cell>
        </row>
        <row r="194">
          <cell r="B194">
            <v>33624</v>
          </cell>
          <cell r="D194">
            <v>1.8025</v>
          </cell>
          <cell r="E194">
            <v>1.5885</v>
          </cell>
          <cell r="F194">
            <v>123.29</v>
          </cell>
          <cell r="G194">
            <v>1.3147</v>
          </cell>
          <cell r="V194">
            <v>88.729758906081344</v>
          </cell>
          <cell r="W194">
            <v>98.668515950069335</v>
          </cell>
          <cell r="X194">
            <v>100.06235709831634</v>
          </cell>
          <cell r="Y194">
            <v>1.3159000000000001</v>
          </cell>
        </row>
        <row r="195">
          <cell r="B195">
            <v>33625</v>
          </cell>
          <cell r="D195">
            <v>1.8053999999999999</v>
          </cell>
          <cell r="E195">
            <v>1.587</v>
          </cell>
          <cell r="F195">
            <v>123.2</v>
          </cell>
          <cell r="G195">
            <v>1.3147</v>
          </cell>
          <cell r="V195">
            <v>88.664987405541567</v>
          </cell>
          <cell r="W195">
            <v>98.510025479118198</v>
          </cell>
          <cell r="X195">
            <v>100.06235709831634</v>
          </cell>
          <cell r="Y195">
            <v>1.3160000000000001</v>
          </cell>
        </row>
        <row r="196">
          <cell r="B196">
            <v>33626</v>
          </cell>
          <cell r="D196">
            <v>1.8043</v>
          </cell>
          <cell r="E196">
            <v>1.5912999999999999</v>
          </cell>
          <cell r="F196">
            <v>123.2</v>
          </cell>
          <cell r="G196">
            <v>1.3147</v>
          </cell>
          <cell r="V196">
            <v>88.664987405541567</v>
          </cell>
          <cell r="W196">
            <v>98.570082580502131</v>
          </cell>
          <cell r="X196">
            <v>100.10392849719392</v>
          </cell>
          <cell r="Y196">
            <v>1.3161</v>
          </cell>
        </row>
        <row r="197">
          <cell r="B197">
            <v>33628</v>
          </cell>
          <cell r="D197">
            <v>1.8043</v>
          </cell>
          <cell r="E197">
            <v>1.5840000000000001</v>
          </cell>
          <cell r="F197">
            <v>123.2</v>
          </cell>
          <cell r="G197">
            <v>1.3147</v>
          </cell>
          <cell r="V197">
            <v>88.664987405541567</v>
          </cell>
          <cell r="W197">
            <v>98.570082580502131</v>
          </cell>
          <cell r="X197">
            <v>99.982678583801004</v>
          </cell>
          <cell r="Y197">
            <v>1.3162</v>
          </cell>
        </row>
        <row r="198">
          <cell r="B198">
            <v>33630</v>
          </cell>
          <cell r="D198">
            <v>1.7865</v>
          </cell>
          <cell r="E198">
            <v>1.6060000000000001</v>
          </cell>
          <cell r="F198">
            <v>124.7</v>
          </cell>
          <cell r="G198">
            <v>1.3147</v>
          </cell>
          <cell r="V198">
            <v>89.74451241453761</v>
          </cell>
          <cell r="W198">
            <v>99.552197033305333</v>
          </cell>
          <cell r="X198">
            <v>100.47807108709208</v>
          </cell>
          <cell r="Y198">
            <v>1.3163</v>
          </cell>
        </row>
        <row r="199">
          <cell r="B199">
            <v>33631</v>
          </cell>
          <cell r="D199">
            <v>1.7831999999999999</v>
          </cell>
          <cell r="E199">
            <v>1.6105</v>
          </cell>
          <cell r="F199">
            <v>125.3</v>
          </cell>
          <cell r="G199">
            <v>1.3147</v>
          </cell>
          <cell r="V199">
            <v>90.176322418136024</v>
          </cell>
          <cell r="W199">
            <v>99.736428891879768</v>
          </cell>
          <cell r="X199">
            <v>100.60971385020439</v>
          </cell>
          <cell r="Y199">
            <v>1.3164</v>
          </cell>
        </row>
        <row r="200">
          <cell r="B200">
            <v>33632</v>
          </cell>
          <cell r="D200">
            <v>1.8044</v>
          </cell>
          <cell r="E200">
            <v>1.589</v>
          </cell>
          <cell r="F200">
            <v>124.9</v>
          </cell>
          <cell r="G200">
            <v>1.3147</v>
          </cell>
          <cell r="V200">
            <v>89.888449082403753</v>
          </cell>
          <cell r="W200">
            <v>98.564619818222127</v>
          </cell>
          <cell r="X200">
            <v>100.48499965357166</v>
          </cell>
          <cell r="Y200">
            <v>1.3165</v>
          </cell>
        </row>
        <row r="201">
          <cell r="B201">
            <v>33633</v>
          </cell>
          <cell r="D201">
            <v>1.794</v>
          </cell>
          <cell r="E201">
            <v>1.605</v>
          </cell>
          <cell r="F201">
            <v>125.5</v>
          </cell>
          <cell r="G201">
            <v>1.3147</v>
          </cell>
          <cell r="V201">
            <v>90.320259086002167</v>
          </cell>
          <cell r="W201">
            <v>99.136008918617605</v>
          </cell>
          <cell r="X201">
            <v>100.5785353010462</v>
          </cell>
          <cell r="Y201">
            <v>1.3166</v>
          </cell>
        </row>
        <row r="202">
          <cell r="B202">
            <v>33636</v>
          </cell>
          <cell r="D202">
            <v>1.7935000000000001</v>
          </cell>
          <cell r="E202">
            <v>1.6034999999999999</v>
          </cell>
          <cell r="F202">
            <v>125.6</v>
          </cell>
          <cell r="G202">
            <v>1.3324</v>
          </cell>
          <cell r="V202">
            <v>90.392227419935239</v>
          </cell>
          <cell r="W202">
            <v>99.163646501254519</v>
          </cell>
          <cell r="X202">
            <v>100.61664241668397</v>
          </cell>
          <cell r="Y202">
            <v>1.3324</v>
          </cell>
        </row>
        <row r="203">
          <cell r="B203">
            <v>33637</v>
          </cell>
          <cell r="D203">
            <v>1.7931999999999999</v>
          </cell>
          <cell r="E203">
            <v>1.6040000000000001</v>
          </cell>
          <cell r="F203">
            <v>125.5</v>
          </cell>
          <cell r="G203">
            <v>1.3324</v>
          </cell>
          <cell r="V203">
            <v>90.320259086002167</v>
          </cell>
          <cell r="W203">
            <v>99.180236448806596</v>
          </cell>
          <cell r="X203">
            <v>100.61664241668397</v>
          </cell>
          <cell r="Y203">
            <v>1.3323</v>
          </cell>
        </row>
        <row r="204">
          <cell r="B204">
            <v>33638</v>
          </cell>
          <cell r="D204">
            <v>1.7977000000000001</v>
          </cell>
          <cell r="E204">
            <v>1.5983000000000001</v>
          </cell>
          <cell r="F204">
            <v>126.15</v>
          </cell>
          <cell r="G204">
            <v>1.3324</v>
          </cell>
          <cell r="V204">
            <v>90.788053256567125</v>
          </cell>
          <cell r="W204">
            <v>98.931968626578396</v>
          </cell>
          <cell r="X204">
            <v>100.4399639714543</v>
          </cell>
          <cell r="Y204">
            <v>1.3322000000000001</v>
          </cell>
        </row>
        <row r="205">
          <cell r="B205">
            <v>33639</v>
          </cell>
          <cell r="D205">
            <v>1.8015000000000001</v>
          </cell>
          <cell r="E205">
            <v>1.5929</v>
          </cell>
          <cell r="F205">
            <v>126.14</v>
          </cell>
          <cell r="G205">
            <v>1.3324</v>
          </cell>
          <cell r="V205">
            <v>90.780856423173816</v>
          </cell>
          <cell r="W205">
            <v>98.723286150430184</v>
          </cell>
          <cell r="X205">
            <v>100.4399639714543</v>
          </cell>
          <cell r="Y205">
            <v>1.3321000000000001</v>
          </cell>
        </row>
        <row r="206">
          <cell r="B206">
            <v>33640</v>
          </cell>
          <cell r="D206">
            <v>1.8251999999999999</v>
          </cell>
          <cell r="E206">
            <v>1.5720000000000001</v>
          </cell>
          <cell r="F206">
            <v>125.25</v>
          </cell>
          <cell r="G206">
            <v>1.3324</v>
          </cell>
          <cell r="V206">
            <v>90.140338251169496</v>
          </cell>
          <cell r="W206">
            <v>97.441376287530133</v>
          </cell>
          <cell r="X206">
            <v>100.273678375944</v>
          </cell>
          <cell r="Y206">
            <v>1.3320000000000001</v>
          </cell>
        </row>
        <row r="207">
          <cell r="B207">
            <v>33642</v>
          </cell>
          <cell r="D207">
            <v>1.8398000000000001</v>
          </cell>
          <cell r="E207">
            <v>1.5575000000000001</v>
          </cell>
          <cell r="F207">
            <v>125.2</v>
          </cell>
          <cell r="G207">
            <v>1.3324</v>
          </cell>
          <cell r="V207">
            <v>90.104354084202953</v>
          </cell>
          <cell r="W207">
            <v>96.668116099576025</v>
          </cell>
          <cell r="X207">
            <v>100.00692856647959</v>
          </cell>
          <cell r="Y207">
            <v>1.3319000000000001</v>
          </cell>
        </row>
        <row r="208">
          <cell r="B208">
            <v>33644</v>
          </cell>
          <cell r="D208">
            <v>1.839</v>
          </cell>
          <cell r="E208">
            <v>1.5575000000000001</v>
          </cell>
          <cell r="F208">
            <v>125.25</v>
          </cell>
          <cell r="G208">
            <v>1.3324</v>
          </cell>
          <cell r="V208">
            <v>90.140338251169496</v>
          </cell>
          <cell r="W208">
            <v>96.710168569874938</v>
          </cell>
          <cell r="X208">
            <v>100.06235709831634</v>
          </cell>
          <cell r="Y208">
            <v>1.3318000000000001</v>
          </cell>
        </row>
        <row r="209">
          <cell r="B209">
            <v>33645</v>
          </cell>
          <cell r="D209">
            <v>1.821</v>
          </cell>
          <cell r="E209">
            <v>1.5768</v>
          </cell>
          <cell r="F209">
            <v>126.6</v>
          </cell>
          <cell r="G209">
            <v>1.3324</v>
          </cell>
          <cell r="V209">
            <v>91.111910759265925</v>
          </cell>
          <cell r="W209">
            <v>97.666117517847326</v>
          </cell>
          <cell r="X209">
            <v>100.4261068384951</v>
          </cell>
          <cell r="Y209">
            <v>1.3317000000000001</v>
          </cell>
        </row>
        <row r="210">
          <cell r="B210">
            <v>33646</v>
          </cell>
          <cell r="D210">
            <v>1.804</v>
          </cell>
          <cell r="E210">
            <v>1.5916999999999999</v>
          </cell>
          <cell r="F210">
            <v>126.85</v>
          </cell>
          <cell r="G210">
            <v>1.3324</v>
          </cell>
          <cell r="V210">
            <v>91.291831594098596</v>
          </cell>
          <cell r="W210">
            <v>98.58647450110864</v>
          </cell>
          <cell r="X210">
            <v>100.80024942839327</v>
          </cell>
          <cell r="Y210">
            <v>1.3315999999999999</v>
          </cell>
        </row>
        <row r="211">
          <cell r="B211">
            <v>33647</v>
          </cell>
          <cell r="D211">
            <v>1.79</v>
          </cell>
          <cell r="E211">
            <v>1.605</v>
          </cell>
          <cell r="F211">
            <v>127.3</v>
          </cell>
          <cell r="G211">
            <v>1.3324</v>
          </cell>
          <cell r="V211">
            <v>91.615689096797411</v>
          </cell>
          <cell r="W211">
            <v>99.35754189944133</v>
          </cell>
          <cell r="X211">
            <v>100.93535647474538</v>
          </cell>
          <cell r="Y211">
            <v>1.3314999999999999</v>
          </cell>
        </row>
        <row r="212">
          <cell r="B212">
            <v>33649</v>
          </cell>
          <cell r="D212">
            <v>1.7708999999999999</v>
          </cell>
          <cell r="E212">
            <v>1.6254999999999999</v>
          </cell>
          <cell r="F212">
            <v>127.75</v>
          </cell>
          <cell r="G212">
            <v>1.3324</v>
          </cell>
          <cell r="V212">
            <v>91.939546599496225</v>
          </cell>
          <cell r="W212">
            <v>100.42916031396464</v>
          </cell>
          <cell r="X212">
            <v>101.21249913392919</v>
          </cell>
          <cell r="Y212">
            <v>1.3313999999999999</v>
          </cell>
        </row>
        <row r="213">
          <cell r="B213">
            <v>33651</v>
          </cell>
          <cell r="D213">
            <v>1.7782</v>
          </cell>
          <cell r="E213">
            <v>1.6185</v>
          </cell>
          <cell r="F213">
            <v>127.67</v>
          </cell>
          <cell r="G213">
            <v>1.3324</v>
          </cell>
          <cell r="V213">
            <v>91.881971932349771</v>
          </cell>
          <cell r="W213">
            <v>100.01687099313911</v>
          </cell>
          <cell r="X213">
            <v>101.24714196632715</v>
          </cell>
          <cell r="Y213">
            <v>1.3312999999999999</v>
          </cell>
        </row>
        <row r="214">
          <cell r="B214">
            <v>33652</v>
          </cell>
          <cell r="D214">
            <v>1.7749999999999999</v>
          </cell>
          <cell r="E214">
            <v>1.6228</v>
          </cell>
          <cell r="F214">
            <v>126.85</v>
          </cell>
          <cell r="G214">
            <v>1.3324</v>
          </cell>
          <cell r="V214">
            <v>91.291831594098596</v>
          </cell>
          <cell r="W214">
            <v>100.19718309859155</v>
          </cell>
          <cell r="X214">
            <v>101.181320584771</v>
          </cell>
          <cell r="Y214">
            <v>1.3311999999999999</v>
          </cell>
        </row>
        <row r="215">
          <cell r="B215">
            <v>33653</v>
          </cell>
          <cell r="D215">
            <v>1.7546999999999999</v>
          </cell>
          <cell r="E215">
            <v>1.6443000000000001</v>
          </cell>
          <cell r="F215">
            <v>127.9</v>
          </cell>
          <cell r="G215">
            <v>1.3324</v>
          </cell>
          <cell r="V215">
            <v>92.047499100395839</v>
          </cell>
          <cell r="W215">
            <v>101.35635721205905</v>
          </cell>
          <cell r="X215">
            <v>101.52428462551097</v>
          </cell>
          <cell r="Y215">
            <v>1.3310999999999999</v>
          </cell>
        </row>
        <row r="216">
          <cell r="B216">
            <v>33654</v>
          </cell>
          <cell r="D216">
            <v>1.7523</v>
          </cell>
          <cell r="E216">
            <v>1.647</v>
          </cell>
          <cell r="F216">
            <v>128</v>
          </cell>
          <cell r="G216">
            <v>1.3324</v>
          </cell>
          <cell r="V216">
            <v>92.119467434328897</v>
          </cell>
          <cell r="W216">
            <v>101.49517776636421</v>
          </cell>
          <cell r="X216">
            <v>101.57624887410793</v>
          </cell>
          <cell r="Y216">
            <v>1.331</v>
          </cell>
        </row>
        <row r="217">
          <cell r="B217">
            <v>33656</v>
          </cell>
          <cell r="D217">
            <v>1.7418</v>
          </cell>
          <cell r="E217">
            <v>1.6556999999999999</v>
          </cell>
          <cell r="F217">
            <v>128.88</v>
          </cell>
          <cell r="G217">
            <v>1.3324</v>
          </cell>
          <cell r="V217">
            <v>92.752788772939908</v>
          </cell>
          <cell r="W217">
            <v>102.10701573085313</v>
          </cell>
          <cell r="X217">
            <v>101.75292731933763</v>
          </cell>
          <cell r="Y217">
            <v>1.3309</v>
          </cell>
        </row>
        <row r="218">
          <cell r="B218">
            <v>33658</v>
          </cell>
          <cell r="D218">
            <v>1.7347999999999999</v>
          </cell>
          <cell r="E218">
            <v>1.6619999999999999</v>
          </cell>
          <cell r="F218">
            <v>129.4</v>
          </cell>
          <cell r="G218">
            <v>1.3324</v>
          </cell>
          <cell r="V218">
            <v>93.127024109391883</v>
          </cell>
          <cell r="W218">
            <v>102.51902236569056</v>
          </cell>
          <cell r="X218">
            <v>101.89496293216932</v>
          </cell>
          <cell r="Y218">
            <v>1.3308</v>
          </cell>
        </row>
        <row r="219">
          <cell r="B219">
            <v>33659</v>
          </cell>
          <cell r="D219">
            <v>1.7347999999999999</v>
          </cell>
          <cell r="E219">
            <v>1.6619999999999999</v>
          </cell>
          <cell r="F219">
            <v>129.4</v>
          </cell>
          <cell r="G219">
            <v>1.3324</v>
          </cell>
          <cell r="V219">
            <v>93.127024109391883</v>
          </cell>
          <cell r="W219">
            <v>102.51902236569056</v>
          </cell>
          <cell r="X219">
            <v>101.89496293216932</v>
          </cell>
          <cell r="Y219">
            <v>1.3307</v>
          </cell>
        </row>
        <row r="220">
          <cell r="B220">
            <v>33660</v>
          </cell>
          <cell r="D220">
            <v>1.7347999999999999</v>
          </cell>
          <cell r="E220">
            <v>1.6619999999999999</v>
          </cell>
          <cell r="F220">
            <v>129.4</v>
          </cell>
          <cell r="G220">
            <v>1.3324</v>
          </cell>
          <cell r="V220">
            <v>93.127024109391883</v>
          </cell>
          <cell r="W220">
            <v>102.51902236569056</v>
          </cell>
          <cell r="X220">
            <v>101.89496293216932</v>
          </cell>
          <cell r="Y220">
            <v>1.3306</v>
          </cell>
        </row>
        <row r="221">
          <cell r="B221">
            <v>33661</v>
          </cell>
          <cell r="D221">
            <v>1.752</v>
          </cell>
          <cell r="E221">
            <v>1.6456999999999999</v>
          </cell>
          <cell r="F221">
            <v>129.26</v>
          </cell>
          <cell r="G221">
            <v>1.3324</v>
          </cell>
          <cell r="V221">
            <v>93.026268441885577</v>
          </cell>
          <cell r="W221">
            <v>101.51255707762557</v>
          </cell>
          <cell r="X221">
            <v>101.89496293216932</v>
          </cell>
          <cell r="Y221">
            <v>1.3305</v>
          </cell>
        </row>
        <row r="222">
          <cell r="B222">
            <v>33663</v>
          </cell>
          <cell r="D222">
            <v>1.7578</v>
          </cell>
          <cell r="E222">
            <v>1.6402000000000001</v>
          </cell>
          <cell r="F222">
            <v>129.25</v>
          </cell>
          <cell r="G222">
            <v>1.3324</v>
          </cell>
          <cell r="V222">
            <v>93.019071608492268</v>
          </cell>
          <cell r="W222">
            <v>101.177608374104</v>
          </cell>
          <cell r="X222">
            <v>101.56585602438855</v>
          </cell>
          <cell r="Y222">
            <v>1.3304</v>
          </cell>
        </row>
        <row r="223">
          <cell r="B223">
            <v>33665</v>
          </cell>
          <cell r="D223">
            <v>1.7513000000000001</v>
          </cell>
          <cell r="E223">
            <v>1.6433</v>
          </cell>
          <cell r="F223">
            <v>129.57</v>
          </cell>
          <cell r="G223">
            <v>1.3289</v>
          </cell>
          <cell r="V223">
            <v>93.249370277078086</v>
          </cell>
          <cell r="W223">
            <v>101.55313195911607</v>
          </cell>
          <cell r="X223">
            <v>101.72521305341924</v>
          </cell>
          <cell r="Y223">
            <v>1.3289</v>
          </cell>
        </row>
        <row r="224">
          <cell r="B224">
            <v>33666</v>
          </cell>
          <cell r="D224">
            <v>1.7509999999999999</v>
          </cell>
          <cell r="E224">
            <v>1.6459999999999999</v>
          </cell>
          <cell r="F224">
            <v>129.85</v>
          </cell>
          <cell r="G224">
            <v>1.3289</v>
          </cell>
          <cell r="V224">
            <v>93.450881612090683</v>
          </cell>
          <cell r="W224">
            <v>101.5705311250714</v>
          </cell>
          <cell r="X224">
            <v>101.72521305341924</v>
          </cell>
          <cell r="Y224">
            <v>1.329</v>
          </cell>
        </row>
        <row r="225">
          <cell r="B225">
            <v>33667</v>
          </cell>
          <cell r="D225">
            <v>1.7364999999999999</v>
          </cell>
          <cell r="E225">
            <v>1.6595</v>
          </cell>
          <cell r="F225">
            <v>131.1</v>
          </cell>
          <cell r="G225">
            <v>1.3289</v>
          </cell>
          <cell r="V225">
            <v>94.350485786254055</v>
          </cell>
          <cell r="W225">
            <v>102.4186582205586</v>
          </cell>
          <cell r="X225">
            <v>102.088962793598</v>
          </cell>
          <cell r="Y225">
            <v>1.3290999999999999</v>
          </cell>
        </row>
        <row r="226">
          <cell r="B226">
            <v>33668</v>
          </cell>
          <cell r="D226">
            <v>1.7228000000000001</v>
          </cell>
          <cell r="E226">
            <v>1.67</v>
          </cell>
          <cell r="F226">
            <v>131.69999999999999</v>
          </cell>
          <cell r="G226">
            <v>1.3289</v>
          </cell>
          <cell r="V226">
            <v>94.782295789852469</v>
          </cell>
          <cell r="W226">
            <v>103.23310889250057</v>
          </cell>
          <cell r="X226">
            <v>102.29335550474605</v>
          </cell>
          <cell r="Y226">
            <v>1.3291999999999999</v>
          </cell>
        </row>
        <row r="227">
          <cell r="B227">
            <v>33670</v>
          </cell>
          <cell r="D227">
            <v>1.7185999999999999</v>
          </cell>
          <cell r="E227">
            <v>1.669</v>
          </cell>
          <cell r="F227">
            <v>131.9</v>
          </cell>
          <cell r="G227">
            <v>1.3289</v>
          </cell>
          <cell r="V227">
            <v>94.926232457718612</v>
          </cell>
          <cell r="W227">
            <v>103.48539508902594</v>
          </cell>
          <cell r="X227">
            <v>102.24139125614909</v>
          </cell>
          <cell r="Y227">
            <v>1.3292999999999999</v>
          </cell>
        </row>
        <row r="228">
          <cell r="B228">
            <v>33672</v>
          </cell>
          <cell r="D228">
            <v>1.7250000000000001</v>
          </cell>
          <cell r="E228">
            <v>1.6625000000000001</v>
          </cell>
          <cell r="F228">
            <v>131.6</v>
          </cell>
          <cell r="G228">
            <v>1.3289</v>
          </cell>
          <cell r="V228">
            <v>94.710327455919398</v>
          </cell>
          <cell r="W228">
            <v>103.10144927536231</v>
          </cell>
          <cell r="X228">
            <v>102.18942700755214</v>
          </cell>
          <cell r="Y228">
            <v>1.3293999999999999</v>
          </cell>
        </row>
        <row r="229">
          <cell r="B229">
            <v>33673</v>
          </cell>
          <cell r="D229">
            <v>1.726</v>
          </cell>
          <cell r="E229">
            <v>1.6607000000000001</v>
          </cell>
          <cell r="F229">
            <v>131.80000000000001</v>
          </cell>
          <cell r="G229">
            <v>1.3289</v>
          </cell>
          <cell r="V229">
            <v>94.854264123785555</v>
          </cell>
          <cell r="W229">
            <v>103.04171494785631</v>
          </cell>
          <cell r="X229">
            <v>102.18942700755214</v>
          </cell>
          <cell r="Y229">
            <v>1.3294999999999999</v>
          </cell>
        </row>
        <row r="230">
          <cell r="B230">
            <v>33674</v>
          </cell>
          <cell r="D230">
            <v>1.7146999999999999</v>
          </cell>
          <cell r="E230">
            <v>1.673</v>
          </cell>
          <cell r="F230">
            <v>133.66999999999999</v>
          </cell>
          <cell r="G230">
            <v>1.3289</v>
          </cell>
          <cell r="V230">
            <v>96.20007196833393</v>
          </cell>
          <cell r="W230">
            <v>103.72076748119206</v>
          </cell>
          <cell r="X230">
            <v>102.49428393265433</v>
          </cell>
          <cell r="Y230">
            <v>1.3295999999999999</v>
          </cell>
        </row>
        <row r="231">
          <cell r="B231">
            <v>33675</v>
          </cell>
          <cell r="D231">
            <v>1.7184999999999999</v>
          </cell>
          <cell r="E231">
            <v>1.6679999999999999</v>
          </cell>
          <cell r="F231">
            <v>134.03</v>
          </cell>
          <cell r="G231">
            <v>1.3289</v>
          </cell>
          <cell r="V231">
            <v>96.459157970492996</v>
          </cell>
          <cell r="W231">
            <v>103.49141693337212</v>
          </cell>
          <cell r="X231">
            <v>102.49428393265433</v>
          </cell>
          <cell r="Y231">
            <v>1.3297000000000001</v>
          </cell>
        </row>
        <row r="232">
          <cell r="B232">
            <v>33677</v>
          </cell>
          <cell r="D232">
            <v>1.7075</v>
          </cell>
          <cell r="E232">
            <v>1.6693</v>
          </cell>
          <cell r="F232">
            <v>133.44999999999999</v>
          </cell>
          <cell r="G232">
            <v>1.3289</v>
          </cell>
          <cell r="V232">
            <v>96.041741633681184</v>
          </cell>
          <cell r="W232">
            <v>104.15812591508052</v>
          </cell>
          <cell r="X232">
            <v>102.43192683433797</v>
          </cell>
          <cell r="Y232">
            <v>1.3298000000000001</v>
          </cell>
        </row>
        <row r="233">
          <cell r="B233">
            <v>33679</v>
          </cell>
          <cell r="D233">
            <v>1.7095</v>
          </cell>
          <cell r="E233">
            <v>1.6715</v>
          </cell>
          <cell r="F233">
            <v>134.44999999999999</v>
          </cell>
          <cell r="G233">
            <v>1.3289</v>
          </cell>
          <cell r="V233">
            <v>96.76142497301187</v>
          </cell>
          <cell r="W233">
            <v>104.0362679145949</v>
          </cell>
          <cell r="X233">
            <v>102.51160534885332</v>
          </cell>
          <cell r="Y233">
            <v>1.3299000000000001</v>
          </cell>
        </row>
        <row r="234">
          <cell r="B234">
            <v>33680</v>
          </cell>
          <cell r="D234">
            <v>1.7350000000000001</v>
          </cell>
          <cell r="E234">
            <v>1.651</v>
          </cell>
          <cell r="F234">
            <v>133.22999999999999</v>
          </cell>
          <cell r="G234">
            <v>1.3289</v>
          </cell>
          <cell r="V234">
            <v>95.883411299028424</v>
          </cell>
          <cell r="W234">
            <v>102.50720461095101</v>
          </cell>
          <cell r="X234">
            <v>102.30721263770525</v>
          </cell>
          <cell r="Y234">
            <v>1.33</v>
          </cell>
        </row>
        <row r="235">
          <cell r="B235">
            <v>33681</v>
          </cell>
          <cell r="D235">
            <v>1.7330000000000001</v>
          </cell>
          <cell r="E235">
            <v>1.6479999999999999</v>
          </cell>
          <cell r="F235">
            <v>133.15</v>
          </cell>
          <cell r="G235">
            <v>1.3289</v>
          </cell>
          <cell r="V235">
            <v>95.825836631881984</v>
          </cell>
          <cell r="W235">
            <v>102.62550490478938</v>
          </cell>
          <cell r="X235">
            <v>102.11667705951638</v>
          </cell>
          <cell r="Y235">
            <v>1.3301000000000001</v>
          </cell>
        </row>
        <row r="236">
          <cell r="B236">
            <v>33682</v>
          </cell>
          <cell r="D236">
            <v>1.722</v>
          </cell>
          <cell r="E236">
            <v>1.657</v>
          </cell>
          <cell r="F236">
            <v>132.5</v>
          </cell>
          <cell r="G236">
            <v>1.3289</v>
          </cell>
          <cell r="V236">
            <v>95.358042461317027</v>
          </cell>
          <cell r="W236">
            <v>103.28106852497096</v>
          </cell>
          <cell r="X236">
            <v>102.17210559135314</v>
          </cell>
          <cell r="Y236">
            <v>1.3302</v>
          </cell>
        </row>
        <row r="237">
          <cell r="B237">
            <v>33684</v>
          </cell>
          <cell r="D237">
            <v>1.7130000000000001</v>
          </cell>
          <cell r="E237">
            <v>1.6717</v>
          </cell>
          <cell r="F237">
            <v>133.80000000000001</v>
          </cell>
          <cell r="G237">
            <v>1.3289</v>
          </cell>
          <cell r="V237">
            <v>96.293630802446941</v>
          </cell>
          <cell r="W237">
            <v>103.82370110916519</v>
          </cell>
          <cell r="X237">
            <v>102.46310538349614</v>
          </cell>
          <cell r="Y237">
            <v>1.3303</v>
          </cell>
        </row>
        <row r="238">
          <cell r="B238">
            <v>33686</v>
          </cell>
          <cell r="D238">
            <v>1.706</v>
          </cell>
          <cell r="E238">
            <v>1.6773</v>
          </cell>
          <cell r="F238">
            <v>134.15</v>
          </cell>
          <cell r="G238">
            <v>1.3289</v>
          </cell>
          <cell r="V238">
            <v>96.545519971212684</v>
          </cell>
          <cell r="W238">
            <v>104.24970691676435</v>
          </cell>
          <cell r="X238">
            <v>102.56356959745028</v>
          </cell>
          <cell r="Y238">
            <v>1.3304</v>
          </cell>
        </row>
        <row r="239">
          <cell r="B239">
            <v>33687</v>
          </cell>
          <cell r="D239">
            <v>1.7195</v>
          </cell>
          <cell r="E239">
            <v>1.6682999999999999</v>
          </cell>
          <cell r="F239">
            <v>133.69999999999999</v>
          </cell>
          <cell r="G239">
            <v>1.3289</v>
          </cell>
          <cell r="V239">
            <v>96.221662468513856</v>
          </cell>
          <cell r="W239">
            <v>103.43123000872345</v>
          </cell>
          <cell r="X239">
            <v>102.38342686898081</v>
          </cell>
          <cell r="Y239">
            <v>1.3305</v>
          </cell>
        </row>
        <row r="240">
          <cell r="B240">
            <v>33689</v>
          </cell>
          <cell r="D240">
            <v>1.7230000000000001</v>
          </cell>
          <cell r="E240">
            <v>1.6605000000000001</v>
          </cell>
          <cell r="F240">
            <v>133.75</v>
          </cell>
          <cell r="G240">
            <v>1.3289</v>
          </cell>
          <cell r="V240">
            <v>96.257646635480398</v>
          </cell>
          <cell r="W240">
            <v>103.22112594312246</v>
          </cell>
          <cell r="X240">
            <v>102.38342686898081</v>
          </cell>
          <cell r="Y240">
            <v>1.3306</v>
          </cell>
        </row>
        <row r="241">
          <cell r="B241">
            <v>33690</v>
          </cell>
          <cell r="D241">
            <v>1.7292000000000001</v>
          </cell>
          <cell r="E241">
            <v>1.653</v>
          </cell>
          <cell r="F241">
            <v>133.13</v>
          </cell>
          <cell r="G241">
            <v>1.3289</v>
          </cell>
          <cell r="V241">
            <v>95.811442965095367</v>
          </cell>
          <cell r="W241">
            <v>102.85102937774693</v>
          </cell>
          <cell r="X241">
            <v>102.20328414051131</v>
          </cell>
          <cell r="Y241">
            <v>1.3307</v>
          </cell>
        </row>
        <row r="242">
          <cell r="B242">
            <v>33691</v>
          </cell>
          <cell r="D242">
            <v>1.7435</v>
          </cell>
          <cell r="E242">
            <v>1.6397999999999999</v>
          </cell>
          <cell r="F242">
            <v>133.05000000000001</v>
          </cell>
          <cell r="G242">
            <v>1.3289</v>
          </cell>
          <cell r="V242">
            <v>95.753868297948912</v>
          </cell>
          <cell r="W242">
            <v>102.00745626613134</v>
          </cell>
          <cell r="X242">
            <v>101.96078431372548</v>
          </cell>
          <cell r="Y242">
            <v>1.3308</v>
          </cell>
        </row>
        <row r="243">
          <cell r="B243">
            <v>33693</v>
          </cell>
          <cell r="D243">
            <v>1.7397</v>
          </cell>
          <cell r="E243">
            <v>1.6415</v>
          </cell>
          <cell r="F243">
            <v>132.80000000000001</v>
          </cell>
          <cell r="G243">
            <v>1.3289</v>
          </cell>
          <cell r="V243">
            <v>95.573947463116241</v>
          </cell>
          <cell r="W243">
            <v>102.23026958671034</v>
          </cell>
          <cell r="X243">
            <v>102.03699854500104</v>
          </cell>
          <cell r="Y243">
            <v>1.3309</v>
          </cell>
        </row>
        <row r="244">
          <cell r="B244">
            <v>33694</v>
          </cell>
          <cell r="D244">
            <v>1.7344999999999999</v>
          </cell>
          <cell r="E244">
            <v>1.6479999999999999</v>
          </cell>
          <cell r="F244">
            <v>132.85</v>
          </cell>
          <cell r="G244">
            <v>1.3289</v>
          </cell>
          <cell r="V244">
            <v>95.60993163008277</v>
          </cell>
          <cell r="W244">
            <v>102.53675410781204</v>
          </cell>
          <cell r="X244">
            <v>102.12706990923577</v>
          </cell>
          <cell r="Y244">
            <v>1.331</v>
          </cell>
        </row>
        <row r="245">
          <cell r="B245">
            <v>33695</v>
          </cell>
          <cell r="D245">
            <v>1.7310000000000001</v>
          </cell>
          <cell r="E245">
            <v>1.6479999999999999</v>
          </cell>
          <cell r="F245">
            <v>134</v>
          </cell>
          <cell r="G245">
            <v>1.3030999999999999</v>
          </cell>
          <cell r="V245">
            <v>96.43756747031307</v>
          </cell>
          <cell r="W245">
            <v>102.74407856730213</v>
          </cell>
          <cell r="X245">
            <v>102.18596272431235</v>
          </cell>
          <cell r="Y245">
            <v>1.3030999999999999</v>
          </cell>
        </row>
        <row r="246">
          <cell r="B246">
            <v>33696</v>
          </cell>
          <cell r="D246">
            <v>1.7204999999999999</v>
          </cell>
          <cell r="E246">
            <v>1.657</v>
          </cell>
          <cell r="F246">
            <v>134.75</v>
          </cell>
          <cell r="G246">
            <v>1.3030999999999999</v>
          </cell>
          <cell r="V246">
            <v>96.977329974811084</v>
          </cell>
          <cell r="W246">
            <v>103.37111304853241</v>
          </cell>
          <cell r="X246">
            <v>102.40767685165939</v>
          </cell>
          <cell r="Y246">
            <v>1.3031999999999999</v>
          </cell>
        </row>
        <row r="247">
          <cell r="B247">
            <v>33700</v>
          </cell>
          <cell r="D247">
            <v>1.7431000000000001</v>
          </cell>
          <cell r="E247">
            <v>1.6256999999999999</v>
          </cell>
          <cell r="F247">
            <v>133.18</v>
          </cell>
          <cell r="G247">
            <v>1.3030999999999999</v>
          </cell>
          <cell r="V247">
            <v>95.84742713206191</v>
          </cell>
          <cell r="W247">
            <v>102.03086455166083</v>
          </cell>
          <cell r="X247">
            <v>101.85339153329176</v>
          </cell>
          <cell r="Y247">
            <v>1.3032999999999999</v>
          </cell>
        </row>
        <row r="248">
          <cell r="B248">
            <v>33701</v>
          </cell>
          <cell r="D248">
            <v>1.7450000000000001</v>
          </cell>
          <cell r="E248">
            <v>1.627</v>
          </cell>
          <cell r="F248">
            <v>133</v>
          </cell>
          <cell r="G248">
            <v>1.3030999999999999</v>
          </cell>
          <cell r="V248">
            <v>95.71788413098237</v>
          </cell>
          <cell r="W248">
            <v>101.91977077363896</v>
          </cell>
          <cell r="X248">
            <v>101.85339153329176</v>
          </cell>
          <cell r="Y248">
            <v>1.3033999999999999</v>
          </cell>
        </row>
        <row r="249">
          <cell r="B249">
            <v>33702</v>
          </cell>
          <cell r="D249">
            <v>1.7503</v>
          </cell>
          <cell r="E249">
            <v>1.6220000000000001</v>
          </cell>
          <cell r="F249">
            <v>133</v>
          </cell>
          <cell r="G249">
            <v>1.3030999999999999</v>
          </cell>
          <cell r="V249">
            <v>95.71788413098237</v>
          </cell>
          <cell r="W249">
            <v>101.61115237387877</v>
          </cell>
          <cell r="X249">
            <v>101.85339153329176</v>
          </cell>
          <cell r="Y249">
            <v>1.3035000000000001</v>
          </cell>
        </row>
        <row r="250">
          <cell r="B250">
            <v>33703</v>
          </cell>
          <cell r="D250">
            <v>1.7423</v>
          </cell>
          <cell r="E250">
            <v>1.6365000000000001</v>
          </cell>
          <cell r="F250">
            <v>132.85</v>
          </cell>
          <cell r="G250">
            <v>1.3030999999999999</v>
          </cell>
          <cell r="V250">
            <v>95.60993163008277</v>
          </cell>
          <cell r="W250">
            <v>102.07771336738793</v>
          </cell>
          <cell r="X250">
            <v>101.92960576456731</v>
          </cell>
          <cell r="Y250">
            <v>1.3036000000000001</v>
          </cell>
        </row>
        <row r="251">
          <cell r="B251">
            <v>33705</v>
          </cell>
          <cell r="D251">
            <v>1.76562</v>
          </cell>
          <cell r="E251">
            <v>1.6365000000000001</v>
          </cell>
          <cell r="F251">
            <v>132.85</v>
          </cell>
          <cell r="G251">
            <v>1.3030999999999999</v>
          </cell>
          <cell r="V251">
            <v>95.60993163008277</v>
          </cell>
          <cell r="W251">
            <v>100.72948879147268</v>
          </cell>
          <cell r="X251">
            <v>101.87071294949074</v>
          </cell>
          <cell r="Y251">
            <v>1.3037000000000001</v>
          </cell>
        </row>
        <row r="252">
          <cell r="B252">
            <v>33707</v>
          </cell>
          <cell r="D252">
            <v>1.7637</v>
          </cell>
          <cell r="E252">
            <v>1.641</v>
          </cell>
          <cell r="F252">
            <v>132.80000000000001</v>
          </cell>
          <cell r="G252">
            <v>1.3030999999999999</v>
          </cell>
          <cell r="V252">
            <v>95.573947463116241</v>
          </cell>
          <cell r="W252">
            <v>100.83914497930486</v>
          </cell>
          <cell r="X252">
            <v>101.96424859696528</v>
          </cell>
          <cell r="Y252">
            <v>1.3038000000000001</v>
          </cell>
        </row>
        <row r="253">
          <cell r="B253">
            <v>33708</v>
          </cell>
          <cell r="D253">
            <v>1.7635000000000001</v>
          </cell>
          <cell r="E253">
            <v>1.6495</v>
          </cell>
          <cell r="F253">
            <v>133.08000000000001</v>
          </cell>
          <cell r="G253">
            <v>1.3030999999999999</v>
          </cell>
          <cell r="V253">
            <v>95.775458798128838</v>
          </cell>
          <cell r="W253">
            <v>100.85058123050752</v>
          </cell>
          <cell r="X253">
            <v>102.10974849303678</v>
          </cell>
          <cell r="Y253">
            <v>1.3039000000000001</v>
          </cell>
        </row>
        <row r="254">
          <cell r="B254">
            <v>33709</v>
          </cell>
          <cell r="D254">
            <v>1.7615000000000001</v>
          </cell>
          <cell r="E254">
            <v>1.6565000000000001</v>
          </cell>
          <cell r="F254">
            <v>133.08000000000001</v>
          </cell>
          <cell r="G254">
            <v>1.3030999999999999</v>
          </cell>
          <cell r="V254">
            <v>95.775458798128838</v>
          </cell>
          <cell r="W254">
            <v>100.96508657394264</v>
          </cell>
          <cell r="X254">
            <v>102.16517702487356</v>
          </cell>
          <cell r="Y254">
            <v>1.304</v>
          </cell>
        </row>
        <row r="255">
          <cell r="B255">
            <v>33710</v>
          </cell>
          <cell r="D255">
            <v>1.7558</v>
          </cell>
          <cell r="E255">
            <v>1.661</v>
          </cell>
          <cell r="F255">
            <v>133.38</v>
          </cell>
          <cell r="G255">
            <v>1.3030999999999999</v>
          </cell>
          <cell r="V255">
            <v>95.991363799928038</v>
          </cell>
          <cell r="W255">
            <v>101.29285795648707</v>
          </cell>
          <cell r="X255">
            <v>102.27256980530728</v>
          </cell>
          <cell r="Y255">
            <v>1.3041</v>
          </cell>
        </row>
        <row r="256">
          <cell r="B256">
            <v>33712</v>
          </cell>
          <cell r="D256">
            <v>1.7450000000000001</v>
          </cell>
          <cell r="E256">
            <v>1.6685000000000001</v>
          </cell>
          <cell r="F256">
            <v>133.9</v>
          </cell>
          <cell r="G256">
            <v>1.3030999999999999</v>
          </cell>
          <cell r="V256">
            <v>96.365599136379998</v>
          </cell>
          <cell r="W256">
            <v>101.91977077363896</v>
          </cell>
          <cell r="X256">
            <v>102.39035543546039</v>
          </cell>
          <cell r="Y256">
            <v>1.3042</v>
          </cell>
        </row>
        <row r="257">
          <cell r="B257">
            <v>33714</v>
          </cell>
          <cell r="D257">
            <v>1.7444999999999999</v>
          </cell>
          <cell r="E257">
            <v>1.6713</v>
          </cell>
          <cell r="F257">
            <v>134.25</v>
          </cell>
          <cell r="G257">
            <v>1.3030999999999999</v>
          </cell>
          <cell r="V257">
            <v>96.617488305145741</v>
          </cell>
          <cell r="W257">
            <v>101.94898251648036</v>
          </cell>
          <cell r="X257">
            <v>102.43885540081756</v>
          </cell>
          <cell r="Y257">
            <v>1.3043</v>
          </cell>
        </row>
        <row r="258">
          <cell r="B258">
            <v>33715</v>
          </cell>
          <cell r="D258">
            <v>1.748</v>
          </cell>
          <cell r="E258">
            <v>1.6645000000000001</v>
          </cell>
          <cell r="F258">
            <v>134.47999999999999</v>
          </cell>
          <cell r="G258">
            <v>1.3030999999999999</v>
          </cell>
          <cell r="V258">
            <v>96.783015473191796</v>
          </cell>
          <cell r="W258">
            <v>101.74485125858124</v>
          </cell>
          <cell r="X258">
            <v>102.43885540081756</v>
          </cell>
          <cell r="Y258">
            <v>1.3044</v>
          </cell>
        </row>
        <row r="259">
          <cell r="B259">
            <v>33716</v>
          </cell>
          <cell r="D259">
            <v>1.7575000000000001</v>
          </cell>
          <cell r="E259">
            <v>1.6685000000000001</v>
          </cell>
          <cell r="F259">
            <v>134.35</v>
          </cell>
          <cell r="G259">
            <v>1.3030999999999999</v>
          </cell>
          <cell r="V259">
            <v>96.689456639078813</v>
          </cell>
          <cell r="W259">
            <v>101.19487908961591</v>
          </cell>
          <cell r="X259">
            <v>102.43885540081756</v>
          </cell>
          <cell r="Y259">
            <v>1.3045</v>
          </cell>
        </row>
        <row r="260">
          <cell r="B260">
            <v>33717</v>
          </cell>
          <cell r="D260">
            <v>1.7625</v>
          </cell>
          <cell r="E260">
            <v>1.6637</v>
          </cell>
          <cell r="F260">
            <v>134.1</v>
          </cell>
          <cell r="G260">
            <v>1.3030999999999999</v>
          </cell>
          <cell r="V260">
            <v>96.509535804246141</v>
          </cell>
          <cell r="W260">
            <v>100.90780141843972</v>
          </cell>
          <cell r="X260">
            <v>102.32106977066445</v>
          </cell>
          <cell r="Y260">
            <v>1.3046</v>
          </cell>
        </row>
        <row r="261">
          <cell r="B261">
            <v>33719</v>
          </cell>
          <cell r="D261">
            <v>1.7743</v>
          </cell>
          <cell r="E261">
            <v>1.6497999999999999</v>
          </cell>
          <cell r="F261">
            <v>134.47</v>
          </cell>
          <cell r="G261">
            <v>1.3030999999999999</v>
          </cell>
          <cell r="V261">
            <v>96.775818639798501</v>
          </cell>
          <cell r="W261">
            <v>100.23671306994308</v>
          </cell>
          <cell r="X261">
            <v>102.14092704219495</v>
          </cell>
          <cell r="Y261">
            <v>1.3047</v>
          </cell>
        </row>
        <row r="262">
          <cell r="B262">
            <v>33721</v>
          </cell>
          <cell r="D262">
            <v>1.7712000000000001</v>
          </cell>
          <cell r="E262">
            <v>1.6533</v>
          </cell>
          <cell r="F262">
            <v>134.46</v>
          </cell>
          <cell r="G262">
            <v>1.3030999999999999</v>
          </cell>
          <cell r="V262">
            <v>96.768621806405193</v>
          </cell>
          <cell r="W262">
            <v>100.41214995483287</v>
          </cell>
          <cell r="X262">
            <v>102.30721263770525</v>
          </cell>
          <cell r="Y262">
            <v>1.3048</v>
          </cell>
        </row>
        <row r="263">
          <cell r="B263">
            <v>33722</v>
          </cell>
          <cell r="D263">
            <v>1.776</v>
          </cell>
          <cell r="E263">
            <v>1.6564000000000001</v>
          </cell>
          <cell r="F263">
            <v>132.75</v>
          </cell>
          <cell r="G263">
            <v>1.3030999999999999</v>
          </cell>
          <cell r="V263">
            <v>95.537963296149698</v>
          </cell>
          <cell r="W263">
            <v>100.14076576576576</v>
          </cell>
          <cell r="X263">
            <v>102.13399847571536</v>
          </cell>
          <cell r="Y263">
            <v>1.3048999999999999</v>
          </cell>
        </row>
        <row r="264">
          <cell r="B264">
            <v>33723</v>
          </cell>
          <cell r="D264">
            <v>1.774</v>
          </cell>
          <cell r="E264">
            <v>1.6536999999999999</v>
          </cell>
          <cell r="F264">
            <v>133.47</v>
          </cell>
          <cell r="G264">
            <v>1.3030999999999999</v>
          </cell>
          <cell r="V264">
            <v>96.056135300467801</v>
          </cell>
          <cell r="W264">
            <v>100.25366403607664</v>
          </cell>
          <cell r="X264">
            <v>102.13399847571536</v>
          </cell>
          <cell r="Y264">
            <v>1.3049999999999999</v>
          </cell>
        </row>
        <row r="265">
          <cell r="B265">
            <v>33724</v>
          </cell>
          <cell r="D265">
            <v>1.7682</v>
          </cell>
          <cell r="E265">
            <v>1.6565000000000001</v>
          </cell>
          <cell r="F265">
            <v>133.55000000000001</v>
          </cell>
          <cell r="G265">
            <v>1.3030999999999999</v>
          </cell>
          <cell r="V265">
            <v>96.11370996761427</v>
          </cell>
          <cell r="W265">
            <v>100.58251329035177</v>
          </cell>
          <cell r="X265">
            <v>102.17556987459294</v>
          </cell>
          <cell r="Y265">
            <v>1.3050999999999999</v>
          </cell>
        </row>
        <row r="266">
          <cell r="B266">
            <v>33726</v>
          </cell>
          <cell r="D266">
            <v>1.7869999999999999</v>
          </cell>
          <cell r="E266">
            <v>1.64</v>
          </cell>
          <cell r="F266">
            <v>132.55000000000001</v>
          </cell>
          <cell r="G266">
            <v>1.3214999999999999</v>
          </cell>
          <cell r="V266">
            <v>95.394026628283569</v>
          </cell>
          <cell r="W266">
            <v>99.524342473419125</v>
          </cell>
          <cell r="X266">
            <v>101.63514168918449</v>
          </cell>
          <cell r="Y266">
            <v>1.3214999999999999</v>
          </cell>
        </row>
        <row r="267">
          <cell r="B267">
            <v>33728</v>
          </cell>
          <cell r="D267">
            <v>1.7809999999999999</v>
          </cell>
          <cell r="E267">
            <v>1.6479999999999999</v>
          </cell>
          <cell r="F267">
            <v>132.77000000000001</v>
          </cell>
          <cell r="G267">
            <v>1.3214999999999999</v>
          </cell>
          <cell r="V267">
            <v>95.552356962936329</v>
          </cell>
          <cell r="W267">
            <v>99.859629421673205</v>
          </cell>
          <cell r="X267">
            <v>101.86724866625094</v>
          </cell>
          <cell r="Y267">
            <v>1.3213999999999999</v>
          </cell>
        </row>
        <row r="268">
          <cell r="B268">
            <v>33729</v>
          </cell>
          <cell r="D268">
            <v>1.7785</v>
          </cell>
          <cell r="E268">
            <v>1.6475</v>
          </cell>
          <cell r="F268">
            <v>132.16</v>
          </cell>
          <cell r="G268">
            <v>1.3214999999999999</v>
          </cell>
          <cell r="V268">
            <v>95.113350125944592</v>
          </cell>
          <cell r="W268">
            <v>100</v>
          </cell>
          <cell r="X268">
            <v>101.98503429640407</v>
          </cell>
          <cell r="Y268">
            <v>1.3212999999999999</v>
          </cell>
        </row>
        <row r="269">
          <cell r="B269">
            <v>33730</v>
          </cell>
          <cell r="D269">
            <v>1.7869999999999999</v>
          </cell>
          <cell r="E269">
            <v>1.6339999999999999</v>
          </cell>
          <cell r="F269">
            <v>132.4</v>
          </cell>
          <cell r="G269">
            <v>1.3214999999999999</v>
          </cell>
          <cell r="V269">
            <v>95.286074127383969</v>
          </cell>
          <cell r="W269">
            <v>99.524342473419125</v>
          </cell>
          <cell r="X269">
            <v>101.80835585117438</v>
          </cell>
          <cell r="Y269">
            <v>1.3211999999999999</v>
          </cell>
        </row>
        <row r="270">
          <cell r="B270">
            <v>33731</v>
          </cell>
          <cell r="D270">
            <v>1.7968</v>
          </cell>
          <cell r="E270">
            <v>1.6296999999999999</v>
          </cell>
          <cell r="F270">
            <v>132</v>
          </cell>
          <cell r="G270">
            <v>1.3214999999999999</v>
          </cell>
          <cell r="V270">
            <v>94.998200791651684</v>
          </cell>
          <cell r="W270">
            <v>98.981522707034728</v>
          </cell>
          <cell r="X270">
            <v>101.63514168918449</v>
          </cell>
          <cell r="Y270">
            <v>1.3210999999999999</v>
          </cell>
        </row>
        <row r="271">
          <cell r="B271">
            <v>33733</v>
          </cell>
          <cell r="D271">
            <v>1.792</v>
          </cell>
          <cell r="E271">
            <v>1.6432</v>
          </cell>
          <cell r="F271">
            <v>133.43</v>
          </cell>
          <cell r="G271">
            <v>1.3214999999999999</v>
          </cell>
          <cell r="V271">
            <v>96.027347966894581</v>
          </cell>
          <cell r="W271">
            <v>99.246651785714278</v>
          </cell>
          <cell r="X271">
            <v>101.9226771980877</v>
          </cell>
          <cell r="Y271">
            <v>1.321</v>
          </cell>
        </row>
        <row r="272">
          <cell r="B272">
            <v>33735</v>
          </cell>
          <cell r="D272">
            <v>1.7917000000000001</v>
          </cell>
          <cell r="E272">
            <v>1.6432</v>
          </cell>
          <cell r="F272">
            <v>133.22</v>
          </cell>
          <cell r="G272">
            <v>1.3214999999999999</v>
          </cell>
          <cell r="V272">
            <v>95.87621446563513</v>
          </cell>
          <cell r="W272">
            <v>99.26326952056705</v>
          </cell>
          <cell r="X272">
            <v>101.9226771980877</v>
          </cell>
          <cell r="Y272">
            <v>1.3209</v>
          </cell>
        </row>
        <row r="273">
          <cell r="B273">
            <v>33736</v>
          </cell>
          <cell r="D273">
            <v>1.7978000000000001</v>
          </cell>
          <cell r="E273">
            <v>1.633</v>
          </cell>
          <cell r="F273">
            <v>132.55000000000001</v>
          </cell>
          <cell r="G273">
            <v>1.3214999999999999</v>
          </cell>
          <cell r="V273">
            <v>95.394026628283569</v>
          </cell>
          <cell r="W273">
            <v>98.926465680275868</v>
          </cell>
          <cell r="X273">
            <v>101.82567726737338</v>
          </cell>
          <cell r="Y273">
            <v>1.3208</v>
          </cell>
        </row>
        <row r="274">
          <cell r="B274">
            <v>33737</v>
          </cell>
          <cell r="D274">
            <v>1.8154999999999999</v>
          </cell>
          <cell r="E274">
            <v>1.621</v>
          </cell>
          <cell r="F274">
            <v>130.4</v>
          </cell>
          <cell r="G274">
            <v>1.3214999999999999</v>
          </cell>
          <cell r="V274">
            <v>93.846707448722569</v>
          </cell>
          <cell r="W274">
            <v>97.961993941063071</v>
          </cell>
          <cell r="X274">
            <v>101.43421326127624</v>
          </cell>
          <cell r="Y274">
            <v>1.3207</v>
          </cell>
        </row>
        <row r="275">
          <cell r="B275">
            <v>33738</v>
          </cell>
          <cell r="D275">
            <v>1.8251999999999999</v>
          </cell>
          <cell r="E275">
            <v>1.6054999999999999</v>
          </cell>
          <cell r="F275">
            <v>129.65</v>
          </cell>
          <cell r="G275">
            <v>1.3214999999999999</v>
          </cell>
          <cell r="V275">
            <v>93.306944944224554</v>
          </cell>
          <cell r="W275">
            <v>97.441376287530133</v>
          </cell>
          <cell r="X275">
            <v>101.13974918589342</v>
          </cell>
          <cell r="Y275">
            <v>1.3206</v>
          </cell>
        </row>
        <row r="276">
          <cell r="B276">
            <v>33740</v>
          </cell>
          <cell r="D276">
            <v>1.823</v>
          </cell>
          <cell r="E276">
            <v>1.609</v>
          </cell>
          <cell r="F276">
            <v>129.69999999999999</v>
          </cell>
          <cell r="G276">
            <v>1.3214999999999999</v>
          </cell>
          <cell r="V276">
            <v>93.342929111191069</v>
          </cell>
          <cell r="W276">
            <v>97.55896873285792</v>
          </cell>
          <cell r="X276">
            <v>101.08778493729646</v>
          </cell>
          <cell r="Y276">
            <v>1.3205</v>
          </cell>
        </row>
        <row r="277">
          <cell r="B277">
            <v>33742</v>
          </cell>
          <cell r="D277">
            <v>1.8275999999999999</v>
          </cell>
          <cell r="E277">
            <v>1.6028</v>
          </cell>
          <cell r="F277">
            <v>129.6</v>
          </cell>
          <cell r="G277">
            <v>1.3214999999999999</v>
          </cell>
          <cell r="V277">
            <v>93.270960777258011</v>
          </cell>
          <cell r="W277">
            <v>97.313416502516958</v>
          </cell>
          <cell r="X277">
            <v>101.08778493729646</v>
          </cell>
          <cell r="Y277">
            <v>1.3204</v>
          </cell>
        </row>
        <row r="278">
          <cell r="B278">
            <v>33743</v>
          </cell>
          <cell r="D278">
            <v>1.8359000000000001</v>
          </cell>
          <cell r="E278">
            <v>1.5974999999999999</v>
          </cell>
          <cell r="F278">
            <v>129.12</v>
          </cell>
          <cell r="G278">
            <v>1.3214999999999999</v>
          </cell>
          <cell r="V278">
            <v>92.925512774379285</v>
          </cell>
          <cell r="W278">
            <v>96.873468053815557</v>
          </cell>
          <cell r="X278">
            <v>100.87992794290859</v>
          </cell>
          <cell r="Y278">
            <v>1.3203</v>
          </cell>
        </row>
        <row r="279">
          <cell r="B279">
            <v>33744</v>
          </cell>
          <cell r="D279">
            <v>1.8327</v>
          </cell>
          <cell r="E279">
            <v>1.5965</v>
          </cell>
          <cell r="F279">
            <v>129.30000000000001</v>
          </cell>
          <cell r="G279">
            <v>1.3214999999999999</v>
          </cell>
          <cell r="V279">
            <v>93.055055775458811</v>
          </cell>
          <cell r="W279">
            <v>97.042614721449226</v>
          </cell>
          <cell r="X279">
            <v>100.87992794290859</v>
          </cell>
          <cell r="Y279">
            <v>1.3202</v>
          </cell>
        </row>
        <row r="280">
          <cell r="B280">
            <v>33745</v>
          </cell>
          <cell r="D280">
            <v>1.8306</v>
          </cell>
          <cell r="E280">
            <v>1.6023000000000001</v>
          </cell>
          <cell r="F280">
            <v>129.6</v>
          </cell>
          <cell r="G280">
            <v>1.3214999999999999</v>
          </cell>
          <cell r="V280">
            <v>93.270960777258011</v>
          </cell>
          <cell r="W280">
            <v>97.153938599366327</v>
          </cell>
          <cell r="X280">
            <v>100.98732072334232</v>
          </cell>
          <cell r="Y280">
            <v>1.3201000000000001</v>
          </cell>
        </row>
        <row r="281">
          <cell r="B281">
            <v>33747</v>
          </cell>
          <cell r="D281">
            <v>1.8185</v>
          </cell>
          <cell r="E281">
            <v>1.6154999999999999</v>
          </cell>
          <cell r="F281">
            <v>129.15</v>
          </cell>
          <cell r="G281">
            <v>1.3214999999999999</v>
          </cell>
          <cell r="V281">
            <v>92.947103274559211</v>
          </cell>
          <cell r="W281">
            <v>97.800384932636788</v>
          </cell>
          <cell r="X281">
            <v>101.12589205293425</v>
          </cell>
          <cell r="Y281">
            <v>1.32</v>
          </cell>
        </row>
        <row r="282">
          <cell r="B282">
            <v>33749</v>
          </cell>
          <cell r="D282">
            <v>1.8182</v>
          </cell>
          <cell r="E282">
            <v>1.615</v>
          </cell>
          <cell r="F282">
            <v>129</v>
          </cell>
          <cell r="G282">
            <v>1.3214999999999999</v>
          </cell>
          <cell r="V282">
            <v>92.839150773659597</v>
          </cell>
          <cell r="W282">
            <v>97.816521834781639</v>
          </cell>
          <cell r="X282">
            <v>101.12589205293425</v>
          </cell>
          <cell r="Y282">
            <v>1.3199000000000001</v>
          </cell>
        </row>
        <row r="283">
          <cell r="B283">
            <v>33750</v>
          </cell>
          <cell r="D283">
            <v>1.8220000000000001</v>
          </cell>
          <cell r="E283">
            <v>1.6125</v>
          </cell>
          <cell r="F283">
            <v>129.15</v>
          </cell>
          <cell r="G283">
            <v>1.3214999999999999</v>
          </cell>
          <cell r="V283">
            <v>92.947103274559211</v>
          </cell>
          <cell r="W283">
            <v>97.612513721185493</v>
          </cell>
          <cell r="X283">
            <v>101.12589205293425</v>
          </cell>
          <cell r="Y283">
            <v>1.3198000000000001</v>
          </cell>
        </row>
        <row r="284">
          <cell r="B284">
            <v>33751</v>
          </cell>
          <cell r="D284">
            <v>1.8140000000000001</v>
          </cell>
          <cell r="E284">
            <v>1.6125</v>
          </cell>
          <cell r="F284">
            <v>129.68</v>
          </cell>
          <cell r="G284">
            <v>1.3214999999999999</v>
          </cell>
          <cell r="V284">
            <v>93.32853544440448</v>
          </cell>
          <cell r="W284">
            <v>98.042998897464145</v>
          </cell>
          <cell r="X284">
            <v>101.26446338252615</v>
          </cell>
          <cell r="Y284">
            <v>1.3197000000000001</v>
          </cell>
        </row>
        <row r="285">
          <cell r="B285">
            <v>33752</v>
          </cell>
          <cell r="D285">
            <v>1.798</v>
          </cell>
          <cell r="E285">
            <v>1.633</v>
          </cell>
          <cell r="F285">
            <v>129.80000000000001</v>
          </cell>
          <cell r="G285">
            <v>1.3214999999999999</v>
          </cell>
          <cell r="V285">
            <v>93.414897445124154</v>
          </cell>
          <cell r="W285">
            <v>98.915461624026676</v>
          </cell>
          <cell r="X285">
            <v>101.50349892607218</v>
          </cell>
          <cell r="Y285">
            <v>1.3196000000000001</v>
          </cell>
        </row>
        <row r="286">
          <cell r="B286">
            <v>33754</v>
          </cell>
          <cell r="D286">
            <v>1.8288</v>
          </cell>
          <cell r="E286">
            <v>1.6074999999999999</v>
          </cell>
          <cell r="F286">
            <v>127.65</v>
          </cell>
          <cell r="G286">
            <v>1.3214999999999999</v>
          </cell>
          <cell r="V286">
            <v>91.867578265563168</v>
          </cell>
          <cell r="W286">
            <v>97.249562554680665</v>
          </cell>
          <cell r="X286">
            <v>100.80024942839327</v>
          </cell>
          <cell r="Y286">
            <v>1.3194999999999999</v>
          </cell>
        </row>
        <row r="287">
          <cell r="B287">
            <v>33756</v>
          </cell>
          <cell r="D287">
            <v>1.8380000000000001</v>
          </cell>
          <cell r="E287">
            <v>1.5980000000000001</v>
          </cell>
          <cell r="F287">
            <v>126.8</v>
          </cell>
          <cell r="G287">
            <v>1.3192999999999999</v>
          </cell>
          <cell r="V287">
            <v>91.255847427132068</v>
          </cell>
          <cell r="W287">
            <v>96.762785636561475</v>
          </cell>
          <cell r="X287">
            <v>100.80024942839327</v>
          </cell>
          <cell r="Y287">
            <v>1.3192999999999999</v>
          </cell>
        </row>
        <row r="288">
          <cell r="B288">
            <v>33757</v>
          </cell>
          <cell r="D288">
            <v>1.8220000000000001</v>
          </cell>
          <cell r="E288">
            <v>1.6080000000000001</v>
          </cell>
          <cell r="F288">
            <v>127.3</v>
          </cell>
          <cell r="G288">
            <v>1.3192999999999999</v>
          </cell>
          <cell r="V288">
            <v>91.615689096797411</v>
          </cell>
          <cell r="W288">
            <v>97.612513721185493</v>
          </cell>
          <cell r="X288">
            <v>100.80024942839327</v>
          </cell>
          <cell r="Y288">
            <v>1.3193999999999999</v>
          </cell>
        </row>
        <row r="289">
          <cell r="B289">
            <v>33758</v>
          </cell>
          <cell r="D289">
            <v>1.8160000000000001</v>
          </cell>
          <cell r="E289">
            <v>1.6080000000000001</v>
          </cell>
          <cell r="F289">
            <v>127.1</v>
          </cell>
          <cell r="G289">
            <v>1.3192999999999999</v>
          </cell>
          <cell r="V289">
            <v>91.471752428931268</v>
          </cell>
          <cell r="W289">
            <v>97.935022026431696</v>
          </cell>
          <cell r="X289">
            <v>101.03235640545969</v>
          </cell>
          <cell r="Y289">
            <v>1.3194999999999999</v>
          </cell>
        </row>
        <row r="290">
          <cell r="B290">
            <v>33759</v>
          </cell>
          <cell r="D290">
            <v>1.821</v>
          </cell>
          <cell r="E290">
            <v>1.6005</v>
          </cell>
          <cell r="F290">
            <v>127.4</v>
          </cell>
          <cell r="G290">
            <v>1.3192999999999999</v>
          </cell>
          <cell r="V290">
            <v>91.687657430730496</v>
          </cell>
          <cell r="W290">
            <v>97.666117517847326</v>
          </cell>
          <cell r="X290">
            <v>100.84874939375042</v>
          </cell>
          <cell r="Y290">
            <v>1.3196000000000001</v>
          </cell>
        </row>
        <row r="291">
          <cell r="B291">
            <v>33761</v>
          </cell>
          <cell r="D291">
            <v>1.8328</v>
          </cell>
          <cell r="E291">
            <v>1.5911999999999999</v>
          </cell>
          <cell r="F291">
            <v>126.75</v>
          </cell>
          <cell r="G291">
            <v>1.3192999999999999</v>
          </cell>
          <cell r="V291">
            <v>91.219863260165539</v>
          </cell>
          <cell r="W291">
            <v>97.037319947621128</v>
          </cell>
          <cell r="X291">
            <v>100.55082103512783</v>
          </cell>
          <cell r="Y291">
            <v>1.3197000000000001</v>
          </cell>
        </row>
        <row r="292">
          <cell r="B292">
            <v>33763</v>
          </cell>
          <cell r="D292">
            <v>1.8314999999999999</v>
          </cell>
          <cell r="E292">
            <v>1.5919000000000001</v>
          </cell>
          <cell r="F292">
            <v>126.9</v>
          </cell>
          <cell r="G292">
            <v>1.3192999999999999</v>
          </cell>
          <cell r="V292">
            <v>91.327815761065139</v>
          </cell>
          <cell r="W292">
            <v>97.106197106197101</v>
          </cell>
          <cell r="X292">
            <v>100.60624956696459</v>
          </cell>
          <cell r="Y292">
            <v>1.3198000000000001</v>
          </cell>
        </row>
        <row r="293">
          <cell r="B293">
            <v>33764</v>
          </cell>
          <cell r="D293">
            <v>1.833</v>
          </cell>
          <cell r="E293">
            <v>1.5860000000000001</v>
          </cell>
          <cell r="F293">
            <v>127.11</v>
          </cell>
          <cell r="G293">
            <v>1.3192999999999999</v>
          </cell>
          <cell r="V293">
            <v>91.478949262324591</v>
          </cell>
          <cell r="W293">
            <v>97.026732133115104</v>
          </cell>
          <cell r="X293">
            <v>100.54735675188803</v>
          </cell>
          <cell r="Y293">
            <v>1.3199000000000001</v>
          </cell>
        </row>
        <row r="294">
          <cell r="B294">
            <v>33770</v>
          </cell>
          <cell r="D294">
            <v>1.8514999999999999</v>
          </cell>
          <cell r="E294">
            <v>1.5747</v>
          </cell>
          <cell r="F294">
            <v>126.7</v>
          </cell>
          <cell r="G294">
            <v>1.3192999999999999</v>
          </cell>
          <cell r="V294">
            <v>91.183879093198996</v>
          </cell>
          <cell r="W294">
            <v>96.057250877666746</v>
          </cell>
          <cell r="X294">
            <v>100.43303540497472</v>
          </cell>
          <cell r="Y294">
            <v>1.32</v>
          </cell>
        </row>
        <row r="295">
          <cell r="B295">
            <v>33771</v>
          </cell>
          <cell r="D295">
            <v>1.8554999999999999</v>
          </cell>
          <cell r="E295">
            <v>1.5724</v>
          </cell>
          <cell r="F295">
            <v>126.63</v>
          </cell>
          <cell r="G295">
            <v>1.3192999999999999</v>
          </cell>
          <cell r="V295">
            <v>91.13350125944585</v>
          </cell>
          <cell r="W295">
            <v>95.850175154944765</v>
          </cell>
          <cell r="X295">
            <v>100.38799972285732</v>
          </cell>
          <cell r="Y295">
            <v>1.3201000000000001</v>
          </cell>
        </row>
        <row r="296">
          <cell r="B296">
            <v>33772</v>
          </cell>
          <cell r="D296">
            <v>1.8637999999999999</v>
          </cell>
          <cell r="E296">
            <v>1.5649999999999999</v>
          </cell>
          <cell r="F296">
            <v>126.45</v>
          </cell>
          <cell r="G296">
            <v>1.3192999999999999</v>
          </cell>
          <cell r="V296">
            <v>91.003958258366325</v>
          </cell>
          <cell r="W296">
            <v>95.423328683335129</v>
          </cell>
          <cell r="X296">
            <v>100.31871405806137</v>
          </cell>
          <cell r="Y296">
            <v>1.3202</v>
          </cell>
        </row>
        <row r="297">
          <cell r="B297">
            <v>33773</v>
          </cell>
          <cell r="D297">
            <v>1.8494999999999999</v>
          </cell>
          <cell r="E297">
            <v>1.583</v>
          </cell>
          <cell r="F297">
            <v>127.4</v>
          </cell>
          <cell r="G297">
            <v>1.3192999999999999</v>
          </cell>
          <cell r="V297">
            <v>91.687657430730496</v>
          </cell>
          <cell r="W297">
            <v>96.161124628277904</v>
          </cell>
          <cell r="X297">
            <v>100.61664241668397</v>
          </cell>
          <cell r="Y297">
            <v>1.3203</v>
          </cell>
        </row>
        <row r="298">
          <cell r="B298">
            <v>33775</v>
          </cell>
          <cell r="D298">
            <v>1.8594999999999999</v>
          </cell>
          <cell r="E298">
            <v>1.5703</v>
          </cell>
          <cell r="F298">
            <v>126.7</v>
          </cell>
          <cell r="G298">
            <v>1.3192999999999999</v>
          </cell>
          <cell r="V298">
            <v>91.183879093198996</v>
          </cell>
          <cell r="W298">
            <v>95.643990319978485</v>
          </cell>
          <cell r="X298">
            <v>100.47460680385227</v>
          </cell>
          <cell r="Y298">
            <v>1.3204</v>
          </cell>
        </row>
        <row r="299">
          <cell r="B299">
            <v>33777</v>
          </cell>
          <cell r="D299">
            <v>1.8563000000000001</v>
          </cell>
          <cell r="E299">
            <v>1.5745</v>
          </cell>
          <cell r="F299">
            <v>127.39</v>
          </cell>
          <cell r="G299">
            <v>1.3192999999999999</v>
          </cell>
          <cell r="V299">
            <v>91.680460597337174</v>
          </cell>
          <cell r="W299">
            <v>95.808867101222859</v>
          </cell>
          <cell r="X299">
            <v>100.60971385020439</v>
          </cell>
          <cell r="Y299">
            <v>1.3205</v>
          </cell>
        </row>
        <row r="300">
          <cell r="B300">
            <v>33778</v>
          </cell>
          <cell r="D300">
            <v>1.8656999999999999</v>
          </cell>
          <cell r="E300">
            <v>1.5629999999999999</v>
          </cell>
          <cell r="F300">
            <v>127</v>
          </cell>
          <cell r="G300">
            <v>1.3192999999999999</v>
          </cell>
          <cell r="V300">
            <v>91.399784094998211</v>
          </cell>
          <cell r="W300">
            <v>95.326151042504151</v>
          </cell>
          <cell r="X300">
            <v>100.34642832397977</v>
          </cell>
          <cell r="Y300">
            <v>1.3206</v>
          </cell>
        </row>
        <row r="301">
          <cell r="B301">
            <v>33779</v>
          </cell>
          <cell r="D301">
            <v>1.8686</v>
          </cell>
          <cell r="E301">
            <v>1.5595000000000001</v>
          </cell>
          <cell r="F301">
            <v>127.04</v>
          </cell>
          <cell r="G301">
            <v>1.3192999999999999</v>
          </cell>
          <cell r="V301">
            <v>91.428571428571445</v>
          </cell>
          <cell r="W301">
            <v>95.178208284276991</v>
          </cell>
          <cell r="X301">
            <v>100.45035682117368</v>
          </cell>
          <cell r="Y301">
            <v>1.3207</v>
          </cell>
        </row>
        <row r="302">
          <cell r="B302">
            <v>33780</v>
          </cell>
          <cell r="D302">
            <v>1.8783000000000001</v>
          </cell>
          <cell r="E302">
            <v>1.5519000000000001</v>
          </cell>
          <cell r="F302">
            <v>126.6</v>
          </cell>
          <cell r="G302">
            <v>1.3192999999999999</v>
          </cell>
          <cell r="V302">
            <v>91.111910759265925</v>
          </cell>
          <cell r="W302">
            <v>94.68668476814139</v>
          </cell>
          <cell r="X302">
            <v>100.29792835862258</v>
          </cell>
          <cell r="Y302">
            <v>1.3208</v>
          </cell>
        </row>
        <row r="303">
          <cell r="B303">
            <v>33782</v>
          </cell>
          <cell r="D303">
            <v>1.895</v>
          </cell>
          <cell r="E303">
            <v>1.5345</v>
          </cell>
          <cell r="F303">
            <v>125.7</v>
          </cell>
          <cell r="G303">
            <v>1.3192999999999999</v>
          </cell>
          <cell r="V303">
            <v>90.46419575386831</v>
          </cell>
          <cell r="W303">
            <v>93.852242744063318</v>
          </cell>
          <cell r="X303">
            <v>100.10392849719392</v>
          </cell>
          <cell r="Y303">
            <v>1.3209</v>
          </cell>
        </row>
        <row r="304">
          <cell r="B304">
            <v>33784</v>
          </cell>
          <cell r="D304">
            <v>1.9039999999999999</v>
          </cell>
          <cell r="E304">
            <v>1.5257000000000001</v>
          </cell>
          <cell r="F304">
            <v>125.38</v>
          </cell>
          <cell r="G304">
            <v>1.3192999999999999</v>
          </cell>
          <cell r="V304">
            <v>90.233897085282479</v>
          </cell>
          <cell r="W304">
            <v>93.408613445378151</v>
          </cell>
          <cell r="X304">
            <v>100.03464283239796</v>
          </cell>
          <cell r="Y304">
            <v>1.321</v>
          </cell>
        </row>
        <row r="305">
          <cell r="B305">
            <v>33785</v>
          </cell>
          <cell r="D305">
            <v>1.9001999999999999</v>
          </cell>
          <cell r="E305">
            <v>1.524</v>
          </cell>
          <cell r="F305">
            <v>125.42</v>
          </cell>
          <cell r="G305">
            <v>1.3192999999999999</v>
          </cell>
          <cell r="V305">
            <v>90.262684418855713</v>
          </cell>
          <cell r="W305">
            <v>93.595411009367425</v>
          </cell>
          <cell r="X305">
            <v>100.03464283239796</v>
          </cell>
          <cell r="Y305">
            <v>1.3210999999999999</v>
          </cell>
        </row>
        <row r="306">
          <cell r="B306">
            <v>33786</v>
          </cell>
          <cell r="D306">
            <v>1.9095</v>
          </cell>
          <cell r="E306">
            <v>1.5165</v>
          </cell>
          <cell r="F306">
            <v>125.28</v>
          </cell>
          <cell r="G306">
            <v>1.3426</v>
          </cell>
          <cell r="V306">
            <v>90.161928751349421</v>
          </cell>
          <cell r="W306">
            <v>93.139565331238529</v>
          </cell>
          <cell r="X306">
            <v>100.03464283239796</v>
          </cell>
          <cell r="Y306">
            <v>1.3426</v>
          </cell>
        </row>
        <row r="307">
          <cell r="B307">
            <v>33789</v>
          </cell>
          <cell r="D307">
            <v>1.909</v>
          </cell>
          <cell r="E307">
            <v>1.518</v>
          </cell>
          <cell r="F307">
            <v>124.75</v>
          </cell>
          <cell r="G307">
            <v>1.3426</v>
          </cell>
          <cell r="V307">
            <v>89.780496581504138</v>
          </cell>
          <cell r="W307">
            <v>93.16396018858039</v>
          </cell>
          <cell r="X307">
            <v>99.927250051964236</v>
          </cell>
          <cell r="Y307">
            <v>1.3426</v>
          </cell>
        </row>
        <row r="308">
          <cell r="B308">
            <v>33791</v>
          </cell>
          <cell r="D308">
            <v>1.8918999999999999</v>
          </cell>
          <cell r="E308">
            <v>1.5281</v>
          </cell>
          <cell r="F308">
            <v>124.9</v>
          </cell>
          <cell r="G308">
            <v>1.3426</v>
          </cell>
          <cell r="V308">
            <v>89.888449082403753</v>
          </cell>
          <cell r="W308">
            <v>94.006025688461335</v>
          </cell>
          <cell r="X308">
            <v>100.18014272846948</v>
          </cell>
          <cell r="Y308">
            <v>1.3426</v>
          </cell>
        </row>
        <row r="309">
          <cell r="B309">
            <v>33792</v>
          </cell>
          <cell r="D309">
            <v>1.9115</v>
          </cell>
          <cell r="E309">
            <v>1.5130999999999999</v>
          </cell>
          <cell r="F309">
            <v>124.37</v>
          </cell>
          <cell r="G309">
            <v>1.3426</v>
          </cell>
          <cell r="V309">
            <v>89.507016912558484</v>
          </cell>
          <cell r="W309">
            <v>93.042113523410933</v>
          </cell>
          <cell r="X309">
            <v>100.01385713295917</v>
          </cell>
          <cell r="Y309">
            <v>1.3426</v>
          </cell>
        </row>
        <row r="310">
          <cell r="B310">
            <v>33793</v>
          </cell>
          <cell r="D310">
            <v>1.9350000000000001</v>
          </cell>
          <cell r="E310">
            <v>1.4894000000000001</v>
          </cell>
          <cell r="F310">
            <v>124.06</v>
          </cell>
          <cell r="G310">
            <v>1.3426</v>
          </cell>
          <cell r="V310">
            <v>89.283915077365975</v>
          </cell>
          <cell r="W310">
            <v>91.912144702842369</v>
          </cell>
          <cell r="X310">
            <v>99.882214369846864</v>
          </cell>
          <cell r="Y310">
            <v>1.3426</v>
          </cell>
        </row>
        <row r="311">
          <cell r="B311">
            <v>33794</v>
          </cell>
          <cell r="D311">
            <v>1.9275</v>
          </cell>
          <cell r="E311">
            <v>1.4882</v>
          </cell>
          <cell r="F311">
            <v>124.48</v>
          </cell>
          <cell r="G311">
            <v>1.3426</v>
          </cell>
          <cell r="V311">
            <v>89.586182079884864</v>
          </cell>
          <cell r="W311">
            <v>92.269779507133592</v>
          </cell>
          <cell r="X311">
            <v>99.882214369846864</v>
          </cell>
          <cell r="Y311">
            <v>1.3426</v>
          </cell>
        </row>
        <row r="312">
          <cell r="B312">
            <v>33796</v>
          </cell>
          <cell r="D312">
            <v>1.9219999999999999</v>
          </cell>
          <cell r="E312">
            <v>1.4950000000000001</v>
          </cell>
          <cell r="F312">
            <v>125</v>
          </cell>
          <cell r="G312">
            <v>1.3426</v>
          </cell>
          <cell r="V312">
            <v>89.960417416336824</v>
          </cell>
          <cell r="W312">
            <v>92.53381893860562</v>
          </cell>
          <cell r="X312">
            <v>99.968821450841816</v>
          </cell>
          <cell r="Y312">
            <v>1.3426</v>
          </cell>
        </row>
        <row r="313">
          <cell r="B313">
            <v>33798</v>
          </cell>
          <cell r="D313">
            <v>1.927</v>
          </cell>
          <cell r="E313">
            <v>1.4854000000000001</v>
          </cell>
          <cell r="F313">
            <v>125.15</v>
          </cell>
          <cell r="G313">
            <v>1.3426</v>
          </cell>
          <cell r="V313">
            <v>90.068369917236424</v>
          </cell>
          <cell r="W313">
            <v>92.293720809548518</v>
          </cell>
          <cell r="X313">
            <v>99.968821450841816</v>
          </cell>
          <cell r="Y313">
            <v>1.3426</v>
          </cell>
        </row>
        <row r="314">
          <cell r="B314">
            <v>33799</v>
          </cell>
          <cell r="D314">
            <v>1.9265000000000001</v>
          </cell>
          <cell r="E314">
            <v>1.4782</v>
          </cell>
          <cell r="F314">
            <v>124.93</v>
          </cell>
          <cell r="G314">
            <v>1.3426</v>
          </cell>
          <cell r="V314">
            <v>89.910039582583678</v>
          </cell>
          <cell r="W314">
            <v>92.317674539319995</v>
          </cell>
          <cell r="X314">
            <v>99.82678583801011</v>
          </cell>
          <cell r="Y314">
            <v>1.3426</v>
          </cell>
        </row>
        <row r="315">
          <cell r="B315">
            <v>33800</v>
          </cell>
          <cell r="D315">
            <v>1.9184000000000001</v>
          </cell>
          <cell r="E315">
            <v>1.4850000000000001</v>
          </cell>
          <cell r="F315">
            <v>125.26</v>
          </cell>
          <cell r="G315">
            <v>1.3426</v>
          </cell>
          <cell r="V315">
            <v>90.147535084562804</v>
          </cell>
          <cell r="W315">
            <v>92.707464553794821</v>
          </cell>
          <cell r="X315">
            <v>100.03117854915817</v>
          </cell>
          <cell r="Y315">
            <v>1.3426</v>
          </cell>
        </row>
        <row r="316">
          <cell r="B316">
            <v>33801</v>
          </cell>
          <cell r="D316">
            <v>1.9201999999999999</v>
          </cell>
          <cell r="E316">
            <v>1.4835</v>
          </cell>
          <cell r="F316">
            <v>125.03</v>
          </cell>
          <cell r="G316">
            <v>1.3426</v>
          </cell>
          <cell r="V316">
            <v>89.982007916516736</v>
          </cell>
          <cell r="W316">
            <v>92.620560358296004</v>
          </cell>
          <cell r="X316">
            <v>100.03117854915817</v>
          </cell>
          <cell r="Y316">
            <v>1.3427</v>
          </cell>
        </row>
        <row r="317">
          <cell r="B317">
            <v>33803</v>
          </cell>
          <cell r="D317">
            <v>1.9521999999999999</v>
          </cell>
          <cell r="E317">
            <v>1.4584999999999999</v>
          </cell>
          <cell r="F317">
            <v>124.4</v>
          </cell>
          <cell r="G317">
            <v>1.3426</v>
          </cell>
          <cell r="V317">
            <v>89.52860741273841</v>
          </cell>
          <cell r="W317">
            <v>91.102346071099277</v>
          </cell>
          <cell r="X317">
            <v>99.712464491096782</v>
          </cell>
          <cell r="Y317">
            <v>1.3427</v>
          </cell>
        </row>
        <row r="318">
          <cell r="B318">
            <v>33805</v>
          </cell>
          <cell r="D318">
            <v>1.9489000000000001</v>
          </cell>
          <cell r="E318">
            <v>1.4575</v>
          </cell>
          <cell r="F318">
            <v>124.5</v>
          </cell>
          <cell r="G318">
            <v>1.3426</v>
          </cell>
          <cell r="V318">
            <v>89.600575746671467</v>
          </cell>
          <cell r="W318">
            <v>91.256606290728087</v>
          </cell>
          <cell r="X318">
            <v>99.785214439132545</v>
          </cell>
          <cell r="Y318">
            <v>1.3427</v>
          </cell>
        </row>
        <row r="319">
          <cell r="B319">
            <v>33806</v>
          </cell>
          <cell r="D319">
            <v>1.9169</v>
          </cell>
          <cell r="E319">
            <v>1.4844999999999999</v>
          </cell>
          <cell r="F319">
            <v>125.03</v>
          </cell>
          <cell r="G319">
            <v>1.3426</v>
          </cell>
          <cell r="V319">
            <v>89.982007916516736</v>
          </cell>
          <cell r="W319">
            <v>92.780009390161183</v>
          </cell>
          <cell r="X319">
            <v>100.40532113905631</v>
          </cell>
          <cell r="Y319">
            <v>1.3427</v>
          </cell>
        </row>
        <row r="320">
          <cell r="B320">
            <v>33807</v>
          </cell>
          <cell r="D320">
            <v>1.9138999999999999</v>
          </cell>
          <cell r="E320">
            <v>1.4811000000000001</v>
          </cell>
          <cell r="F320">
            <v>125.3</v>
          </cell>
          <cell r="G320">
            <v>1.3426</v>
          </cell>
          <cell r="V320">
            <v>90.176322418136024</v>
          </cell>
          <cell r="W320">
            <v>92.925440200637439</v>
          </cell>
          <cell r="X320">
            <v>100.36721402341855</v>
          </cell>
          <cell r="Y320">
            <v>1.3427</v>
          </cell>
        </row>
        <row r="321">
          <cell r="B321">
            <v>33808</v>
          </cell>
          <cell r="D321">
            <v>1.9068000000000001</v>
          </cell>
          <cell r="E321">
            <v>1.4847999999999999</v>
          </cell>
          <cell r="F321">
            <v>126.42</v>
          </cell>
          <cell r="G321">
            <v>1.3426</v>
          </cell>
          <cell r="V321">
            <v>90.982367758186399</v>
          </cell>
          <cell r="W321">
            <v>93.271449548982574</v>
          </cell>
          <cell r="X321">
            <v>100.61664241668397</v>
          </cell>
          <cell r="Y321">
            <v>1.3427</v>
          </cell>
        </row>
        <row r="322">
          <cell r="B322">
            <v>33810</v>
          </cell>
          <cell r="D322">
            <v>1.8945000000000001</v>
          </cell>
          <cell r="E322">
            <v>1.5044999999999999</v>
          </cell>
          <cell r="F322">
            <v>128.1</v>
          </cell>
          <cell r="G322">
            <v>1.3426</v>
          </cell>
          <cell r="V322">
            <v>92.191435768261968</v>
          </cell>
          <cell r="W322">
            <v>93.877012404328312</v>
          </cell>
          <cell r="X322">
            <v>101.27832051548535</v>
          </cell>
          <cell r="Y322">
            <v>1.3427</v>
          </cell>
        </row>
        <row r="323">
          <cell r="B323">
            <v>33812</v>
          </cell>
          <cell r="D323">
            <v>1.9043000000000001</v>
          </cell>
          <cell r="E323">
            <v>1.4947999999999999</v>
          </cell>
          <cell r="F323">
            <v>128.01</v>
          </cell>
          <cell r="G323">
            <v>1.3426</v>
          </cell>
          <cell r="V323">
            <v>92.126664267722205</v>
          </cell>
          <cell r="W323">
            <v>93.393898020269916</v>
          </cell>
          <cell r="X323">
            <v>101.27832051548535</v>
          </cell>
          <cell r="Y323">
            <v>1.3427</v>
          </cell>
        </row>
        <row r="324">
          <cell r="B324">
            <v>33813</v>
          </cell>
          <cell r="D324">
            <v>1.9279999999999999</v>
          </cell>
          <cell r="E324">
            <v>1.4767999999999999</v>
          </cell>
          <cell r="F324">
            <v>127.3</v>
          </cell>
          <cell r="G324">
            <v>1.3426</v>
          </cell>
          <cell r="V324">
            <v>91.615689096797411</v>
          </cell>
          <cell r="W324">
            <v>92.245850622406635</v>
          </cell>
          <cell r="X324">
            <v>101.20210628420979</v>
          </cell>
          <cell r="Y324">
            <v>1.3427</v>
          </cell>
        </row>
        <row r="325">
          <cell r="B325">
            <v>33814</v>
          </cell>
          <cell r="D325">
            <v>1.9307000000000001</v>
          </cell>
          <cell r="E325">
            <v>1.4725999999999999</v>
          </cell>
          <cell r="F325">
            <v>127.72</v>
          </cell>
          <cell r="G325">
            <v>1.3426</v>
          </cell>
          <cell r="V325">
            <v>91.917956099316314</v>
          </cell>
          <cell r="W325">
            <v>92.116848811311954</v>
          </cell>
          <cell r="X325">
            <v>101.163999168572</v>
          </cell>
          <cell r="Y325">
            <v>1.3427</v>
          </cell>
        </row>
        <row r="326">
          <cell r="B326">
            <v>33815</v>
          </cell>
          <cell r="D326">
            <v>1.921</v>
          </cell>
          <cell r="E326">
            <v>1.4830000000000001</v>
          </cell>
          <cell r="F326">
            <v>127.75</v>
          </cell>
          <cell r="G326">
            <v>1.3426</v>
          </cell>
          <cell r="V326">
            <v>91.939546599496225</v>
          </cell>
          <cell r="W326">
            <v>92.58198854763144</v>
          </cell>
          <cell r="X326">
            <v>101.44807039423542</v>
          </cell>
          <cell r="Y326">
            <v>1.3427</v>
          </cell>
        </row>
        <row r="327">
          <cell r="B327">
            <v>33817</v>
          </cell>
          <cell r="D327">
            <v>1.9285000000000001</v>
          </cell>
          <cell r="E327">
            <v>1.474</v>
          </cell>
          <cell r="F327">
            <v>127.05</v>
          </cell>
          <cell r="G327">
            <v>1.343</v>
          </cell>
          <cell r="V327">
            <v>91.435768261964739</v>
          </cell>
          <cell r="W327">
            <v>92.221934145709099</v>
          </cell>
          <cell r="X327">
            <v>101.55892745790896</v>
          </cell>
          <cell r="Y327">
            <v>1.343</v>
          </cell>
        </row>
        <row r="328">
          <cell r="B328">
            <v>33819</v>
          </cell>
          <cell r="D328">
            <v>1.9265000000000001</v>
          </cell>
          <cell r="E328">
            <v>1.476</v>
          </cell>
          <cell r="F328">
            <v>127.1</v>
          </cell>
          <cell r="G328">
            <v>1.343</v>
          </cell>
          <cell r="V328">
            <v>91.471752428931268</v>
          </cell>
          <cell r="W328">
            <v>92.317674539319995</v>
          </cell>
          <cell r="X328">
            <v>101.4965703595926</v>
          </cell>
          <cell r="Y328">
            <v>1.3431</v>
          </cell>
        </row>
        <row r="329">
          <cell r="B329">
            <v>33820</v>
          </cell>
          <cell r="D329">
            <v>1.9214</v>
          </cell>
          <cell r="E329">
            <v>1.4764999999999999</v>
          </cell>
          <cell r="F329">
            <v>127.18</v>
          </cell>
          <cell r="G329">
            <v>1.343</v>
          </cell>
          <cell r="V329">
            <v>91.529327096077736</v>
          </cell>
          <cell r="W329">
            <v>92.562714687207233</v>
          </cell>
          <cell r="X329">
            <v>101.4965703595926</v>
          </cell>
          <cell r="Y329">
            <v>1.3431999999999999</v>
          </cell>
        </row>
        <row r="330">
          <cell r="B330">
            <v>33821</v>
          </cell>
          <cell r="D330">
            <v>1.9172</v>
          </cell>
          <cell r="E330">
            <v>1.4762</v>
          </cell>
          <cell r="F330">
            <v>127.25</v>
          </cell>
          <cell r="G330">
            <v>1.343</v>
          </cell>
          <cell r="V330">
            <v>91.579704929830882</v>
          </cell>
          <cell r="W330">
            <v>92.765491341539743</v>
          </cell>
          <cell r="X330">
            <v>101.64207025566408</v>
          </cell>
          <cell r="Y330">
            <v>1.3432999999999999</v>
          </cell>
        </row>
        <row r="331">
          <cell r="B331">
            <v>33822</v>
          </cell>
          <cell r="D331">
            <v>1.9059999999999999</v>
          </cell>
          <cell r="E331">
            <v>1.4824999999999999</v>
          </cell>
          <cell r="F331">
            <v>127.46</v>
          </cell>
          <cell r="G331">
            <v>1.343</v>
          </cell>
          <cell r="V331">
            <v>91.730838431090319</v>
          </cell>
          <cell r="W331">
            <v>93.310598111227705</v>
          </cell>
          <cell r="X331">
            <v>101.92960576456731</v>
          </cell>
          <cell r="Y331">
            <v>1.3433999999999999</v>
          </cell>
        </row>
        <row r="332">
          <cell r="B332">
            <v>33824</v>
          </cell>
          <cell r="D332">
            <v>1.93</v>
          </cell>
          <cell r="E332">
            <v>1.4675</v>
          </cell>
          <cell r="F332">
            <v>127.5</v>
          </cell>
          <cell r="G332">
            <v>1.343</v>
          </cell>
          <cell r="V332">
            <v>91.759625764663554</v>
          </cell>
          <cell r="W332">
            <v>92.150259067357524</v>
          </cell>
          <cell r="X332">
            <v>101.92960576456731</v>
          </cell>
          <cell r="Y332">
            <v>1.3434999999999999</v>
          </cell>
        </row>
        <row r="333">
          <cell r="B333">
            <v>33826</v>
          </cell>
          <cell r="D333">
            <v>1.9233</v>
          </cell>
          <cell r="E333">
            <v>1.4706999999999999</v>
          </cell>
          <cell r="F333">
            <v>127.95</v>
          </cell>
          <cell r="G333">
            <v>1.343</v>
          </cell>
          <cell r="V333">
            <v>92.083483267362368</v>
          </cell>
          <cell r="W333">
            <v>92.47127333229345</v>
          </cell>
          <cell r="X333">
            <v>101.86378438301115</v>
          </cell>
          <cell r="Y333">
            <v>1.3435999999999999</v>
          </cell>
        </row>
        <row r="334">
          <cell r="B334">
            <v>33827</v>
          </cell>
          <cell r="D334">
            <v>1.9289000000000001</v>
          </cell>
          <cell r="E334">
            <v>1.4642999999999999</v>
          </cell>
          <cell r="F334">
            <v>127.84</v>
          </cell>
          <cell r="G334">
            <v>1.343</v>
          </cell>
          <cell r="V334">
            <v>92.004318100035988</v>
          </cell>
          <cell r="W334">
            <v>92.202809891648087</v>
          </cell>
          <cell r="X334">
            <v>101.86378438301115</v>
          </cell>
          <cell r="Y334">
            <v>1.3436999999999999</v>
          </cell>
        </row>
        <row r="335">
          <cell r="B335">
            <v>33828</v>
          </cell>
          <cell r="D335">
            <v>1.9255</v>
          </cell>
          <cell r="E335">
            <v>1.4689000000000001</v>
          </cell>
          <cell r="F335">
            <v>127.88</v>
          </cell>
          <cell r="G335">
            <v>1.343</v>
          </cell>
          <cell r="V335">
            <v>92.033105433609222</v>
          </cell>
          <cell r="W335">
            <v>92.365619319657227</v>
          </cell>
          <cell r="X335">
            <v>101.86378438301115</v>
          </cell>
          <cell r="Y335">
            <v>1.3438000000000001</v>
          </cell>
        </row>
        <row r="336">
          <cell r="B336">
            <v>33829</v>
          </cell>
          <cell r="D336">
            <v>1.927</v>
          </cell>
          <cell r="E336">
            <v>1.4654</v>
          </cell>
          <cell r="F336">
            <v>127.18</v>
          </cell>
          <cell r="G336">
            <v>1.343</v>
          </cell>
          <cell r="V336">
            <v>91.529327096077736</v>
          </cell>
          <cell r="W336">
            <v>92.293720809548518</v>
          </cell>
          <cell r="X336">
            <v>101.86378438301115</v>
          </cell>
          <cell r="Y336">
            <v>1.3439000000000001</v>
          </cell>
        </row>
        <row r="337">
          <cell r="B337">
            <v>33831</v>
          </cell>
          <cell r="D337">
            <v>1.921</v>
          </cell>
          <cell r="E337">
            <v>1.4644999999999999</v>
          </cell>
          <cell r="F337">
            <v>125.93</v>
          </cell>
          <cell r="G337">
            <v>1.343</v>
          </cell>
          <cell r="V337">
            <v>90.629722921914365</v>
          </cell>
          <cell r="W337">
            <v>92.58198854763144</v>
          </cell>
          <cell r="X337">
            <v>101.86378438301115</v>
          </cell>
          <cell r="Y337">
            <v>1.3440000000000001</v>
          </cell>
        </row>
        <row r="338">
          <cell r="B338">
            <v>33833</v>
          </cell>
          <cell r="D338">
            <v>1.9113</v>
          </cell>
          <cell r="E338">
            <v>1.4755</v>
          </cell>
          <cell r="F338">
            <v>126.2</v>
          </cell>
          <cell r="G338">
            <v>1.343</v>
          </cell>
          <cell r="V338">
            <v>90.824037423533653</v>
          </cell>
          <cell r="W338">
            <v>93.051849526500291</v>
          </cell>
          <cell r="X338">
            <v>101.86378438301115</v>
          </cell>
          <cell r="Y338">
            <v>1.3441000000000001</v>
          </cell>
        </row>
        <row r="339">
          <cell r="B339">
            <v>33834</v>
          </cell>
          <cell r="D339">
            <v>1.927</v>
          </cell>
          <cell r="E339">
            <v>1.462</v>
          </cell>
          <cell r="F339">
            <v>126.05</v>
          </cell>
          <cell r="G339">
            <v>1.343</v>
          </cell>
          <cell r="V339">
            <v>90.716084922634053</v>
          </cell>
          <cell r="W339">
            <v>92.293720809548518</v>
          </cell>
          <cell r="X339">
            <v>101.80489156793459</v>
          </cell>
          <cell r="Y339">
            <v>1.3442000000000001</v>
          </cell>
        </row>
        <row r="340">
          <cell r="B340">
            <v>33835</v>
          </cell>
          <cell r="D340">
            <v>1.9272</v>
          </cell>
          <cell r="E340">
            <v>1.4584999999999999</v>
          </cell>
          <cell r="F340">
            <v>126.48</v>
          </cell>
          <cell r="G340">
            <v>1.343</v>
          </cell>
          <cell r="V340">
            <v>91.02554875854625</v>
          </cell>
          <cell r="W340">
            <v>92.284142797841426</v>
          </cell>
          <cell r="X340">
            <v>101.75985588581722</v>
          </cell>
          <cell r="Y340">
            <v>1.3443000000000001</v>
          </cell>
        </row>
        <row r="341">
          <cell r="B341">
            <v>33836</v>
          </cell>
          <cell r="D341">
            <v>1.9337</v>
          </cell>
          <cell r="E341">
            <v>1.4550000000000001</v>
          </cell>
          <cell r="F341">
            <v>126.18</v>
          </cell>
          <cell r="G341">
            <v>1.343</v>
          </cell>
          <cell r="V341">
            <v>90.80964375674705</v>
          </cell>
          <cell r="W341">
            <v>91.973935977659394</v>
          </cell>
          <cell r="X341">
            <v>101.70442735398045</v>
          </cell>
          <cell r="Y341">
            <v>1.3444</v>
          </cell>
        </row>
        <row r="342">
          <cell r="B342">
            <v>33838</v>
          </cell>
          <cell r="D342">
            <v>1.9570000000000001</v>
          </cell>
          <cell r="E342">
            <v>1.4279999999999999</v>
          </cell>
          <cell r="F342">
            <v>125.53</v>
          </cell>
          <cell r="G342">
            <v>1.343</v>
          </cell>
          <cell r="V342">
            <v>90.341849586182093</v>
          </cell>
          <cell r="W342">
            <v>90.878896269800691</v>
          </cell>
          <cell r="X342">
            <v>101.20903485068938</v>
          </cell>
          <cell r="Y342">
            <v>1.3445</v>
          </cell>
        </row>
        <row r="343">
          <cell r="B343">
            <v>33840</v>
          </cell>
          <cell r="D343">
            <v>1.976</v>
          </cell>
          <cell r="E343">
            <v>1.4145000000000001</v>
          </cell>
          <cell r="F343">
            <v>124.9</v>
          </cell>
          <cell r="G343">
            <v>1.343</v>
          </cell>
          <cell r="V343">
            <v>89.888449082403753</v>
          </cell>
          <cell r="W343">
            <v>90.005060728744937</v>
          </cell>
          <cell r="X343">
            <v>101.11203491997504</v>
          </cell>
          <cell r="Y343">
            <v>1.3446</v>
          </cell>
        </row>
        <row r="344">
          <cell r="B344">
            <v>33841</v>
          </cell>
          <cell r="D344">
            <v>1.9886999999999999</v>
          </cell>
          <cell r="E344">
            <v>1.4065000000000001</v>
          </cell>
          <cell r="F344">
            <v>124.7</v>
          </cell>
          <cell r="G344">
            <v>1.343</v>
          </cell>
          <cell r="V344">
            <v>89.74451241453761</v>
          </cell>
          <cell r="W344">
            <v>89.430281088148035</v>
          </cell>
          <cell r="X344">
            <v>100.68246379824014</v>
          </cell>
          <cell r="Y344">
            <v>1.3447</v>
          </cell>
        </row>
        <row r="345">
          <cell r="B345">
            <v>33842</v>
          </cell>
          <cell r="D345">
            <v>1.986</v>
          </cell>
          <cell r="E345">
            <v>1.4059999999999999</v>
          </cell>
          <cell r="F345">
            <v>124.88</v>
          </cell>
          <cell r="G345">
            <v>1.343</v>
          </cell>
          <cell r="V345">
            <v>89.874055415617136</v>
          </cell>
          <cell r="W345">
            <v>89.55186304128901</v>
          </cell>
          <cell r="X345">
            <v>100.75521374627589</v>
          </cell>
          <cell r="Y345">
            <v>1.3448</v>
          </cell>
        </row>
        <row r="346">
          <cell r="B346">
            <v>33843</v>
          </cell>
          <cell r="D346">
            <v>1.9802999999999999</v>
          </cell>
          <cell r="E346">
            <v>1.4117999999999999</v>
          </cell>
          <cell r="F346">
            <v>125.15</v>
          </cell>
          <cell r="G346">
            <v>1.343</v>
          </cell>
          <cell r="V346">
            <v>90.068369917236424</v>
          </cell>
          <cell r="W346">
            <v>89.809624804322567</v>
          </cell>
          <cell r="X346">
            <v>100.90417792558718</v>
          </cell>
          <cell r="Y346">
            <v>1.3449</v>
          </cell>
        </row>
        <row r="347">
          <cell r="B347">
            <v>33845</v>
          </cell>
          <cell r="D347">
            <v>1.9830000000000001</v>
          </cell>
          <cell r="E347">
            <v>1.4095</v>
          </cell>
          <cell r="F347">
            <v>123</v>
          </cell>
          <cell r="G347">
            <v>1.343</v>
          </cell>
          <cell r="V347">
            <v>88.521050737675438</v>
          </cell>
          <cell r="W347">
            <v>89.687342410489137</v>
          </cell>
          <cell r="X347">
            <v>100.71017806415851</v>
          </cell>
          <cell r="Y347">
            <v>1.345</v>
          </cell>
        </row>
        <row r="348">
          <cell r="B348">
            <v>33847</v>
          </cell>
          <cell r="D348">
            <v>1.9824999999999999</v>
          </cell>
          <cell r="E348">
            <v>1.4128000000000001</v>
          </cell>
          <cell r="F348">
            <v>123.15</v>
          </cell>
          <cell r="G348">
            <v>1.343</v>
          </cell>
          <cell r="V348">
            <v>88.629003238575038</v>
          </cell>
          <cell r="W348">
            <v>89.709962168978564</v>
          </cell>
          <cell r="X348">
            <v>100.71017806415851</v>
          </cell>
          <cell r="Y348">
            <v>1.3451</v>
          </cell>
        </row>
        <row r="349">
          <cell r="B349">
            <v>33848</v>
          </cell>
          <cell r="D349">
            <v>1.9890000000000001</v>
          </cell>
          <cell r="E349">
            <v>1.4028</v>
          </cell>
          <cell r="F349">
            <v>123</v>
          </cell>
          <cell r="G349">
            <v>1.3951</v>
          </cell>
          <cell r="V349">
            <v>88.521050737675438</v>
          </cell>
          <cell r="W349">
            <v>89.416792357968816</v>
          </cell>
          <cell r="X349">
            <v>100.52657105244924</v>
          </cell>
          <cell r="Y349">
            <v>1.3951</v>
          </cell>
        </row>
        <row r="350">
          <cell r="B350">
            <v>33849</v>
          </cell>
          <cell r="D350">
            <v>2.0051999999999999</v>
          </cell>
          <cell r="E350">
            <v>1.39</v>
          </cell>
          <cell r="F350">
            <v>122.53</v>
          </cell>
          <cell r="G350">
            <v>1.3951</v>
          </cell>
          <cell r="V350">
            <v>88.182799568190006</v>
          </cell>
          <cell r="W350">
            <v>88.694394574107321</v>
          </cell>
          <cell r="X350">
            <v>100.26328552622462</v>
          </cell>
          <cell r="Y350">
            <v>1.3952</v>
          </cell>
        </row>
        <row r="351">
          <cell r="B351">
            <v>33850</v>
          </cell>
          <cell r="D351">
            <v>1.9966999999999999</v>
          </cell>
          <cell r="E351">
            <v>1.3973</v>
          </cell>
          <cell r="F351">
            <v>123.09</v>
          </cell>
          <cell r="G351">
            <v>1.3951</v>
          </cell>
          <cell r="V351">
            <v>88.585822238215201</v>
          </cell>
          <cell r="W351">
            <v>89.071968748434912</v>
          </cell>
          <cell r="X351">
            <v>100.45382110441349</v>
          </cell>
          <cell r="Y351">
            <v>1.3953</v>
          </cell>
        </row>
        <row r="352">
          <cell r="B352">
            <v>33852</v>
          </cell>
          <cell r="D352">
            <v>1.9968999999999999</v>
          </cell>
          <cell r="E352">
            <v>1.4005000000000001</v>
          </cell>
          <cell r="F352">
            <v>123.03</v>
          </cell>
          <cell r="G352">
            <v>1.3951</v>
          </cell>
          <cell r="V352">
            <v>88.542641237855349</v>
          </cell>
          <cell r="W352">
            <v>89.063047723972147</v>
          </cell>
          <cell r="X352">
            <v>100.72057091387791</v>
          </cell>
          <cell r="Y352">
            <v>1.3954</v>
          </cell>
        </row>
        <row r="353">
          <cell r="B353">
            <v>33854</v>
          </cell>
          <cell r="D353">
            <v>1.9970000000000001</v>
          </cell>
          <cell r="E353">
            <v>1.4039999999999999</v>
          </cell>
          <cell r="F353">
            <v>123.25</v>
          </cell>
          <cell r="G353">
            <v>1.3951</v>
          </cell>
          <cell r="V353">
            <v>88.700971572508109</v>
          </cell>
          <cell r="W353">
            <v>89.058587881822731</v>
          </cell>
          <cell r="X353">
            <v>100.52657105244924</v>
          </cell>
          <cell r="Y353">
            <v>1.3955</v>
          </cell>
        </row>
        <row r="354">
          <cell r="B354">
            <v>33855</v>
          </cell>
          <cell r="D354">
            <v>1.9947999999999999</v>
          </cell>
          <cell r="E354">
            <v>1.4019999999999999</v>
          </cell>
          <cell r="F354">
            <v>123.15</v>
          </cell>
          <cell r="G354">
            <v>1.3951</v>
          </cell>
          <cell r="V354">
            <v>88.629003238575038</v>
          </cell>
          <cell r="W354">
            <v>89.156807700020053</v>
          </cell>
          <cell r="X354">
            <v>100.52657105244924</v>
          </cell>
          <cell r="Y354">
            <v>1.3956</v>
          </cell>
        </row>
        <row r="355">
          <cell r="B355">
            <v>33859</v>
          </cell>
          <cell r="D355">
            <v>1.92</v>
          </cell>
          <cell r="E355">
            <v>1.4502999999999999</v>
          </cell>
          <cell r="F355">
            <v>124.26</v>
          </cell>
          <cell r="G355">
            <v>1.3951</v>
          </cell>
          <cell r="V355">
            <v>89.427851745232104</v>
          </cell>
          <cell r="W355">
            <v>92.630208333333329</v>
          </cell>
          <cell r="X355">
            <v>101.47578466015381</v>
          </cell>
          <cell r="Y355">
            <v>1.3956999999999999</v>
          </cell>
        </row>
        <row r="356">
          <cell r="B356">
            <v>33861</v>
          </cell>
          <cell r="D356">
            <v>1.8720000000000001</v>
          </cell>
          <cell r="E356">
            <v>1.4990000000000001</v>
          </cell>
          <cell r="F356">
            <v>124.85</v>
          </cell>
          <cell r="G356">
            <v>1.3951</v>
          </cell>
          <cell r="V356">
            <v>89.85246491543721</v>
          </cell>
          <cell r="W356">
            <v>95.005341880341874</v>
          </cell>
          <cell r="X356">
            <v>102.29335550474605</v>
          </cell>
          <cell r="Y356">
            <v>1.3957999999999999</v>
          </cell>
        </row>
        <row r="357">
          <cell r="B357">
            <v>33862</v>
          </cell>
          <cell r="D357">
            <v>1.9039999999999999</v>
          </cell>
          <cell r="E357">
            <v>1.4770000000000001</v>
          </cell>
          <cell r="F357">
            <v>123.95</v>
          </cell>
          <cell r="G357">
            <v>1.3951</v>
          </cell>
          <cell r="V357">
            <v>89.204749910039595</v>
          </cell>
          <cell r="W357">
            <v>93.408613445378151</v>
          </cell>
          <cell r="X357">
            <v>101.86378438301115</v>
          </cell>
          <cell r="Y357">
            <v>1.3958999999999999</v>
          </cell>
        </row>
        <row r="358">
          <cell r="B358">
            <v>33863</v>
          </cell>
          <cell r="D358">
            <v>1.87</v>
          </cell>
          <cell r="E358">
            <v>1.4870000000000001</v>
          </cell>
          <cell r="F358">
            <v>124.22</v>
          </cell>
          <cell r="G358">
            <v>1.3951</v>
          </cell>
          <cell r="V358">
            <v>89.399064411658884</v>
          </cell>
          <cell r="W358">
            <v>95.106951871657728</v>
          </cell>
          <cell r="X358">
            <v>102.16517702487356</v>
          </cell>
          <cell r="Y358">
            <v>1.3959999999999999</v>
          </cell>
        </row>
        <row r="359">
          <cell r="B359">
            <v>33864</v>
          </cell>
          <cell r="D359">
            <v>1.754</v>
          </cell>
          <cell r="E359">
            <v>1.5125</v>
          </cell>
          <cell r="F359">
            <v>124.78</v>
          </cell>
          <cell r="G359">
            <v>1.3951</v>
          </cell>
          <cell r="V359">
            <v>89.802087081684064</v>
          </cell>
          <cell r="W359">
            <v>101.39680729760546</v>
          </cell>
          <cell r="X359">
            <v>102.47003394997574</v>
          </cell>
          <cell r="Y359">
            <v>1.3960999999999999</v>
          </cell>
        </row>
        <row r="360">
          <cell r="B360">
            <v>33866</v>
          </cell>
          <cell r="D360">
            <v>1.734</v>
          </cell>
          <cell r="E360">
            <v>1.5024999999999999</v>
          </cell>
          <cell r="F360">
            <v>124.45</v>
          </cell>
          <cell r="G360">
            <v>1.3951</v>
          </cell>
          <cell r="V360">
            <v>89.564591579704938</v>
          </cell>
          <cell r="W360">
            <v>102.56632064590542</v>
          </cell>
          <cell r="X360">
            <v>102.30028407122566</v>
          </cell>
          <cell r="Y360">
            <v>1.3962000000000001</v>
          </cell>
        </row>
        <row r="361">
          <cell r="B361">
            <v>33868</v>
          </cell>
          <cell r="D361">
            <v>1.732</v>
          </cell>
          <cell r="E361">
            <v>1.4844999999999999</v>
          </cell>
          <cell r="F361">
            <v>123.95</v>
          </cell>
          <cell r="G361">
            <v>1.3951</v>
          </cell>
          <cell r="V361">
            <v>89.204749910039595</v>
          </cell>
          <cell r="W361">
            <v>102.68475750577366</v>
          </cell>
          <cell r="X361">
            <v>102.10281992655719</v>
          </cell>
          <cell r="Y361">
            <v>1.3963000000000001</v>
          </cell>
        </row>
        <row r="362">
          <cell r="B362">
            <v>33869</v>
          </cell>
          <cell r="D362">
            <v>1.7124999999999999</v>
          </cell>
          <cell r="E362">
            <v>1.482</v>
          </cell>
          <cell r="F362">
            <v>122.52</v>
          </cell>
          <cell r="G362">
            <v>1.3951</v>
          </cell>
          <cell r="V362">
            <v>88.175602734796698</v>
          </cell>
          <cell r="W362">
            <v>103.85401459854015</v>
          </cell>
          <cell r="X362">
            <v>102.10281992655719</v>
          </cell>
          <cell r="Y362">
            <v>1.3964000000000001</v>
          </cell>
        </row>
        <row r="363">
          <cell r="B363">
            <v>33870</v>
          </cell>
          <cell r="D363">
            <v>1.6970000000000001</v>
          </cell>
          <cell r="E363">
            <v>1.498</v>
          </cell>
          <cell r="F363">
            <v>120.79</v>
          </cell>
          <cell r="G363">
            <v>1.3951</v>
          </cell>
          <cell r="V363">
            <v>86.9305505577546</v>
          </cell>
          <cell r="W363">
            <v>104.80259281084264</v>
          </cell>
          <cell r="X363">
            <v>102.10281992655719</v>
          </cell>
          <cell r="Y363">
            <v>1.3965000000000001</v>
          </cell>
        </row>
        <row r="364">
          <cell r="B364">
            <v>33871</v>
          </cell>
          <cell r="D364">
            <v>1.7030000000000001</v>
          </cell>
          <cell r="E364">
            <v>1.496</v>
          </cell>
          <cell r="F364">
            <v>120.85</v>
          </cell>
          <cell r="G364">
            <v>1.3951</v>
          </cell>
          <cell r="V364">
            <v>86.973731558114437</v>
          </cell>
          <cell r="W364">
            <v>104.43335290663533</v>
          </cell>
          <cell r="X364">
            <v>101.97810572992447</v>
          </cell>
          <cell r="Y364">
            <v>1.3966000000000001</v>
          </cell>
        </row>
        <row r="365">
          <cell r="B365">
            <v>33873</v>
          </cell>
          <cell r="D365">
            <v>1.7090000000000001</v>
          </cell>
          <cell r="E365">
            <v>1.4815</v>
          </cell>
          <cell r="F365">
            <v>120.85</v>
          </cell>
          <cell r="G365">
            <v>1.3951</v>
          </cell>
          <cell r="V365">
            <v>86.973731558114437</v>
          </cell>
          <cell r="W365">
            <v>104.0667056758338</v>
          </cell>
          <cell r="X365">
            <v>101.69057022102128</v>
          </cell>
          <cell r="Y365">
            <v>1.3967000000000001</v>
          </cell>
        </row>
        <row r="366">
          <cell r="B366">
            <v>33875</v>
          </cell>
          <cell r="D366">
            <v>1.7184999999999999</v>
          </cell>
          <cell r="E366">
            <v>1.476</v>
          </cell>
          <cell r="F366">
            <v>119.93</v>
          </cell>
          <cell r="G366">
            <v>1.3951</v>
          </cell>
          <cell r="V366">
            <v>86.311622885930205</v>
          </cell>
          <cell r="W366">
            <v>103.49141693337212</v>
          </cell>
          <cell r="X366">
            <v>101.62128455622531</v>
          </cell>
          <cell r="Y366">
            <v>1.3968</v>
          </cell>
        </row>
        <row r="367">
          <cell r="B367">
            <v>33876</v>
          </cell>
          <cell r="D367">
            <v>1.7450000000000001</v>
          </cell>
          <cell r="E367">
            <v>1.4450000000000001</v>
          </cell>
          <cell r="F367">
            <v>119.47</v>
          </cell>
          <cell r="G367">
            <v>1.3951</v>
          </cell>
          <cell r="V367">
            <v>85.980568549838083</v>
          </cell>
          <cell r="W367">
            <v>101.91977077363896</v>
          </cell>
          <cell r="X367">
            <v>101.15360631885262</v>
          </cell>
          <cell r="Y367">
            <v>1.3969</v>
          </cell>
        </row>
        <row r="368">
          <cell r="B368">
            <v>33877</v>
          </cell>
          <cell r="D368">
            <v>1.792</v>
          </cell>
          <cell r="E368">
            <v>1.4119999999999999</v>
          </cell>
          <cell r="F368">
            <v>119.53</v>
          </cell>
          <cell r="G368">
            <v>1.3951</v>
          </cell>
          <cell r="V368">
            <v>86.02374955019792</v>
          </cell>
          <cell r="W368">
            <v>99.246651785714278</v>
          </cell>
          <cell r="X368">
            <v>100.76560659599528</v>
          </cell>
          <cell r="Y368">
            <v>1.397</v>
          </cell>
        </row>
        <row r="369">
          <cell r="B369">
            <v>33878</v>
          </cell>
          <cell r="D369">
            <v>1.7470000000000001</v>
          </cell>
          <cell r="E369">
            <v>1.4232</v>
          </cell>
          <cell r="F369">
            <v>120.22</v>
          </cell>
          <cell r="G369">
            <v>1.4011</v>
          </cell>
          <cell r="V369">
            <v>86.520331054336097</v>
          </cell>
          <cell r="W369">
            <v>101.80309101316541</v>
          </cell>
          <cell r="X369">
            <v>101.21249913392919</v>
          </cell>
          <cell r="Y369">
            <v>1.4011</v>
          </cell>
        </row>
        <row r="370">
          <cell r="B370">
            <v>33880</v>
          </cell>
          <cell r="D370">
            <v>1.7275</v>
          </cell>
          <cell r="E370">
            <v>1.409</v>
          </cell>
          <cell r="F370">
            <v>119.3</v>
          </cell>
          <cell r="G370">
            <v>1.4011</v>
          </cell>
          <cell r="V370">
            <v>85.858222382151865</v>
          </cell>
          <cell r="W370">
            <v>102.95224312590447</v>
          </cell>
          <cell r="X370">
            <v>100.86607080994942</v>
          </cell>
          <cell r="Y370">
            <v>1.4012</v>
          </cell>
        </row>
        <row r="371">
          <cell r="B371">
            <v>33882</v>
          </cell>
          <cell r="D371">
            <v>1.724</v>
          </cell>
          <cell r="E371">
            <v>1.4075</v>
          </cell>
          <cell r="F371">
            <v>119.19</v>
          </cell>
          <cell r="G371">
            <v>1.4011</v>
          </cell>
          <cell r="V371">
            <v>85.779057214825485</v>
          </cell>
          <cell r="W371">
            <v>103.16125290023201</v>
          </cell>
          <cell r="X371">
            <v>100.86607080994942</v>
          </cell>
          <cell r="Y371">
            <v>1.4013</v>
          </cell>
        </row>
        <row r="372">
          <cell r="B372">
            <v>33883</v>
          </cell>
          <cell r="D372">
            <v>1.7135</v>
          </cell>
          <cell r="E372">
            <v>1.4215</v>
          </cell>
          <cell r="F372">
            <v>119.47</v>
          </cell>
          <cell r="G372">
            <v>1.4011</v>
          </cell>
          <cell r="V372">
            <v>85.980568549838083</v>
          </cell>
          <cell r="W372">
            <v>103.79340531076743</v>
          </cell>
          <cell r="X372">
            <v>101.23674911660777</v>
          </cell>
          <cell r="Y372">
            <v>1.4014</v>
          </cell>
        </row>
        <row r="373">
          <cell r="B373">
            <v>33884</v>
          </cell>
          <cell r="D373">
            <v>1.7190000000000001</v>
          </cell>
          <cell r="E373">
            <v>1.4260999999999999</v>
          </cell>
          <cell r="F373">
            <v>119.47</v>
          </cell>
          <cell r="G373">
            <v>1.4011</v>
          </cell>
          <cell r="V373">
            <v>85.980568549838083</v>
          </cell>
          <cell r="W373">
            <v>103.46131471785921</v>
          </cell>
          <cell r="X373">
            <v>101.23674911660777</v>
          </cell>
          <cell r="Y373">
            <v>1.4015</v>
          </cell>
        </row>
        <row r="374">
          <cell r="B374">
            <v>33885</v>
          </cell>
          <cell r="D374">
            <v>1.704</v>
          </cell>
          <cell r="E374">
            <v>1.464</v>
          </cell>
          <cell r="F374">
            <v>120.95</v>
          </cell>
          <cell r="G374">
            <v>1.4011</v>
          </cell>
          <cell r="V374">
            <v>87.045699892047509</v>
          </cell>
          <cell r="W374">
            <v>104.37206572769954</v>
          </cell>
          <cell r="X374">
            <v>101.83607011709276</v>
          </cell>
          <cell r="Y374">
            <v>1.4016</v>
          </cell>
        </row>
        <row r="375">
          <cell r="B375">
            <v>33887</v>
          </cell>
          <cell r="D375">
            <v>1.6920999999999999</v>
          </cell>
          <cell r="E375">
            <v>1.4884999999999999</v>
          </cell>
          <cell r="F375">
            <v>121.88</v>
          </cell>
          <cell r="G375">
            <v>1.4011</v>
          </cell>
          <cell r="V375">
            <v>87.715005397625049</v>
          </cell>
          <cell r="W375">
            <v>105.10608120087466</v>
          </cell>
          <cell r="X375">
            <v>102.32799833714404</v>
          </cell>
          <cell r="Y375">
            <v>1.4016999999999999</v>
          </cell>
        </row>
        <row r="376">
          <cell r="B376">
            <v>33889</v>
          </cell>
          <cell r="D376">
            <v>1.7175</v>
          </cell>
          <cell r="E376">
            <v>1.4644999999999999</v>
          </cell>
          <cell r="F376">
            <v>120.83</v>
          </cell>
          <cell r="G376">
            <v>1.4011</v>
          </cell>
          <cell r="V376">
            <v>86.95933789132782</v>
          </cell>
          <cell r="W376">
            <v>103.55167394468702</v>
          </cell>
          <cell r="X376">
            <v>102.10281992655719</v>
          </cell>
          <cell r="Y376">
            <v>1.4017999999999999</v>
          </cell>
        </row>
        <row r="377">
          <cell r="B377">
            <v>33890</v>
          </cell>
          <cell r="D377">
            <v>1.704</v>
          </cell>
          <cell r="E377">
            <v>1.4775</v>
          </cell>
          <cell r="F377">
            <v>121.07</v>
          </cell>
          <cell r="G377">
            <v>1.4011</v>
          </cell>
          <cell r="V377">
            <v>87.132061892767183</v>
          </cell>
          <cell r="W377">
            <v>104.37206572769954</v>
          </cell>
          <cell r="X377">
            <v>102.10281992655719</v>
          </cell>
          <cell r="Y377">
            <v>1.4018999999999999</v>
          </cell>
        </row>
        <row r="378">
          <cell r="B378">
            <v>33891</v>
          </cell>
          <cell r="D378">
            <v>1.7150000000000001</v>
          </cell>
          <cell r="E378">
            <v>1.4635</v>
          </cell>
          <cell r="F378">
            <v>121.05</v>
          </cell>
          <cell r="G378">
            <v>1.4011</v>
          </cell>
          <cell r="V378">
            <v>87.11766822598058</v>
          </cell>
          <cell r="W378">
            <v>103.70262390670551</v>
          </cell>
          <cell r="X378">
            <v>101.97117716344488</v>
          </cell>
          <cell r="Y378">
            <v>1.4019999999999999</v>
          </cell>
        </row>
        <row r="379">
          <cell r="B379">
            <v>33892</v>
          </cell>
          <cell r="D379">
            <v>1.7010000000000001</v>
          </cell>
          <cell r="E379">
            <v>1.4473</v>
          </cell>
          <cell r="F379">
            <v>120.35</v>
          </cell>
          <cell r="G379">
            <v>1.4011</v>
          </cell>
          <cell r="V379">
            <v>86.61388988844908</v>
          </cell>
          <cell r="W379">
            <v>104.55614344503233</v>
          </cell>
          <cell r="X379">
            <v>101.79103443497539</v>
          </cell>
          <cell r="Y379">
            <v>1.4020999999999999</v>
          </cell>
        </row>
        <row r="380">
          <cell r="B380">
            <v>33894</v>
          </cell>
          <cell r="D380">
            <v>1.6479999999999999</v>
          </cell>
          <cell r="E380">
            <v>1.4810000000000001</v>
          </cell>
          <cell r="F380">
            <v>119.4</v>
          </cell>
          <cell r="G380">
            <v>1.4011</v>
          </cell>
          <cell r="V380">
            <v>85.930190716084937</v>
          </cell>
          <cell r="W380">
            <v>107.91868932038835</v>
          </cell>
          <cell r="X380">
            <v>102.15131989191435</v>
          </cell>
          <cell r="Y380">
            <v>1.4021999999999999</v>
          </cell>
        </row>
        <row r="381">
          <cell r="B381">
            <v>33896</v>
          </cell>
          <cell r="D381">
            <v>1.6254999999999999</v>
          </cell>
          <cell r="E381">
            <v>1.4838</v>
          </cell>
          <cell r="F381">
            <v>119.85</v>
          </cell>
          <cell r="G381">
            <v>1.4011</v>
          </cell>
          <cell r="V381">
            <v>86.254048218783737</v>
          </cell>
          <cell r="W381">
            <v>109.41248846508766</v>
          </cell>
          <cell r="X381">
            <v>102.35917688630222</v>
          </cell>
          <cell r="Y381">
            <v>1.4023000000000001</v>
          </cell>
        </row>
        <row r="382">
          <cell r="B382">
            <v>33897</v>
          </cell>
          <cell r="D382">
            <v>1.6228</v>
          </cell>
          <cell r="E382">
            <v>1.5033000000000001</v>
          </cell>
          <cell r="F382">
            <v>120.9</v>
          </cell>
          <cell r="G382">
            <v>1.4011</v>
          </cell>
          <cell r="V382">
            <v>87.00971572508098</v>
          </cell>
          <cell r="W382">
            <v>109.59452797633719</v>
          </cell>
          <cell r="X382">
            <v>102.51853391533291</v>
          </cell>
          <cell r="Y382">
            <v>1.4024000000000001</v>
          </cell>
        </row>
        <row r="383">
          <cell r="B383">
            <v>33898</v>
          </cell>
          <cell r="D383">
            <v>1.6217999999999999</v>
          </cell>
          <cell r="E383">
            <v>1.512</v>
          </cell>
          <cell r="F383">
            <v>122.4</v>
          </cell>
          <cell r="G383">
            <v>1.4011</v>
          </cell>
          <cell r="V383">
            <v>88.089240734077023</v>
          </cell>
          <cell r="W383">
            <v>109.66210383524479</v>
          </cell>
          <cell r="X383">
            <v>102.6917480773228</v>
          </cell>
          <cell r="Y383">
            <v>1.4025000000000001</v>
          </cell>
        </row>
        <row r="384">
          <cell r="B384">
            <v>33899</v>
          </cell>
          <cell r="D384">
            <v>1.6188</v>
          </cell>
          <cell r="E384">
            <v>1.5187999999999999</v>
          </cell>
          <cell r="F384">
            <v>122.33</v>
          </cell>
          <cell r="G384">
            <v>1.4011</v>
          </cell>
          <cell r="V384">
            <v>88.038862900323863</v>
          </cell>
          <cell r="W384">
            <v>109.86533234494686</v>
          </cell>
          <cell r="X384">
            <v>102.6917480773228</v>
          </cell>
          <cell r="Y384">
            <v>1.4026000000000001</v>
          </cell>
        </row>
        <row r="385">
          <cell r="B385">
            <v>33901</v>
          </cell>
          <cell r="D385">
            <v>1.6234999999999999</v>
          </cell>
          <cell r="E385">
            <v>1.528</v>
          </cell>
          <cell r="F385">
            <v>121.55</v>
          </cell>
          <cell r="G385">
            <v>1.4011</v>
          </cell>
          <cell r="V385">
            <v>87.477509895645923</v>
          </cell>
          <cell r="W385">
            <v>109.54727440714505</v>
          </cell>
          <cell r="X385">
            <v>102.6917480773228</v>
          </cell>
          <cell r="Y385">
            <v>1.4027000000000001</v>
          </cell>
        </row>
        <row r="386">
          <cell r="B386">
            <v>33903</v>
          </cell>
          <cell r="D386">
            <v>1.6120000000000001</v>
          </cell>
          <cell r="E386">
            <v>1.5248999999999999</v>
          </cell>
          <cell r="F386">
            <v>121.68</v>
          </cell>
          <cell r="G386">
            <v>1.4011</v>
          </cell>
          <cell r="V386">
            <v>87.57106872975892</v>
          </cell>
          <cell r="W386">
            <v>110.32878411910669</v>
          </cell>
          <cell r="X386">
            <v>102.6917480773228</v>
          </cell>
          <cell r="Y386">
            <v>1.4028</v>
          </cell>
        </row>
        <row r="387">
          <cell r="B387">
            <v>33904</v>
          </cell>
          <cell r="D387">
            <v>1.5820000000000001</v>
          </cell>
          <cell r="E387">
            <v>1.5347999999999999</v>
          </cell>
          <cell r="F387">
            <v>122.05</v>
          </cell>
          <cell r="G387">
            <v>1.4011</v>
          </cell>
          <cell r="V387">
            <v>87.837351565311266</v>
          </cell>
          <cell r="W387">
            <v>112.42098609355246</v>
          </cell>
          <cell r="X387">
            <v>102.8441765398739</v>
          </cell>
          <cell r="Y387">
            <v>1.4029</v>
          </cell>
        </row>
        <row r="388">
          <cell r="B388">
            <v>33905</v>
          </cell>
          <cell r="D388">
            <v>1.581</v>
          </cell>
          <cell r="E388">
            <v>1.5269999999999999</v>
          </cell>
          <cell r="F388">
            <v>121.9</v>
          </cell>
          <cell r="G388">
            <v>1.4011</v>
          </cell>
          <cell r="V388">
            <v>87.729399064411666</v>
          </cell>
          <cell r="W388">
            <v>112.49209361163821</v>
          </cell>
          <cell r="X388">
            <v>102.72639090972076</v>
          </cell>
          <cell r="Y388">
            <v>1.403</v>
          </cell>
        </row>
        <row r="389">
          <cell r="B389">
            <v>33906</v>
          </cell>
          <cell r="D389">
            <v>1.5760000000000001</v>
          </cell>
          <cell r="E389">
            <v>1.544</v>
          </cell>
          <cell r="F389">
            <v>122.95</v>
          </cell>
          <cell r="G389">
            <v>1.4011</v>
          </cell>
          <cell r="V389">
            <v>88.485066570708895</v>
          </cell>
          <cell r="W389">
            <v>112.8489847715736</v>
          </cell>
          <cell r="X389">
            <v>102.87881937227188</v>
          </cell>
          <cell r="Y389">
            <v>1.4031</v>
          </cell>
        </row>
        <row r="390">
          <cell r="B390">
            <v>33908</v>
          </cell>
          <cell r="D390">
            <v>1.5557000000000001</v>
          </cell>
          <cell r="E390">
            <v>1.5429999999999999</v>
          </cell>
          <cell r="F390">
            <v>123.4</v>
          </cell>
          <cell r="G390">
            <v>1.4011</v>
          </cell>
          <cell r="V390">
            <v>88.808924073407709</v>
          </cell>
          <cell r="W390">
            <v>114.32152728675193</v>
          </cell>
          <cell r="X390">
            <v>102.87881937227188</v>
          </cell>
          <cell r="Y390">
            <v>1.4032</v>
          </cell>
        </row>
        <row r="391">
          <cell r="B391">
            <v>33910</v>
          </cell>
          <cell r="D391">
            <v>1.5513999999999999</v>
          </cell>
          <cell r="E391">
            <v>1.5428999999999999</v>
          </cell>
          <cell r="F391">
            <v>123.53</v>
          </cell>
          <cell r="G391">
            <v>1.4376</v>
          </cell>
          <cell r="V391">
            <v>88.902482907520692</v>
          </cell>
          <cell r="W391">
            <v>114.63839113059173</v>
          </cell>
          <cell r="X391">
            <v>102.95503360354742</v>
          </cell>
          <cell r="Y391">
            <v>1.4376</v>
          </cell>
        </row>
        <row r="392">
          <cell r="B392">
            <v>33911</v>
          </cell>
          <cell r="D392">
            <v>1.5315000000000001</v>
          </cell>
          <cell r="E392">
            <v>1.5640000000000001</v>
          </cell>
          <cell r="F392">
            <v>123.4</v>
          </cell>
          <cell r="G392">
            <v>1.4376</v>
          </cell>
          <cell r="V392">
            <v>88.808924073407709</v>
          </cell>
          <cell r="W392">
            <v>116.12797910545216</v>
          </cell>
          <cell r="X392">
            <v>103.08667636665973</v>
          </cell>
          <cell r="Y392">
            <v>1.4377</v>
          </cell>
        </row>
        <row r="393">
          <cell r="B393">
            <v>33912</v>
          </cell>
          <cell r="D393">
            <v>1.5429999999999999</v>
          </cell>
          <cell r="E393">
            <v>1.5720000000000001</v>
          </cell>
          <cell r="F393">
            <v>123.1</v>
          </cell>
          <cell r="G393">
            <v>1.4376</v>
          </cell>
          <cell r="V393">
            <v>88.593019071608495</v>
          </cell>
          <cell r="W393">
            <v>115.26247569669475</v>
          </cell>
          <cell r="X393">
            <v>103.08667636665973</v>
          </cell>
          <cell r="Y393">
            <v>1.4378</v>
          </cell>
        </row>
        <row r="394">
          <cell r="B394">
            <v>33913</v>
          </cell>
          <cell r="D394">
            <v>1.554</v>
          </cell>
          <cell r="E394">
            <v>1.5660000000000001</v>
          </cell>
          <cell r="F394">
            <v>122.65</v>
          </cell>
          <cell r="G394">
            <v>1.4376</v>
          </cell>
          <cell r="V394">
            <v>88.269161568909695</v>
          </cell>
          <cell r="W394">
            <v>114.44658944658944</v>
          </cell>
          <cell r="X394">
            <v>103.00699785214438</v>
          </cell>
          <cell r="Y394">
            <v>1.4379</v>
          </cell>
        </row>
        <row r="395">
          <cell r="B395">
            <v>33915</v>
          </cell>
          <cell r="D395">
            <v>1.528</v>
          </cell>
          <cell r="E395">
            <v>1.595</v>
          </cell>
          <cell r="F395">
            <v>123.45</v>
          </cell>
          <cell r="G395">
            <v>1.4376</v>
          </cell>
          <cell r="V395">
            <v>88.844908240374252</v>
          </cell>
          <cell r="W395">
            <v>116.39397905759161</v>
          </cell>
          <cell r="X395">
            <v>103.22871197949144</v>
          </cell>
          <cell r="Y395">
            <v>1.4379999999999999</v>
          </cell>
        </row>
        <row r="396">
          <cell r="B396">
            <v>33917</v>
          </cell>
          <cell r="D396">
            <v>1.528</v>
          </cell>
          <cell r="E396">
            <v>1.5985</v>
          </cell>
          <cell r="F396">
            <v>123.8</v>
          </cell>
          <cell r="G396">
            <v>1.4376</v>
          </cell>
          <cell r="V396">
            <v>89.096797409139981</v>
          </cell>
          <cell r="W396">
            <v>116.39397905759161</v>
          </cell>
          <cell r="X396">
            <v>103.22871197949144</v>
          </cell>
          <cell r="Y396">
            <v>1.4380999999999999</v>
          </cell>
        </row>
        <row r="397">
          <cell r="B397">
            <v>33918</v>
          </cell>
          <cell r="D397">
            <v>1.5135000000000001</v>
          </cell>
          <cell r="E397">
            <v>1.6020000000000001</v>
          </cell>
          <cell r="F397">
            <v>124.3</v>
          </cell>
          <cell r="G397">
            <v>1.4376</v>
          </cell>
          <cell r="V397">
            <v>89.456639078805324</v>
          </cell>
          <cell r="W397">
            <v>117.50908490254375</v>
          </cell>
          <cell r="X397">
            <v>103.33956904316497</v>
          </cell>
          <cell r="Y397">
            <v>1.4381999999999999</v>
          </cell>
        </row>
        <row r="398">
          <cell r="B398">
            <v>33919</v>
          </cell>
          <cell r="D398">
            <v>1.5215000000000001</v>
          </cell>
          <cell r="E398">
            <v>1.587</v>
          </cell>
          <cell r="F398">
            <v>123.78</v>
          </cell>
          <cell r="G398">
            <v>1.4376</v>
          </cell>
          <cell r="V398">
            <v>89.082403742353378</v>
          </cell>
          <cell r="W398">
            <v>116.89122576404861</v>
          </cell>
          <cell r="X398">
            <v>103.20446199681285</v>
          </cell>
          <cell r="Y398">
            <v>1.4382999999999999</v>
          </cell>
        </row>
        <row r="399">
          <cell r="B399">
            <v>33920</v>
          </cell>
          <cell r="D399">
            <v>1.5263</v>
          </cell>
          <cell r="E399">
            <v>1.5822000000000001</v>
          </cell>
          <cell r="F399">
            <v>124.05</v>
          </cell>
          <cell r="G399">
            <v>1.4376</v>
          </cell>
          <cell r="V399">
            <v>89.276718243972653</v>
          </cell>
          <cell r="W399">
            <v>116.52361920985389</v>
          </cell>
          <cell r="X399">
            <v>103.20446199681285</v>
          </cell>
          <cell r="Y399">
            <v>1.4383999999999999</v>
          </cell>
        </row>
        <row r="400">
          <cell r="B400">
            <v>33922</v>
          </cell>
          <cell r="D400">
            <v>1.5505</v>
          </cell>
          <cell r="E400">
            <v>1.5720000000000001</v>
          </cell>
          <cell r="F400">
            <v>124</v>
          </cell>
          <cell r="G400">
            <v>1.4376</v>
          </cell>
          <cell r="V400">
            <v>89.240734077006124</v>
          </cell>
          <cell r="W400">
            <v>114.7049338922928</v>
          </cell>
          <cell r="X400">
            <v>103.06589066722094</v>
          </cell>
          <cell r="Y400">
            <v>1.4384999999999999</v>
          </cell>
        </row>
        <row r="401">
          <cell r="B401">
            <v>33924</v>
          </cell>
          <cell r="D401">
            <v>1.5437000000000001</v>
          </cell>
          <cell r="E401">
            <v>1.5758000000000001</v>
          </cell>
          <cell r="F401">
            <v>124.3</v>
          </cell>
          <cell r="G401">
            <v>1.4376</v>
          </cell>
          <cell r="V401">
            <v>89.456639078805324</v>
          </cell>
          <cell r="W401">
            <v>115.21020923754615</v>
          </cell>
          <cell r="X401">
            <v>103.16289059793529</v>
          </cell>
          <cell r="Y401">
            <v>1.4386000000000001</v>
          </cell>
        </row>
        <row r="402">
          <cell r="B402">
            <v>33925</v>
          </cell>
          <cell r="D402">
            <v>1.5175000000000001</v>
          </cell>
          <cell r="E402">
            <v>1.5963000000000001</v>
          </cell>
          <cell r="F402">
            <v>124.69</v>
          </cell>
          <cell r="G402">
            <v>1.4376</v>
          </cell>
          <cell r="V402">
            <v>89.737315581144301</v>
          </cell>
          <cell r="W402">
            <v>117.19934102141679</v>
          </cell>
          <cell r="X402">
            <v>103.55781888727222</v>
          </cell>
          <cell r="Y402">
            <v>1.4387000000000001</v>
          </cell>
        </row>
        <row r="403">
          <cell r="B403">
            <v>33926</v>
          </cell>
          <cell r="D403">
            <v>1.5226</v>
          </cell>
          <cell r="E403">
            <v>1.5911</v>
          </cell>
          <cell r="F403">
            <v>124.28</v>
          </cell>
          <cell r="G403">
            <v>1.4376</v>
          </cell>
          <cell r="V403">
            <v>89.442245412018721</v>
          </cell>
          <cell r="W403">
            <v>116.80677787994219</v>
          </cell>
          <cell r="X403">
            <v>103.55781888727222</v>
          </cell>
          <cell r="Y403">
            <v>1.4388000000000001</v>
          </cell>
        </row>
        <row r="404">
          <cell r="B404">
            <v>33927</v>
          </cell>
          <cell r="D404">
            <v>1.5271999999999999</v>
          </cell>
          <cell r="E404">
            <v>1.5860000000000001</v>
          </cell>
          <cell r="F404">
            <v>123.8</v>
          </cell>
          <cell r="G404">
            <v>1.4376</v>
          </cell>
          <cell r="V404">
            <v>89.096797409139981</v>
          </cell>
          <cell r="W404">
            <v>116.45495023572551</v>
          </cell>
          <cell r="X404">
            <v>103.4469618235987</v>
          </cell>
          <cell r="Y404">
            <v>1.4389000000000001</v>
          </cell>
        </row>
        <row r="405">
          <cell r="B405">
            <v>33929</v>
          </cell>
          <cell r="D405">
            <v>1.512</v>
          </cell>
          <cell r="E405">
            <v>1.6060000000000001</v>
          </cell>
          <cell r="F405">
            <v>124.3</v>
          </cell>
          <cell r="G405">
            <v>1.4376</v>
          </cell>
          <cell r="V405">
            <v>89.456639078805324</v>
          </cell>
          <cell r="W405">
            <v>117.62566137566137</v>
          </cell>
          <cell r="X405">
            <v>103.71371163306311</v>
          </cell>
          <cell r="Y405">
            <v>1.4390000000000001</v>
          </cell>
        </row>
        <row r="406">
          <cell r="B406">
            <v>33931</v>
          </cell>
          <cell r="D406">
            <v>1.5109999999999999</v>
          </cell>
          <cell r="E406">
            <v>1.61</v>
          </cell>
          <cell r="F406">
            <v>124.15</v>
          </cell>
          <cell r="G406">
            <v>1.4376</v>
          </cell>
          <cell r="V406">
            <v>89.348686577905738</v>
          </cell>
          <cell r="W406">
            <v>117.70350761085373</v>
          </cell>
          <cell r="X406">
            <v>103.85574724589482</v>
          </cell>
          <cell r="Y406">
            <v>1.4391</v>
          </cell>
        </row>
        <row r="407">
          <cell r="B407">
            <v>33932</v>
          </cell>
          <cell r="D407">
            <v>1.5209999999999999</v>
          </cell>
          <cell r="E407">
            <v>1.5940000000000001</v>
          </cell>
          <cell r="F407">
            <v>124</v>
          </cell>
          <cell r="G407">
            <v>1.4376</v>
          </cell>
          <cell r="V407">
            <v>89.240734077006124</v>
          </cell>
          <cell r="W407">
            <v>116.92965154503617</v>
          </cell>
          <cell r="X407">
            <v>103.70678306658353</v>
          </cell>
          <cell r="Y407">
            <v>1.4392</v>
          </cell>
        </row>
        <row r="408">
          <cell r="B408">
            <v>33933</v>
          </cell>
          <cell r="D408">
            <v>1.5249999999999999</v>
          </cell>
          <cell r="E408">
            <v>1.5936999999999999</v>
          </cell>
          <cell r="F408">
            <v>123.65</v>
          </cell>
          <cell r="G408">
            <v>1.4376</v>
          </cell>
          <cell r="V408">
            <v>88.988844908240381</v>
          </cell>
          <cell r="W408">
            <v>116.62295081967213</v>
          </cell>
          <cell r="X408">
            <v>103.73449733250189</v>
          </cell>
          <cell r="Y408">
            <v>1.4393</v>
          </cell>
        </row>
        <row r="409">
          <cell r="B409">
            <v>33934</v>
          </cell>
          <cell r="D409">
            <v>1.5289999999999999</v>
          </cell>
          <cell r="E409">
            <v>1.5885</v>
          </cell>
          <cell r="F409">
            <v>123.76</v>
          </cell>
          <cell r="G409">
            <v>1.4376</v>
          </cell>
          <cell r="V409">
            <v>89.068010075566761</v>
          </cell>
          <cell r="W409">
            <v>116.31785480706344</v>
          </cell>
          <cell r="X409">
            <v>103.73449733250189</v>
          </cell>
          <cell r="Y409">
            <v>1.4394</v>
          </cell>
        </row>
        <row r="410">
          <cell r="B410">
            <v>33936</v>
          </cell>
          <cell r="D410">
            <v>1.5109999999999999</v>
          </cell>
          <cell r="E410">
            <v>1.5985</v>
          </cell>
          <cell r="F410">
            <v>124.35</v>
          </cell>
          <cell r="G410">
            <v>1.4376</v>
          </cell>
          <cell r="V410">
            <v>89.492623245771867</v>
          </cell>
          <cell r="W410">
            <v>117.70350761085373</v>
          </cell>
          <cell r="X410">
            <v>103.8730686620938</v>
          </cell>
          <cell r="Y410">
            <v>1.4395</v>
          </cell>
        </row>
        <row r="411">
          <cell r="B411">
            <v>33938</v>
          </cell>
          <cell r="D411">
            <v>1.5109999999999999</v>
          </cell>
          <cell r="E411">
            <v>1.6025</v>
          </cell>
          <cell r="F411">
            <v>124.65</v>
          </cell>
          <cell r="G411">
            <v>1.4376</v>
          </cell>
          <cell r="V411">
            <v>89.708528247571081</v>
          </cell>
          <cell r="W411">
            <v>117.70350761085373</v>
          </cell>
          <cell r="X411">
            <v>103.97699715928773</v>
          </cell>
          <cell r="Y411">
            <v>1.4396</v>
          </cell>
        </row>
        <row r="412">
          <cell r="B412">
            <v>33939</v>
          </cell>
          <cell r="D412">
            <v>1.5135000000000001</v>
          </cell>
          <cell r="E412">
            <v>1.5913999999999999</v>
          </cell>
          <cell r="F412">
            <v>124.72</v>
          </cell>
          <cell r="G412">
            <v>1.4628000000000001</v>
          </cell>
          <cell r="V412">
            <v>89.758906081324227</v>
          </cell>
          <cell r="W412">
            <v>117.50908490254375</v>
          </cell>
          <cell r="X412">
            <v>103.97699715928773</v>
          </cell>
          <cell r="Y412">
            <v>1.4628000000000001</v>
          </cell>
        </row>
        <row r="413">
          <cell r="B413">
            <v>33940</v>
          </cell>
          <cell r="D413">
            <v>1.5465</v>
          </cell>
          <cell r="E413">
            <v>1.573</v>
          </cell>
          <cell r="F413">
            <v>124.15</v>
          </cell>
          <cell r="G413">
            <v>1.4628000000000001</v>
          </cell>
          <cell r="V413">
            <v>89.348686577905738</v>
          </cell>
          <cell r="W413">
            <v>115.00161655350792</v>
          </cell>
          <cell r="X413">
            <v>103.74835446546109</v>
          </cell>
          <cell r="Y413">
            <v>1.4626999999999999</v>
          </cell>
        </row>
        <row r="414">
          <cell r="B414">
            <v>33941</v>
          </cell>
          <cell r="D414">
            <v>1.5465</v>
          </cell>
          <cell r="E414">
            <v>1.5842000000000001</v>
          </cell>
          <cell r="F414">
            <v>124.49</v>
          </cell>
          <cell r="G414">
            <v>1.4628000000000001</v>
          </cell>
          <cell r="V414">
            <v>89.593378913278158</v>
          </cell>
          <cell r="W414">
            <v>115.00161655350792</v>
          </cell>
          <cell r="X414">
            <v>103.74835446546109</v>
          </cell>
          <cell r="Y414">
            <v>1.4625999999999999</v>
          </cell>
        </row>
        <row r="415">
          <cell r="B415">
            <v>33943</v>
          </cell>
          <cell r="D415">
            <v>1.5598000000000001</v>
          </cell>
          <cell r="E415">
            <v>1.5925</v>
          </cell>
          <cell r="F415">
            <v>124.85</v>
          </cell>
          <cell r="G415">
            <v>1.4628000000000001</v>
          </cell>
          <cell r="V415">
            <v>89.85246491543721</v>
          </cell>
          <cell r="W415">
            <v>114.02102833696625</v>
          </cell>
          <cell r="X415">
            <v>103.94235432688977</v>
          </cell>
          <cell r="Y415">
            <v>1.4624999999999999</v>
          </cell>
        </row>
        <row r="416">
          <cell r="B416">
            <v>33945</v>
          </cell>
          <cell r="D416">
            <v>1.5643</v>
          </cell>
          <cell r="E416">
            <v>1.5927</v>
          </cell>
          <cell r="F416">
            <v>124.8</v>
          </cell>
          <cell r="G416">
            <v>1.4628000000000001</v>
          </cell>
          <cell r="V416">
            <v>89.816480748470681</v>
          </cell>
          <cell r="W416">
            <v>113.69302563446908</v>
          </cell>
          <cell r="X416">
            <v>104.04281854084388</v>
          </cell>
          <cell r="Y416">
            <v>1.4623999999999999</v>
          </cell>
        </row>
        <row r="417">
          <cell r="B417">
            <v>33946</v>
          </cell>
          <cell r="D417">
            <v>1.597</v>
          </cell>
          <cell r="E417">
            <v>1.5569999999999999</v>
          </cell>
          <cell r="F417">
            <v>123.82</v>
          </cell>
          <cell r="G417">
            <v>1.4628000000000001</v>
          </cell>
          <cell r="V417">
            <v>89.111191075926598</v>
          </cell>
          <cell r="W417">
            <v>111.36505948653725</v>
          </cell>
          <cell r="X417">
            <v>103.7275687660223</v>
          </cell>
          <cell r="Y417">
            <v>1.4622999999999999</v>
          </cell>
        </row>
        <row r="418">
          <cell r="B418">
            <v>33947</v>
          </cell>
          <cell r="D418">
            <v>1.5940000000000001</v>
          </cell>
          <cell r="E418">
            <v>1.5640000000000001</v>
          </cell>
          <cell r="F418">
            <v>123.9</v>
          </cell>
          <cell r="G418">
            <v>1.4628000000000001</v>
          </cell>
          <cell r="V418">
            <v>89.168765743073067</v>
          </cell>
          <cell r="W418">
            <v>111.5746549560853</v>
          </cell>
          <cell r="X418">
            <v>103.7275687660223</v>
          </cell>
          <cell r="Y418">
            <v>1.4621999999999999</v>
          </cell>
        </row>
        <row r="419">
          <cell r="B419">
            <v>33948</v>
          </cell>
          <cell r="D419">
            <v>1.5680000000000001</v>
          </cell>
          <cell r="E419">
            <v>1.5714999999999999</v>
          </cell>
          <cell r="F419">
            <v>124.05</v>
          </cell>
          <cell r="G419">
            <v>1.4628000000000001</v>
          </cell>
          <cell r="V419">
            <v>89.276718243972653</v>
          </cell>
          <cell r="W419">
            <v>113.42474489795917</v>
          </cell>
          <cell r="X419">
            <v>103.95967574308874</v>
          </cell>
          <cell r="Y419">
            <v>1.4621</v>
          </cell>
        </row>
        <row r="420">
          <cell r="B420">
            <v>33950</v>
          </cell>
          <cell r="D420">
            <v>1.5577000000000001</v>
          </cell>
          <cell r="E420">
            <v>1.579</v>
          </cell>
          <cell r="F420">
            <v>123.9</v>
          </cell>
          <cell r="G420">
            <v>1.4628000000000001</v>
          </cell>
          <cell r="V420">
            <v>89.168765743073067</v>
          </cell>
          <cell r="W420">
            <v>114.17474481607496</v>
          </cell>
          <cell r="X420">
            <v>103.95967574308874</v>
          </cell>
          <cell r="Y420">
            <v>1.462</v>
          </cell>
        </row>
        <row r="421">
          <cell r="B421">
            <v>33952</v>
          </cell>
          <cell r="D421">
            <v>1.56</v>
          </cell>
          <cell r="E421">
            <v>1.5725</v>
          </cell>
          <cell r="F421">
            <v>123.72</v>
          </cell>
          <cell r="G421">
            <v>1.4628000000000001</v>
          </cell>
          <cell r="V421">
            <v>89.039222741993527</v>
          </cell>
          <cell r="W421">
            <v>114.00641025641023</v>
          </cell>
          <cell r="X421">
            <v>103.95967574308874</v>
          </cell>
          <cell r="Y421">
            <v>1.4619</v>
          </cell>
        </row>
        <row r="422">
          <cell r="B422">
            <v>33953</v>
          </cell>
          <cell r="D422">
            <v>1.5634999999999999</v>
          </cell>
          <cell r="E422">
            <v>1.573</v>
          </cell>
          <cell r="F422">
            <v>123.77</v>
          </cell>
          <cell r="G422">
            <v>1.4628000000000001</v>
          </cell>
          <cell r="V422">
            <v>89.07520690896007</v>
          </cell>
          <cell r="W422">
            <v>113.7511992324912</v>
          </cell>
          <cell r="X422">
            <v>103.95967574308874</v>
          </cell>
          <cell r="Y422">
            <v>1.4618</v>
          </cell>
        </row>
        <row r="423">
          <cell r="B423">
            <v>33954</v>
          </cell>
          <cell r="D423">
            <v>1.5674999999999999</v>
          </cell>
          <cell r="E423">
            <v>1.5664</v>
          </cell>
          <cell r="F423">
            <v>123.95</v>
          </cell>
          <cell r="G423">
            <v>1.4628000000000001</v>
          </cell>
          <cell r="V423">
            <v>89.204749910039595</v>
          </cell>
          <cell r="W423">
            <v>113.46092503987241</v>
          </cell>
          <cell r="X423">
            <v>103.95967574308874</v>
          </cell>
          <cell r="Y423">
            <v>1.4617</v>
          </cell>
        </row>
        <row r="424">
          <cell r="B424">
            <v>33955</v>
          </cell>
          <cell r="D424">
            <v>1.5765</v>
          </cell>
          <cell r="E424">
            <v>1.5549999999999999</v>
          </cell>
          <cell r="F424">
            <v>123.07</v>
          </cell>
          <cell r="G424">
            <v>1.4628000000000001</v>
          </cell>
          <cell r="V424">
            <v>88.571428571428569</v>
          </cell>
          <cell r="W424">
            <v>112.81319378369805</v>
          </cell>
          <cell r="X424">
            <v>103.81071156377746</v>
          </cell>
          <cell r="Y424">
            <v>1.4616</v>
          </cell>
        </row>
        <row r="425">
          <cell r="B425">
            <v>33957</v>
          </cell>
          <cell r="D425">
            <v>1.5667</v>
          </cell>
          <cell r="E425">
            <v>1.5631999999999999</v>
          </cell>
          <cell r="F425">
            <v>123.05</v>
          </cell>
          <cell r="G425">
            <v>1.4628000000000001</v>
          </cell>
          <cell r="V425">
            <v>88.557034904641966</v>
          </cell>
          <cell r="W425">
            <v>113.51886130082339</v>
          </cell>
          <cell r="X425">
            <v>103.88346151181319</v>
          </cell>
          <cell r="Y425">
            <v>1.4615</v>
          </cell>
        </row>
        <row r="426">
          <cell r="B426">
            <v>33959</v>
          </cell>
          <cell r="D426">
            <v>1.57</v>
          </cell>
          <cell r="E426">
            <v>1.5640000000000001</v>
          </cell>
          <cell r="F426">
            <v>123.18</v>
          </cell>
          <cell r="G426">
            <v>1.4628000000000001</v>
          </cell>
          <cell r="V426">
            <v>88.650593738754964</v>
          </cell>
          <cell r="W426">
            <v>113.28025477707006</v>
          </cell>
          <cell r="X426">
            <v>103.88346151181319</v>
          </cell>
          <cell r="Y426">
            <v>1.4614</v>
          </cell>
        </row>
        <row r="427">
          <cell r="B427">
            <v>33960</v>
          </cell>
          <cell r="D427">
            <v>1.5595000000000001</v>
          </cell>
          <cell r="E427">
            <v>1.5699000000000001</v>
          </cell>
          <cell r="F427">
            <v>123.05</v>
          </cell>
          <cell r="G427">
            <v>1.4628000000000001</v>
          </cell>
          <cell r="V427">
            <v>88.557034904641966</v>
          </cell>
          <cell r="W427">
            <v>114.04296248797691</v>
          </cell>
          <cell r="X427">
            <v>103.99431857548672</v>
          </cell>
          <cell r="Y427">
            <v>1.4613</v>
          </cell>
        </row>
        <row r="428">
          <cell r="B428">
            <v>33961</v>
          </cell>
          <cell r="D428">
            <v>1.5375000000000001</v>
          </cell>
          <cell r="E428">
            <v>1.589</v>
          </cell>
          <cell r="F428">
            <v>123.6</v>
          </cell>
          <cell r="G428">
            <v>1.4628000000000001</v>
          </cell>
          <cell r="V428">
            <v>88.952860741273838</v>
          </cell>
          <cell r="W428">
            <v>115.67479674796746</v>
          </cell>
          <cell r="X428">
            <v>104.36499688214508</v>
          </cell>
          <cell r="Y428">
            <v>1.4612000000000001</v>
          </cell>
        </row>
        <row r="429">
          <cell r="B429">
            <v>33962</v>
          </cell>
          <cell r="D429">
            <v>1.5295000000000001</v>
          </cell>
          <cell r="E429">
            <v>1.591</v>
          </cell>
          <cell r="F429">
            <v>123.65</v>
          </cell>
          <cell r="G429">
            <v>1.4628000000000001</v>
          </cell>
          <cell r="V429">
            <v>88.988844908240381</v>
          </cell>
          <cell r="W429">
            <v>116.27983000980711</v>
          </cell>
          <cell r="X429">
            <v>104.36499688214508</v>
          </cell>
          <cell r="Y429">
            <v>1.4611000000000001</v>
          </cell>
        </row>
        <row r="430">
          <cell r="B430">
            <v>33964</v>
          </cell>
          <cell r="D430">
            <v>1.522</v>
          </cell>
          <cell r="E430">
            <v>1.5980000000000001</v>
          </cell>
          <cell r="F430">
            <v>123.65</v>
          </cell>
          <cell r="G430">
            <v>1.4628000000000001</v>
          </cell>
          <cell r="V430">
            <v>88.988844908240381</v>
          </cell>
          <cell r="W430">
            <v>116.85282522996057</v>
          </cell>
          <cell r="X430">
            <v>104.36499688214508</v>
          </cell>
          <cell r="Y430">
            <v>1.4610000000000001</v>
          </cell>
        </row>
        <row r="431">
          <cell r="B431">
            <v>33966</v>
          </cell>
          <cell r="D431">
            <v>1.514</v>
          </cell>
          <cell r="E431">
            <v>1.6047</v>
          </cell>
          <cell r="F431">
            <v>123.95</v>
          </cell>
          <cell r="G431">
            <v>1.4628000000000001</v>
          </cell>
          <cell r="V431">
            <v>89.204749910039595</v>
          </cell>
          <cell r="W431">
            <v>117.47027741083222</v>
          </cell>
          <cell r="X431">
            <v>104.6282824083697</v>
          </cell>
          <cell r="Y431">
            <v>1.4609000000000001</v>
          </cell>
        </row>
        <row r="432">
          <cell r="B432">
            <v>33967</v>
          </cell>
          <cell r="D432">
            <v>1.5029999999999999</v>
          </cell>
          <cell r="E432">
            <v>1.617</v>
          </cell>
          <cell r="F432">
            <v>124.58</v>
          </cell>
          <cell r="G432">
            <v>1.4628000000000001</v>
          </cell>
          <cell r="V432">
            <v>89.658150413817921</v>
          </cell>
          <cell r="W432">
            <v>118.33000665335994</v>
          </cell>
          <cell r="X432">
            <v>104.96085359939028</v>
          </cell>
          <cell r="Y432">
            <v>1.4608000000000001</v>
          </cell>
        </row>
        <row r="433">
          <cell r="B433">
            <v>33968</v>
          </cell>
          <cell r="D433">
            <v>1.5125</v>
          </cell>
          <cell r="E433">
            <v>1.61</v>
          </cell>
          <cell r="F433">
            <v>124.35</v>
          </cell>
          <cell r="G433">
            <v>1.4628000000000001</v>
          </cell>
          <cell r="V433">
            <v>89.492623245771867</v>
          </cell>
          <cell r="W433">
            <v>117.58677685950413</v>
          </cell>
          <cell r="X433">
            <v>104.88117508487493</v>
          </cell>
          <cell r="Y433">
            <v>1.4607000000000001</v>
          </cell>
        </row>
        <row r="434">
          <cell r="B434">
            <v>33969</v>
          </cell>
          <cell r="D434">
            <v>1.5127999999999999</v>
          </cell>
          <cell r="E434">
            <v>1.6168</v>
          </cell>
          <cell r="F434">
            <v>124.67</v>
          </cell>
          <cell r="G434">
            <v>1.4628000000000001</v>
          </cell>
          <cell r="V434">
            <v>89.722921914357698</v>
          </cell>
          <cell r="W434">
            <v>117.56345848757272</v>
          </cell>
          <cell r="X434">
            <v>104.88117508487493</v>
          </cell>
          <cell r="Y434">
            <v>1.4605999999999999</v>
          </cell>
        </row>
        <row r="435">
          <cell r="B435">
            <v>33972</v>
          </cell>
          <cell r="D435">
            <v>1.51</v>
          </cell>
          <cell r="E435">
            <v>1.6197999999999999</v>
          </cell>
          <cell r="F435">
            <v>124.79</v>
          </cell>
          <cell r="G435">
            <v>1.4550000000000001</v>
          </cell>
          <cell r="V435">
            <v>89.809283915077373</v>
          </cell>
          <cell r="W435">
            <v>117.78145695364239</v>
          </cell>
          <cell r="X435">
            <v>104.97471073234946</v>
          </cell>
          <cell r="Y435">
            <v>1.4550000000000001</v>
          </cell>
        </row>
        <row r="436">
          <cell r="B436">
            <v>33973</v>
          </cell>
          <cell r="D436">
            <v>1.506</v>
          </cell>
          <cell r="E436">
            <v>1.631</v>
          </cell>
          <cell r="F436">
            <v>124.85</v>
          </cell>
          <cell r="G436">
            <v>1.4550000000000001</v>
          </cell>
          <cell r="V436">
            <v>89.85246491543721</v>
          </cell>
          <cell r="W436">
            <v>118.09428950863213</v>
          </cell>
          <cell r="X436">
            <v>105.16178202729854</v>
          </cell>
          <cell r="Y436">
            <v>1.4551000000000001</v>
          </cell>
        </row>
        <row r="437">
          <cell r="B437">
            <v>33974</v>
          </cell>
          <cell r="D437">
            <v>1.504</v>
          </cell>
          <cell r="E437">
            <v>1.637</v>
          </cell>
          <cell r="F437">
            <v>125.1</v>
          </cell>
          <cell r="G437">
            <v>1.4550000000000001</v>
          </cell>
          <cell r="V437">
            <v>90.032385750269881</v>
          </cell>
          <cell r="W437">
            <v>118.25132978723403</v>
          </cell>
          <cell r="X437">
            <v>105.32460333956902</v>
          </cell>
          <cell r="Y437">
            <v>1.4552</v>
          </cell>
        </row>
        <row r="438">
          <cell r="B438">
            <v>33975</v>
          </cell>
          <cell r="D438">
            <v>1.5469999999999999</v>
          </cell>
          <cell r="E438">
            <v>1.6240000000000001</v>
          </cell>
          <cell r="F438">
            <v>124.8</v>
          </cell>
          <cell r="G438">
            <v>1.4550000000000001</v>
          </cell>
          <cell r="V438">
            <v>89.816480748470681</v>
          </cell>
          <cell r="W438">
            <v>114.96444731738849</v>
          </cell>
          <cell r="X438">
            <v>105.17217487701792</v>
          </cell>
          <cell r="Y438">
            <v>1.4553</v>
          </cell>
        </row>
        <row r="439">
          <cell r="B439">
            <v>33976</v>
          </cell>
          <cell r="D439">
            <v>1.5425</v>
          </cell>
          <cell r="E439">
            <v>1.6315</v>
          </cell>
          <cell r="F439">
            <v>125.07</v>
          </cell>
          <cell r="G439">
            <v>1.4550000000000001</v>
          </cell>
          <cell r="V439">
            <v>90.010795250089956</v>
          </cell>
          <cell r="W439">
            <v>115.2998379254457</v>
          </cell>
          <cell r="X439">
            <v>105.43199612000275</v>
          </cell>
          <cell r="Y439">
            <v>1.4554</v>
          </cell>
        </row>
        <row r="440">
          <cell r="B440">
            <v>33978</v>
          </cell>
          <cell r="D440">
            <v>1.5325</v>
          </cell>
          <cell r="E440">
            <v>1.6459999999999999</v>
          </cell>
          <cell r="F440">
            <v>125.35</v>
          </cell>
          <cell r="G440">
            <v>1.4550000000000001</v>
          </cell>
          <cell r="V440">
            <v>90.212306585102553</v>
          </cell>
          <cell r="W440">
            <v>116.05220228384991</v>
          </cell>
          <cell r="X440">
            <v>105.43199612000275</v>
          </cell>
          <cell r="Y440">
            <v>1.4555</v>
          </cell>
        </row>
        <row r="441">
          <cell r="B441">
            <v>33980</v>
          </cell>
          <cell r="D441">
            <v>1.546</v>
          </cell>
          <cell r="E441">
            <v>1.6339999999999999</v>
          </cell>
          <cell r="F441">
            <v>125.31</v>
          </cell>
          <cell r="G441">
            <v>1.4550000000000001</v>
          </cell>
          <cell r="V441">
            <v>90.183519251529333</v>
          </cell>
          <cell r="W441">
            <v>115.03880983182404</v>
          </cell>
          <cell r="X441">
            <v>105.43199612000275</v>
          </cell>
          <cell r="Y441">
            <v>1.4556</v>
          </cell>
        </row>
        <row r="442">
          <cell r="B442">
            <v>33981</v>
          </cell>
          <cell r="D442">
            <v>1.5565</v>
          </cell>
          <cell r="E442">
            <v>1.6307</v>
          </cell>
          <cell r="F442">
            <v>125.07</v>
          </cell>
          <cell r="G442">
            <v>1.4550000000000001</v>
          </cell>
          <cell r="V442">
            <v>90.010795250089956</v>
          </cell>
          <cell r="W442">
            <v>114.26276903308704</v>
          </cell>
          <cell r="X442">
            <v>105.43199612000275</v>
          </cell>
          <cell r="Y442">
            <v>1.4557</v>
          </cell>
        </row>
        <row r="443">
          <cell r="B443">
            <v>33982</v>
          </cell>
          <cell r="D443">
            <v>1.5415000000000001</v>
          </cell>
          <cell r="E443">
            <v>1.633</v>
          </cell>
          <cell r="F443">
            <v>125.5</v>
          </cell>
          <cell r="G443">
            <v>1.4550000000000001</v>
          </cell>
          <cell r="V443">
            <v>90.320259086002167</v>
          </cell>
          <cell r="W443">
            <v>115.374635095686</v>
          </cell>
          <cell r="X443">
            <v>105.50821035127831</v>
          </cell>
          <cell r="Y443">
            <v>1.4558</v>
          </cell>
        </row>
        <row r="444">
          <cell r="B444">
            <v>33983</v>
          </cell>
          <cell r="D444">
            <v>1.5485</v>
          </cell>
          <cell r="E444">
            <v>1.621</v>
          </cell>
          <cell r="F444">
            <v>125.7</v>
          </cell>
          <cell r="G444">
            <v>1.4550000000000001</v>
          </cell>
          <cell r="V444">
            <v>90.46419575386831</v>
          </cell>
          <cell r="W444">
            <v>114.85308362931869</v>
          </cell>
          <cell r="X444">
            <v>105.41121042056396</v>
          </cell>
          <cell r="Y444">
            <v>1.4559</v>
          </cell>
        </row>
        <row r="445">
          <cell r="B445">
            <v>33985</v>
          </cell>
          <cell r="D445">
            <v>1.532</v>
          </cell>
          <cell r="E445">
            <v>1.6345000000000001</v>
          </cell>
          <cell r="F445">
            <v>125.9</v>
          </cell>
          <cell r="G445">
            <v>1.4550000000000001</v>
          </cell>
          <cell r="V445">
            <v>90.608132421734453</v>
          </cell>
          <cell r="W445">
            <v>116.09007832898172</v>
          </cell>
          <cell r="X445">
            <v>105.65024596411003</v>
          </cell>
          <cell r="Y445">
            <v>1.456</v>
          </cell>
        </row>
        <row r="446">
          <cell r="B446">
            <v>33987</v>
          </cell>
          <cell r="D446">
            <v>1.5362</v>
          </cell>
          <cell r="E446">
            <v>1.6362000000000001</v>
          </cell>
          <cell r="F446">
            <v>125.76</v>
          </cell>
          <cell r="G446">
            <v>1.4550000000000001</v>
          </cell>
          <cell r="V446">
            <v>90.507376754228147</v>
          </cell>
          <cell r="W446">
            <v>115.77268584819684</v>
          </cell>
          <cell r="X446">
            <v>105.65024596411003</v>
          </cell>
          <cell r="Y446">
            <v>1.4560999999999999</v>
          </cell>
        </row>
        <row r="447">
          <cell r="B447">
            <v>33988</v>
          </cell>
          <cell r="D447">
            <v>1.5525</v>
          </cell>
          <cell r="E447">
            <v>1.613</v>
          </cell>
          <cell r="F447">
            <v>125.5</v>
          </cell>
          <cell r="G447">
            <v>1.4550000000000001</v>
          </cell>
          <cell r="V447">
            <v>90.320259086002167</v>
          </cell>
          <cell r="W447">
            <v>114.55716586151368</v>
          </cell>
          <cell r="X447">
            <v>105.34885332224762</v>
          </cell>
          <cell r="Y447">
            <v>1.4561999999999999</v>
          </cell>
        </row>
        <row r="448">
          <cell r="B448">
            <v>33990</v>
          </cell>
          <cell r="D448">
            <v>1.5545</v>
          </cell>
          <cell r="E448">
            <v>1.6029</v>
          </cell>
          <cell r="F448">
            <v>124.58</v>
          </cell>
          <cell r="G448">
            <v>1.4550000000000001</v>
          </cell>
          <cell r="V448">
            <v>89.658150413817921</v>
          </cell>
          <cell r="W448">
            <v>114.40977806368605</v>
          </cell>
          <cell r="X448">
            <v>105.34885332224762</v>
          </cell>
          <cell r="Y448">
            <v>1.4562999999999999</v>
          </cell>
        </row>
        <row r="449">
          <cell r="B449">
            <v>33992</v>
          </cell>
          <cell r="D449">
            <v>1.5313000000000001</v>
          </cell>
          <cell r="E449">
            <v>1.5898000000000001</v>
          </cell>
          <cell r="F449">
            <v>125.04</v>
          </cell>
          <cell r="G449">
            <v>1.4550000000000001</v>
          </cell>
          <cell r="V449">
            <v>89.989204749910044</v>
          </cell>
          <cell r="W449">
            <v>116.14314634624174</v>
          </cell>
          <cell r="X449">
            <v>105.21028199265571</v>
          </cell>
          <cell r="Y449">
            <v>1.4563999999999999</v>
          </cell>
        </row>
        <row r="450">
          <cell r="B450">
            <v>33994</v>
          </cell>
          <cell r="D450">
            <v>1.5345</v>
          </cell>
          <cell r="E450">
            <v>1.5911</v>
          </cell>
          <cell r="F450">
            <v>124.85</v>
          </cell>
          <cell r="G450">
            <v>1.4550000000000001</v>
          </cell>
          <cell r="V450">
            <v>89.85246491543721</v>
          </cell>
          <cell r="W450">
            <v>115.90094493320299</v>
          </cell>
          <cell r="X450">
            <v>105.21028199265571</v>
          </cell>
          <cell r="Y450">
            <v>1.4564999999999999</v>
          </cell>
        </row>
        <row r="451">
          <cell r="B451">
            <v>33995</v>
          </cell>
          <cell r="D451">
            <v>1.5640000000000001</v>
          </cell>
          <cell r="E451">
            <v>1.573</v>
          </cell>
          <cell r="F451">
            <v>123.7</v>
          </cell>
          <cell r="G451">
            <v>1.4550000000000001</v>
          </cell>
          <cell r="V451">
            <v>89.024829075206924</v>
          </cell>
          <cell r="W451">
            <v>113.71483375959079</v>
          </cell>
          <cell r="X451">
            <v>105.04053211390561</v>
          </cell>
          <cell r="Y451">
            <v>1.4565999999999999</v>
          </cell>
        </row>
        <row r="452">
          <cell r="B452">
            <v>33996</v>
          </cell>
          <cell r="D452">
            <v>1.5325</v>
          </cell>
          <cell r="E452">
            <v>1.5834999999999999</v>
          </cell>
          <cell r="F452">
            <v>124.05</v>
          </cell>
          <cell r="G452">
            <v>1.4550000000000001</v>
          </cell>
          <cell r="V452">
            <v>89.276718243972653</v>
          </cell>
          <cell r="W452">
            <v>116.05220228384991</v>
          </cell>
          <cell r="X452">
            <v>105.27610337421186</v>
          </cell>
          <cell r="Y452">
            <v>1.4567000000000001</v>
          </cell>
        </row>
        <row r="453">
          <cell r="B453">
            <v>33997</v>
          </cell>
          <cell r="D453">
            <v>1.5209999999999999</v>
          </cell>
          <cell r="E453">
            <v>1.5807</v>
          </cell>
          <cell r="F453">
            <v>124.1</v>
          </cell>
          <cell r="G453">
            <v>1.4550000000000001</v>
          </cell>
          <cell r="V453">
            <v>89.312702410939195</v>
          </cell>
          <cell r="W453">
            <v>116.92965154503617</v>
          </cell>
          <cell r="X453">
            <v>105.46317466916095</v>
          </cell>
          <cell r="Y453">
            <v>1.4568000000000001</v>
          </cell>
        </row>
        <row r="454">
          <cell r="B454">
            <v>33999</v>
          </cell>
          <cell r="D454">
            <v>1.4875</v>
          </cell>
          <cell r="E454">
            <v>1.611</v>
          </cell>
          <cell r="F454">
            <v>124.7</v>
          </cell>
          <cell r="G454">
            <v>1.4550000000000001</v>
          </cell>
          <cell r="V454">
            <v>89.74451241453761</v>
          </cell>
          <cell r="W454">
            <v>119.56302521008402</v>
          </cell>
          <cell r="X454">
            <v>105.91699577357444</v>
          </cell>
          <cell r="Y454">
            <v>1.4569000000000001</v>
          </cell>
        </row>
        <row r="455">
          <cell r="B455">
            <v>34001</v>
          </cell>
          <cell r="D455">
            <v>1.4530000000000001</v>
          </cell>
          <cell r="E455">
            <v>1.6245000000000001</v>
          </cell>
          <cell r="F455">
            <v>124.75</v>
          </cell>
          <cell r="G455">
            <v>1.4847999999999999</v>
          </cell>
          <cell r="V455">
            <v>89.780496581504138</v>
          </cell>
          <cell r="W455">
            <v>122.40192704748793</v>
          </cell>
          <cell r="X455">
            <v>106.2807455137532</v>
          </cell>
          <cell r="Y455">
            <v>1.4847999999999999</v>
          </cell>
        </row>
        <row r="456">
          <cell r="B456">
            <v>34002</v>
          </cell>
          <cell r="D456">
            <v>1.46</v>
          </cell>
          <cell r="E456">
            <v>1.6335</v>
          </cell>
          <cell r="F456">
            <v>125.05</v>
          </cell>
          <cell r="G456">
            <v>1.4847999999999999</v>
          </cell>
          <cell r="V456">
            <v>89.996401583303353</v>
          </cell>
          <cell r="W456">
            <v>121.81506849315068</v>
          </cell>
          <cell r="X456">
            <v>106.47128109194206</v>
          </cell>
          <cell r="Y456">
            <v>1.4846999999999999</v>
          </cell>
        </row>
        <row r="457">
          <cell r="B457">
            <v>34003</v>
          </cell>
          <cell r="D457">
            <v>1.446</v>
          </cell>
          <cell r="E457">
            <v>1.6379999999999999</v>
          </cell>
          <cell r="F457">
            <v>124.35</v>
          </cell>
          <cell r="G457">
            <v>1.4847999999999999</v>
          </cell>
          <cell r="V457">
            <v>89.492623245771867</v>
          </cell>
          <cell r="W457">
            <v>122.99446749654217</v>
          </cell>
          <cell r="X457">
            <v>106.47128109194206</v>
          </cell>
          <cell r="Y457">
            <v>1.4845999999999999</v>
          </cell>
        </row>
        <row r="458">
          <cell r="B458">
            <v>34004</v>
          </cell>
          <cell r="D458">
            <v>1.44</v>
          </cell>
          <cell r="E458">
            <v>1.643</v>
          </cell>
          <cell r="F458">
            <v>124.4</v>
          </cell>
          <cell r="G458">
            <v>1.4847999999999999</v>
          </cell>
          <cell r="V458">
            <v>89.52860741273841</v>
          </cell>
          <cell r="W458">
            <v>123.50694444444443</v>
          </cell>
          <cell r="X458">
            <v>106.47128109194206</v>
          </cell>
          <cell r="Y458">
            <v>1.4844999999999999</v>
          </cell>
        </row>
        <row r="459">
          <cell r="B459">
            <v>34006</v>
          </cell>
          <cell r="D459">
            <v>1.4464999999999999</v>
          </cell>
          <cell r="E459">
            <v>1.6583000000000001</v>
          </cell>
          <cell r="F459">
            <v>124.4</v>
          </cell>
          <cell r="G459">
            <v>1.4847999999999999</v>
          </cell>
          <cell r="V459">
            <v>89.52860741273841</v>
          </cell>
          <cell r="W459">
            <v>122.95195298997581</v>
          </cell>
          <cell r="X459">
            <v>106.56135245617682</v>
          </cell>
          <cell r="Y459">
            <v>1.4843999999999999</v>
          </cell>
        </row>
        <row r="460">
          <cell r="B460">
            <v>34008</v>
          </cell>
          <cell r="D460">
            <v>1.4510000000000001</v>
          </cell>
          <cell r="E460">
            <v>1.6565000000000001</v>
          </cell>
          <cell r="F460">
            <v>124.45</v>
          </cell>
          <cell r="G460">
            <v>1.4847999999999999</v>
          </cell>
          <cell r="V460">
            <v>89.564591579704938</v>
          </cell>
          <cell r="W460">
            <v>122.57064093728462</v>
          </cell>
          <cell r="X460">
            <v>106.56135245617682</v>
          </cell>
          <cell r="Y460">
            <v>1.4843</v>
          </cell>
        </row>
        <row r="461">
          <cell r="B461">
            <v>34009</v>
          </cell>
          <cell r="D461">
            <v>1.4319999999999999</v>
          </cell>
          <cell r="E461">
            <v>1.6625000000000001</v>
          </cell>
          <cell r="F461">
            <v>122.45</v>
          </cell>
          <cell r="G461">
            <v>1.4847999999999999</v>
          </cell>
          <cell r="V461">
            <v>88.125224901043552</v>
          </cell>
          <cell r="W461">
            <v>124.19692737430167</v>
          </cell>
          <cell r="X461">
            <v>106.56135245617682</v>
          </cell>
          <cell r="Y461">
            <v>1.4842</v>
          </cell>
        </row>
        <row r="462">
          <cell r="B462">
            <v>34010</v>
          </cell>
          <cell r="D462">
            <v>1.43</v>
          </cell>
          <cell r="E462">
            <v>1.6525000000000001</v>
          </cell>
          <cell r="F462">
            <v>121.45</v>
          </cell>
          <cell r="G462">
            <v>1.4847999999999999</v>
          </cell>
          <cell r="V462">
            <v>87.405541561712852</v>
          </cell>
          <cell r="W462">
            <v>124.37062937062937</v>
          </cell>
          <cell r="X462">
            <v>106.44010254278389</v>
          </cell>
          <cell r="Y462">
            <v>1.4841</v>
          </cell>
        </row>
        <row r="463">
          <cell r="B463">
            <v>34011</v>
          </cell>
          <cell r="D463">
            <v>1.4259999999999999</v>
          </cell>
          <cell r="E463">
            <v>1.661</v>
          </cell>
          <cell r="F463">
            <v>121.45</v>
          </cell>
          <cell r="G463">
            <v>1.4847999999999999</v>
          </cell>
          <cell r="V463">
            <v>87.405541561712852</v>
          </cell>
          <cell r="W463">
            <v>124.71949509116408</v>
          </cell>
          <cell r="X463">
            <v>106.44010254278389</v>
          </cell>
          <cell r="Y463">
            <v>1.484</v>
          </cell>
        </row>
        <row r="464">
          <cell r="B464">
            <v>34013</v>
          </cell>
          <cell r="D464">
            <v>1.4201999999999999</v>
          </cell>
          <cell r="E464">
            <v>1.657</v>
          </cell>
          <cell r="F464">
            <v>120.75</v>
          </cell>
          <cell r="G464">
            <v>1.4847999999999999</v>
          </cell>
          <cell r="V464">
            <v>86.901763224181366</v>
          </cell>
          <cell r="W464">
            <v>125.22884100830869</v>
          </cell>
          <cell r="X464">
            <v>106.37774544446752</v>
          </cell>
          <cell r="Y464">
            <v>1.4839</v>
          </cell>
        </row>
        <row r="465">
          <cell r="B465">
            <v>34015</v>
          </cell>
          <cell r="D465">
            <v>1.41</v>
          </cell>
          <cell r="E465">
            <v>1.6619999999999999</v>
          </cell>
          <cell r="F465">
            <v>120.6</v>
          </cell>
          <cell r="G465">
            <v>1.4847999999999999</v>
          </cell>
          <cell r="V465">
            <v>86.793810723281752</v>
          </cell>
          <cell r="W465">
            <v>126.13475177304964</v>
          </cell>
          <cell r="X465">
            <v>106.44010254278389</v>
          </cell>
          <cell r="Y465">
            <v>1.4838</v>
          </cell>
        </row>
        <row r="466">
          <cell r="B466">
            <v>34016</v>
          </cell>
          <cell r="D466">
            <v>1.42</v>
          </cell>
          <cell r="E466">
            <v>1.6545000000000001</v>
          </cell>
          <cell r="F466">
            <v>120.65</v>
          </cell>
          <cell r="G466">
            <v>1.4847999999999999</v>
          </cell>
          <cell r="V466">
            <v>86.829794890248309</v>
          </cell>
          <cell r="W466">
            <v>125.24647887323944</v>
          </cell>
          <cell r="X466">
            <v>106.44010254278389</v>
          </cell>
          <cell r="Y466">
            <v>1.4837</v>
          </cell>
        </row>
        <row r="467">
          <cell r="B467">
            <v>34017</v>
          </cell>
          <cell r="D467">
            <v>1.4510000000000001</v>
          </cell>
          <cell r="E467">
            <v>1.6234999999999999</v>
          </cell>
          <cell r="F467">
            <v>119.4</v>
          </cell>
          <cell r="G467">
            <v>1.4847999999999999</v>
          </cell>
          <cell r="V467">
            <v>85.930190716084937</v>
          </cell>
          <cell r="W467">
            <v>122.57064093728462</v>
          </cell>
          <cell r="X467">
            <v>106.14563846740108</v>
          </cell>
          <cell r="Y467">
            <v>1.4836</v>
          </cell>
        </row>
        <row r="468">
          <cell r="B468">
            <v>34018</v>
          </cell>
          <cell r="D468">
            <v>1.4390000000000001</v>
          </cell>
          <cell r="E468">
            <v>1.6335</v>
          </cell>
          <cell r="F468">
            <v>119.7</v>
          </cell>
          <cell r="G468">
            <v>1.4847999999999999</v>
          </cell>
          <cell r="V468">
            <v>86.146095717884137</v>
          </cell>
          <cell r="W468">
            <v>123.59277275886031</v>
          </cell>
          <cell r="X468">
            <v>106.14563846740108</v>
          </cell>
          <cell r="Y468">
            <v>1.4835</v>
          </cell>
        </row>
        <row r="469">
          <cell r="B469">
            <v>34020</v>
          </cell>
          <cell r="D469">
            <v>1.454</v>
          </cell>
          <cell r="E469">
            <v>1.6379999999999999</v>
          </cell>
          <cell r="F469">
            <v>118.25</v>
          </cell>
          <cell r="G469">
            <v>1.4847999999999999</v>
          </cell>
          <cell r="V469">
            <v>85.102554875854622</v>
          </cell>
          <cell r="W469">
            <v>122.31774415405778</v>
          </cell>
          <cell r="X469">
            <v>106.06595995288575</v>
          </cell>
          <cell r="Y469">
            <v>1.4834000000000001</v>
          </cell>
        </row>
        <row r="470">
          <cell r="B470">
            <v>34022</v>
          </cell>
          <cell r="D470">
            <v>1.4610000000000001</v>
          </cell>
          <cell r="E470">
            <v>1.6327</v>
          </cell>
          <cell r="F470">
            <v>116.8</v>
          </cell>
          <cell r="G470">
            <v>1.4847999999999999</v>
          </cell>
          <cell r="V470">
            <v>84.059014033825122</v>
          </cell>
          <cell r="W470">
            <v>121.73169062286104</v>
          </cell>
          <cell r="X470">
            <v>106.06595995288575</v>
          </cell>
          <cell r="Y470">
            <v>1.4833000000000001</v>
          </cell>
        </row>
        <row r="471">
          <cell r="B471">
            <v>34023</v>
          </cell>
          <cell r="D471">
            <v>1.4570000000000001</v>
          </cell>
          <cell r="E471">
            <v>1.6183000000000001</v>
          </cell>
          <cell r="F471">
            <v>116.9</v>
          </cell>
          <cell r="G471">
            <v>1.4847999999999999</v>
          </cell>
          <cell r="V471">
            <v>84.130982367758193</v>
          </cell>
          <cell r="W471">
            <v>122.06588881262869</v>
          </cell>
          <cell r="X471">
            <v>105.94124575625302</v>
          </cell>
          <cell r="Y471">
            <v>1.4832000000000001</v>
          </cell>
        </row>
        <row r="472">
          <cell r="B472">
            <v>34024</v>
          </cell>
          <cell r="D472">
            <v>1.448</v>
          </cell>
          <cell r="E472">
            <v>1.6213</v>
          </cell>
          <cell r="F472">
            <v>116.85</v>
          </cell>
          <cell r="G472">
            <v>1.4847999999999999</v>
          </cell>
          <cell r="V472">
            <v>84.09499820079165</v>
          </cell>
          <cell r="W472">
            <v>122.82458563535911</v>
          </cell>
          <cell r="X472">
            <v>105.94124575625302</v>
          </cell>
          <cell r="Y472">
            <v>1.4831000000000001</v>
          </cell>
        </row>
        <row r="473">
          <cell r="B473">
            <v>34028</v>
          </cell>
          <cell r="D473">
            <v>1.427</v>
          </cell>
          <cell r="E473">
            <v>1.6425000000000001</v>
          </cell>
          <cell r="F473">
            <v>118.1</v>
          </cell>
          <cell r="G473">
            <v>1.4847999999999999</v>
          </cell>
          <cell r="V473">
            <v>84.994602374955022</v>
          </cell>
          <cell r="W473">
            <v>124.6320953048353</v>
          </cell>
          <cell r="X473">
            <v>106.04517425344696</v>
          </cell>
          <cell r="Y473">
            <v>1.4830000000000001</v>
          </cell>
        </row>
        <row r="474">
          <cell r="B474">
            <v>34029</v>
          </cell>
          <cell r="D474">
            <v>1.4285000000000001</v>
          </cell>
          <cell r="E474">
            <v>1.65</v>
          </cell>
          <cell r="F474">
            <v>118.39</v>
          </cell>
          <cell r="G474">
            <v>1.4277</v>
          </cell>
          <cell r="V474">
            <v>85.203310543360928</v>
          </cell>
          <cell r="W474">
            <v>124.50122506125305</v>
          </cell>
          <cell r="X474">
            <v>106.11099563500311</v>
          </cell>
          <cell r="Y474">
            <v>1.4277</v>
          </cell>
        </row>
        <row r="475">
          <cell r="B475">
            <v>34030</v>
          </cell>
          <cell r="D475">
            <v>1.4419</v>
          </cell>
          <cell r="E475">
            <v>1.6435</v>
          </cell>
          <cell r="F475">
            <v>118.6</v>
          </cell>
          <cell r="G475">
            <v>1.4277</v>
          </cell>
          <cell r="V475">
            <v>85.354444044620365</v>
          </cell>
          <cell r="W475">
            <v>123.34419862681185</v>
          </cell>
          <cell r="X475">
            <v>106.04863853668675</v>
          </cell>
          <cell r="Y475">
            <v>1.4278</v>
          </cell>
        </row>
        <row r="476">
          <cell r="B476">
            <v>34031</v>
          </cell>
          <cell r="D476">
            <v>1.4610000000000001</v>
          </cell>
          <cell r="E476">
            <v>1.6339999999999999</v>
          </cell>
          <cell r="F476">
            <v>116.6</v>
          </cell>
          <cell r="G476">
            <v>1.4277</v>
          </cell>
          <cell r="V476">
            <v>83.915077365958979</v>
          </cell>
          <cell r="W476">
            <v>121.73169062286104</v>
          </cell>
          <cell r="X476">
            <v>105.72992447862536</v>
          </cell>
          <cell r="Y476">
            <v>1.4278999999999999</v>
          </cell>
        </row>
        <row r="477">
          <cell r="B477">
            <v>34032</v>
          </cell>
          <cell r="D477">
            <v>1.446</v>
          </cell>
          <cell r="E477">
            <v>1.6483000000000001</v>
          </cell>
          <cell r="F477">
            <v>117</v>
          </cell>
          <cell r="G477">
            <v>1.4277</v>
          </cell>
          <cell r="V477">
            <v>84.202950701691265</v>
          </cell>
          <cell r="W477">
            <v>122.99446749654217</v>
          </cell>
          <cell r="X477">
            <v>105.72992447862536</v>
          </cell>
          <cell r="Y477">
            <v>1.4279999999999999</v>
          </cell>
        </row>
        <row r="478">
          <cell r="B478">
            <v>34034</v>
          </cell>
          <cell r="D478">
            <v>1.4460999999999999</v>
          </cell>
          <cell r="E478">
            <v>1.6689000000000001</v>
          </cell>
          <cell r="F478">
            <v>117.54</v>
          </cell>
          <cell r="G478">
            <v>1.4277</v>
          </cell>
          <cell r="V478">
            <v>84.591579704929842</v>
          </cell>
          <cell r="W478">
            <v>122.98596224327503</v>
          </cell>
          <cell r="X478">
            <v>105.79921014342131</v>
          </cell>
          <cell r="Y478">
            <v>1.4280999999999999</v>
          </cell>
        </row>
        <row r="479">
          <cell r="B479">
            <v>34036</v>
          </cell>
          <cell r="D479">
            <v>1.4379</v>
          </cell>
          <cell r="E479">
            <v>1.6675</v>
          </cell>
          <cell r="F479">
            <v>117.4</v>
          </cell>
          <cell r="G479">
            <v>1.4277</v>
          </cell>
          <cell r="V479">
            <v>84.49082403742355</v>
          </cell>
          <cell r="W479">
            <v>123.68732178871966</v>
          </cell>
          <cell r="X479">
            <v>105.79921014342131</v>
          </cell>
          <cell r="Y479">
            <v>1.4281999999999999</v>
          </cell>
        </row>
        <row r="480">
          <cell r="B480">
            <v>34037</v>
          </cell>
          <cell r="D480">
            <v>1.4395</v>
          </cell>
          <cell r="E480">
            <v>1.66</v>
          </cell>
          <cell r="F480">
            <v>116.85</v>
          </cell>
          <cell r="G480">
            <v>1.4277</v>
          </cell>
          <cell r="V480">
            <v>84.09499820079165</v>
          </cell>
          <cell r="W480">
            <v>123.54984369572767</v>
          </cell>
          <cell r="X480">
            <v>105.69181736298758</v>
          </cell>
          <cell r="Y480">
            <v>1.4282999999999999</v>
          </cell>
        </row>
        <row r="481">
          <cell r="B481">
            <v>34038</v>
          </cell>
          <cell r="D481">
            <v>1.4365000000000001</v>
          </cell>
          <cell r="E481">
            <v>1.665</v>
          </cell>
          <cell r="F481">
            <v>117.89</v>
          </cell>
          <cell r="G481">
            <v>1.4277</v>
          </cell>
          <cell r="V481">
            <v>84.843468873695585</v>
          </cell>
          <cell r="W481">
            <v>123.80786634180298</v>
          </cell>
          <cell r="X481">
            <v>105.69181736298758</v>
          </cell>
          <cell r="Y481">
            <v>1.4283999999999999</v>
          </cell>
        </row>
        <row r="482">
          <cell r="B482">
            <v>34039</v>
          </cell>
          <cell r="D482">
            <v>1.4319999999999999</v>
          </cell>
          <cell r="E482">
            <v>1.667</v>
          </cell>
          <cell r="F482">
            <v>118.02</v>
          </cell>
          <cell r="G482">
            <v>1.4277</v>
          </cell>
          <cell r="V482">
            <v>84.937027707808568</v>
          </cell>
          <cell r="W482">
            <v>124.19692737430167</v>
          </cell>
          <cell r="X482">
            <v>105.76110302778355</v>
          </cell>
          <cell r="Y482">
            <v>1.4285000000000001</v>
          </cell>
        </row>
        <row r="483">
          <cell r="B483">
            <v>34041</v>
          </cell>
          <cell r="D483">
            <v>1.431</v>
          </cell>
          <cell r="E483">
            <v>1.6655</v>
          </cell>
          <cell r="F483">
            <v>118</v>
          </cell>
          <cell r="G483">
            <v>1.4277</v>
          </cell>
          <cell r="V483">
            <v>84.922634041021951</v>
          </cell>
          <cell r="W483">
            <v>124.28371767994409</v>
          </cell>
          <cell r="X483">
            <v>105.66756738030899</v>
          </cell>
          <cell r="Y483">
            <v>1.4286000000000001</v>
          </cell>
        </row>
        <row r="484">
          <cell r="B484">
            <v>34043</v>
          </cell>
          <cell r="D484">
            <v>1.4333</v>
          </cell>
          <cell r="E484">
            <v>1.6672</v>
          </cell>
          <cell r="F484">
            <v>118.19</v>
          </cell>
          <cell r="G484">
            <v>1.4277</v>
          </cell>
          <cell r="V484">
            <v>85.059373875494785</v>
          </cell>
          <cell r="W484">
            <v>124.08428102979138</v>
          </cell>
          <cell r="X484">
            <v>105.66756738030899</v>
          </cell>
          <cell r="Y484">
            <v>1.4287000000000001</v>
          </cell>
        </row>
        <row r="485">
          <cell r="B485">
            <v>34044</v>
          </cell>
          <cell r="D485">
            <v>1.4419999999999999</v>
          </cell>
          <cell r="E485">
            <v>1.659</v>
          </cell>
          <cell r="F485">
            <v>117.55</v>
          </cell>
          <cell r="G485">
            <v>1.4277</v>
          </cell>
          <cell r="V485">
            <v>84.598776538323136</v>
          </cell>
          <cell r="W485">
            <v>123.33564493758668</v>
          </cell>
          <cell r="X485">
            <v>105.66756738030899</v>
          </cell>
          <cell r="Y485">
            <v>1.4288000000000001</v>
          </cell>
        </row>
        <row r="486">
          <cell r="B486">
            <v>34045</v>
          </cell>
          <cell r="D486">
            <v>1.4478</v>
          </cell>
          <cell r="E486">
            <v>1.661</v>
          </cell>
          <cell r="F486">
            <v>116.85</v>
          </cell>
          <cell r="G486">
            <v>1.4277</v>
          </cell>
          <cell r="V486">
            <v>84.09499820079165</v>
          </cell>
          <cell r="W486">
            <v>122.84155270064926</v>
          </cell>
          <cell r="X486">
            <v>105.49781750155891</v>
          </cell>
          <cell r="Y486">
            <v>1.4289000000000001</v>
          </cell>
        </row>
        <row r="487">
          <cell r="B487">
            <v>34046</v>
          </cell>
          <cell r="D487">
            <v>1.4517</v>
          </cell>
          <cell r="E487">
            <v>1.6617999999999999</v>
          </cell>
          <cell r="F487">
            <v>116.95</v>
          </cell>
          <cell r="G487">
            <v>1.4277</v>
          </cell>
          <cell r="V487">
            <v>84.166966534724736</v>
          </cell>
          <cell r="W487">
            <v>122.51153819659709</v>
          </cell>
          <cell r="X487">
            <v>105.49781750155891</v>
          </cell>
          <cell r="Y487">
            <v>1.429</v>
          </cell>
        </row>
        <row r="488">
          <cell r="B488">
            <v>34048</v>
          </cell>
          <cell r="D488">
            <v>1.4910000000000001</v>
          </cell>
          <cell r="E488">
            <v>1.6355</v>
          </cell>
          <cell r="F488">
            <v>116.05</v>
          </cell>
          <cell r="G488">
            <v>1.4277</v>
          </cell>
          <cell r="V488">
            <v>83.519251529327107</v>
          </cell>
          <cell r="W488">
            <v>119.28236083165659</v>
          </cell>
          <cell r="X488">
            <v>104.96778216586988</v>
          </cell>
          <cell r="Y488">
            <v>1.4291</v>
          </cell>
        </row>
        <row r="489">
          <cell r="B489">
            <v>34050</v>
          </cell>
          <cell r="D489">
            <v>1.4890000000000001</v>
          </cell>
          <cell r="E489">
            <v>1.6379999999999999</v>
          </cell>
          <cell r="F489">
            <v>115.8</v>
          </cell>
          <cell r="G489">
            <v>1.4277</v>
          </cell>
          <cell r="V489">
            <v>83.339330694494421</v>
          </cell>
          <cell r="W489">
            <v>119.44257891202147</v>
          </cell>
          <cell r="X489">
            <v>104.96778216586988</v>
          </cell>
          <cell r="Y489">
            <v>1.4292</v>
          </cell>
        </row>
        <row r="490">
          <cell r="B490">
            <v>34053</v>
          </cell>
          <cell r="D490">
            <v>1.478</v>
          </cell>
          <cell r="E490">
            <v>1.6349</v>
          </cell>
          <cell r="F490">
            <v>117.13</v>
          </cell>
          <cell r="G490">
            <v>1.4277</v>
          </cell>
          <cell r="V490">
            <v>84.296509535804248</v>
          </cell>
          <cell r="W490">
            <v>120.3315290933694</v>
          </cell>
          <cell r="X490">
            <v>104.96778216586988</v>
          </cell>
          <cell r="Y490">
            <v>1.4293</v>
          </cell>
        </row>
        <row r="491">
          <cell r="B491">
            <v>34055</v>
          </cell>
          <cell r="D491">
            <v>1.4875</v>
          </cell>
          <cell r="E491">
            <v>1.6325000000000001</v>
          </cell>
          <cell r="F491">
            <v>116.5</v>
          </cell>
          <cell r="G491">
            <v>1.4277</v>
          </cell>
          <cell r="V491">
            <v>83.843109032025922</v>
          </cell>
          <cell r="W491">
            <v>119.56302521008402</v>
          </cell>
          <cell r="X491">
            <v>104.96778216586988</v>
          </cell>
          <cell r="Y491">
            <v>1.4294</v>
          </cell>
        </row>
        <row r="492">
          <cell r="B492">
            <v>34057</v>
          </cell>
          <cell r="D492">
            <v>1.4950000000000001</v>
          </cell>
          <cell r="E492">
            <v>1.6259999999999999</v>
          </cell>
          <cell r="F492">
            <v>116.95</v>
          </cell>
          <cell r="G492">
            <v>1.4277</v>
          </cell>
          <cell r="V492">
            <v>84.166966534724736</v>
          </cell>
          <cell r="W492">
            <v>118.96321070234113</v>
          </cell>
          <cell r="X492">
            <v>104.96778216586988</v>
          </cell>
          <cell r="Y492">
            <v>1.4295</v>
          </cell>
        </row>
        <row r="493">
          <cell r="B493">
            <v>34058</v>
          </cell>
          <cell r="D493">
            <v>1.492</v>
          </cell>
          <cell r="E493">
            <v>1.6255999999999999</v>
          </cell>
          <cell r="F493">
            <v>116.75</v>
          </cell>
          <cell r="G493">
            <v>1.4277</v>
          </cell>
          <cell r="V493">
            <v>84.023029866858593</v>
          </cell>
          <cell r="W493">
            <v>119.20241286863271</v>
          </cell>
          <cell r="X493">
            <v>104.96778216586988</v>
          </cell>
          <cell r="Y493">
            <v>1.4296</v>
          </cell>
        </row>
        <row r="494">
          <cell r="B494">
            <v>34059</v>
          </cell>
          <cell r="D494">
            <v>1.4944999999999999</v>
          </cell>
          <cell r="E494">
            <v>1.6168</v>
          </cell>
          <cell r="F494">
            <v>115.42</v>
          </cell>
          <cell r="G494">
            <v>1.4277</v>
          </cell>
          <cell r="V494">
            <v>83.065851025548767</v>
          </cell>
          <cell r="W494">
            <v>119.00301104048177</v>
          </cell>
          <cell r="X494">
            <v>104.82921083627798</v>
          </cell>
          <cell r="Y494">
            <v>1.4297</v>
          </cell>
        </row>
        <row r="495">
          <cell r="B495">
            <v>34060</v>
          </cell>
          <cell r="D495">
            <v>1.5115000000000001</v>
          </cell>
          <cell r="E495">
            <v>1.6113</v>
          </cell>
          <cell r="F495">
            <v>114.55</v>
          </cell>
          <cell r="G495">
            <v>1.4327000000000001</v>
          </cell>
          <cell r="V495">
            <v>82.43972652033105</v>
          </cell>
          <cell r="W495">
            <v>117.6645716175984</v>
          </cell>
          <cell r="X495">
            <v>104.57285387653295</v>
          </cell>
          <cell r="Y495">
            <v>1.4327000000000001</v>
          </cell>
        </row>
        <row r="496">
          <cell r="B496">
            <v>34062</v>
          </cell>
          <cell r="D496">
            <v>1.5225</v>
          </cell>
          <cell r="E496">
            <v>1.597</v>
          </cell>
          <cell r="F496">
            <v>113.6</v>
          </cell>
          <cell r="G496">
            <v>1.4327000000000001</v>
          </cell>
          <cell r="V496">
            <v>81.756027347966892</v>
          </cell>
          <cell r="W496">
            <v>116.81444991789817</v>
          </cell>
          <cell r="X496">
            <v>104.37192544862467</v>
          </cell>
          <cell r="Y496">
            <v>1.4326000000000001</v>
          </cell>
        </row>
        <row r="497">
          <cell r="B497">
            <v>34064</v>
          </cell>
          <cell r="D497">
            <v>1.5192000000000001</v>
          </cell>
          <cell r="E497">
            <v>1.6012</v>
          </cell>
          <cell r="F497">
            <v>113.89</v>
          </cell>
          <cell r="G497">
            <v>1.4327000000000001</v>
          </cell>
          <cell r="V497">
            <v>81.964735516372798</v>
          </cell>
          <cell r="W497">
            <v>117.06819378620324</v>
          </cell>
          <cell r="X497">
            <v>104.37192544862467</v>
          </cell>
          <cell r="Y497">
            <v>1.4325000000000001</v>
          </cell>
        </row>
        <row r="498">
          <cell r="B498">
            <v>34065</v>
          </cell>
          <cell r="D498">
            <v>1.5122</v>
          </cell>
          <cell r="E498">
            <v>1.6014999999999999</v>
          </cell>
          <cell r="F498">
            <v>114.01</v>
          </cell>
          <cell r="G498">
            <v>1.4327000000000001</v>
          </cell>
          <cell r="V498">
            <v>82.051097517092487</v>
          </cell>
          <cell r="W498">
            <v>117.61010448353392</v>
          </cell>
          <cell r="X498">
            <v>104.43428254694102</v>
          </cell>
          <cell r="Y498">
            <v>1.4323999999999999</v>
          </cell>
        </row>
        <row r="499">
          <cell r="B499">
            <v>34066</v>
          </cell>
          <cell r="D499">
            <v>1.5227999999999999</v>
          </cell>
          <cell r="E499">
            <v>1.6068</v>
          </cell>
          <cell r="F499">
            <v>114</v>
          </cell>
          <cell r="G499">
            <v>1.4327000000000001</v>
          </cell>
          <cell r="V499">
            <v>82.043900683699178</v>
          </cell>
          <cell r="W499">
            <v>116.79143682689781</v>
          </cell>
          <cell r="X499">
            <v>104.43428254694102</v>
          </cell>
          <cell r="Y499">
            <v>1.4322999999999999</v>
          </cell>
        </row>
        <row r="500">
          <cell r="B500">
            <v>34067</v>
          </cell>
          <cell r="D500">
            <v>1.5155000000000001</v>
          </cell>
          <cell r="E500">
            <v>1.6174999999999999</v>
          </cell>
          <cell r="F500">
            <v>113.75</v>
          </cell>
          <cell r="G500">
            <v>1.4327000000000001</v>
          </cell>
          <cell r="V500">
            <v>81.863979848866506</v>
          </cell>
          <cell r="W500">
            <v>117.35400857802703</v>
          </cell>
          <cell r="X500">
            <v>104.43428254694102</v>
          </cell>
          <cell r="Y500">
            <v>1.4321999999999999</v>
          </cell>
        </row>
        <row r="501">
          <cell r="B501">
            <v>34069</v>
          </cell>
          <cell r="D501">
            <v>1.5285</v>
          </cell>
          <cell r="E501">
            <v>1.6040000000000001</v>
          </cell>
          <cell r="F501">
            <v>113.1</v>
          </cell>
          <cell r="G501">
            <v>1.4327000000000001</v>
          </cell>
          <cell r="V501">
            <v>81.396185678301549</v>
          </cell>
          <cell r="W501">
            <v>116.35590448151781</v>
          </cell>
          <cell r="X501">
            <v>104.36153259890528</v>
          </cell>
          <cell r="Y501">
            <v>1.4320999999999999</v>
          </cell>
        </row>
        <row r="502">
          <cell r="B502">
            <v>34071</v>
          </cell>
          <cell r="D502">
            <v>1.536</v>
          </cell>
          <cell r="E502">
            <v>1.5996999999999999</v>
          </cell>
          <cell r="F502">
            <v>112.91</v>
          </cell>
          <cell r="G502">
            <v>1.4327000000000001</v>
          </cell>
          <cell r="V502">
            <v>81.259445843828729</v>
          </cell>
          <cell r="W502">
            <v>115.78776041666666</v>
          </cell>
          <cell r="X502">
            <v>104.36153259890528</v>
          </cell>
          <cell r="Y502">
            <v>1.4319999999999999</v>
          </cell>
        </row>
        <row r="503">
          <cell r="B503">
            <v>34072</v>
          </cell>
          <cell r="D503">
            <v>1.5445</v>
          </cell>
          <cell r="E503">
            <v>1.5942000000000001</v>
          </cell>
          <cell r="F503">
            <v>113.5</v>
          </cell>
          <cell r="G503">
            <v>1.4327000000000001</v>
          </cell>
          <cell r="V503">
            <v>81.684059014033835</v>
          </cell>
          <cell r="W503">
            <v>115.15053415344771</v>
          </cell>
          <cell r="X503">
            <v>104.25067553523175</v>
          </cell>
          <cell r="Y503">
            <v>1.4319</v>
          </cell>
        </row>
        <row r="504">
          <cell r="B504">
            <v>34073</v>
          </cell>
          <cell r="D504">
            <v>1.5543</v>
          </cell>
          <cell r="E504">
            <v>1.5807</v>
          </cell>
          <cell r="F504">
            <v>113.35</v>
          </cell>
          <cell r="G504">
            <v>1.4327000000000001</v>
          </cell>
          <cell r="V504">
            <v>81.576106513134221</v>
          </cell>
          <cell r="W504">
            <v>114.42449977481824</v>
          </cell>
          <cell r="X504">
            <v>104.25067553523175</v>
          </cell>
          <cell r="Y504">
            <v>1.4318</v>
          </cell>
        </row>
        <row r="505">
          <cell r="B505">
            <v>34074</v>
          </cell>
          <cell r="D505">
            <v>1.5474000000000001</v>
          </cell>
          <cell r="E505">
            <v>1.5978000000000001</v>
          </cell>
          <cell r="F505">
            <v>113.93</v>
          </cell>
          <cell r="G505">
            <v>1.4327000000000001</v>
          </cell>
          <cell r="V505">
            <v>81.993522849946032</v>
          </cell>
          <cell r="W505">
            <v>114.93472922321311</v>
          </cell>
          <cell r="X505">
            <v>104.36153259890528</v>
          </cell>
          <cell r="Y505">
            <v>1.4317</v>
          </cell>
        </row>
        <row r="506">
          <cell r="B506">
            <v>34076</v>
          </cell>
          <cell r="D506">
            <v>1.5254000000000001</v>
          </cell>
          <cell r="E506">
            <v>1.6160000000000001</v>
          </cell>
          <cell r="F506">
            <v>112.1</v>
          </cell>
          <cell r="G506">
            <v>1.4327000000000001</v>
          </cell>
          <cell r="V506">
            <v>80.676502338970849</v>
          </cell>
          <cell r="W506">
            <v>116.5923692146322</v>
          </cell>
          <cell r="X506">
            <v>104.36153259890528</v>
          </cell>
          <cell r="Y506">
            <v>1.4316</v>
          </cell>
        </row>
        <row r="507">
          <cell r="B507">
            <v>34078</v>
          </cell>
          <cell r="D507">
            <v>1.53</v>
          </cell>
          <cell r="E507">
            <v>1.6123000000000001</v>
          </cell>
          <cell r="F507">
            <v>111</v>
          </cell>
          <cell r="G507">
            <v>1.4327000000000001</v>
          </cell>
          <cell r="V507">
            <v>79.884850665707091</v>
          </cell>
          <cell r="W507">
            <v>116.24183006535947</v>
          </cell>
          <cell r="X507">
            <v>104.36153259890528</v>
          </cell>
          <cell r="Y507">
            <v>1.4315</v>
          </cell>
        </row>
        <row r="508">
          <cell r="B508">
            <v>34079</v>
          </cell>
          <cell r="D508">
            <v>1.546</v>
          </cell>
          <cell r="E508">
            <v>1.5949</v>
          </cell>
          <cell r="F508">
            <v>110.45</v>
          </cell>
          <cell r="G508">
            <v>1.4327000000000001</v>
          </cell>
          <cell r="V508">
            <v>79.48902482907522</v>
          </cell>
          <cell r="W508">
            <v>115.03880983182404</v>
          </cell>
          <cell r="X508">
            <v>104.20910413635418</v>
          </cell>
          <cell r="Y508">
            <v>1.4314</v>
          </cell>
        </row>
        <row r="509">
          <cell r="B509">
            <v>34080</v>
          </cell>
          <cell r="D509">
            <v>1.55</v>
          </cell>
          <cell r="E509">
            <v>1.5949</v>
          </cell>
          <cell r="F509">
            <v>110.22</v>
          </cell>
          <cell r="G509">
            <v>1.4327000000000001</v>
          </cell>
          <cell r="V509">
            <v>79.323497661029151</v>
          </cell>
          <cell r="W509">
            <v>114.74193548387096</v>
          </cell>
          <cell r="X509">
            <v>104.20910413635418</v>
          </cell>
          <cell r="Y509">
            <v>1.4313</v>
          </cell>
        </row>
        <row r="510">
          <cell r="B510">
            <v>34081</v>
          </cell>
          <cell r="D510">
            <v>1.5389999999999999</v>
          </cell>
          <cell r="E510">
            <v>1.5954999999999999</v>
          </cell>
          <cell r="F510">
            <v>110.15</v>
          </cell>
          <cell r="G510">
            <v>1.4327000000000001</v>
          </cell>
          <cell r="V510">
            <v>79.273119827276005</v>
          </cell>
          <cell r="W510">
            <v>115.56205328135152</v>
          </cell>
          <cell r="X510">
            <v>104.20910413635418</v>
          </cell>
          <cell r="Y510">
            <v>1.4312</v>
          </cell>
        </row>
        <row r="511">
          <cell r="B511">
            <v>34083</v>
          </cell>
          <cell r="D511">
            <v>1.5762</v>
          </cell>
          <cell r="E511">
            <v>1.5831999999999999</v>
          </cell>
          <cell r="F511">
            <v>110.6</v>
          </cell>
          <cell r="G511">
            <v>1.4327000000000001</v>
          </cell>
          <cell r="V511">
            <v>79.596977329974806</v>
          </cell>
          <cell r="W511">
            <v>112.83466565156704</v>
          </cell>
          <cell r="X511">
            <v>103.98739000900713</v>
          </cell>
          <cell r="Y511">
            <v>1.4311</v>
          </cell>
        </row>
        <row r="512">
          <cell r="B512">
            <v>34085</v>
          </cell>
          <cell r="D512">
            <v>1.5811999999999999</v>
          </cell>
          <cell r="E512">
            <v>1.5740000000000001</v>
          </cell>
          <cell r="F512">
            <v>110.35</v>
          </cell>
          <cell r="G512">
            <v>1.4327000000000001</v>
          </cell>
          <cell r="V512">
            <v>79.417056495142134</v>
          </cell>
          <cell r="W512">
            <v>112.47786491272451</v>
          </cell>
          <cell r="X512">
            <v>103.98739000900713</v>
          </cell>
          <cell r="Y512">
            <v>1.431</v>
          </cell>
        </row>
        <row r="513">
          <cell r="B513">
            <v>34086</v>
          </cell>
          <cell r="D513">
            <v>1.5834999999999999</v>
          </cell>
          <cell r="E513">
            <v>1.5738000000000001</v>
          </cell>
          <cell r="F513">
            <v>110.35</v>
          </cell>
          <cell r="G513">
            <v>1.4327000000000001</v>
          </cell>
          <cell r="V513">
            <v>79.417056495142134</v>
          </cell>
          <cell r="W513">
            <v>112.31449321124092</v>
          </cell>
          <cell r="X513">
            <v>103.98739000900713</v>
          </cell>
          <cell r="Y513">
            <v>1.4309000000000001</v>
          </cell>
        </row>
        <row r="514">
          <cell r="B514">
            <v>34087</v>
          </cell>
          <cell r="D514">
            <v>1.5772999999999999</v>
          </cell>
          <cell r="E514">
            <v>1.587</v>
          </cell>
          <cell r="F514">
            <v>111.83</v>
          </cell>
          <cell r="G514">
            <v>1.4327000000000001</v>
          </cell>
          <cell r="V514">
            <v>80.482187837351574</v>
          </cell>
          <cell r="W514">
            <v>112.75597540100171</v>
          </cell>
          <cell r="X514">
            <v>104.14674703803782</v>
          </cell>
          <cell r="Y514">
            <v>1.4308000000000001</v>
          </cell>
        </row>
        <row r="515">
          <cell r="B515">
            <v>34088</v>
          </cell>
          <cell r="D515">
            <v>1.5758000000000001</v>
          </cell>
          <cell r="E515">
            <v>1.5795999999999999</v>
          </cell>
          <cell r="F515">
            <v>111.81</v>
          </cell>
          <cell r="G515">
            <v>1.4327000000000001</v>
          </cell>
          <cell r="V515">
            <v>80.467794170564957</v>
          </cell>
          <cell r="W515">
            <v>112.8633075263358</v>
          </cell>
          <cell r="X515">
            <v>104.14674703803782</v>
          </cell>
          <cell r="Y515">
            <v>1.4307000000000001</v>
          </cell>
        </row>
        <row r="516">
          <cell r="B516">
            <v>34090</v>
          </cell>
          <cell r="D516">
            <v>1.5740000000000001</v>
          </cell>
          <cell r="E516">
            <v>1.5840000000000001</v>
          </cell>
          <cell r="F516">
            <v>111</v>
          </cell>
          <cell r="G516">
            <v>1.4148000000000001</v>
          </cell>
          <cell r="V516">
            <v>79.884850665707091</v>
          </cell>
          <cell r="W516">
            <v>112.99237611181702</v>
          </cell>
          <cell r="X516">
            <v>104.0324256911245</v>
          </cell>
          <cell r="Y516">
            <v>1.4148000000000001</v>
          </cell>
        </row>
        <row r="517">
          <cell r="B517">
            <v>34092</v>
          </cell>
          <cell r="D517">
            <v>1.5705</v>
          </cell>
          <cell r="E517">
            <v>1.5863</v>
          </cell>
          <cell r="F517">
            <v>110.7</v>
          </cell>
          <cell r="G517">
            <v>1.4148000000000001</v>
          </cell>
          <cell r="V517">
            <v>79.668945663907891</v>
          </cell>
          <cell r="W517">
            <v>113.24418974848774</v>
          </cell>
          <cell r="X517">
            <v>104.0324256911245</v>
          </cell>
          <cell r="Y517">
            <v>1.4149</v>
          </cell>
        </row>
        <row r="518">
          <cell r="B518">
            <v>34093</v>
          </cell>
          <cell r="D518">
            <v>1.571</v>
          </cell>
          <cell r="E518">
            <v>1.5784</v>
          </cell>
          <cell r="F518">
            <v>110.45</v>
          </cell>
          <cell r="G518">
            <v>1.4148000000000001</v>
          </cell>
          <cell r="V518">
            <v>79.48902482907522</v>
          </cell>
          <cell r="W518">
            <v>113.20814767663909</v>
          </cell>
          <cell r="X518">
            <v>104.0324256911245</v>
          </cell>
          <cell r="Y518">
            <v>1.415</v>
          </cell>
        </row>
        <row r="519">
          <cell r="B519">
            <v>34094</v>
          </cell>
          <cell r="D519">
            <v>1.5685</v>
          </cell>
          <cell r="E519">
            <v>1.5738000000000001</v>
          </cell>
          <cell r="F519">
            <v>110.22</v>
          </cell>
          <cell r="G519">
            <v>1.4148000000000001</v>
          </cell>
          <cell r="V519">
            <v>79.323497661029151</v>
          </cell>
          <cell r="W519">
            <v>113.38858782276058</v>
          </cell>
          <cell r="X519">
            <v>103.94235432688977</v>
          </cell>
          <cell r="Y519">
            <v>1.4151</v>
          </cell>
        </row>
        <row r="520">
          <cell r="B520">
            <v>34095</v>
          </cell>
          <cell r="D520">
            <v>1.5680000000000001</v>
          </cell>
          <cell r="E520">
            <v>1.5780000000000001</v>
          </cell>
          <cell r="F520">
            <v>110.1</v>
          </cell>
          <cell r="G520">
            <v>1.4148000000000001</v>
          </cell>
          <cell r="V520">
            <v>79.237135660309463</v>
          </cell>
          <cell r="W520">
            <v>113.42474489795917</v>
          </cell>
          <cell r="X520">
            <v>103.94235432688977</v>
          </cell>
          <cell r="Y520">
            <v>1.4152</v>
          </cell>
        </row>
        <row r="521">
          <cell r="B521">
            <v>34097</v>
          </cell>
          <cell r="D521">
            <v>1.5702</v>
          </cell>
          <cell r="E521">
            <v>1.5854999999999999</v>
          </cell>
          <cell r="F521">
            <v>110.32</v>
          </cell>
          <cell r="G521">
            <v>1.4148000000000001</v>
          </cell>
          <cell r="V521">
            <v>79.395465994962223</v>
          </cell>
          <cell r="W521">
            <v>113.26582600942554</v>
          </cell>
          <cell r="X521">
            <v>103.94235432688977</v>
          </cell>
          <cell r="Y521">
            <v>1.4153</v>
          </cell>
        </row>
        <row r="522">
          <cell r="B522">
            <v>34099</v>
          </cell>
          <cell r="D522">
            <v>1.5669</v>
          </cell>
          <cell r="E522">
            <v>1.5838000000000001</v>
          </cell>
          <cell r="F522">
            <v>110.22</v>
          </cell>
          <cell r="G522">
            <v>1.4148000000000001</v>
          </cell>
          <cell r="V522">
            <v>79.323497661029151</v>
          </cell>
          <cell r="W522">
            <v>113.50437168932285</v>
          </cell>
          <cell r="X522">
            <v>104.00817570844592</v>
          </cell>
          <cell r="Y522">
            <v>1.4154</v>
          </cell>
        </row>
        <row r="523">
          <cell r="B523">
            <v>34100</v>
          </cell>
          <cell r="D523">
            <v>1.534</v>
          </cell>
          <cell r="E523">
            <v>1.609</v>
          </cell>
          <cell r="F523">
            <v>111.35</v>
          </cell>
          <cell r="G523">
            <v>1.4148000000000001</v>
          </cell>
          <cell r="V523">
            <v>80.136739834472834</v>
          </cell>
          <cell r="W523">
            <v>115.9387222946545</v>
          </cell>
          <cell r="X523">
            <v>104.26453266819095</v>
          </cell>
          <cell r="Y523">
            <v>1.4155</v>
          </cell>
        </row>
        <row r="524">
          <cell r="B524">
            <v>34101</v>
          </cell>
          <cell r="D524">
            <v>1.5409999999999999</v>
          </cell>
          <cell r="E524">
            <v>1.6082000000000001</v>
          </cell>
          <cell r="F524">
            <v>111.58</v>
          </cell>
          <cell r="G524">
            <v>1.4148000000000001</v>
          </cell>
          <cell r="V524">
            <v>80.302267002518903</v>
          </cell>
          <cell r="W524">
            <v>115.41207008436081</v>
          </cell>
          <cell r="X524">
            <v>104.26453266819095</v>
          </cell>
          <cell r="Y524">
            <v>1.4156</v>
          </cell>
        </row>
        <row r="525">
          <cell r="B525">
            <v>34102</v>
          </cell>
          <cell r="D525">
            <v>1.5355000000000001</v>
          </cell>
          <cell r="E525">
            <v>1.6093999999999999</v>
          </cell>
          <cell r="F525">
            <v>111.62</v>
          </cell>
          <cell r="G525">
            <v>1.4148000000000001</v>
          </cell>
          <cell r="V525">
            <v>80.331054336092123</v>
          </cell>
          <cell r="W525">
            <v>115.8254640182351</v>
          </cell>
          <cell r="X525">
            <v>104.26453266819095</v>
          </cell>
          <cell r="Y525">
            <v>1.4157</v>
          </cell>
        </row>
        <row r="526">
          <cell r="B526">
            <v>34104</v>
          </cell>
          <cell r="D526">
            <v>1.5389999999999999</v>
          </cell>
          <cell r="E526">
            <v>1.6014999999999999</v>
          </cell>
          <cell r="F526">
            <v>110.65</v>
          </cell>
          <cell r="G526">
            <v>1.4148000000000001</v>
          </cell>
          <cell r="V526">
            <v>79.632961496941363</v>
          </cell>
          <cell r="W526">
            <v>115.56205328135152</v>
          </cell>
          <cell r="X526">
            <v>104.20910413635418</v>
          </cell>
          <cell r="Y526">
            <v>1.4157999999999999</v>
          </cell>
        </row>
        <row r="527">
          <cell r="B527">
            <v>34106</v>
          </cell>
          <cell r="D527">
            <v>1.5435000000000001</v>
          </cell>
          <cell r="E527">
            <v>1.6040000000000001</v>
          </cell>
          <cell r="F527">
            <v>110.85</v>
          </cell>
          <cell r="G527">
            <v>1.4148000000000001</v>
          </cell>
          <cell r="V527">
            <v>79.776898164807477</v>
          </cell>
          <cell r="W527">
            <v>115.22513767411725</v>
          </cell>
          <cell r="X527">
            <v>104.20910413635418</v>
          </cell>
          <cell r="Y527">
            <v>1.4158999999999999</v>
          </cell>
        </row>
        <row r="528">
          <cell r="B528">
            <v>34107</v>
          </cell>
          <cell r="D528">
            <v>1.534</v>
          </cell>
          <cell r="E528">
            <v>1.6156999999999999</v>
          </cell>
          <cell r="F528">
            <v>111.26</v>
          </cell>
          <cell r="G528">
            <v>1.4148000000000001</v>
          </cell>
          <cell r="V528">
            <v>80.071968333933086</v>
          </cell>
          <cell r="W528">
            <v>115.9387222946545</v>
          </cell>
          <cell r="X528">
            <v>104.28185408438992</v>
          </cell>
          <cell r="Y528">
            <v>1.4159999999999999</v>
          </cell>
        </row>
        <row r="529">
          <cell r="B529">
            <v>34108</v>
          </cell>
          <cell r="D529">
            <v>1.5367</v>
          </cell>
          <cell r="E529">
            <v>1.625</v>
          </cell>
          <cell r="F529">
            <v>111.58</v>
          </cell>
          <cell r="G529">
            <v>1.4148000000000001</v>
          </cell>
          <cell r="V529">
            <v>80.302267002518903</v>
          </cell>
          <cell r="W529">
            <v>115.73501659400013</v>
          </cell>
          <cell r="X529">
            <v>104.31996120002771</v>
          </cell>
          <cell r="Y529">
            <v>1.4160999999999999</v>
          </cell>
        </row>
        <row r="530">
          <cell r="B530">
            <v>34109</v>
          </cell>
          <cell r="D530">
            <v>1.5449999999999999</v>
          </cell>
          <cell r="E530">
            <v>1.6168</v>
          </cell>
          <cell r="F530">
            <v>110.4</v>
          </cell>
          <cell r="G530">
            <v>1.4148000000000001</v>
          </cell>
          <cell r="V530">
            <v>79.453040662108677</v>
          </cell>
          <cell r="W530">
            <v>115.11326860841424</v>
          </cell>
          <cell r="X530">
            <v>104.27492551791033</v>
          </cell>
          <cell r="Y530">
            <v>1.4161999999999999</v>
          </cell>
        </row>
        <row r="531">
          <cell r="B531">
            <v>34111</v>
          </cell>
          <cell r="D531">
            <v>1.5425</v>
          </cell>
          <cell r="E531">
            <v>1.6274999999999999</v>
          </cell>
          <cell r="F531">
            <v>110.4</v>
          </cell>
          <cell r="G531">
            <v>1.4148000000000001</v>
          </cell>
          <cell r="V531">
            <v>79.453040662108677</v>
          </cell>
          <cell r="W531">
            <v>115.2998379254457</v>
          </cell>
          <cell r="X531">
            <v>104.27492551791033</v>
          </cell>
          <cell r="Y531">
            <v>1.4162999999999999</v>
          </cell>
        </row>
        <row r="532">
          <cell r="B532">
            <v>34113</v>
          </cell>
          <cell r="D532">
            <v>1.5389999999999999</v>
          </cell>
          <cell r="E532">
            <v>1.6296999999999999</v>
          </cell>
          <cell r="F532">
            <v>110.5</v>
          </cell>
          <cell r="G532">
            <v>1.4148000000000001</v>
          </cell>
          <cell r="V532">
            <v>79.525008996041748</v>
          </cell>
          <cell r="W532">
            <v>115.56205328135152</v>
          </cell>
          <cell r="X532">
            <v>104.27492551791033</v>
          </cell>
          <cell r="Y532">
            <v>1.4164000000000001</v>
          </cell>
        </row>
        <row r="533">
          <cell r="B533">
            <v>34114</v>
          </cell>
          <cell r="D533">
            <v>1.5392999999999999</v>
          </cell>
          <cell r="E533">
            <v>1.6333</v>
          </cell>
          <cell r="F533">
            <v>110.51</v>
          </cell>
          <cell r="G533">
            <v>1.4148000000000001</v>
          </cell>
          <cell r="V533">
            <v>79.532205829435057</v>
          </cell>
          <cell r="W533">
            <v>115.53953095562917</v>
          </cell>
          <cell r="X533">
            <v>104.31303263354812</v>
          </cell>
          <cell r="Y533">
            <v>1.4165000000000001</v>
          </cell>
        </row>
        <row r="534">
          <cell r="B534">
            <v>34115</v>
          </cell>
          <cell r="D534">
            <v>1.544</v>
          </cell>
          <cell r="E534">
            <v>1.6273</v>
          </cell>
          <cell r="F534">
            <v>108.76</v>
          </cell>
          <cell r="G534">
            <v>1.4148000000000001</v>
          </cell>
          <cell r="V534">
            <v>78.272759985606342</v>
          </cell>
          <cell r="W534">
            <v>115.18782383419688</v>
          </cell>
          <cell r="X534">
            <v>104.22988983579296</v>
          </cell>
          <cell r="Y534">
            <v>1.4166000000000001</v>
          </cell>
        </row>
        <row r="535">
          <cell r="B535">
            <v>34116</v>
          </cell>
          <cell r="D535">
            <v>1.5569999999999999</v>
          </cell>
          <cell r="E535">
            <v>1.6205000000000001</v>
          </cell>
          <cell r="F535">
            <v>108</v>
          </cell>
          <cell r="G535">
            <v>1.4148000000000001</v>
          </cell>
          <cell r="V535">
            <v>77.725800647715005</v>
          </cell>
          <cell r="W535">
            <v>114.22607578676943</v>
          </cell>
          <cell r="X535">
            <v>104.22988983579296</v>
          </cell>
          <cell r="Y535">
            <v>1.4167000000000001</v>
          </cell>
        </row>
        <row r="536">
          <cell r="B536">
            <v>34125</v>
          </cell>
          <cell r="D536">
            <v>1.5088999999999999</v>
          </cell>
          <cell r="E536">
            <v>1.6279999999999999</v>
          </cell>
          <cell r="F536">
            <v>107.75</v>
          </cell>
          <cell r="G536">
            <v>1.4802</v>
          </cell>
          <cell r="V536">
            <v>77.545879812882333</v>
          </cell>
          <cell r="W536">
            <v>117.86732056464975</v>
          </cell>
          <cell r="X536">
            <v>104.18138987043581</v>
          </cell>
          <cell r="Y536">
            <v>1.4802</v>
          </cell>
        </row>
        <row r="537">
          <cell r="B537">
            <v>34127</v>
          </cell>
          <cell r="D537">
            <v>1.5145</v>
          </cell>
          <cell r="E537">
            <v>1.6247</v>
          </cell>
          <cell r="F537">
            <v>107.5</v>
          </cell>
          <cell r="G537">
            <v>1.4802</v>
          </cell>
          <cell r="V537">
            <v>77.365958978049662</v>
          </cell>
          <cell r="W537">
            <v>117.43149554308351</v>
          </cell>
          <cell r="X537">
            <v>104.18138987043581</v>
          </cell>
          <cell r="Y537">
            <v>1.4802999999999999</v>
          </cell>
        </row>
        <row r="538">
          <cell r="B538">
            <v>34128</v>
          </cell>
          <cell r="D538">
            <v>1.5209999999999999</v>
          </cell>
          <cell r="E538">
            <v>1.619</v>
          </cell>
          <cell r="F538">
            <v>106.4</v>
          </cell>
          <cell r="G538">
            <v>1.4802</v>
          </cell>
          <cell r="V538">
            <v>76.574307304785904</v>
          </cell>
          <cell r="W538">
            <v>116.92965154503617</v>
          </cell>
          <cell r="X538">
            <v>104.18138987043581</v>
          </cell>
          <cell r="Y538">
            <v>1.4803999999999999</v>
          </cell>
        </row>
        <row r="539">
          <cell r="B539">
            <v>34129</v>
          </cell>
          <cell r="D539">
            <v>1.5215000000000001</v>
          </cell>
          <cell r="E539">
            <v>1.6296999999999999</v>
          </cell>
          <cell r="F539">
            <v>106.45</v>
          </cell>
          <cell r="G539">
            <v>1.4802</v>
          </cell>
          <cell r="V539">
            <v>76.610291471752433</v>
          </cell>
          <cell r="W539">
            <v>116.89122576404861</v>
          </cell>
          <cell r="X539">
            <v>104.14674703803782</v>
          </cell>
          <cell r="Y539">
            <v>1.4804999999999999</v>
          </cell>
        </row>
        <row r="540">
          <cell r="B540">
            <v>34130</v>
          </cell>
          <cell r="D540">
            <v>1.512</v>
          </cell>
          <cell r="E540">
            <v>1.6355</v>
          </cell>
          <cell r="F540">
            <v>106.14</v>
          </cell>
          <cell r="G540">
            <v>1.4802</v>
          </cell>
          <cell r="V540">
            <v>76.387189636559924</v>
          </cell>
          <cell r="W540">
            <v>117.62566137566137</v>
          </cell>
          <cell r="X540">
            <v>104.19524700339498</v>
          </cell>
          <cell r="Y540">
            <v>1.4805999999999999</v>
          </cell>
        </row>
        <row r="541">
          <cell r="B541">
            <v>34132</v>
          </cell>
          <cell r="D541">
            <v>1.524</v>
          </cell>
          <cell r="E541">
            <v>1.6245000000000001</v>
          </cell>
          <cell r="F541">
            <v>106.1</v>
          </cell>
          <cell r="G541">
            <v>1.4802</v>
          </cell>
          <cell r="V541">
            <v>76.35840230298669</v>
          </cell>
          <cell r="W541">
            <v>116.6994750656168</v>
          </cell>
          <cell r="X541">
            <v>104.19524700339498</v>
          </cell>
          <cell r="Y541">
            <v>1.4806999999999999</v>
          </cell>
        </row>
        <row r="542">
          <cell r="B542">
            <v>34134</v>
          </cell>
          <cell r="D542">
            <v>1.526</v>
          </cell>
          <cell r="E542">
            <v>1.6225000000000001</v>
          </cell>
          <cell r="F542">
            <v>105.15</v>
          </cell>
          <cell r="G542">
            <v>1.4802</v>
          </cell>
          <cell r="V542">
            <v>75.674703130622532</v>
          </cell>
          <cell r="W542">
            <v>116.54652686762776</v>
          </cell>
          <cell r="X542">
            <v>104.12596133859903</v>
          </cell>
          <cell r="Y542">
            <v>1.4807999999999999</v>
          </cell>
        </row>
        <row r="543">
          <cell r="B543">
            <v>34135</v>
          </cell>
          <cell r="D543">
            <v>1.5305</v>
          </cell>
          <cell r="E543">
            <v>1.6265000000000001</v>
          </cell>
          <cell r="F543">
            <v>105.01</v>
          </cell>
          <cell r="G543">
            <v>1.4802</v>
          </cell>
          <cell r="V543">
            <v>75.573947463116241</v>
          </cell>
          <cell r="W543">
            <v>116.20385494936295</v>
          </cell>
          <cell r="X543">
            <v>104.12596133859903</v>
          </cell>
          <cell r="Y543">
            <v>1.4809000000000001</v>
          </cell>
        </row>
        <row r="544">
          <cell r="B544">
            <v>34136</v>
          </cell>
          <cell r="D544">
            <v>1.516</v>
          </cell>
          <cell r="E544">
            <v>1.6463000000000001</v>
          </cell>
          <cell r="F544">
            <v>106.25</v>
          </cell>
          <cell r="G544">
            <v>1.4802</v>
          </cell>
          <cell r="V544">
            <v>76.466354803886304</v>
          </cell>
          <cell r="W544">
            <v>117.31530343007914</v>
          </cell>
          <cell r="X544">
            <v>104.19178272015519</v>
          </cell>
          <cell r="Y544">
            <v>1.4810000000000001</v>
          </cell>
        </row>
        <row r="545">
          <cell r="B545">
            <v>34137</v>
          </cell>
          <cell r="D545">
            <v>1.5055000000000001</v>
          </cell>
          <cell r="E545">
            <v>1.6559999999999999</v>
          </cell>
          <cell r="F545">
            <v>106.88</v>
          </cell>
          <cell r="G545">
            <v>1.4802</v>
          </cell>
          <cell r="V545">
            <v>76.91975530766463</v>
          </cell>
          <cell r="W545">
            <v>118.13351046164064</v>
          </cell>
          <cell r="X545">
            <v>104.27492551791033</v>
          </cell>
          <cell r="Y545">
            <v>1.4811000000000001</v>
          </cell>
        </row>
        <row r="546">
          <cell r="B546">
            <v>34139</v>
          </cell>
          <cell r="D546">
            <v>1.498</v>
          </cell>
          <cell r="E546">
            <v>1.6801999999999999</v>
          </cell>
          <cell r="F546">
            <v>109.61</v>
          </cell>
          <cell r="G546">
            <v>1.4802</v>
          </cell>
          <cell r="V546">
            <v>78.884490824037428</v>
          </cell>
          <cell r="W546">
            <v>118.72496662216288</v>
          </cell>
          <cell r="X546">
            <v>104.40656828102264</v>
          </cell>
          <cell r="Y546">
            <v>1.4812000000000001</v>
          </cell>
        </row>
        <row r="547">
          <cell r="B547">
            <v>34142</v>
          </cell>
          <cell r="D547">
            <v>1.4852000000000001</v>
          </cell>
          <cell r="E547">
            <v>1.6897</v>
          </cell>
          <cell r="F547">
            <v>111.25</v>
          </cell>
          <cell r="G547">
            <v>1.4802</v>
          </cell>
          <cell r="V547">
            <v>80.064771500539763</v>
          </cell>
          <cell r="W547">
            <v>119.7481820630218</v>
          </cell>
          <cell r="X547">
            <v>104.50703249497678</v>
          </cell>
          <cell r="Y547">
            <v>1.4813000000000001</v>
          </cell>
        </row>
        <row r="548">
          <cell r="B548">
            <v>34143</v>
          </cell>
          <cell r="D548">
            <v>1.4704999999999999</v>
          </cell>
          <cell r="E548">
            <v>1.704</v>
          </cell>
          <cell r="F548">
            <v>110.7</v>
          </cell>
          <cell r="G548">
            <v>1.4802</v>
          </cell>
          <cell r="V548">
            <v>79.668945663907891</v>
          </cell>
          <cell r="W548">
            <v>120.94525671540292</v>
          </cell>
          <cell r="X548">
            <v>104.50703249497678</v>
          </cell>
          <cell r="Y548">
            <v>1.4814000000000001</v>
          </cell>
        </row>
        <row r="549">
          <cell r="B549">
            <v>34144</v>
          </cell>
          <cell r="D549">
            <v>1.474</v>
          </cell>
          <cell r="E549">
            <v>1.6928000000000001</v>
          </cell>
          <cell r="F549">
            <v>108.68</v>
          </cell>
          <cell r="G549">
            <v>1.4802</v>
          </cell>
          <cell r="V549">
            <v>78.215185318459888</v>
          </cell>
          <cell r="W549">
            <v>120.65807327001356</v>
          </cell>
          <cell r="X549">
            <v>104.43774683018084</v>
          </cell>
          <cell r="Y549">
            <v>1.4815</v>
          </cell>
        </row>
        <row r="550">
          <cell r="B550">
            <v>34146</v>
          </cell>
          <cell r="D550">
            <v>1.4762</v>
          </cell>
          <cell r="E550">
            <v>1.704</v>
          </cell>
          <cell r="F550">
            <v>106.25</v>
          </cell>
          <cell r="G550">
            <v>1.4802</v>
          </cell>
          <cell r="V550">
            <v>76.466354803886304</v>
          </cell>
          <cell r="W550">
            <v>120.47825497900013</v>
          </cell>
          <cell r="X550">
            <v>104.37538973186447</v>
          </cell>
          <cell r="Y550">
            <v>1.4816</v>
          </cell>
        </row>
        <row r="551">
          <cell r="B551">
            <v>34148</v>
          </cell>
          <cell r="D551">
            <v>1.4802999999999999</v>
          </cell>
          <cell r="E551">
            <v>1.7135</v>
          </cell>
          <cell r="F551">
            <v>106.13</v>
          </cell>
          <cell r="G551">
            <v>1.4802</v>
          </cell>
          <cell r="V551">
            <v>76.379992803166616</v>
          </cell>
          <cell r="W551">
            <v>120.14456529081943</v>
          </cell>
          <cell r="X551">
            <v>104.37538973186447</v>
          </cell>
          <cell r="Y551">
            <v>1.4817</v>
          </cell>
        </row>
        <row r="552">
          <cell r="B552">
            <v>34149</v>
          </cell>
          <cell r="D552">
            <v>1.4970000000000001</v>
          </cell>
          <cell r="E552">
            <v>1.6984999999999999</v>
          </cell>
          <cell r="F552">
            <v>106.18</v>
          </cell>
          <cell r="G552">
            <v>1.4802</v>
          </cell>
          <cell r="V552">
            <v>76.415976970133158</v>
          </cell>
          <cell r="W552">
            <v>118.80427521710085</v>
          </cell>
          <cell r="X552">
            <v>104.37538973186447</v>
          </cell>
          <cell r="Y552">
            <v>1.4818</v>
          </cell>
        </row>
        <row r="553">
          <cell r="B553">
            <v>34150</v>
          </cell>
          <cell r="D553">
            <v>1.51</v>
          </cell>
          <cell r="E553">
            <v>1.6892</v>
          </cell>
          <cell r="F553">
            <v>106.35</v>
          </cell>
          <cell r="G553">
            <v>1.4802</v>
          </cell>
          <cell r="V553">
            <v>76.538323137819361</v>
          </cell>
          <cell r="W553">
            <v>117.78145695364239</v>
          </cell>
          <cell r="X553">
            <v>104.3372826162267</v>
          </cell>
          <cell r="Y553">
            <v>1.4819</v>
          </cell>
        </row>
        <row r="554">
          <cell r="B554">
            <v>34151</v>
          </cell>
          <cell r="D554">
            <v>1.4927999999999999</v>
          </cell>
          <cell r="E554">
            <v>1.7091000000000001</v>
          </cell>
          <cell r="F554">
            <v>108.08</v>
          </cell>
          <cell r="G554">
            <v>1.4975000000000001</v>
          </cell>
          <cell r="V554">
            <v>77.783375314861473</v>
          </cell>
          <cell r="W554">
            <v>119.13853161843515</v>
          </cell>
          <cell r="X554">
            <v>104.44121111342064</v>
          </cell>
          <cell r="Y554">
            <v>1.4975000000000001</v>
          </cell>
        </row>
        <row r="555">
          <cell r="B555">
            <v>34153</v>
          </cell>
          <cell r="D555">
            <v>1.508</v>
          </cell>
          <cell r="E555">
            <v>1.696</v>
          </cell>
          <cell r="F555">
            <v>108.5</v>
          </cell>
          <cell r="G555">
            <v>1.4975000000000001</v>
          </cell>
          <cell r="V555">
            <v>78.085642317380362</v>
          </cell>
          <cell r="W555">
            <v>117.93766578249335</v>
          </cell>
          <cell r="X555">
            <v>104.44121111342064</v>
          </cell>
          <cell r="Y555">
            <v>1.4976</v>
          </cell>
        </row>
        <row r="556">
          <cell r="B556">
            <v>34155</v>
          </cell>
          <cell r="D556">
            <v>1.5062</v>
          </cell>
          <cell r="E556">
            <v>1.7008000000000001</v>
          </cell>
          <cell r="F556">
            <v>108.75</v>
          </cell>
          <cell r="G556">
            <v>1.4975000000000001</v>
          </cell>
          <cell r="V556">
            <v>78.265563152213034</v>
          </cell>
          <cell r="W556">
            <v>118.0786084185367</v>
          </cell>
          <cell r="X556">
            <v>104.44121111342064</v>
          </cell>
          <cell r="Y556">
            <v>1.4977</v>
          </cell>
        </row>
        <row r="557">
          <cell r="B557">
            <v>34156</v>
          </cell>
          <cell r="D557">
            <v>1.5043</v>
          </cell>
          <cell r="E557">
            <v>1.7054</v>
          </cell>
          <cell r="F557">
            <v>108.3</v>
          </cell>
          <cell r="G557">
            <v>1.4975000000000001</v>
          </cell>
          <cell r="V557">
            <v>77.941705649514219</v>
          </cell>
          <cell r="W557">
            <v>118.22774712490859</v>
          </cell>
          <cell r="X557">
            <v>104.44121111342064</v>
          </cell>
          <cell r="Y557">
            <v>1.4978</v>
          </cell>
        </row>
        <row r="558">
          <cell r="B558">
            <v>34157</v>
          </cell>
          <cell r="D558">
            <v>1.5015000000000001</v>
          </cell>
          <cell r="E558">
            <v>1.7032</v>
          </cell>
          <cell r="F558">
            <v>108.67</v>
          </cell>
          <cell r="G558">
            <v>1.4975000000000001</v>
          </cell>
          <cell r="V558">
            <v>78.207988485066579</v>
          </cell>
          <cell r="W558">
            <v>118.44821844821844</v>
          </cell>
          <cell r="X558">
            <v>104.44121111342064</v>
          </cell>
          <cell r="Y558">
            <v>1.4979</v>
          </cell>
        </row>
        <row r="559">
          <cell r="B559">
            <v>34158</v>
          </cell>
          <cell r="D559">
            <v>1.4972000000000001</v>
          </cell>
          <cell r="E559">
            <v>1.7004999999999999</v>
          </cell>
          <cell r="F559">
            <v>107.85</v>
          </cell>
          <cell r="G559">
            <v>1.4975000000000001</v>
          </cell>
          <cell r="V559">
            <v>77.617848146815405</v>
          </cell>
          <cell r="W559">
            <v>118.78840502270904</v>
          </cell>
          <cell r="X559">
            <v>104.44121111342064</v>
          </cell>
          <cell r="Y559">
            <v>1.498</v>
          </cell>
        </row>
        <row r="560">
          <cell r="B560">
            <v>34160</v>
          </cell>
          <cell r="D560">
            <v>1.4806999999999999</v>
          </cell>
          <cell r="E560">
            <v>1.7230000000000001</v>
          </cell>
          <cell r="F560">
            <v>109.95</v>
          </cell>
          <cell r="G560">
            <v>1.4975000000000001</v>
          </cell>
          <cell r="V560">
            <v>79.129183159409877</v>
          </cell>
          <cell r="W560">
            <v>120.11210913757006</v>
          </cell>
          <cell r="X560">
            <v>104.54167532737475</v>
          </cell>
          <cell r="Y560">
            <v>1.4981</v>
          </cell>
        </row>
        <row r="561">
          <cell r="B561">
            <v>34162</v>
          </cell>
          <cell r="D561">
            <v>1.4810000000000001</v>
          </cell>
          <cell r="E561">
            <v>1.7236</v>
          </cell>
          <cell r="F561">
            <v>109.75</v>
          </cell>
          <cell r="G561">
            <v>1.4975000000000001</v>
          </cell>
          <cell r="V561">
            <v>78.985246491543734</v>
          </cell>
          <cell r="W561">
            <v>120.08777852802159</v>
          </cell>
          <cell r="X561">
            <v>104.54167532737475</v>
          </cell>
          <cell r="Y561">
            <v>1.4982</v>
          </cell>
        </row>
        <row r="562">
          <cell r="B562">
            <v>34163</v>
          </cell>
          <cell r="D562">
            <v>1.4773000000000001</v>
          </cell>
          <cell r="E562">
            <v>1.7302999999999999</v>
          </cell>
          <cell r="F562">
            <v>108.83</v>
          </cell>
          <cell r="G562">
            <v>1.4975000000000001</v>
          </cell>
          <cell r="V562">
            <v>78.323137819359488</v>
          </cell>
          <cell r="W562">
            <v>120.38854667298449</v>
          </cell>
          <cell r="X562">
            <v>104.57978244301253</v>
          </cell>
          <cell r="Y562">
            <v>1.4983</v>
          </cell>
        </row>
        <row r="563">
          <cell r="B563">
            <v>34164</v>
          </cell>
          <cell r="D563">
            <v>1.4944999999999999</v>
          </cell>
          <cell r="E563">
            <v>1.7213000000000001</v>
          </cell>
          <cell r="F563">
            <v>108.18</v>
          </cell>
          <cell r="G563">
            <v>1.4975000000000001</v>
          </cell>
          <cell r="V563">
            <v>77.855343648794545</v>
          </cell>
          <cell r="W563">
            <v>119.00301104048177</v>
          </cell>
          <cell r="X563">
            <v>104.47238966257881</v>
          </cell>
          <cell r="Y563">
            <v>1.4984</v>
          </cell>
        </row>
        <row r="564">
          <cell r="B564">
            <v>34165</v>
          </cell>
          <cell r="D564">
            <v>1.4995000000000001</v>
          </cell>
          <cell r="E564">
            <v>1.722</v>
          </cell>
          <cell r="F564">
            <v>107.55</v>
          </cell>
          <cell r="G564">
            <v>1.4975000000000001</v>
          </cell>
          <cell r="V564">
            <v>77.40194314501619</v>
          </cell>
          <cell r="W564">
            <v>118.60620206735578</v>
          </cell>
          <cell r="X564">
            <v>104.47238966257881</v>
          </cell>
          <cell r="Y564">
            <v>1.4984999999999999</v>
          </cell>
        </row>
        <row r="565">
          <cell r="B565">
            <v>34167</v>
          </cell>
          <cell r="D565">
            <v>1.4870000000000001</v>
          </cell>
          <cell r="E565">
            <v>1.7170000000000001</v>
          </cell>
          <cell r="F565">
            <v>107.5</v>
          </cell>
          <cell r="G565">
            <v>1.4975000000000001</v>
          </cell>
          <cell r="V565">
            <v>77.365958978049662</v>
          </cell>
          <cell r="W565">
            <v>119.60322797579018</v>
          </cell>
          <cell r="X565">
            <v>104.47238966257881</v>
          </cell>
          <cell r="Y565">
            <v>1.4985999999999999</v>
          </cell>
        </row>
        <row r="566">
          <cell r="B566">
            <v>34169</v>
          </cell>
          <cell r="D566">
            <v>1.4912000000000001</v>
          </cell>
          <cell r="E566">
            <v>1.7072000000000001</v>
          </cell>
          <cell r="F566">
            <v>107.5</v>
          </cell>
          <cell r="G566">
            <v>1.4975000000000001</v>
          </cell>
          <cell r="V566">
            <v>77.365958978049662</v>
          </cell>
          <cell r="W566">
            <v>119.2663626609442</v>
          </cell>
          <cell r="X566">
            <v>104.47238966257881</v>
          </cell>
          <cell r="Y566">
            <v>1.4986999999999999</v>
          </cell>
        </row>
        <row r="567">
          <cell r="B567">
            <v>34170</v>
          </cell>
          <cell r="D567">
            <v>1.5004999999999999</v>
          </cell>
          <cell r="E567">
            <v>1.7053</v>
          </cell>
          <cell r="F567">
            <v>108.3</v>
          </cell>
          <cell r="G567">
            <v>1.4975000000000001</v>
          </cell>
          <cell r="V567">
            <v>77.941705649514219</v>
          </cell>
          <cell r="W567">
            <v>118.52715761412863</v>
          </cell>
          <cell r="X567">
            <v>104.44467539666043</v>
          </cell>
          <cell r="Y567">
            <v>1.4987999999999999</v>
          </cell>
        </row>
        <row r="568">
          <cell r="B568">
            <v>34171</v>
          </cell>
          <cell r="D568">
            <v>1.5102</v>
          </cell>
          <cell r="E568">
            <v>1.7004999999999999</v>
          </cell>
          <cell r="F568">
            <v>108.1</v>
          </cell>
          <cell r="G568">
            <v>1.4975000000000001</v>
          </cell>
          <cell r="V568">
            <v>77.797768981648076</v>
          </cell>
          <cell r="W568">
            <v>117.76585882664547</v>
          </cell>
          <cell r="X568">
            <v>104.44467539666043</v>
          </cell>
          <cell r="Y568">
            <v>1.4988999999999999</v>
          </cell>
        </row>
        <row r="569">
          <cell r="B569">
            <v>34172</v>
          </cell>
          <cell r="D569">
            <v>1.5109999999999999</v>
          </cell>
          <cell r="E569">
            <v>1.7028000000000001</v>
          </cell>
          <cell r="F569">
            <v>108.18</v>
          </cell>
          <cell r="G569">
            <v>1.4975000000000001</v>
          </cell>
          <cell r="V569">
            <v>77.855343648794545</v>
          </cell>
          <cell r="W569">
            <v>117.70350761085373</v>
          </cell>
          <cell r="X569">
            <v>104.44467539666043</v>
          </cell>
          <cell r="Y569">
            <v>1.4990000000000001</v>
          </cell>
        </row>
        <row r="570">
          <cell r="B570">
            <v>34174</v>
          </cell>
          <cell r="D570">
            <v>1.5075000000000001</v>
          </cell>
          <cell r="E570">
            <v>1.7164999999999999</v>
          </cell>
          <cell r="F570">
            <v>106.65</v>
          </cell>
          <cell r="G570">
            <v>1.4975000000000001</v>
          </cell>
          <cell r="V570">
            <v>76.754228139618576</v>
          </cell>
          <cell r="W570">
            <v>117.97678275290214</v>
          </cell>
          <cell r="X570">
            <v>104.44467539666043</v>
          </cell>
          <cell r="Y570">
            <v>1.4991000000000001</v>
          </cell>
        </row>
        <row r="571">
          <cell r="B571">
            <v>34176</v>
          </cell>
          <cell r="D571">
            <v>1.5003</v>
          </cell>
          <cell r="E571">
            <v>1.7253000000000001</v>
          </cell>
          <cell r="F571">
            <v>106.76</v>
          </cell>
          <cell r="G571">
            <v>1.4975000000000001</v>
          </cell>
          <cell r="V571">
            <v>76.833393306944956</v>
          </cell>
          <cell r="W571">
            <v>118.54295807505166</v>
          </cell>
          <cell r="X571">
            <v>104.44467539666043</v>
          </cell>
          <cell r="Y571">
            <v>1.4992000000000001</v>
          </cell>
        </row>
        <row r="572">
          <cell r="B572">
            <v>34177</v>
          </cell>
          <cell r="D572">
            <v>1.4995000000000001</v>
          </cell>
          <cell r="E572">
            <v>1.7246999999999999</v>
          </cell>
          <cell r="F572">
            <v>106.7</v>
          </cell>
          <cell r="G572">
            <v>1.4975000000000001</v>
          </cell>
          <cell r="V572">
            <v>76.790212306585119</v>
          </cell>
          <cell r="W572">
            <v>118.60620206735578</v>
          </cell>
          <cell r="X572">
            <v>104.44467539666043</v>
          </cell>
          <cell r="Y572">
            <v>1.4993000000000001</v>
          </cell>
        </row>
        <row r="573">
          <cell r="B573">
            <v>34178</v>
          </cell>
          <cell r="D573">
            <v>1.488</v>
          </cell>
          <cell r="E573">
            <v>1.7271000000000001</v>
          </cell>
          <cell r="F573">
            <v>106.28</v>
          </cell>
          <cell r="G573">
            <v>1.4975000000000001</v>
          </cell>
          <cell r="V573">
            <v>76.487945304066216</v>
          </cell>
          <cell r="W573">
            <v>119.52284946236557</v>
          </cell>
          <cell r="X573">
            <v>104.44467539666043</v>
          </cell>
          <cell r="Y573">
            <v>1.4994000000000001</v>
          </cell>
        </row>
        <row r="574">
          <cell r="B574">
            <v>34179</v>
          </cell>
          <cell r="D574">
            <v>1.4955000000000001</v>
          </cell>
          <cell r="E574">
            <v>1.7155</v>
          </cell>
          <cell r="F574">
            <v>106.05</v>
          </cell>
          <cell r="G574">
            <v>1.4975000000000001</v>
          </cell>
          <cell r="V574">
            <v>76.322418136020161</v>
          </cell>
          <cell r="W574">
            <v>118.92343697759944</v>
          </cell>
          <cell r="X574">
            <v>104.39963971454306</v>
          </cell>
          <cell r="Y574">
            <v>1.4995000000000001</v>
          </cell>
        </row>
        <row r="575">
          <cell r="B575">
            <v>34181</v>
          </cell>
          <cell r="D575">
            <v>1.4830000000000001</v>
          </cell>
          <cell r="E575">
            <v>1.7415</v>
          </cell>
          <cell r="F575">
            <v>104.95</v>
          </cell>
          <cell r="G575">
            <v>1.4975000000000001</v>
          </cell>
          <cell r="V575">
            <v>75.53076646275639</v>
          </cell>
          <cell r="W575">
            <v>119.92582602832096</v>
          </cell>
          <cell r="X575">
            <v>104.39963971454306</v>
          </cell>
          <cell r="Y575">
            <v>1.4996</v>
          </cell>
        </row>
        <row r="576">
          <cell r="B576">
            <v>34183</v>
          </cell>
          <cell r="D576">
            <v>1.4802</v>
          </cell>
          <cell r="E576">
            <v>1.7315</v>
          </cell>
          <cell r="F576">
            <v>104.6</v>
          </cell>
          <cell r="G576">
            <v>1.4502999999999999</v>
          </cell>
          <cell r="V576">
            <v>75.278877293990647</v>
          </cell>
          <cell r="W576">
            <v>120.15268206999053</v>
          </cell>
          <cell r="X576">
            <v>104.45160396314002</v>
          </cell>
          <cell r="Y576">
            <v>1.4502999999999999</v>
          </cell>
        </row>
        <row r="577">
          <cell r="B577">
            <v>34184</v>
          </cell>
          <cell r="D577">
            <v>1.4986999999999999</v>
          </cell>
          <cell r="E577">
            <v>1.7095</v>
          </cell>
          <cell r="F577">
            <v>104.33</v>
          </cell>
          <cell r="G577">
            <v>1.4502999999999999</v>
          </cell>
          <cell r="V577">
            <v>75.084562792371358</v>
          </cell>
          <cell r="W577">
            <v>118.66951357843465</v>
          </cell>
          <cell r="X577">
            <v>104.3372826162267</v>
          </cell>
          <cell r="Y577">
            <v>1.4503999999999999</v>
          </cell>
        </row>
        <row r="578">
          <cell r="B578">
            <v>34185</v>
          </cell>
          <cell r="D578">
            <v>1.4996</v>
          </cell>
          <cell r="E578">
            <v>1.7110000000000001</v>
          </cell>
          <cell r="F578">
            <v>104.8</v>
          </cell>
          <cell r="G578">
            <v>1.4502999999999999</v>
          </cell>
          <cell r="V578">
            <v>75.422813961856789</v>
          </cell>
          <cell r="W578">
            <v>118.59829287810081</v>
          </cell>
          <cell r="X578">
            <v>104.3372826162267</v>
          </cell>
          <cell r="Y578">
            <v>1.4504999999999999</v>
          </cell>
        </row>
        <row r="579">
          <cell r="B579">
            <v>34186</v>
          </cell>
          <cell r="D579">
            <v>1.5006999999999999</v>
          </cell>
          <cell r="E579">
            <v>1.7115</v>
          </cell>
          <cell r="F579">
            <v>104.8</v>
          </cell>
          <cell r="G579">
            <v>1.4502999999999999</v>
          </cell>
          <cell r="V579">
            <v>75.422813961856789</v>
          </cell>
          <cell r="W579">
            <v>118.51136136469647</v>
          </cell>
          <cell r="X579">
            <v>104.3372826162267</v>
          </cell>
          <cell r="Y579">
            <v>1.4505999999999999</v>
          </cell>
        </row>
        <row r="580">
          <cell r="B580">
            <v>34188</v>
          </cell>
          <cell r="D580">
            <v>1.498</v>
          </cell>
          <cell r="E580">
            <v>1.6964999999999999</v>
          </cell>
          <cell r="F580">
            <v>104.55</v>
          </cell>
          <cell r="G580">
            <v>1.4502999999999999</v>
          </cell>
          <cell r="V580">
            <v>75.242893127024118</v>
          </cell>
          <cell r="W580">
            <v>118.72496662216288</v>
          </cell>
          <cell r="X580">
            <v>104.29571121734912</v>
          </cell>
          <cell r="Y580">
            <v>1.4507000000000001</v>
          </cell>
        </row>
        <row r="581">
          <cell r="B581">
            <v>34190</v>
          </cell>
          <cell r="D581">
            <v>1.4959</v>
          </cell>
          <cell r="E581">
            <v>1.6935</v>
          </cell>
          <cell r="F581">
            <v>104.55</v>
          </cell>
          <cell r="G581">
            <v>1.4502999999999999</v>
          </cell>
          <cell r="V581">
            <v>75.242893127024118</v>
          </cell>
          <cell r="W581">
            <v>118.89163714152014</v>
          </cell>
          <cell r="X581">
            <v>104.29571121734912</v>
          </cell>
          <cell r="Y581">
            <v>1.4508000000000001</v>
          </cell>
        </row>
        <row r="582">
          <cell r="B582">
            <v>34191</v>
          </cell>
          <cell r="D582">
            <v>1.4883999999999999</v>
          </cell>
          <cell r="E582">
            <v>1.7033</v>
          </cell>
          <cell r="F582">
            <v>104.45</v>
          </cell>
          <cell r="G582">
            <v>1.4502999999999999</v>
          </cell>
          <cell r="V582">
            <v>75.170924793091046</v>
          </cell>
          <cell r="W582">
            <v>119.4907282988444</v>
          </cell>
          <cell r="X582">
            <v>104.3372826162267</v>
          </cell>
          <cell r="Y582">
            <v>1.4509000000000001</v>
          </cell>
        </row>
        <row r="583">
          <cell r="B583">
            <v>34192</v>
          </cell>
          <cell r="D583">
            <v>1.4690000000000001</v>
          </cell>
          <cell r="E583">
            <v>1.7177</v>
          </cell>
          <cell r="F583">
            <v>104.15</v>
          </cell>
          <cell r="G583">
            <v>1.4502999999999999</v>
          </cell>
          <cell r="V583">
            <v>74.955019791291846</v>
          </cell>
          <cell r="W583">
            <v>121.06875425459495</v>
          </cell>
          <cell r="X583">
            <v>104.38578258158385</v>
          </cell>
          <cell r="Y583">
            <v>1.4510000000000001</v>
          </cell>
        </row>
        <row r="584">
          <cell r="B584">
            <v>34193</v>
          </cell>
          <cell r="D584">
            <v>1.4735</v>
          </cell>
          <cell r="E584">
            <v>1.7184999999999999</v>
          </cell>
          <cell r="F584">
            <v>103.25</v>
          </cell>
          <cell r="G584">
            <v>1.4502999999999999</v>
          </cell>
          <cell r="V584">
            <v>74.307304785894218</v>
          </cell>
          <cell r="W584">
            <v>120.69901594842212</v>
          </cell>
          <cell r="X584">
            <v>104.38578258158385</v>
          </cell>
          <cell r="Y584">
            <v>1.4511000000000001</v>
          </cell>
        </row>
        <row r="585">
          <cell r="B585">
            <v>34195</v>
          </cell>
          <cell r="D585">
            <v>1.4630000000000001</v>
          </cell>
          <cell r="E585">
            <v>1.7095</v>
          </cell>
          <cell r="F585">
            <v>101.75</v>
          </cell>
          <cell r="G585">
            <v>1.4502999999999999</v>
          </cell>
          <cell r="V585">
            <v>73.227779776898174</v>
          </cell>
          <cell r="W585">
            <v>121.56527682843472</v>
          </cell>
          <cell r="X585">
            <v>104.28531836762971</v>
          </cell>
          <cell r="Y585">
            <v>1.4512</v>
          </cell>
        </row>
        <row r="586">
          <cell r="B586">
            <v>34197</v>
          </cell>
          <cell r="D586">
            <v>1.4626999999999999</v>
          </cell>
          <cell r="E586">
            <v>1.706</v>
          </cell>
          <cell r="F586">
            <v>101.27</v>
          </cell>
          <cell r="G586">
            <v>1.4502999999999999</v>
          </cell>
          <cell r="V586">
            <v>72.882331774019434</v>
          </cell>
          <cell r="W586">
            <v>121.59020988582759</v>
          </cell>
          <cell r="X586">
            <v>104.28531836762971</v>
          </cell>
          <cell r="Y586">
            <v>1.4513</v>
          </cell>
        </row>
        <row r="587">
          <cell r="B587">
            <v>34198</v>
          </cell>
          <cell r="D587">
            <v>1.4894000000000001</v>
          </cell>
          <cell r="E587">
            <v>1.6858</v>
          </cell>
          <cell r="F587">
            <v>100.63</v>
          </cell>
          <cell r="G587">
            <v>1.4502999999999999</v>
          </cell>
          <cell r="V587">
            <v>72.421734436847785</v>
          </cell>
          <cell r="W587">
            <v>119.41050087283469</v>
          </cell>
          <cell r="X587">
            <v>104.19524700339498</v>
          </cell>
          <cell r="Y587">
            <v>1.4514</v>
          </cell>
        </row>
        <row r="588">
          <cell r="B588">
            <v>34199</v>
          </cell>
          <cell r="D588">
            <v>1.4919</v>
          </cell>
          <cell r="E588">
            <v>1.6910000000000001</v>
          </cell>
          <cell r="F588">
            <v>101.55</v>
          </cell>
          <cell r="G588">
            <v>1.4502999999999999</v>
          </cell>
          <cell r="V588">
            <v>73.083843109032031</v>
          </cell>
          <cell r="W588">
            <v>119.21040284201352</v>
          </cell>
          <cell r="X588">
            <v>104.19524700339498</v>
          </cell>
          <cell r="Y588">
            <v>1.4515</v>
          </cell>
        </row>
        <row r="589">
          <cell r="B589">
            <v>34200</v>
          </cell>
          <cell r="D589">
            <v>1.512</v>
          </cell>
          <cell r="E589">
            <v>1.6825000000000001</v>
          </cell>
          <cell r="F589">
            <v>102.08</v>
          </cell>
          <cell r="G589">
            <v>1.4502999999999999</v>
          </cell>
          <cell r="V589">
            <v>73.4652752788773</v>
          </cell>
          <cell r="W589">
            <v>117.62566137566137</v>
          </cell>
          <cell r="X589">
            <v>104.19524700339498</v>
          </cell>
          <cell r="Y589">
            <v>1.4516</v>
          </cell>
        </row>
        <row r="590">
          <cell r="B590">
            <v>34202</v>
          </cell>
          <cell r="D590">
            <v>1.518</v>
          </cell>
          <cell r="E590">
            <v>1.6778999999999999</v>
          </cell>
          <cell r="F590">
            <v>104.2</v>
          </cell>
          <cell r="G590">
            <v>1.4502999999999999</v>
          </cell>
          <cell r="V590">
            <v>74.991003958258375</v>
          </cell>
          <cell r="W590">
            <v>117.16073781291172</v>
          </cell>
          <cell r="X590">
            <v>104.19524700339498</v>
          </cell>
          <cell r="Y590">
            <v>1.4517</v>
          </cell>
        </row>
        <row r="591">
          <cell r="B591">
            <v>34204</v>
          </cell>
          <cell r="D591">
            <v>1.5127999999999999</v>
          </cell>
          <cell r="E591">
            <v>1.6787000000000001</v>
          </cell>
          <cell r="F591">
            <v>103.45</v>
          </cell>
          <cell r="G591">
            <v>1.4502999999999999</v>
          </cell>
          <cell r="V591">
            <v>74.45124145376036</v>
          </cell>
          <cell r="W591">
            <v>117.56345848757272</v>
          </cell>
          <cell r="X591">
            <v>104.19524700339498</v>
          </cell>
          <cell r="Y591">
            <v>1.4518</v>
          </cell>
        </row>
        <row r="592">
          <cell r="B592">
            <v>34205</v>
          </cell>
          <cell r="D592">
            <v>1.5024999999999999</v>
          </cell>
          <cell r="E592">
            <v>1.6869000000000001</v>
          </cell>
          <cell r="F592">
            <v>103.68</v>
          </cell>
          <cell r="G592">
            <v>1.4502999999999999</v>
          </cell>
          <cell r="V592">
            <v>74.616768621806415</v>
          </cell>
          <cell r="W592">
            <v>118.36938435940101</v>
          </cell>
          <cell r="X592">
            <v>104.24028268551235</v>
          </cell>
          <cell r="Y592">
            <v>1.4519</v>
          </cell>
        </row>
        <row r="593">
          <cell r="B593">
            <v>34206</v>
          </cell>
          <cell r="D593">
            <v>1.4975000000000001</v>
          </cell>
          <cell r="E593">
            <v>1.6805000000000001</v>
          </cell>
          <cell r="F593">
            <v>104.55</v>
          </cell>
          <cell r="G593">
            <v>1.4502999999999999</v>
          </cell>
          <cell r="V593">
            <v>75.242893127024118</v>
          </cell>
          <cell r="W593">
            <v>118.76460767946577</v>
          </cell>
          <cell r="X593">
            <v>104.24028268551235</v>
          </cell>
          <cell r="Y593">
            <v>1.452</v>
          </cell>
        </row>
        <row r="594">
          <cell r="B594">
            <v>34207</v>
          </cell>
          <cell r="D594">
            <v>1.4852000000000001</v>
          </cell>
          <cell r="E594">
            <v>1.6850000000000001</v>
          </cell>
          <cell r="F594">
            <v>105.1</v>
          </cell>
          <cell r="G594">
            <v>1.4502999999999999</v>
          </cell>
          <cell r="V594">
            <v>75.63871896365599</v>
          </cell>
          <cell r="W594">
            <v>119.7481820630218</v>
          </cell>
          <cell r="X594">
            <v>104.31303263354812</v>
          </cell>
          <cell r="Y594">
            <v>1.4520999999999999</v>
          </cell>
        </row>
        <row r="595">
          <cell r="B595">
            <v>34211</v>
          </cell>
          <cell r="D595">
            <v>1.4945999999999999</v>
          </cell>
          <cell r="E595">
            <v>1.6667000000000001</v>
          </cell>
          <cell r="F595">
            <v>103.96</v>
          </cell>
          <cell r="G595">
            <v>1.4502999999999999</v>
          </cell>
          <cell r="V595">
            <v>74.818279956818998</v>
          </cell>
          <cell r="W595">
            <v>118.99504884249966</v>
          </cell>
          <cell r="X595">
            <v>104.11903277211944</v>
          </cell>
          <cell r="Y595">
            <v>1.4521999999999999</v>
          </cell>
        </row>
        <row r="596">
          <cell r="B596">
            <v>34212</v>
          </cell>
          <cell r="D596">
            <v>1.4927999999999999</v>
          </cell>
          <cell r="E596">
            <v>1.6702999999999999</v>
          </cell>
          <cell r="F596">
            <v>104.22</v>
          </cell>
          <cell r="G596">
            <v>1.4502999999999999</v>
          </cell>
          <cell r="V596">
            <v>75.005397625044992</v>
          </cell>
          <cell r="W596">
            <v>119.13853161843515</v>
          </cell>
          <cell r="X596">
            <v>104.11903277211944</v>
          </cell>
          <cell r="Y596">
            <v>1.4522999999999999</v>
          </cell>
        </row>
        <row r="597">
          <cell r="B597">
            <v>34213</v>
          </cell>
          <cell r="D597">
            <v>1.4890000000000001</v>
          </cell>
          <cell r="E597">
            <v>1.6771</v>
          </cell>
          <cell r="F597">
            <v>104.85</v>
          </cell>
          <cell r="G597">
            <v>1.4899</v>
          </cell>
          <cell r="V597">
            <v>75.458798128823318</v>
          </cell>
          <cell r="W597">
            <v>119.44257891202147</v>
          </cell>
          <cell r="X597">
            <v>104.18138987043581</v>
          </cell>
          <cell r="Y597">
            <v>1.4899</v>
          </cell>
        </row>
        <row r="598">
          <cell r="B598">
            <v>34214</v>
          </cell>
          <cell r="D598">
            <v>1.5024999999999999</v>
          </cell>
          <cell r="E598">
            <v>1.6572</v>
          </cell>
          <cell r="F598">
            <v>105.23</v>
          </cell>
          <cell r="G598">
            <v>1.4899</v>
          </cell>
          <cell r="V598">
            <v>75.732277797768987</v>
          </cell>
          <cell r="W598">
            <v>118.36938435940101</v>
          </cell>
          <cell r="X598">
            <v>104.11210420563984</v>
          </cell>
          <cell r="Y598">
            <v>1.49</v>
          </cell>
        </row>
        <row r="599">
          <cell r="B599">
            <v>34216</v>
          </cell>
          <cell r="D599">
            <v>1.532</v>
          </cell>
          <cell r="E599">
            <v>1.6174999999999999</v>
          </cell>
          <cell r="F599">
            <v>104.6</v>
          </cell>
          <cell r="G599">
            <v>1.4899</v>
          </cell>
          <cell r="V599">
            <v>75.278877293990647</v>
          </cell>
          <cell r="W599">
            <v>116.09007832898172</v>
          </cell>
          <cell r="X599">
            <v>103.76221159842027</v>
          </cell>
          <cell r="Y599">
            <v>1.4901</v>
          </cell>
        </row>
        <row r="600">
          <cell r="B600">
            <v>34218</v>
          </cell>
          <cell r="D600">
            <v>1.5327999999999999</v>
          </cell>
          <cell r="E600">
            <v>1.6125</v>
          </cell>
          <cell r="F600">
            <v>104.62</v>
          </cell>
          <cell r="G600">
            <v>1.4899</v>
          </cell>
          <cell r="V600">
            <v>75.293270960777264</v>
          </cell>
          <cell r="W600">
            <v>116.02948851774529</v>
          </cell>
          <cell r="X600">
            <v>103.76221159842027</v>
          </cell>
          <cell r="Y600">
            <v>1.4902</v>
          </cell>
        </row>
        <row r="601">
          <cell r="B601">
            <v>34219</v>
          </cell>
          <cell r="D601">
            <v>1.5295000000000001</v>
          </cell>
          <cell r="E601">
            <v>1.6134999999999999</v>
          </cell>
          <cell r="F601">
            <v>103.85</v>
          </cell>
          <cell r="G601">
            <v>1.4899</v>
          </cell>
          <cell r="V601">
            <v>74.739114789492632</v>
          </cell>
          <cell r="W601">
            <v>116.27983000980711</v>
          </cell>
          <cell r="X601">
            <v>103.76221159842027</v>
          </cell>
          <cell r="Y601">
            <v>1.4903</v>
          </cell>
        </row>
        <row r="602">
          <cell r="B602">
            <v>34220</v>
          </cell>
          <cell r="D602">
            <v>1.5377000000000001</v>
          </cell>
          <cell r="E602">
            <v>1.6144000000000001</v>
          </cell>
          <cell r="F602">
            <v>104.86</v>
          </cell>
          <cell r="G602">
            <v>1.4899</v>
          </cell>
          <cell r="V602">
            <v>75.465994962216627</v>
          </cell>
          <cell r="W602">
            <v>115.65975157703062</v>
          </cell>
          <cell r="X602">
            <v>103.76221159842027</v>
          </cell>
          <cell r="Y602">
            <v>1.4903999999999999</v>
          </cell>
        </row>
        <row r="603">
          <cell r="B603">
            <v>34221</v>
          </cell>
          <cell r="D603">
            <v>1.54</v>
          </cell>
          <cell r="E603">
            <v>1.6174999999999999</v>
          </cell>
          <cell r="F603">
            <v>105.3</v>
          </cell>
          <cell r="G603">
            <v>1.4899</v>
          </cell>
          <cell r="V603">
            <v>75.782655631522132</v>
          </cell>
          <cell r="W603">
            <v>115.48701298701297</v>
          </cell>
          <cell r="X603">
            <v>103.76221159842027</v>
          </cell>
          <cell r="Y603">
            <v>1.4904999999999999</v>
          </cell>
        </row>
        <row r="604">
          <cell r="B604">
            <v>34223</v>
          </cell>
          <cell r="D604">
            <v>1.5549999999999999</v>
          </cell>
          <cell r="E604">
            <v>1.5946</v>
          </cell>
          <cell r="F604">
            <v>105.8</v>
          </cell>
          <cell r="G604">
            <v>1.4899</v>
          </cell>
          <cell r="V604">
            <v>76.14249730118749</v>
          </cell>
          <cell r="W604">
            <v>114.37299035369774</v>
          </cell>
          <cell r="X604">
            <v>103.69985450010391</v>
          </cell>
          <cell r="Y604">
            <v>1.4905999999999999</v>
          </cell>
        </row>
        <row r="605">
          <cell r="B605">
            <v>34225</v>
          </cell>
          <cell r="D605">
            <v>1.5510999999999999</v>
          </cell>
          <cell r="E605">
            <v>1.597</v>
          </cell>
          <cell r="F605">
            <v>106.05</v>
          </cell>
          <cell r="G605">
            <v>1.4899</v>
          </cell>
          <cell r="V605">
            <v>76.322418136020161</v>
          </cell>
          <cell r="W605">
            <v>114.66056347108504</v>
          </cell>
          <cell r="X605">
            <v>103.69985450010391</v>
          </cell>
          <cell r="Y605">
            <v>1.4906999999999999</v>
          </cell>
        </row>
        <row r="606">
          <cell r="B606">
            <v>34226</v>
          </cell>
          <cell r="D606">
            <v>1.5428999999999999</v>
          </cell>
          <cell r="E606">
            <v>1.6128</v>
          </cell>
          <cell r="F606">
            <v>105.35</v>
          </cell>
          <cell r="G606">
            <v>1.4899</v>
          </cell>
          <cell r="V606">
            <v>75.818639798488675</v>
          </cell>
          <cell r="W606">
            <v>115.26994620519801</v>
          </cell>
          <cell r="X606">
            <v>103.75528303194068</v>
          </cell>
          <cell r="Y606">
            <v>1.4907999999999999</v>
          </cell>
        </row>
        <row r="607">
          <cell r="B607">
            <v>34227</v>
          </cell>
          <cell r="D607">
            <v>1.542</v>
          </cell>
          <cell r="E607">
            <v>1.6091</v>
          </cell>
          <cell r="F607">
            <v>106.25</v>
          </cell>
          <cell r="G607">
            <v>1.4899</v>
          </cell>
          <cell r="V607">
            <v>76.466354803886304</v>
          </cell>
          <cell r="W607">
            <v>115.33722438391699</v>
          </cell>
          <cell r="X607">
            <v>103.75528303194068</v>
          </cell>
          <cell r="Y607">
            <v>1.4908999999999999</v>
          </cell>
        </row>
        <row r="608">
          <cell r="B608">
            <v>34228</v>
          </cell>
          <cell r="D608">
            <v>1.55</v>
          </cell>
          <cell r="E608">
            <v>1.5965</v>
          </cell>
          <cell r="F608">
            <v>104.76</v>
          </cell>
          <cell r="G608">
            <v>1.4899</v>
          </cell>
          <cell r="V608">
            <v>75.394026628283569</v>
          </cell>
          <cell r="W608">
            <v>114.74193548387096</v>
          </cell>
          <cell r="X608">
            <v>103.5820688699508</v>
          </cell>
          <cell r="Y608">
            <v>1.4910000000000001</v>
          </cell>
        </row>
        <row r="609">
          <cell r="B609">
            <v>34230</v>
          </cell>
          <cell r="D609">
            <v>1.5315000000000001</v>
          </cell>
          <cell r="E609">
            <v>1.6140000000000001</v>
          </cell>
          <cell r="F609">
            <v>104.2</v>
          </cell>
          <cell r="G609">
            <v>1.4899</v>
          </cell>
          <cell r="V609">
            <v>74.991003958258375</v>
          </cell>
          <cell r="W609">
            <v>116.12797910545216</v>
          </cell>
          <cell r="X609">
            <v>103.61671170234878</v>
          </cell>
          <cell r="Y609">
            <v>1.4911000000000001</v>
          </cell>
        </row>
        <row r="610">
          <cell r="B610">
            <v>34232</v>
          </cell>
          <cell r="D610">
            <v>1.528</v>
          </cell>
          <cell r="E610">
            <v>1.6172</v>
          </cell>
          <cell r="F610">
            <v>104.35</v>
          </cell>
          <cell r="G610">
            <v>1.4899</v>
          </cell>
          <cell r="V610">
            <v>75.098956459157975</v>
          </cell>
          <cell r="W610">
            <v>116.39397905759161</v>
          </cell>
          <cell r="X610">
            <v>103.61671170234878</v>
          </cell>
          <cell r="Y610">
            <v>1.4912000000000001</v>
          </cell>
        </row>
        <row r="611">
          <cell r="B611">
            <v>34233</v>
          </cell>
          <cell r="D611">
            <v>1.5328999999999999</v>
          </cell>
          <cell r="E611">
            <v>1.6092</v>
          </cell>
          <cell r="F611">
            <v>105.37</v>
          </cell>
          <cell r="G611">
            <v>1.4899</v>
          </cell>
          <cell r="V611">
            <v>75.833033465275292</v>
          </cell>
          <cell r="W611">
            <v>116.02191923804553</v>
          </cell>
          <cell r="X611">
            <v>103.61671170234878</v>
          </cell>
          <cell r="Y611">
            <v>1.4913000000000001</v>
          </cell>
        </row>
        <row r="612">
          <cell r="B612">
            <v>34234</v>
          </cell>
          <cell r="D612">
            <v>1.5168999999999999</v>
          </cell>
          <cell r="E612">
            <v>1.6412</v>
          </cell>
          <cell r="F612">
            <v>106.15</v>
          </cell>
          <cell r="G612">
            <v>1.4899</v>
          </cell>
          <cell r="V612">
            <v>76.394386469953233</v>
          </cell>
          <cell r="W612">
            <v>117.24569846397259</v>
          </cell>
          <cell r="X612">
            <v>103.78299729785905</v>
          </cell>
          <cell r="Y612">
            <v>1.4914000000000001</v>
          </cell>
        </row>
        <row r="613">
          <cell r="B613">
            <v>34235</v>
          </cell>
          <cell r="D613">
            <v>1.5182</v>
          </cell>
          <cell r="E613">
            <v>1.6296999999999999</v>
          </cell>
          <cell r="F613">
            <v>106.28</v>
          </cell>
          <cell r="G613">
            <v>1.4899</v>
          </cell>
          <cell r="V613">
            <v>76.487945304066216</v>
          </cell>
          <cell r="W613">
            <v>117.14530364905808</v>
          </cell>
          <cell r="X613">
            <v>103.69985450010391</v>
          </cell>
          <cell r="Y613">
            <v>1.4915</v>
          </cell>
        </row>
        <row r="614">
          <cell r="B614">
            <v>34237</v>
          </cell>
          <cell r="D614">
            <v>1.5089999999999999</v>
          </cell>
          <cell r="E614">
            <v>1.6375</v>
          </cell>
          <cell r="F614">
            <v>105.95</v>
          </cell>
          <cell r="G614">
            <v>1.4899</v>
          </cell>
          <cell r="V614">
            <v>76.25044980208709</v>
          </cell>
          <cell r="W614">
            <v>117.85950960901259</v>
          </cell>
          <cell r="X614">
            <v>103.69985450010391</v>
          </cell>
          <cell r="Y614">
            <v>1.4916</v>
          </cell>
        </row>
        <row r="615">
          <cell r="B615">
            <v>34239</v>
          </cell>
          <cell r="D615">
            <v>1.514</v>
          </cell>
          <cell r="E615">
            <v>1.6291</v>
          </cell>
          <cell r="F615">
            <v>106.2</v>
          </cell>
          <cell r="G615">
            <v>1.4899</v>
          </cell>
          <cell r="V615">
            <v>76.430370636919761</v>
          </cell>
          <cell r="W615">
            <v>117.47027741083222</v>
          </cell>
          <cell r="X615">
            <v>103.69985450010391</v>
          </cell>
          <cell r="Y615">
            <v>1.4917</v>
          </cell>
        </row>
        <row r="616">
          <cell r="B616">
            <v>34240</v>
          </cell>
          <cell r="D616">
            <v>1.5135000000000001</v>
          </cell>
          <cell r="E616">
            <v>1.6274999999999999</v>
          </cell>
          <cell r="F616">
            <v>105.68</v>
          </cell>
          <cell r="G616">
            <v>1.4899</v>
          </cell>
          <cell r="V616">
            <v>76.056135300467801</v>
          </cell>
          <cell r="W616">
            <v>117.50908490254375</v>
          </cell>
          <cell r="X616">
            <v>103.69985450010391</v>
          </cell>
          <cell r="Y616">
            <v>1.4918</v>
          </cell>
        </row>
        <row r="617">
          <cell r="B617">
            <v>34241</v>
          </cell>
          <cell r="D617">
            <v>1.5145</v>
          </cell>
          <cell r="E617">
            <v>1.6119000000000001</v>
          </cell>
          <cell r="F617">
            <v>105.2</v>
          </cell>
          <cell r="G617">
            <v>1.4899</v>
          </cell>
          <cell r="V617">
            <v>75.710687297589061</v>
          </cell>
          <cell r="W617">
            <v>117.43149554308351</v>
          </cell>
          <cell r="X617">
            <v>103.56474745375181</v>
          </cell>
          <cell r="Y617">
            <v>1.4919</v>
          </cell>
        </row>
        <row r="618">
          <cell r="B618">
            <v>34242</v>
          </cell>
          <cell r="D618">
            <v>1.5114000000000001</v>
          </cell>
          <cell r="E618">
            <v>1.6196999999999999</v>
          </cell>
          <cell r="F618">
            <v>105.1</v>
          </cell>
          <cell r="G618">
            <v>1.4899</v>
          </cell>
          <cell r="V618">
            <v>75.63871896365599</v>
          </cell>
          <cell r="W618">
            <v>117.67235675532618</v>
          </cell>
          <cell r="X618">
            <v>103.56474745375181</v>
          </cell>
          <cell r="Y618">
            <v>1.492</v>
          </cell>
        </row>
        <row r="619">
          <cell r="B619">
            <v>34244</v>
          </cell>
          <cell r="D619">
            <v>1.5046999999999999</v>
          </cell>
          <cell r="E619">
            <v>1.6294999999999999</v>
          </cell>
          <cell r="F619">
            <v>105.75</v>
          </cell>
          <cell r="G619">
            <v>1.5444</v>
          </cell>
          <cell r="V619">
            <v>76.106513134220947</v>
          </cell>
          <cell r="W619">
            <v>118.19631820296405</v>
          </cell>
          <cell r="X619">
            <v>103.62364026882837</v>
          </cell>
          <cell r="Y619">
            <v>1.5444</v>
          </cell>
        </row>
        <row r="620">
          <cell r="B620">
            <v>34246</v>
          </cell>
          <cell r="D620">
            <v>1.498</v>
          </cell>
          <cell r="E620">
            <v>1.65</v>
          </cell>
          <cell r="F620">
            <v>106</v>
          </cell>
          <cell r="G620">
            <v>1.5444</v>
          </cell>
          <cell r="V620">
            <v>76.286433969053618</v>
          </cell>
          <cell r="W620">
            <v>118.72496662216288</v>
          </cell>
          <cell r="X620">
            <v>103.70678306658353</v>
          </cell>
          <cell r="Y620">
            <v>1.5443</v>
          </cell>
        </row>
        <row r="621">
          <cell r="B621">
            <v>34247</v>
          </cell>
          <cell r="D621">
            <v>1.5149999999999999</v>
          </cell>
          <cell r="E621">
            <v>1.6209</v>
          </cell>
          <cell r="F621">
            <v>105.53</v>
          </cell>
          <cell r="G621">
            <v>1.5444</v>
          </cell>
          <cell r="V621">
            <v>75.948182799568201</v>
          </cell>
          <cell r="W621">
            <v>117.39273927392739</v>
          </cell>
          <cell r="X621">
            <v>103.48506893923647</v>
          </cell>
          <cell r="Y621">
            <v>1.5442</v>
          </cell>
        </row>
        <row r="622">
          <cell r="B622">
            <v>34248</v>
          </cell>
          <cell r="D622">
            <v>1.5169999999999999</v>
          </cell>
          <cell r="E622">
            <v>1.6257999999999999</v>
          </cell>
          <cell r="F622">
            <v>105.61</v>
          </cell>
          <cell r="G622">
            <v>1.5444</v>
          </cell>
          <cell r="V622">
            <v>76.005757466714655</v>
          </cell>
          <cell r="W622">
            <v>117.23796967699407</v>
          </cell>
          <cell r="X622">
            <v>103.48506893923647</v>
          </cell>
          <cell r="Y622">
            <v>1.5441</v>
          </cell>
        </row>
        <row r="623">
          <cell r="B623">
            <v>34249</v>
          </cell>
          <cell r="D623">
            <v>1.5265</v>
          </cell>
          <cell r="E623">
            <v>1.6213</v>
          </cell>
          <cell r="F623">
            <v>105.28</v>
          </cell>
          <cell r="G623">
            <v>1.5444</v>
          </cell>
          <cell r="V623">
            <v>75.76826196473553</v>
          </cell>
          <cell r="W623">
            <v>116.50835244022272</v>
          </cell>
          <cell r="X623">
            <v>103.48506893923647</v>
          </cell>
          <cell r="Y623">
            <v>1.544</v>
          </cell>
        </row>
        <row r="624">
          <cell r="B624">
            <v>34251</v>
          </cell>
          <cell r="D624">
            <v>1.5349999999999999</v>
          </cell>
          <cell r="E624">
            <v>1.6040000000000001</v>
          </cell>
          <cell r="F624">
            <v>106.2</v>
          </cell>
          <cell r="G624">
            <v>1.5444</v>
          </cell>
          <cell r="V624">
            <v>76.430370636919761</v>
          </cell>
          <cell r="W624">
            <v>115.86319218241043</v>
          </cell>
          <cell r="X624">
            <v>103.38460472528233</v>
          </cell>
          <cell r="Y624">
            <v>1.5439000000000001</v>
          </cell>
        </row>
        <row r="625">
          <cell r="B625">
            <v>34253</v>
          </cell>
          <cell r="D625">
            <v>1.5354000000000001</v>
          </cell>
          <cell r="E625">
            <v>1.6011</v>
          </cell>
          <cell r="F625">
            <v>105.98</v>
          </cell>
          <cell r="G625">
            <v>1.5444</v>
          </cell>
          <cell r="V625">
            <v>76.272040302267015</v>
          </cell>
          <cell r="W625">
            <v>115.83300768529372</v>
          </cell>
          <cell r="X625">
            <v>103.38460472528233</v>
          </cell>
          <cell r="Y625">
            <v>1.5438000000000001</v>
          </cell>
        </row>
        <row r="626">
          <cell r="B626">
            <v>34254</v>
          </cell>
          <cell r="D626">
            <v>1.5337000000000001</v>
          </cell>
          <cell r="E626">
            <v>1.6002000000000001</v>
          </cell>
          <cell r="F626">
            <v>105.7</v>
          </cell>
          <cell r="G626">
            <v>1.5444</v>
          </cell>
          <cell r="V626">
            <v>76.070528967254418</v>
          </cell>
          <cell r="W626">
            <v>115.96140053465474</v>
          </cell>
          <cell r="X626">
            <v>103.38460472528233</v>
          </cell>
          <cell r="Y626">
            <v>1.5437000000000001</v>
          </cell>
        </row>
        <row r="627">
          <cell r="B627">
            <v>34255</v>
          </cell>
          <cell r="D627">
            <v>1.532</v>
          </cell>
          <cell r="E627">
            <v>1.5933999999999999</v>
          </cell>
          <cell r="F627">
            <v>105.7</v>
          </cell>
          <cell r="G627">
            <v>1.5444</v>
          </cell>
          <cell r="V627">
            <v>76.070528967254418</v>
          </cell>
          <cell r="W627">
            <v>116.09007832898172</v>
          </cell>
          <cell r="X627">
            <v>103.32224762696598</v>
          </cell>
          <cell r="Y627">
            <v>1.5436000000000001</v>
          </cell>
        </row>
        <row r="628">
          <cell r="B628">
            <v>34256</v>
          </cell>
          <cell r="D628">
            <v>1.5212000000000001</v>
          </cell>
          <cell r="E628">
            <v>1.6014999999999999</v>
          </cell>
          <cell r="F628">
            <v>106.05</v>
          </cell>
          <cell r="G628">
            <v>1.5444</v>
          </cell>
          <cell r="V628">
            <v>76.322418136020161</v>
          </cell>
          <cell r="W628">
            <v>116.9142782014199</v>
          </cell>
          <cell r="X628">
            <v>103.37074759232314</v>
          </cell>
          <cell r="Y628">
            <v>1.5435000000000001</v>
          </cell>
        </row>
        <row r="629">
          <cell r="B629">
            <v>34258</v>
          </cell>
          <cell r="D629">
            <v>1.512</v>
          </cell>
          <cell r="E629">
            <v>1.617</v>
          </cell>
          <cell r="F629">
            <v>107.13</v>
          </cell>
          <cell r="G629">
            <v>1.5444</v>
          </cell>
          <cell r="V629">
            <v>77.099676142497302</v>
          </cell>
          <cell r="W629">
            <v>117.62566137566137</v>
          </cell>
          <cell r="X629">
            <v>103.45042610683849</v>
          </cell>
          <cell r="Y629">
            <v>1.5434000000000001</v>
          </cell>
        </row>
        <row r="630">
          <cell r="B630">
            <v>34260</v>
          </cell>
          <cell r="D630">
            <v>1.5027999999999999</v>
          </cell>
          <cell r="E630">
            <v>1.6244000000000001</v>
          </cell>
          <cell r="F630">
            <v>107.25</v>
          </cell>
          <cell r="G630">
            <v>1.5444</v>
          </cell>
          <cell r="V630">
            <v>77.18603814321699</v>
          </cell>
          <cell r="W630">
            <v>118.34575459142933</v>
          </cell>
          <cell r="X630">
            <v>103.49199750571606</v>
          </cell>
          <cell r="Y630">
            <v>1.5432999999999999</v>
          </cell>
        </row>
        <row r="631">
          <cell r="B631">
            <v>34261</v>
          </cell>
          <cell r="D631">
            <v>1.4886999999999999</v>
          </cell>
          <cell r="E631">
            <v>1.6406000000000001</v>
          </cell>
          <cell r="F631">
            <v>107.23</v>
          </cell>
          <cell r="G631">
            <v>1.5444</v>
          </cell>
          <cell r="V631">
            <v>77.171644476430373</v>
          </cell>
          <cell r="W631">
            <v>119.4666487539464</v>
          </cell>
          <cell r="X631">
            <v>103.55435460403243</v>
          </cell>
          <cell r="Y631">
            <v>1.5431999999999999</v>
          </cell>
        </row>
        <row r="632">
          <cell r="B632">
            <v>34262</v>
          </cell>
          <cell r="D632">
            <v>1.4915</v>
          </cell>
          <cell r="E632">
            <v>1.6412</v>
          </cell>
          <cell r="F632">
            <v>107.28</v>
          </cell>
          <cell r="G632">
            <v>1.5444</v>
          </cell>
          <cell r="V632">
            <v>77.207628643396916</v>
          </cell>
          <cell r="W632">
            <v>119.24237344954743</v>
          </cell>
          <cell r="X632">
            <v>103.50239035543545</v>
          </cell>
          <cell r="Y632">
            <v>1.5430999999999999</v>
          </cell>
        </row>
        <row r="633">
          <cell r="B633">
            <v>34263</v>
          </cell>
          <cell r="D633">
            <v>1.4942</v>
          </cell>
          <cell r="E633">
            <v>1.639</v>
          </cell>
          <cell r="F633">
            <v>107.85</v>
          </cell>
          <cell r="G633">
            <v>1.5444</v>
          </cell>
          <cell r="V633">
            <v>77.617848146815405</v>
          </cell>
          <cell r="W633">
            <v>119.02690402891179</v>
          </cell>
          <cell r="X633">
            <v>103.50239035543545</v>
          </cell>
          <cell r="Y633">
            <v>1.5429999999999999</v>
          </cell>
        </row>
        <row r="634">
          <cell r="B634">
            <v>34265</v>
          </cell>
          <cell r="D634">
            <v>1.4735</v>
          </cell>
          <cell r="E634">
            <v>1.6775</v>
          </cell>
          <cell r="F634">
            <v>108.1</v>
          </cell>
          <cell r="G634">
            <v>1.5444</v>
          </cell>
          <cell r="V634">
            <v>77.797768981648076</v>
          </cell>
          <cell r="W634">
            <v>120.69901594842212</v>
          </cell>
          <cell r="X634">
            <v>103.63403311854776</v>
          </cell>
          <cell r="Y634">
            <v>1.5428999999999999</v>
          </cell>
        </row>
        <row r="635">
          <cell r="B635">
            <v>34267</v>
          </cell>
          <cell r="D635">
            <v>1.4811000000000001</v>
          </cell>
          <cell r="E635">
            <v>1.673</v>
          </cell>
          <cell r="F635">
            <v>108.33</v>
          </cell>
          <cell r="G635">
            <v>1.5444</v>
          </cell>
          <cell r="V635">
            <v>77.963296149694145</v>
          </cell>
          <cell r="W635">
            <v>120.07967051515763</v>
          </cell>
          <cell r="X635">
            <v>103.63403311854776</v>
          </cell>
          <cell r="Y635">
            <v>1.5427999999999999</v>
          </cell>
        </row>
        <row r="636">
          <cell r="B636">
            <v>34268</v>
          </cell>
          <cell r="D636">
            <v>1.4819</v>
          </cell>
          <cell r="E636">
            <v>1.6845000000000001</v>
          </cell>
          <cell r="F636">
            <v>108.6</v>
          </cell>
          <cell r="G636">
            <v>1.5444</v>
          </cell>
          <cell r="V636">
            <v>78.157610651313433</v>
          </cell>
          <cell r="W636">
            <v>120.01484580605978</v>
          </cell>
          <cell r="X636">
            <v>103.67560451742533</v>
          </cell>
          <cell r="Y636">
            <v>1.5427</v>
          </cell>
        </row>
        <row r="637">
          <cell r="B637">
            <v>34269</v>
          </cell>
          <cell r="D637">
            <v>1.4822</v>
          </cell>
          <cell r="E637">
            <v>1.6782999999999999</v>
          </cell>
          <cell r="F637">
            <v>108.24</v>
          </cell>
          <cell r="G637">
            <v>1.5444</v>
          </cell>
          <cell r="V637">
            <v>77.898524649154382</v>
          </cell>
          <cell r="W637">
            <v>119.99055458102819</v>
          </cell>
          <cell r="X637">
            <v>103.60978313586918</v>
          </cell>
          <cell r="Y637">
            <v>1.5426</v>
          </cell>
        </row>
        <row r="638">
          <cell r="B638">
            <v>34270</v>
          </cell>
          <cell r="D638">
            <v>1.4818</v>
          </cell>
          <cell r="E638">
            <v>1.6793</v>
          </cell>
          <cell r="F638">
            <v>108.21</v>
          </cell>
          <cell r="G638">
            <v>1.5444</v>
          </cell>
          <cell r="V638">
            <v>77.876934148974456</v>
          </cell>
          <cell r="W638">
            <v>120.02294506681064</v>
          </cell>
          <cell r="X638">
            <v>103.60978313586918</v>
          </cell>
          <cell r="Y638">
            <v>1.5425</v>
          </cell>
        </row>
        <row r="639">
          <cell r="B639">
            <v>34272</v>
          </cell>
          <cell r="D639">
            <v>1.4824999999999999</v>
          </cell>
          <cell r="E639">
            <v>1.6867000000000001</v>
          </cell>
          <cell r="F639">
            <v>108.8</v>
          </cell>
          <cell r="G639">
            <v>1.5444</v>
          </cell>
          <cell r="V639">
            <v>78.301547319179562</v>
          </cell>
          <cell r="W639">
            <v>119.96627318718382</v>
          </cell>
          <cell r="X639">
            <v>103.64442596826716</v>
          </cell>
          <cell r="Y639">
            <v>1.5424</v>
          </cell>
        </row>
        <row r="640">
          <cell r="B640">
            <v>34274</v>
          </cell>
          <cell r="D640">
            <v>1.4847999999999999</v>
          </cell>
          <cell r="E640">
            <v>1.6879999999999999</v>
          </cell>
          <cell r="F640">
            <v>108.6</v>
          </cell>
          <cell r="G640">
            <v>1.4850000000000001</v>
          </cell>
          <cell r="V640">
            <v>78.157610651313433</v>
          </cell>
          <cell r="W640">
            <v>119.78044181034483</v>
          </cell>
          <cell r="X640">
            <v>103.64442596826716</v>
          </cell>
          <cell r="Y640">
            <v>1.4850000000000001</v>
          </cell>
        </row>
        <row r="641">
          <cell r="B641">
            <v>34275</v>
          </cell>
          <cell r="D641">
            <v>1.4804999999999999</v>
          </cell>
          <cell r="E641">
            <v>1.6951000000000001</v>
          </cell>
          <cell r="F641">
            <v>108.2</v>
          </cell>
          <cell r="G641">
            <v>1.4850000000000001</v>
          </cell>
          <cell r="V641">
            <v>77.869737315581148</v>
          </cell>
          <cell r="W641">
            <v>120.12833502195204</v>
          </cell>
          <cell r="X641">
            <v>103.64442596826716</v>
          </cell>
          <cell r="Y641">
            <v>1.4851000000000001</v>
          </cell>
        </row>
        <row r="642">
          <cell r="B642">
            <v>34276</v>
          </cell>
          <cell r="D642">
            <v>1.4770000000000001</v>
          </cell>
          <cell r="E642">
            <v>1.7018</v>
          </cell>
          <cell r="F642">
            <v>107.69</v>
          </cell>
          <cell r="G642">
            <v>1.4850000000000001</v>
          </cell>
          <cell r="V642">
            <v>77.502698812522496</v>
          </cell>
          <cell r="W642">
            <v>120.41299932295192</v>
          </cell>
          <cell r="X642">
            <v>103.69985450010391</v>
          </cell>
          <cell r="Y642">
            <v>1.4852000000000001</v>
          </cell>
        </row>
        <row r="643">
          <cell r="B643">
            <v>34277</v>
          </cell>
          <cell r="D643">
            <v>1.4842</v>
          </cell>
          <cell r="E643">
            <v>1.6896</v>
          </cell>
          <cell r="F643">
            <v>107.65</v>
          </cell>
          <cell r="G643">
            <v>1.4850000000000001</v>
          </cell>
          <cell r="V643">
            <v>77.473911478949276</v>
          </cell>
          <cell r="W643">
            <v>119.82886403449669</v>
          </cell>
          <cell r="X643">
            <v>103.55781888727222</v>
          </cell>
          <cell r="Y643">
            <v>1.4853000000000001</v>
          </cell>
        </row>
        <row r="644">
          <cell r="B644">
            <v>34279</v>
          </cell>
          <cell r="D644">
            <v>1.4826999999999999</v>
          </cell>
          <cell r="E644">
            <v>1.6938</v>
          </cell>
          <cell r="F644">
            <v>108.3</v>
          </cell>
          <cell r="G644">
            <v>1.4850000000000001</v>
          </cell>
          <cell r="V644">
            <v>77.941705649514219</v>
          </cell>
          <cell r="W644">
            <v>119.95009105011128</v>
          </cell>
          <cell r="X644">
            <v>103.55781888727222</v>
          </cell>
          <cell r="Y644">
            <v>1.4854000000000001</v>
          </cell>
        </row>
        <row r="645">
          <cell r="B645">
            <v>34281</v>
          </cell>
          <cell r="D645">
            <v>1.4864999999999999</v>
          </cell>
          <cell r="E645">
            <v>1.6880999999999999</v>
          </cell>
          <cell r="F645">
            <v>108.08</v>
          </cell>
          <cell r="G645">
            <v>1.4850000000000001</v>
          </cell>
          <cell r="V645">
            <v>77.783375314861473</v>
          </cell>
          <cell r="W645">
            <v>119.6434577867474</v>
          </cell>
          <cell r="X645">
            <v>103.55781888727222</v>
          </cell>
          <cell r="Y645">
            <v>1.4855</v>
          </cell>
        </row>
        <row r="646">
          <cell r="B646">
            <v>34282</v>
          </cell>
          <cell r="D646">
            <v>1.4824999999999999</v>
          </cell>
          <cell r="E646">
            <v>1.6841999999999999</v>
          </cell>
          <cell r="F646">
            <v>107.94</v>
          </cell>
          <cell r="G646">
            <v>1.4850000000000001</v>
          </cell>
          <cell r="V646">
            <v>77.682619647355168</v>
          </cell>
          <cell r="W646">
            <v>119.96627318718382</v>
          </cell>
          <cell r="X646">
            <v>103.51278320515485</v>
          </cell>
          <cell r="Y646">
            <v>1.4856</v>
          </cell>
        </row>
        <row r="647">
          <cell r="B647">
            <v>34283</v>
          </cell>
          <cell r="D647">
            <v>1.4722999999999999</v>
          </cell>
          <cell r="E647">
            <v>1.6929000000000001</v>
          </cell>
          <cell r="F647">
            <v>107.85</v>
          </cell>
          <cell r="G647">
            <v>1.4850000000000001</v>
          </cell>
          <cell r="V647">
            <v>77.617848146815405</v>
          </cell>
          <cell r="W647">
            <v>120.79739183590301</v>
          </cell>
          <cell r="X647">
            <v>103.55435460403243</v>
          </cell>
          <cell r="Y647">
            <v>1.4857</v>
          </cell>
        </row>
        <row r="648">
          <cell r="B648">
            <v>34284</v>
          </cell>
          <cell r="D648">
            <v>1.4793000000000001</v>
          </cell>
          <cell r="E648">
            <v>1.6860999999999999</v>
          </cell>
          <cell r="F648">
            <v>107</v>
          </cell>
          <cell r="G648">
            <v>1.4850000000000001</v>
          </cell>
          <cell r="V648">
            <v>77.006117308384319</v>
          </cell>
          <cell r="W648">
            <v>120.22578246467921</v>
          </cell>
          <cell r="X648">
            <v>103.45389039007829</v>
          </cell>
          <cell r="Y648">
            <v>1.4858</v>
          </cell>
        </row>
        <row r="649">
          <cell r="B649">
            <v>34286</v>
          </cell>
          <cell r="D649">
            <v>1.4924999999999999</v>
          </cell>
          <cell r="E649">
            <v>1.6849000000000001</v>
          </cell>
          <cell r="F649">
            <v>105.75</v>
          </cell>
          <cell r="G649">
            <v>1.4850000000000001</v>
          </cell>
          <cell r="V649">
            <v>76.106513134220947</v>
          </cell>
          <cell r="W649">
            <v>119.16247906197655</v>
          </cell>
          <cell r="X649">
            <v>103.31531906048639</v>
          </cell>
          <cell r="Y649">
            <v>1.4859</v>
          </cell>
        </row>
        <row r="650">
          <cell r="B650">
            <v>34288</v>
          </cell>
          <cell r="D650">
            <v>1.4935</v>
          </cell>
          <cell r="E650">
            <v>1.6835</v>
          </cell>
          <cell r="F650">
            <v>105.8</v>
          </cell>
          <cell r="G650">
            <v>1.4850000000000001</v>
          </cell>
          <cell r="V650">
            <v>76.14249730118749</v>
          </cell>
          <cell r="W650">
            <v>119.0826916638768</v>
          </cell>
          <cell r="X650">
            <v>103.31531906048639</v>
          </cell>
          <cell r="Y650">
            <v>1.486</v>
          </cell>
        </row>
        <row r="651">
          <cell r="B651">
            <v>34289</v>
          </cell>
          <cell r="D651">
            <v>1.4890000000000001</v>
          </cell>
          <cell r="E651">
            <v>1.6948000000000001</v>
          </cell>
          <cell r="F651">
            <v>106.76</v>
          </cell>
          <cell r="G651">
            <v>1.4850000000000001</v>
          </cell>
          <cell r="V651">
            <v>76.833393306944956</v>
          </cell>
          <cell r="W651">
            <v>119.44257891202147</v>
          </cell>
          <cell r="X651">
            <v>103.38460472528233</v>
          </cell>
          <cell r="Y651">
            <v>1.4861</v>
          </cell>
        </row>
        <row r="652">
          <cell r="B652">
            <v>34290</v>
          </cell>
          <cell r="D652">
            <v>1.4806999999999999</v>
          </cell>
          <cell r="E652">
            <v>1.7075</v>
          </cell>
          <cell r="F652">
            <v>107.1</v>
          </cell>
          <cell r="G652">
            <v>1.4850000000000001</v>
          </cell>
          <cell r="V652">
            <v>77.078085642317376</v>
          </cell>
          <cell r="W652">
            <v>120.11210913757006</v>
          </cell>
          <cell r="X652">
            <v>103.4296404073997</v>
          </cell>
          <cell r="Y652">
            <v>1.4862</v>
          </cell>
        </row>
        <row r="653">
          <cell r="B653">
            <v>34291</v>
          </cell>
          <cell r="D653">
            <v>1.4790000000000001</v>
          </cell>
          <cell r="E653">
            <v>1.708</v>
          </cell>
          <cell r="F653">
            <v>107.08</v>
          </cell>
          <cell r="G653">
            <v>1.4850000000000001</v>
          </cell>
          <cell r="V653">
            <v>77.063691975530773</v>
          </cell>
          <cell r="W653">
            <v>120.25016903313048</v>
          </cell>
          <cell r="X653">
            <v>103.4296404073997</v>
          </cell>
          <cell r="Y653">
            <v>1.4863</v>
          </cell>
        </row>
        <row r="654">
          <cell r="B654">
            <v>34293</v>
          </cell>
          <cell r="D654">
            <v>1.4744999999999999</v>
          </cell>
          <cell r="E654">
            <v>1.7144999999999999</v>
          </cell>
          <cell r="F654">
            <v>108.5</v>
          </cell>
          <cell r="G654">
            <v>1.4850000000000001</v>
          </cell>
          <cell r="V654">
            <v>78.085642317380362</v>
          </cell>
          <cell r="W654">
            <v>120.61715835876568</v>
          </cell>
          <cell r="X654">
            <v>103.49546178895585</v>
          </cell>
          <cell r="Y654">
            <v>1.4863999999999999</v>
          </cell>
        </row>
        <row r="655">
          <cell r="B655">
            <v>34295</v>
          </cell>
          <cell r="D655">
            <v>1.4713000000000001</v>
          </cell>
          <cell r="E655">
            <v>1.7148000000000001</v>
          </cell>
          <cell r="F655">
            <v>108.43</v>
          </cell>
          <cell r="G655">
            <v>1.4850000000000001</v>
          </cell>
          <cell r="V655">
            <v>78.035264483627216</v>
          </cell>
          <cell r="W655">
            <v>120.87949432474682</v>
          </cell>
          <cell r="X655">
            <v>103.49546178895585</v>
          </cell>
          <cell r="Y655">
            <v>1.4864999999999999</v>
          </cell>
        </row>
        <row r="656">
          <cell r="B656">
            <v>34296</v>
          </cell>
          <cell r="D656">
            <v>1.4764999999999999</v>
          </cell>
          <cell r="E656">
            <v>1.7028000000000001</v>
          </cell>
          <cell r="F656">
            <v>108.12</v>
          </cell>
          <cell r="G656">
            <v>1.4850000000000001</v>
          </cell>
          <cell r="V656">
            <v>77.812162648434708</v>
          </cell>
          <cell r="W656">
            <v>120.45377582119878</v>
          </cell>
          <cell r="X656">
            <v>103.43656897387929</v>
          </cell>
          <cell r="Y656">
            <v>1.4865999999999999</v>
          </cell>
        </row>
        <row r="657">
          <cell r="B657">
            <v>34297</v>
          </cell>
          <cell r="D657">
            <v>1.4902</v>
          </cell>
          <cell r="E657">
            <v>1.702</v>
          </cell>
          <cell r="F657">
            <v>108</v>
          </cell>
          <cell r="G657">
            <v>1.4850000000000001</v>
          </cell>
          <cell r="V657">
            <v>77.725800647715005</v>
          </cell>
          <cell r="W657">
            <v>119.34639645685141</v>
          </cell>
          <cell r="X657">
            <v>103.43656897387929</v>
          </cell>
          <cell r="Y657">
            <v>1.4866999999999999</v>
          </cell>
        </row>
        <row r="658">
          <cell r="B658">
            <v>34298</v>
          </cell>
          <cell r="D658">
            <v>1.486</v>
          </cell>
          <cell r="E658">
            <v>1.7038</v>
          </cell>
          <cell r="F658">
            <v>108.4</v>
          </cell>
          <cell r="G658">
            <v>1.4850000000000001</v>
          </cell>
          <cell r="V658">
            <v>78.013673983447291</v>
          </cell>
          <cell r="W658">
            <v>119.68371467025571</v>
          </cell>
          <cell r="X658">
            <v>103.43656897387929</v>
          </cell>
          <cell r="Y658">
            <v>1.4867999999999999</v>
          </cell>
        </row>
        <row r="659">
          <cell r="B659">
            <v>34300</v>
          </cell>
          <cell r="D659">
            <v>1.4795</v>
          </cell>
          <cell r="E659">
            <v>1.7133</v>
          </cell>
          <cell r="F659">
            <v>108.88</v>
          </cell>
          <cell r="G659">
            <v>1.4850000000000001</v>
          </cell>
          <cell r="V659">
            <v>78.359121986326016</v>
          </cell>
          <cell r="W659">
            <v>120.20953024670496</v>
          </cell>
          <cell r="X659">
            <v>103.43656897387929</v>
          </cell>
          <cell r="Y659">
            <v>1.4869000000000001</v>
          </cell>
        </row>
        <row r="660">
          <cell r="B660">
            <v>34302</v>
          </cell>
          <cell r="D660">
            <v>1.4790000000000001</v>
          </cell>
          <cell r="E660">
            <v>1.7149000000000001</v>
          </cell>
          <cell r="F660">
            <v>109.15</v>
          </cell>
          <cell r="G660">
            <v>1.4850000000000001</v>
          </cell>
          <cell r="V660">
            <v>78.553436487945305</v>
          </cell>
          <cell r="W660">
            <v>120.25016903313048</v>
          </cell>
          <cell r="X660">
            <v>103.47467608951708</v>
          </cell>
          <cell r="Y660">
            <v>1.4870000000000001</v>
          </cell>
        </row>
        <row r="661">
          <cell r="B661">
            <v>34303</v>
          </cell>
          <cell r="D661">
            <v>1.4884999999999999</v>
          </cell>
          <cell r="E661">
            <v>1.7082999999999999</v>
          </cell>
          <cell r="F661">
            <v>108.85</v>
          </cell>
          <cell r="G661">
            <v>1.4850000000000001</v>
          </cell>
          <cell r="V661">
            <v>78.337531486146105</v>
          </cell>
          <cell r="W661">
            <v>119.48270070540812</v>
          </cell>
          <cell r="X661">
            <v>103.4331046906395</v>
          </cell>
          <cell r="Y661">
            <v>1.4871000000000001</v>
          </cell>
        </row>
        <row r="662">
          <cell r="B662">
            <v>34304</v>
          </cell>
          <cell r="D662">
            <v>1.4850000000000001</v>
          </cell>
          <cell r="E662">
            <v>1.7153</v>
          </cell>
          <cell r="F662">
            <v>108.71</v>
          </cell>
          <cell r="G662">
            <v>1.5165</v>
          </cell>
          <cell r="V662">
            <v>78.236775818639799</v>
          </cell>
          <cell r="W662">
            <v>119.76430976430974</v>
          </cell>
          <cell r="X662">
            <v>103.47121180627727</v>
          </cell>
          <cell r="Y662">
            <v>1.5165</v>
          </cell>
        </row>
        <row r="663">
          <cell r="B663">
            <v>34305</v>
          </cell>
          <cell r="D663">
            <v>1.4783999999999999</v>
          </cell>
          <cell r="E663">
            <v>1.7222999999999999</v>
          </cell>
          <cell r="F663">
            <v>108.58</v>
          </cell>
          <cell r="G663">
            <v>1.5165</v>
          </cell>
          <cell r="V663">
            <v>78.143216984526816</v>
          </cell>
          <cell r="W663">
            <v>120.29897186147187</v>
          </cell>
          <cell r="X663">
            <v>103.47121180627727</v>
          </cell>
          <cell r="Y663">
            <v>1.5164</v>
          </cell>
        </row>
        <row r="664">
          <cell r="B664">
            <v>34307</v>
          </cell>
          <cell r="D664">
            <v>1.4910000000000001</v>
          </cell>
          <cell r="E664">
            <v>1.7195</v>
          </cell>
          <cell r="F664">
            <v>108.5</v>
          </cell>
          <cell r="G664">
            <v>1.5165</v>
          </cell>
          <cell r="V664">
            <v>78.085642317380362</v>
          </cell>
          <cell r="W664">
            <v>119.28236083165659</v>
          </cell>
          <cell r="X664">
            <v>103.42271184092012</v>
          </cell>
          <cell r="Y664">
            <v>1.5163</v>
          </cell>
        </row>
        <row r="665">
          <cell r="B665">
            <v>34309</v>
          </cell>
          <cell r="D665">
            <v>1.4950000000000001</v>
          </cell>
          <cell r="E665">
            <v>1.7093</v>
          </cell>
          <cell r="F665">
            <v>108.23</v>
          </cell>
          <cell r="G665">
            <v>1.5165</v>
          </cell>
          <cell r="V665">
            <v>77.891327815761073</v>
          </cell>
          <cell r="W665">
            <v>118.96321070234113</v>
          </cell>
          <cell r="X665">
            <v>103.42271184092012</v>
          </cell>
          <cell r="Y665">
            <v>1.5162</v>
          </cell>
        </row>
        <row r="666">
          <cell r="B666">
            <v>34310</v>
          </cell>
          <cell r="D666">
            <v>1.5024999999999999</v>
          </cell>
          <cell r="E666">
            <v>1.7016</v>
          </cell>
          <cell r="F666">
            <v>107.85</v>
          </cell>
          <cell r="G666">
            <v>1.5165</v>
          </cell>
          <cell r="V666">
            <v>77.617848146815405</v>
          </cell>
          <cell r="W666">
            <v>118.36938435940101</v>
          </cell>
          <cell r="X666">
            <v>103.26681909512919</v>
          </cell>
          <cell r="Y666">
            <v>1.5161</v>
          </cell>
        </row>
        <row r="667">
          <cell r="B667">
            <v>34311</v>
          </cell>
          <cell r="D667">
            <v>1.4923</v>
          </cell>
          <cell r="E667">
            <v>1.7047000000000001</v>
          </cell>
          <cell r="F667">
            <v>107.79</v>
          </cell>
          <cell r="G667">
            <v>1.5165</v>
          </cell>
          <cell r="V667">
            <v>77.574667146455567</v>
          </cell>
          <cell r="W667">
            <v>119.17844937345038</v>
          </cell>
          <cell r="X667">
            <v>103.26681909512919</v>
          </cell>
          <cell r="Y667">
            <v>1.516</v>
          </cell>
        </row>
        <row r="668">
          <cell r="B668">
            <v>34312</v>
          </cell>
          <cell r="D668">
            <v>1.4943</v>
          </cell>
          <cell r="E668">
            <v>1.7090000000000001</v>
          </cell>
          <cell r="F668">
            <v>108.6</v>
          </cell>
          <cell r="G668">
            <v>1.5165</v>
          </cell>
          <cell r="V668">
            <v>78.157610651313433</v>
          </cell>
          <cell r="W668">
            <v>119.01893863347385</v>
          </cell>
          <cell r="X668">
            <v>103.32571191020577</v>
          </cell>
          <cell r="Y668">
            <v>1.5159</v>
          </cell>
        </row>
        <row r="669">
          <cell r="B669">
            <v>34314</v>
          </cell>
          <cell r="D669">
            <v>1.496</v>
          </cell>
          <cell r="E669">
            <v>1.6970000000000001</v>
          </cell>
          <cell r="F669">
            <v>109.15</v>
          </cell>
          <cell r="G669">
            <v>1.5165</v>
          </cell>
          <cell r="V669">
            <v>78.553436487945305</v>
          </cell>
          <cell r="W669">
            <v>118.88368983957218</v>
          </cell>
          <cell r="X669">
            <v>103.26681909512919</v>
          </cell>
          <cell r="Y669">
            <v>1.5158</v>
          </cell>
        </row>
        <row r="670">
          <cell r="B670">
            <v>34316</v>
          </cell>
          <cell r="D670">
            <v>1.4950000000000001</v>
          </cell>
          <cell r="E670">
            <v>1.6948000000000001</v>
          </cell>
          <cell r="F670">
            <v>109.05</v>
          </cell>
          <cell r="G670">
            <v>1.5165</v>
          </cell>
          <cell r="V670">
            <v>78.481468154012234</v>
          </cell>
          <cell r="W670">
            <v>118.96321070234113</v>
          </cell>
          <cell r="X670">
            <v>103.26681909512919</v>
          </cell>
          <cell r="Y670">
            <v>1.5157</v>
          </cell>
        </row>
        <row r="671">
          <cell r="B671">
            <v>34317</v>
          </cell>
          <cell r="D671">
            <v>1.4919</v>
          </cell>
          <cell r="E671">
            <v>1.7072000000000001</v>
          </cell>
          <cell r="F671">
            <v>108.75</v>
          </cell>
          <cell r="G671">
            <v>1.5165</v>
          </cell>
          <cell r="V671">
            <v>78.265563152213034</v>
          </cell>
          <cell r="W671">
            <v>119.21040284201352</v>
          </cell>
          <cell r="X671">
            <v>103.26681909512919</v>
          </cell>
          <cell r="Y671">
            <v>1.5156000000000001</v>
          </cell>
        </row>
        <row r="672">
          <cell r="B672">
            <v>34318</v>
          </cell>
          <cell r="D672">
            <v>1.4885999999999999</v>
          </cell>
          <cell r="E672">
            <v>1.7165999999999999</v>
          </cell>
          <cell r="F672">
            <v>109.32</v>
          </cell>
          <cell r="G672">
            <v>1.5165</v>
          </cell>
          <cell r="V672">
            <v>78.675782655631522</v>
          </cell>
          <cell r="W672">
            <v>119.47467419051458</v>
          </cell>
          <cell r="X672">
            <v>103.32571191020577</v>
          </cell>
          <cell r="Y672">
            <v>1.5155000000000001</v>
          </cell>
        </row>
        <row r="673">
          <cell r="B673">
            <v>34319</v>
          </cell>
          <cell r="D673">
            <v>1.482</v>
          </cell>
          <cell r="E673">
            <v>1.716</v>
          </cell>
          <cell r="F673">
            <v>109.7</v>
          </cell>
          <cell r="G673">
            <v>1.5165</v>
          </cell>
          <cell r="V673">
            <v>78.949262324577191</v>
          </cell>
          <cell r="W673">
            <v>120.00674763832659</v>
          </cell>
          <cell r="X673">
            <v>103.32571191020577</v>
          </cell>
          <cell r="Y673">
            <v>1.5154000000000001</v>
          </cell>
        </row>
        <row r="674">
          <cell r="B674">
            <v>34321</v>
          </cell>
          <cell r="D674">
            <v>1.4875</v>
          </cell>
          <cell r="E674">
            <v>1.7076</v>
          </cell>
          <cell r="F674">
            <v>110</v>
          </cell>
          <cell r="G674">
            <v>1.5165</v>
          </cell>
          <cell r="V674">
            <v>79.165167326376405</v>
          </cell>
          <cell r="W674">
            <v>119.56302521008402</v>
          </cell>
          <cell r="X674">
            <v>103.32571191020577</v>
          </cell>
          <cell r="Y674">
            <v>1.5153000000000001</v>
          </cell>
        </row>
        <row r="675">
          <cell r="B675">
            <v>34323</v>
          </cell>
          <cell r="D675">
            <v>1.4875</v>
          </cell>
          <cell r="E675">
            <v>1.7084999999999999</v>
          </cell>
          <cell r="F675">
            <v>110.18</v>
          </cell>
          <cell r="G675">
            <v>1.5165</v>
          </cell>
          <cell r="V675">
            <v>79.294710327455931</v>
          </cell>
          <cell r="W675">
            <v>119.56302521008402</v>
          </cell>
          <cell r="X675">
            <v>103.32571191020577</v>
          </cell>
          <cell r="Y675">
            <v>1.5152000000000001</v>
          </cell>
        </row>
        <row r="676">
          <cell r="B676">
            <v>34324</v>
          </cell>
          <cell r="D676">
            <v>1.488</v>
          </cell>
          <cell r="E676">
            <v>1.7124999999999999</v>
          </cell>
          <cell r="F676">
            <v>110.82</v>
          </cell>
          <cell r="G676">
            <v>1.5165</v>
          </cell>
          <cell r="V676">
            <v>79.755307664627566</v>
          </cell>
          <cell r="W676">
            <v>119.52284946236557</v>
          </cell>
          <cell r="X676">
            <v>103.32571191020577</v>
          </cell>
          <cell r="Y676">
            <v>1.5150999999999999</v>
          </cell>
        </row>
        <row r="677">
          <cell r="B677">
            <v>34325</v>
          </cell>
          <cell r="D677">
            <v>1.4890000000000001</v>
          </cell>
          <cell r="E677">
            <v>1.7072000000000001</v>
          </cell>
          <cell r="F677">
            <v>111.2</v>
          </cell>
          <cell r="G677">
            <v>1.5165</v>
          </cell>
          <cell r="V677">
            <v>80.028787333573234</v>
          </cell>
          <cell r="W677">
            <v>119.44257891202147</v>
          </cell>
          <cell r="X677">
            <v>103.32571191020577</v>
          </cell>
          <cell r="Y677">
            <v>1.5149999999999999</v>
          </cell>
        </row>
        <row r="678">
          <cell r="B678">
            <v>34326</v>
          </cell>
          <cell r="D678">
            <v>1.4950000000000001</v>
          </cell>
          <cell r="E678">
            <v>1.7</v>
          </cell>
          <cell r="F678">
            <v>110.4</v>
          </cell>
          <cell r="G678">
            <v>1.5165</v>
          </cell>
          <cell r="V678">
            <v>79.453040662108677</v>
          </cell>
          <cell r="W678">
            <v>118.96321070234113</v>
          </cell>
          <cell r="X678">
            <v>103.32571191020577</v>
          </cell>
          <cell r="Y678">
            <v>1.5148999999999999</v>
          </cell>
        </row>
        <row r="679">
          <cell r="B679">
            <v>34328</v>
          </cell>
          <cell r="D679">
            <v>1.5069999999999999</v>
          </cell>
          <cell r="E679">
            <v>1.694</v>
          </cell>
          <cell r="F679">
            <v>110.5</v>
          </cell>
          <cell r="G679">
            <v>1.5165</v>
          </cell>
          <cell r="V679">
            <v>79.525008996041748</v>
          </cell>
          <cell r="W679">
            <v>118.01592568015926</v>
          </cell>
          <cell r="X679">
            <v>103.27028337836902</v>
          </cell>
          <cell r="Y679">
            <v>1.5147999999999999</v>
          </cell>
        </row>
        <row r="680">
          <cell r="B680">
            <v>34330</v>
          </cell>
          <cell r="D680">
            <v>1.5044999999999999</v>
          </cell>
          <cell r="E680">
            <v>1.6990000000000001</v>
          </cell>
          <cell r="F680">
            <v>111.2</v>
          </cell>
          <cell r="G680">
            <v>1.5165</v>
          </cell>
          <cell r="V680">
            <v>80.028787333573234</v>
          </cell>
          <cell r="W680">
            <v>118.21203057494182</v>
          </cell>
          <cell r="X680">
            <v>103.27028337836902</v>
          </cell>
          <cell r="Y680">
            <v>1.5146999999999999</v>
          </cell>
        </row>
        <row r="681">
          <cell r="B681">
            <v>34331</v>
          </cell>
          <cell r="D681">
            <v>1.5029999999999999</v>
          </cell>
          <cell r="E681">
            <v>1.7011000000000001</v>
          </cell>
          <cell r="F681">
            <v>111.41</v>
          </cell>
          <cell r="G681">
            <v>1.5165</v>
          </cell>
          <cell r="V681">
            <v>80.179920834832672</v>
          </cell>
          <cell r="W681">
            <v>118.33000665335994</v>
          </cell>
          <cell r="X681">
            <v>103.31185477724659</v>
          </cell>
          <cell r="Y681">
            <v>1.5145999999999999</v>
          </cell>
        </row>
        <row r="682">
          <cell r="B682">
            <v>34332</v>
          </cell>
          <cell r="D682">
            <v>1.5065</v>
          </cell>
          <cell r="E682">
            <v>1.7055</v>
          </cell>
          <cell r="F682">
            <v>111.63</v>
          </cell>
          <cell r="G682">
            <v>1.5165</v>
          </cell>
          <cell r="V682">
            <v>80.338251169485432</v>
          </cell>
          <cell r="W682">
            <v>118.05509459010952</v>
          </cell>
          <cell r="X682">
            <v>103.31185477724659</v>
          </cell>
          <cell r="Y682">
            <v>1.5145</v>
          </cell>
        </row>
        <row r="683">
          <cell r="B683">
            <v>34333</v>
          </cell>
          <cell r="D683">
            <v>1.4835</v>
          </cell>
          <cell r="E683">
            <v>1.7244999999999999</v>
          </cell>
          <cell r="F683">
            <v>111.77</v>
          </cell>
          <cell r="G683">
            <v>1.5165</v>
          </cell>
          <cell r="V683">
            <v>80.439006836991723</v>
          </cell>
          <cell r="W683">
            <v>119.88540613414222</v>
          </cell>
          <cell r="X683">
            <v>103.39846185824153</v>
          </cell>
          <cell r="Y683">
            <v>1.5144</v>
          </cell>
        </row>
        <row r="684">
          <cell r="B684">
            <v>34336</v>
          </cell>
          <cell r="D684">
            <v>1.4790000000000001</v>
          </cell>
          <cell r="E684">
            <v>1.7377</v>
          </cell>
          <cell r="F684">
            <v>111.7</v>
          </cell>
          <cell r="G684">
            <v>1.4717</v>
          </cell>
          <cell r="V684">
            <v>80.388629003238577</v>
          </cell>
          <cell r="W684">
            <v>120.25016903313048</v>
          </cell>
          <cell r="X684">
            <v>103.4331046906395</v>
          </cell>
          <cell r="Y684">
            <v>1.4717</v>
          </cell>
        </row>
        <row r="685">
          <cell r="B685">
            <v>34337</v>
          </cell>
          <cell r="D685">
            <v>1.4798</v>
          </cell>
          <cell r="E685">
            <v>1.7366999999999999</v>
          </cell>
          <cell r="F685">
            <v>111.7</v>
          </cell>
          <cell r="G685">
            <v>1.4717</v>
          </cell>
          <cell r="V685">
            <v>80.388629003238577</v>
          </cell>
          <cell r="W685">
            <v>120.18516015677793</v>
          </cell>
          <cell r="X685">
            <v>103.4331046906395</v>
          </cell>
          <cell r="Y685">
            <v>1.4716</v>
          </cell>
        </row>
        <row r="686">
          <cell r="B686">
            <v>34338</v>
          </cell>
          <cell r="D686">
            <v>1.4758</v>
          </cell>
          <cell r="E686">
            <v>1.7439</v>
          </cell>
          <cell r="F686">
            <v>113.24</v>
          </cell>
          <cell r="G686">
            <v>1.4717</v>
          </cell>
          <cell r="V686">
            <v>81.496941345807841</v>
          </cell>
          <cell r="W686">
            <v>120.51090933730856</v>
          </cell>
          <cell r="X686">
            <v>103.49199750571606</v>
          </cell>
          <cell r="Y686">
            <v>1.4715</v>
          </cell>
        </row>
        <row r="687">
          <cell r="B687">
            <v>34339</v>
          </cell>
          <cell r="D687">
            <v>1.4861</v>
          </cell>
          <cell r="E687">
            <v>1.7365999999999999</v>
          </cell>
          <cell r="F687">
            <v>112.9</v>
          </cell>
          <cell r="G687">
            <v>1.4717</v>
          </cell>
          <cell r="V687">
            <v>81.25224901043542</v>
          </cell>
          <cell r="W687">
            <v>119.67566112643831</v>
          </cell>
          <cell r="X687">
            <v>103.49199750571606</v>
          </cell>
          <cell r="Y687">
            <v>1.4714</v>
          </cell>
        </row>
        <row r="688">
          <cell r="B688">
            <v>34340</v>
          </cell>
          <cell r="D688">
            <v>1.4866999999999999</v>
          </cell>
          <cell r="E688">
            <v>1.74</v>
          </cell>
          <cell r="F688">
            <v>112.55</v>
          </cell>
          <cell r="G688">
            <v>1.4717</v>
          </cell>
          <cell r="V688">
            <v>81.000359841669678</v>
          </cell>
          <cell r="W688">
            <v>119.62736261518799</v>
          </cell>
          <cell r="X688">
            <v>103.49199750571606</v>
          </cell>
          <cell r="Y688">
            <v>1.4713000000000001</v>
          </cell>
        </row>
        <row r="689">
          <cell r="B689">
            <v>34342</v>
          </cell>
          <cell r="D689">
            <v>1.494</v>
          </cell>
          <cell r="E689">
            <v>1.7267999999999999</v>
          </cell>
          <cell r="F689">
            <v>111.9</v>
          </cell>
          <cell r="G689">
            <v>1.4717</v>
          </cell>
          <cell r="V689">
            <v>80.53256567110472</v>
          </cell>
          <cell r="W689">
            <v>119.04283801874162</v>
          </cell>
          <cell r="X689">
            <v>103.49199750571606</v>
          </cell>
          <cell r="Y689">
            <v>1.4712000000000001</v>
          </cell>
        </row>
        <row r="690">
          <cell r="B690">
            <v>34344</v>
          </cell>
          <cell r="D690">
            <v>1.4937</v>
          </cell>
          <cell r="E690">
            <v>1.7258</v>
          </cell>
          <cell r="F690">
            <v>111.65</v>
          </cell>
          <cell r="G690">
            <v>1.4717</v>
          </cell>
          <cell r="V690">
            <v>80.352644836272049</v>
          </cell>
          <cell r="W690">
            <v>119.06674700408381</v>
          </cell>
          <cell r="X690">
            <v>103.28760479456798</v>
          </cell>
          <cell r="Y690">
            <v>1.4711000000000001</v>
          </cell>
        </row>
        <row r="691">
          <cell r="B691">
            <v>34345</v>
          </cell>
          <cell r="D691">
            <v>1.4935</v>
          </cell>
          <cell r="E691">
            <v>1.7355</v>
          </cell>
          <cell r="F691">
            <v>112.39</v>
          </cell>
          <cell r="G691">
            <v>1.4717</v>
          </cell>
          <cell r="V691">
            <v>80.885210507376769</v>
          </cell>
          <cell r="W691">
            <v>119.0826916638768</v>
          </cell>
          <cell r="X691">
            <v>103.33264047668536</v>
          </cell>
          <cell r="Y691">
            <v>1.4710000000000001</v>
          </cell>
        </row>
        <row r="692">
          <cell r="B692">
            <v>34346</v>
          </cell>
          <cell r="D692">
            <v>1.4930000000000001</v>
          </cell>
          <cell r="E692">
            <v>1.7387999999999999</v>
          </cell>
          <cell r="F692">
            <v>112.22</v>
          </cell>
          <cell r="G692">
            <v>1.4717</v>
          </cell>
          <cell r="V692">
            <v>80.762864339690537</v>
          </cell>
          <cell r="W692">
            <v>119.12257200267915</v>
          </cell>
          <cell r="X692">
            <v>103.33264047668536</v>
          </cell>
          <cell r="Y692">
            <v>1.4709000000000001</v>
          </cell>
        </row>
        <row r="693">
          <cell r="B693">
            <v>34347</v>
          </cell>
          <cell r="D693">
            <v>1.5033000000000001</v>
          </cell>
          <cell r="E693">
            <v>1.7355</v>
          </cell>
          <cell r="F693">
            <v>112.17</v>
          </cell>
          <cell r="G693">
            <v>1.4717</v>
          </cell>
          <cell r="V693">
            <v>80.726880172724009</v>
          </cell>
          <cell r="W693">
            <v>118.30639260294018</v>
          </cell>
          <cell r="X693">
            <v>103.33264047668536</v>
          </cell>
          <cell r="Y693">
            <v>1.4708000000000001</v>
          </cell>
        </row>
        <row r="694">
          <cell r="B694">
            <v>34349</v>
          </cell>
          <cell r="D694">
            <v>1.4927999999999999</v>
          </cell>
          <cell r="E694">
            <v>1.7504999999999999</v>
          </cell>
          <cell r="F694">
            <v>110.95</v>
          </cell>
          <cell r="G694">
            <v>1.4717</v>
          </cell>
          <cell r="V694">
            <v>79.848866498740563</v>
          </cell>
          <cell r="W694">
            <v>119.13853161843515</v>
          </cell>
          <cell r="X694">
            <v>103.33264047668536</v>
          </cell>
          <cell r="Y694">
            <v>1.4706999999999999</v>
          </cell>
        </row>
        <row r="695">
          <cell r="B695">
            <v>34351</v>
          </cell>
          <cell r="D695">
            <v>1.4803999999999999</v>
          </cell>
          <cell r="E695">
            <v>1.7504999999999999</v>
          </cell>
          <cell r="F695">
            <v>111.28</v>
          </cell>
          <cell r="G695">
            <v>1.4717</v>
          </cell>
          <cell r="V695">
            <v>80.086362000719689</v>
          </cell>
          <cell r="W695">
            <v>120.13644960821399</v>
          </cell>
          <cell r="X695">
            <v>103.2910690778078</v>
          </cell>
          <cell r="Y695">
            <v>1.4705999999999999</v>
          </cell>
        </row>
        <row r="696">
          <cell r="B696">
            <v>34352</v>
          </cell>
          <cell r="D696">
            <v>1.4955000000000001</v>
          </cell>
          <cell r="E696">
            <v>1.7513000000000001</v>
          </cell>
          <cell r="F696">
            <v>110.73</v>
          </cell>
          <cell r="G696">
            <v>1.4717</v>
          </cell>
          <cell r="V696">
            <v>79.690536164087803</v>
          </cell>
          <cell r="W696">
            <v>118.92343697759944</v>
          </cell>
          <cell r="X696">
            <v>103.2910690778078</v>
          </cell>
          <cell r="Y696">
            <v>1.4704999999999999</v>
          </cell>
        </row>
        <row r="697">
          <cell r="B697">
            <v>34353</v>
          </cell>
          <cell r="D697">
            <v>1.4975000000000001</v>
          </cell>
          <cell r="E697">
            <v>1.7450000000000001</v>
          </cell>
          <cell r="F697">
            <v>110.8</v>
          </cell>
          <cell r="G697">
            <v>1.4717</v>
          </cell>
          <cell r="V697">
            <v>79.740913997840948</v>
          </cell>
          <cell r="W697">
            <v>118.76460767946577</v>
          </cell>
          <cell r="X697">
            <v>103.2910690778078</v>
          </cell>
          <cell r="Y697">
            <v>1.4703999999999999</v>
          </cell>
        </row>
        <row r="698">
          <cell r="B698">
            <v>34354</v>
          </cell>
          <cell r="D698">
            <v>1.4924999999999999</v>
          </cell>
          <cell r="E698">
            <v>1.7451000000000001</v>
          </cell>
          <cell r="F698">
            <v>111.4</v>
          </cell>
          <cell r="G698">
            <v>1.4717</v>
          </cell>
          <cell r="V698">
            <v>80.172724001439377</v>
          </cell>
          <cell r="W698">
            <v>119.16247906197655</v>
          </cell>
          <cell r="X698">
            <v>103.2910690778078</v>
          </cell>
          <cell r="Y698">
            <v>1.4702999999999999</v>
          </cell>
        </row>
        <row r="699">
          <cell r="B699">
            <v>34356</v>
          </cell>
          <cell r="D699">
            <v>1.4923999999999999</v>
          </cell>
          <cell r="E699">
            <v>1.754</v>
          </cell>
          <cell r="F699">
            <v>111.5</v>
          </cell>
          <cell r="G699">
            <v>1.4717</v>
          </cell>
          <cell r="V699">
            <v>80.244692335372434</v>
          </cell>
          <cell r="W699">
            <v>119.17046368265881</v>
          </cell>
          <cell r="X699">
            <v>103.2910690778078</v>
          </cell>
          <cell r="Y699">
            <v>1.4702</v>
          </cell>
        </row>
        <row r="700">
          <cell r="B700">
            <v>34358</v>
          </cell>
          <cell r="D700">
            <v>1.4924999999999999</v>
          </cell>
          <cell r="E700">
            <v>1.7526999999999999</v>
          </cell>
          <cell r="F700">
            <v>111.9</v>
          </cell>
          <cell r="G700">
            <v>1.4717</v>
          </cell>
          <cell r="V700">
            <v>80.53256567110472</v>
          </cell>
          <cell r="W700">
            <v>119.16247906197655</v>
          </cell>
          <cell r="X700">
            <v>103.34303332640476</v>
          </cell>
          <cell r="Y700">
            <v>1.4701</v>
          </cell>
        </row>
        <row r="701">
          <cell r="B701">
            <v>34359</v>
          </cell>
          <cell r="D701">
            <v>1.4935</v>
          </cell>
          <cell r="E701">
            <v>1.7529999999999999</v>
          </cell>
          <cell r="F701">
            <v>111.6</v>
          </cell>
          <cell r="G701">
            <v>1.4717</v>
          </cell>
          <cell r="V701">
            <v>80.316660669305506</v>
          </cell>
          <cell r="W701">
            <v>119.0826916638768</v>
          </cell>
          <cell r="X701">
            <v>103.2945333610476</v>
          </cell>
          <cell r="Y701">
            <v>1.47</v>
          </cell>
        </row>
        <row r="702">
          <cell r="B702">
            <v>34360</v>
          </cell>
          <cell r="D702">
            <v>1.4966999999999999</v>
          </cell>
          <cell r="E702">
            <v>1.7444999999999999</v>
          </cell>
          <cell r="F702">
            <v>110.3</v>
          </cell>
          <cell r="G702">
            <v>1.4717</v>
          </cell>
          <cell r="V702">
            <v>79.381072328175605</v>
          </cell>
          <cell r="W702">
            <v>118.82808846128148</v>
          </cell>
          <cell r="X702">
            <v>103.22524769625164</v>
          </cell>
          <cell r="Y702">
            <v>1.4699</v>
          </cell>
        </row>
        <row r="703">
          <cell r="B703">
            <v>34361</v>
          </cell>
          <cell r="D703">
            <v>1.494</v>
          </cell>
          <cell r="E703">
            <v>1.7444</v>
          </cell>
          <cell r="F703">
            <v>109.45</v>
          </cell>
          <cell r="G703">
            <v>1.4717</v>
          </cell>
          <cell r="V703">
            <v>78.769341489744519</v>
          </cell>
          <cell r="W703">
            <v>119.04283801874162</v>
          </cell>
          <cell r="X703">
            <v>103.15596203145567</v>
          </cell>
          <cell r="Y703">
            <v>1.4698</v>
          </cell>
        </row>
        <row r="704">
          <cell r="B704">
            <v>34363</v>
          </cell>
          <cell r="D704">
            <v>1.4955000000000001</v>
          </cell>
          <cell r="E704">
            <v>1.7415</v>
          </cell>
          <cell r="F704">
            <v>109.99</v>
          </cell>
          <cell r="G704">
            <v>1.4717</v>
          </cell>
          <cell r="V704">
            <v>79.157970492983083</v>
          </cell>
          <cell r="W704">
            <v>118.92343697759944</v>
          </cell>
          <cell r="X704">
            <v>103.15596203145567</v>
          </cell>
          <cell r="Y704">
            <v>1.4697</v>
          </cell>
        </row>
        <row r="705">
          <cell r="B705">
            <v>34365</v>
          </cell>
          <cell r="D705">
            <v>1.4964999999999999</v>
          </cell>
          <cell r="E705">
            <v>1.7450000000000001</v>
          </cell>
          <cell r="F705">
            <v>109.66</v>
          </cell>
          <cell r="G705">
            <v>1.4717</v>
          </cell>
          <cell r="V705">
            <v>78.920474991003957</v>
          </cell>
          <cell r="W705">
            <v>118.84396926161043</v>
          </cell>
          <cell r="X705">
            <v>103.15596203145567</v>
          </cell>
          <cell r="Y705">
            <v>1.4696</v>
          </cell>
        </row>
        <row r="706">
          <cell r="B706">
            <v>34366</v>
          </cell>
          <cell r="D706">
            <v>1.5035000000000001</v>
          </cell>
          <cell r="E706">
            <v>1.7355</v>
          </cell>
          <cell r="F706">
            <v>108.28</v>
          </cell>
          <cell r="G706">
            <v>1.3976</v>
          </cell>
          <cell r="V706">
            <v>77.927311982727602</v>
          </cell>
          <cell r="W706">
            <v>118.29065513801129</v>
          </cell>
          <cell r="X706">
            <v>102.98621215270559</v>
          </cell>
          <cell r="Y706">
            <v>1.3976</v>
          </cell>
        </row>
        <row r="707">
          <cell r="B707">
            <v>34367</v>
          </cell>
          <cell r="D707">
            <v>1.4997</v>
          </cell>
          <cell r="E707">
            <v>1.7324999999999999</v>
          </cell>
          <cell r="F707">
            <v>108.3</v>
          </cell>
          <cell r="G707">
            <v>1.3976</v>
          </cell>
          <cell r="V707">
            <v>77.941705649514219</v>
          </cell>
          <cell r="W707">
            <v>118.59038474361537</v>
          </cell>
          <cell r="X707">
            <v>102.98621215270559</v>
          </cell>
          <cell r="Y707">
            <v>1.3975</v>
          </cell>
        </row>
        <row r="708">
          <cell r="B708">
            <v>34368</v>
          </cell>
          <cell r="D708">
            <v>1.4933000000000001</v>
          </cell>
          <cell r="E708">
            <v>1.7355</v>
          </cell>
          <cell r="F708">
            <v>108.33</v>
          </cell>
          <cell r="G708">
            <v>1.3976</v>
          </cell>
          <cell r="V708">
            <v>77.963296149694145</v>
          </cell>
          <cell r="W708">
            <v>119.09864059465612</v>
          </cell>
          <cell r="X708">
            <v>102.98621215270559</v>
          </cell>
          <cell r="Y708">
            <v>1.3974</v>
          </cell>
        </row>
        <row r="709">
          <cell r="B709">
            <v>34370</v>
          </cell>
          <cell r="D709">
            <v>1.4770000000000001</v>
          </cell>
          <cell r="E709">
            <v>1.76</v>
          </cell>
          <cell r="F709">
            <v>109.3</v>
          </cell>
          <cell r="G709">
            <v>1.3976</v>
          </cell>
          <cell r="V709">
            <v>78.661388988844919</v>
          </cell>
          <cell r="W709">
            <v>120.41299932295192</v>
          </cell>
          <cell r="X709">
            <v>102.98621215270559</v>
          </cell>
          <cell r="Y709">
            <v>1.3973</v>
          </cell>
        </row>
        <row r="710">
          <cell r="B710">
            <v>34372</v>
          </cell>
          <cell r="D710">
            <v>1.4792000000000001</v>
          </cell>
          <cell r="E710">
            <v>1.7613000000000001</v>
          </cell>
          <cell r="F710">
            <v>108.9</v>
          </cell>
          <cell r="G710">
            <v>1.3976</v>
          </cell>
          <cell r="V710">
            <v>78.373515653112634</v>
          </cell>
          <cell r="W710">
            <v>120.23391022174147</v>
          </cell>
          <cell r="X710">
            <v>103.09014064989952</v>
          </cell>
          <cell r="Y710">
            <v>1.3972</v>
          </cell>
        </row>
        <row r="711">
          <cell r="B711">
            <v>34373</v>
          </cell>
          <cell r="D711">
            <v>1.4865999999999999</v>
          </cell>
          <cell r="E711">
            <v>1.7573000000000001</v>
          </cell>
          <cell r="F711">
            <v>108.52</v>
          </cell>
          <cell r="G711">
            <v>1.3976</v>
          </cell>
          <cell r="V711">
            <v>78.100035984166965</v>
          </cell>
          <cell r="W711">
            <v>119.63540965962599</v>
          </cell>
          <cell r="X711">
            <v>103.01739070186377</v>
          </cell>
          <cell r="Y711">
            <v>1.3971</v>
          </cell>
        </row>
        <row r="712">
          <cell r="B712">
            <v>34374</v>
          </cell>
          <cell r="D712">
            <v>1.468</v>
          </cell>
          <cell r="E712">
            <v>1.7618</v>
          </cell>
          <cell r="F712">
            <v>108.1</v>
          </cell>
          <cell r="G712">
            <v>1.3976</v>
          </cell>
          <cell r="V712">
            <v>77.797768981648076</v>
          </cell>
          <cell r="W712">
            <v>121.15122615803816</v>
          </cell>
          <cell r="X712">
            <v>103.05549781750156</v>
          </cell>
          <cell r="Y712">
            <v>1.397</v>
          </cell>
        </row>
        <row r="713">
          <cell r="B713">
            <v>34375</v>
          </cell>
          <cell r="D713">
            <v>1.4610000000000001</v>
          </cell>
          <cell r="E713">
            <v>1.7576000000000001</v>
          </cell>
          <cell r="F713">
            <v>108.52</v>
          </cell>
          <cell r="G713">
            <v>1.3976</v>
          </cell>
          <cell r="V713">
            <v>78.100035984166965</v>
          </cell>
          <cell r="W713">
            <v>121.73169062286104</v>
          </cell>
          <cell r="X713">
            <v>103.00006928566478</v>
          </cell>
          <cell r="Y713">
            <v>1.3969</v>
          </cell>
        </row>
        <row r="714">
          <cell r="B714">
            <v>34377</v>
          </cell>
          <cell r="D714">
            <v>1.4615</v>
          </cell>
          <cell r="E714">
            <v>1.7524999999999999</v>
          </cell>
          <cell r="F714">
            <v>107</v>
          </cell>
          <cell r="G714">
            <v>1.3976</v>
          </cell>
          <cell r="V714">
            <v>77.006117308384319</v>
          </cell>
          <cell r="W714">
            <v>121.6900444748546</v>
          </cell>
          <cell r="X714">
            <v>103.00006928566478</v>
          </cell>
          <cell r="Y714">
            <v>1.3968</v>
          </cell>
        </row>
        <row r="715">
          <cell r="B715">
            <v>34379</v>
          </cell>
          <cell r="D715">
            <v>1.4653</v>
          </cell>
          <cell r="E715">
            <v>1.7502</v>
          </cell>
          <cell r="F715">
            <v>105.78</v>
          </cell>
          <cell r="G715">
            <v>1.3976</v>
          </cell>
          <cell r="V715">
            <v>76.128103634400873</v>
          </cell>
          <cell r="W715">
            <v>121.37446256739233</v>
          </cell>
          <cell r="X715">
            <v>102.85456938959328</v>
          </cell>
          <cell r="Y715">
            <v>1.3967000000000001</v>
          </cell>
        </row>
        <row r="716">
          <cell r="B716">
            <v>34380</v>
          </cell>
          <cell r="D716">
            <v>1.4825999999999999</v>
          </cell>
          <cell r="E716">
            <v>1.7286999999999999</v>
          </cell>
          <cell r="F716">
            <v>102.4</v>
          </cell>
          <cell r="G716">
            <v>1.3976</v>
          </cell>
          <cell r="V716">
            <v>73.695573947463132</v>
          </cell>
          <cell r="W716">
            <v>119.95818157291245</v>
          </cell>
          <cell r="X716">
            <v>102.48389108293493</v>
          </cell>
          <cell r="Y716">
            <v>1.3966000000000001</v>
          </cell>
        </row>
        <row r="717">
          <cell r="B717">
            <v>34381</v>
          </cell>
          <cell r="D717">
            <v>1.4750000000000001</v>
          </cell>
          <cell r="E717">
            <v>1.7290000000000001</v>
          </cell>
          <cell r="F717">
            <v>103.1</v>
          </cell>
          <cell r="G717">
            <v>1.3976</v>
          </cell>
          <cell r="V717">
            <v>74.199352284994603</v>
          </cell>
          <cell r="W717">
            <v>120.57627118644066</v>
          </cell>
          <cell r="X717">
            <v>102.48389108293493</v>
          </cell>
          <cell r="Y717">
            <v>1.3965000000000001</v>
          </cell>
        </row>
        <row r="718">
          <cell r="B718">
            <v>34382</v>
          </cell>
          <cell r="D718">
            <v>1.4764999999999999</v>
          </cell>
          <cell r="E718">
            <v>1.7257</v>
          </cell>
          <cell r="F718">
            <v>103.71</v>
          </cell>
          <cell r="G718">
            <v>1.3976</v>
          </cell>
          <cell r="V718">
            <v>74.638359121986326</v>
          </cell>
          <cell r="W718">
            <v>120.45377582119878</v>
          </cell>
          <cell r="X718">
            <v>102.72639090972076</v>
          </cell>
          <cell r="Y718">
            <v>1.3964000000000001</v>
          </cell>
        </row>
        <row r="719">
          <cell r="B719">
            <v>34384</v>
          </cell>
          <cell r="D719">
            <v>1.4812000000000001</v>
          </cell>
          <cell r="E719">
            <v>1.714</v>
          </cell>
          <cell r="F719">
            <v>104.5</v>
          </cell>
          <cell r="G719">
            <v>1.3976</v>
          </cell>
          <cell r="V719">
            <v>75.206908960057575</v>
          </cell>
          <cell r="W719">
            <v>120.07156359708343</v>
          </cell>
          <cell r="X719">
            <v>102.72639090972076</v>
          </cell>
          <cell r="Y719">
            <v>1.3963000000000001</v>
          </cell>
        </row>
        <row r="720">
          <cell r="B720">
            <v>34386</v>
          </cell>
          <cell r="D720">
            <v>1.4819</v>
          </cell>
          <cell r="E720">
            <v>1.7124999999999999</v>
          </cell>
          <cell r="F720">
            <v>105.05</v>
          </cell>
          <cell r="G720">
            <v>1.3976</v>
          </cell>
          <cell r="V720">
            <v>75.602734796689461</v>
          </cell>
          <cell r="W720">
            <v>120.01484580605978</v>
          </cell>
          <cell r="X720">
            <v>102.6605695281646</v>
          </cell>
          <cell r="Y720">
            <v>1.3962000000000001</v>
          </cell>
        </row>
        <row r="721">
          <cell r="B721">
            <v>34387</v>
          </cell>
          <cell r="D721">
            <v>1.476</v>
          </cell>
          <cell r="E721">
            <v>1.7266999999999999</v>
          </cell>
          <cell r="F721">
            <v>105.97</v>
          </cell>
          <cell r="G721">
            <v>1.3976</v>
          </cell>
          <cell r="V721">
            <v>76.264843468873693</v>
          </cell>
          <cell r="W721">
            <v>120.49457994579946</v>
          </cell>
          <cell r="X721">
            <v>103.10746206609852</v>
          </cell>
          <cell r="Y721">
            <v>1.3960999999999999</v>
          </cell>
        </row>
        <row r="722">
          <cell r="B722">
            <v>34388</v>
          </cell>
          <cell r="D722">
            <v>1.4790000000000001</v>
          </cell>
          <cell r="E722">
            <v>1.7246999999999999</v>
          </cell>
          <cell r="F722">
            <v>104.78</v>
          </cell>
          <cell r="G722">
            <v>1.3976</v>
          </cell>
          <cell r="V722">
            <v>75.408420295070172</v>
          </cell>
          <cell r="W722">
            <v>120.25016903313048</v>
          </cell>
          <cell r="X722">
            <v>103.02431926834336</v>
          </cell>
          <cell r="Y722">
            <v>1.3959999999999999</v>
          </cell>
        </row>
        <row r="723">
          <cell r="B723">
            <v>34389</v>
          </cell>
          <cell r="D723">
            <v>1.4790000000000001</v>
          </cell>
          <cell r="E723">
            <v>1.7283999999999999</v>
          </cell>
          <cell r="F723">
            <v>105.6</v>
          </cell>
          <cell r="G723">
            <v>1.3976</v>
          </cell>
          <cell r="V723">
            <v>75.998560633321347</v>
          </cell>
          <cell r="W723">
            <v>120.25016903313048</v>
          </cell>
          <cell r="X723">
            <v>103.1282477655373</v>
          </cell>
          <cell r="Y723">
            <v>1.3958999999999999</v>
          </cell>
        </row>
        <row r="724">
          <cell r="B724">
            <v>34393</v>
          </cell>
          <cell r="D724">
            <v>1.4844999999999999</v>
          </cell>
          <cell r="E724">
            <v>1.7137</v>
          </cell>
          <cell r="F724">
            <v>104.55</v>
          </cell>
          <cell r="G724">
            <v>1.3976</v>
          </cell>
          <cell r="V724">
            <v>75.242893127024118</v>
          </cell>
          <cell r="W724">
            <v>119.80464802963961</v>
          </cell>
          <cell r="X724">
            <v>102.88921222199126</v>
          </cell>
          <cell r="Y724">
            <v>1.3957999999999999</v>
          </cell>
        </row>
        <row r="725">
          <cell r="B725">
            <v>34394</v>
          </cell>
          <cell r="D725">
            <v>1.4855</v>
          </cell>
          <cell r="E725">
            <v>1.7039</v>
          </cell>
          <cell r="F725">
            <v>104.85</v>
          </cell>
          <cell r="G725">
            <v>1.4085000000000001</v>
          </cell>
          <cell r="V725">
            <v>75.458798128823318</v>
          </cell>
          <cell r="W725">
            <v>119.72399865365196</v>
          </cell>
          <cell r="X725">
            <v>102.95156932030763</v>
          </cell>
          <cell r="Y725">
            <v>1.4085000000000001</v>
          </cell>
        </row>
        <row r="726">
          <cell r="B726">
            <v>34395</v>
          </cell>
          <cell r="D726">
            <v>1.4875</v>
          </cell>
          <cell r="E726">
            <v>1.71</v>
          </cell>
          <cell r="F726">
            <v>104.17</v>
          </cell>
          <cell r="G726">
            <v>1.4085000000000001</v>
          </cell>
          <cell r="V726">
            <v>74.969413458078449</v>
          </cell>
          <cell r="W726">
            <v>119.56302521008402</v>
          </cell>
          <cell r="X726">
            <v>102.95156932030763</v>
          </cell>
          <cell r="Y726">
            <v>1.4086000000000001</v>
          </cell>
        </row>
        <row r="727">
          <cell r="B727">
            <v>34396</v>
          </cell>
          <cell r="D727">
            <v>1.4935</v>
          </cell>
          <cell r="E727">
            <v>1.7070000000000001</v>
          </cell>
          <cell r="F727">
            <v>103.75</v>
          </cell>
          <cell r="G727">
            <v>1.4085000000000001</v>
          </cell>
          <cell r="V727">
            <v>74.667146455559561</v>
          </cell>
          <cell r="W727">
            <v>119.0826916638768</v>
          </cell>
          <cell r="X727">
            <v>102.90999792143005</v>
          </cell>
          <cell r="Y727">
            <v>1.4087000000000001</v>
          </cell>
        </row>
        <row r="728">
          <cell r="B728">
            <v>34398</v>
          </cell>
          <cell r="D728">
            <v>1.4995000000000001</v>
          </cell>
          <cell r="E728">
            <v>1.7184999999999999</v>
          </cell>
          <cell r="F728">
            <v>105.4</v>
          </cell>
          <cell r="G728">
            <v>1.4085000000000001</v>
          </cell>
          <cell r="V728">
            <v>75.854623965455204</v>
          </cell>
          <cell r="W728">
            <v>118.60620206735578</v>
          </cell>
          <cell r="X728">
            <v>102.90999792143005</v>
          </cell>
          <cell r="Y728">
            <v>1.4088000000000001</v>
          </cell>
        </row>
        <row r="729">
          <cell r="B729">
            <v>34400</v>
          </cell>
          <cell r="D729">
            <v>1.486</v>
          </cell>
          <cell r="E729">
            <v>1.7233000000000001</v>
          </cell>
          <cell r="F729">
            <v>105.58</v>
          </cell>
          <cell r="G729">
            <v>1.4085000000000001</v>
          </cell>
          <cell r="V729">
            <v>75.98416696653473</v>
          </cell>
          <cell r="W729">
            <v>119.68371467025571</v>
          </cell>
          <cell r="X729">
            <v>103.2945333610476</v>
          </cell>
          <cell r="Y729">
            <v>1.4089</v>
          </cell>
        </row>
        <row r="730">
          <cell r="B730">
            <v>34401</v>
          </cell>
          <cell r="D730">
            <v>1.4892000000000001</v>
          </cell>
          <cell r="E730">
            <v>1.718</v>
          </cell>
          <cell r="F730">
            <v>105.45</v>
          </cell>
          <cell r="G730">
            <v>1.4085000000000001</v>
          </cell>
          <cell r="V730">
            <v>75.890608132421733</v>
          </cell>
          <cell r="W730">
            <v>119.42653773838302</v>
          </cell>
          <cell r="X730">
            <v>103.2945333610476</v>
          </cell>
          <cell r="Y730">
            <v>1.409</v>
          </cell>
        </row>
        <row r="731">
          <cell r="B731">
            <v>34402</v>
          </cell>
          <cell r="D731">
            <v>1.4892000000000001</v>
          </cell>
          <cell r="E731">
            <v>1.7112000000000001</v>
          </cell>
          <cell r="F731">
            <v>105.15</v>
          </cell>
          <cell r="G731">
            <v>1.4085000000000001</v>
          </cell>
          <cell r="V731">
            <v>75.674703130622532</v>
          </cell>
          <cell r="W731">
            <v>119.42653773838302</v>
          </cell>
          <cell r="X731">
            <v>103.20099771357305</v>
          </cell>
          <cell r="Y731">
            <v>1.4091</v>
          </cell>
        </row>
        <row r="732">
          <cell r="B732">
            <v>34403</v>
          </cell>
          <cell r="D732">
            <v>1.4992000000000001</v>
          </cell>
          <cell r="E732">
            <v>1.6930000000000001</v>
          </cell>
          <cell r="F732">
            <v>105.62</v>
          </cell>
          <cell r="G732">
            <v>1.4085000000000001</v>
          </cell>
          <cell r="V732">
            <v>76.012954300107964</v>
          </cell>
          <cell r="W732">
            <v>118.62993596584843</v>
          </cell>
          <cell r="X732">
            <v>103.15942631469547</v>
          </cell>
          <cell r="Y732">
            <v>1.4092</v>
          </cell>
        </row>
        <row r="733">
          <cell r="B733">
            <v>34405</v>
          </cell>
          <cell r="D733">
            <v>1.4984</v>
          </cell>
          <cell r="E733">
            <v>1.6825000000000001</v>
          </cell>
          <cell r="F733">
            <v>104.7</v>
          </cell>
          <cell r="G733">
            <v>1.4085000000000001</v>
          </cell>
          <cell r="V733">
            <v>75.350845627923718</v>
          </cell>
          <cell r="W733">
            <v>118.69327282434597</v>
          </cell>
          <cell r="X733">
            <v>103.15942631469547</v>
          </cell>
          <cell r="Y733">
            <v>1.4093</v>
          </cell>
        </row>
        <row r="734">
          <cell r="B734">
            <v>34408</v>
          </cell>
          <cell r="D734">
            <v>1.4931000000000001</v>
          </cell>
          <cell r="E734">
            <v>1.6914</v>
          </cell>
          <cell r="F734">
            <v>106.3</v>
          </cell>
          <cell r="G734">
            <v>1.4085000000000001</v>
          </cell>
          <cell r="V734">
            <v>76.502338970852833</v>
          </cell>
          <cell r="W734">
            <v>119.11459379813809</v>
          </cell>
          <cell r="X734">
            <v>103.15942631469547</v>
          </cell>
          <cell r="Y734">
            <v>1.4094</v>
          </cell>
        </row>
        <row r="735">
          <cell r="B735">
            <v>34409</v>
          </cell>
          <cell r="D735">
            <v>1.49</v>
          </cell>
          <cell r="E735">
            <v>1.6961999999999999</v>
          </cell>
          <cell r="F735">
            <v>105.85</v>
          </cell>
          <cell r="G735">
            <v>1.4085000000000001</v>
          </cell>
          <cell r="V735">
            <v>76.178481468154018</v>
          </cell>
          <cell r="W735">
            <v>119.36241610738254</v>
          </cell>
          <cell r="X735">
            <v>103.15942631469547</v>
          </cell>
          <cell r="Y735">
            <v>1.4095</v>
          </cell>
        </row>
        <row r="736">
          <cell r="B736">
            <v>34410</v>
          </cell>
          <cell r="D736">
            <v>1.4925999999999999</v>
          </cell>
          <cell r="E736">
            <v>1.6866000000000001</v>
          </cell>
          <cell r="F736">
            <v>105.72</v>
          </cell>
          <cell r="G736">
            <v>1.4085000000000001</v>
          </cell>
          <cell r="V736">
            <v>76.084922634041021</v>
          </cell>
          <cell r="W736">
            <v>119.15449551118853</v>
          </cell>
          <cell r="X736">
            <v>103.15942631469547</v>
          </cell>
          <cell r="Y736">
            <v>1.4096</v>
          </cell>
        </row>
        <row r="737">
          <cell r="B737">
            <v>34414</v>
          </cell>
          <cell r="D737">
            <v>1.4882</v>
          </cell>
          <cell r="E737">
            <v>1.6968000000000001</v>
          </cell>
          <cell r="F737">
            <v>106.1</v>
          </cell>
          <cell r="G737">
            <v>1.4085000000000001</v>
          </cell>
          <cell r="V737">
            <v>76.35840230298669</v>
          </cell>
          <cell r="W737">
            <v>119.50678672221474</v>
          </cell>
          <cell r="X737">
            <v>103.23564054597102</v>
          </cell>
          <cell r="Y737">
            <v>1.4097</v>
          </cell>
        </row>
        <row r="738">
          <cell r="B738">
            <v>34415</v>
          </cell>
          <cell r="D738">
            <v>1.4875</v>
          </cell>
          <cell r="E738">
            <v>1.6908000000000001</v>
          </cell>
          <cell r="F738">
            <v>106.02</v>
          </cell>
          <cell r="G738">
            <v>1.4085000000000001</v>
          </cell>
          <cell r="V738">
            <v>76.300827635840236</v>
          </cell>
          <cell r="W738">
            <v>119.56302521008402</v>
          </cell>
          <cell r="X738">
            <v>103.18367629737408</v>
          </cell>
          <cell r="Y738">
            <v>1.4097999999999999</v>
          </cell>
        </row>
        <row r="739">
          <cell r="B739">
            <v>34416</v>
          </cell>
          <cell r="D739">
            <v>1.4870000000000001</v>
          </cell>
          <cell r="E739">
            <v>1.6887000000000001</v>
          </cell>
          <cell r="F739">
            <v>106.05</v>
          </cell>
          <cell r="G739">
            <v>1.4085000000000001</v>
          </cell>
          <cell r="V739">
            <v>76.322418136020161</v>
          </cell>
          <cell r="W739">
            <v>119.60322797579018</v>
          </cell>
          <cell r="X739">
            <v>103.18367629737408</v>
          </cell>
          <cell r="Y739">
            <v>1.4098999999999999</v>
          </cell>
        </row>
        <row r="740">
          <cell r="B740">
            <v>34417</v>
          </cell>
          <cell r="D740">
            <v>1.4955000000000001</v>
          </cell>
          <cell r="E740">
            <v>1.6815</v>
          </cell>
          <cell r="F740">
            <v>106.45</v>
          </cell>
          <cell r="G740">
            <v>1.4085000000000001</v>
          </cell>
          <cell r="V740">
            <v>76.610291471752433</v>
          </cell>
          <cell r="W740">
            <v>118.92343697759944</v>
          </cell>
          <cell r="X740">
            <v>103.1386406152567</v>
          </cell>
          <cell r="Y740">
            <v>1.41</v>
          </cell>
        </row>
        <row r="741">
          <cell r="B741">
            <v>34421</v>
          </cell>
          <cell r="D741">
            <v>1.498</v>
          </cell>
          <cell r="E741">
            <v>1.665</v>
          </cell>
          <cell r="F741">
            <v>104.6</v>
          </cell>
          <cell r="G741">
            <v>1.4085000000000001</v>
          </cell>
          <cell r="V741">
            <v>75.278877293990647</v>
          </cell>
          <cell r="W741">
            <v>118.72496662216288</v>
          </cell>
          <cell r="X741">
            <v>102.95503360354742</v>
          </cell>
          <cell r="Y741">
            <v>1.4100999999999999</v>
          </cell>
        </row>
        <row r="742">
          <cell r="B742">
            <v>34422</v>
          </cell>
          <cell r="D742">
            <v>1.4972000000000001</v>
          </cell>
          <cell r="E742">
            <v>1.6716</v>
          </cell>
          <cell r="F742">
            <v>103.7</v>
          </cell>
          <cell r="G742">
            <v>1.4085000000000001</v>
          </cell>
          <cell r="V742">
            <v>74.631162288593032</v>
          </cell>
          <cell r="W742">
            <v>118.78840502270904</v>
          </cell>
          <cell r="X742">
            <v>102.93771218734842</v>
          </cell>
          <cell r="Y742">
            <v>1.4101999999999999</v>
          </cell>
        </row>
        <row r="743">
          <cell r="B743">
            <v>34423</v>
          </cell>
          <cell r="D743">
            <v>1.4843999999999999</v>
          </cell>
          <cell r="E743">
            <v>1.6732</v>
          </cell>
          <cell r="F743">
            <v>103.13</v>
          </cell>
          <cell r="G743">
            <v>1.4085000000000001</v>
          </cell>
          <cell r="V743">
            <v>74.220942785174529</v>
          </cell>
          <cell r="W743">
            <v>119.81271894368095</v>
          </cell>
          <cell r="X743">
            <v>102.88921222199126</v>
          </cell>
          <cell r="Y743">
            <v>1.4103000000000001</v>
          </cell>
        </row>
        <row r="744">
          <cell r="B744">
            <v>34424</v>
          </cell>
          <cell r="D744">
            <v>1.4815</v>
          </cell>
          <cell r="E744">
            <v>1.6725000000000001</v>
          </cell>
          <cell r="F744">
            <v>102.6</v>
          </cell>
          <cell r="G744">
            <v>1.4085000000000001</v>
          </cell>
          <cell r="V744">
            <v>73.83951061532926</v>
          </cell>
          <cell r="W744">
            <v>120.04724940938237</v>
          </cell>
          <cell r="X744">
            <v>102.93424790410863</v>
          </cell>
          <cell r="Y744">
            <v>1.4104000000000001</v>
          </cell>
        </row>
        <row r="745">
          <cell r="B745">
            <v>34428</v>
          </cell>
          <cell r="D745">
            <v>1.4724999999999999</v>
          </cell>
          <cell r="E745">
            <v>1.6950000000000001</v>
          </cell>
          <cell r="F745">
            <v>103.9</v>
          </cell>
          <cell r="G745">
            <v>1.4225000000000001</v>
          </cell>
          <cell r="V745">
            <v>74.775098956459175</v>
          </cell>
          <cell r="W745">
            <v>120.78098471986418</v>
          </cell>
          <cell r="X745">
            <v>103.11439063257811</v>
          </cell>
          <cell r="Y745">
            <v>1.4225000000000001</v>
          </cell>
        </row>
        <row r="746">
          <cell r="B746">
            <v>34429</v>
          </cell>
          <cell r="D746">
            <v>1.4629000000000001</v>
          </cell>
          <cell r="E746">
            <v>1.6950000000000001</v>
          </cell>
          <cell r="F746">
            <v>103</v>
          </cell>
          <cell r="G746">
            <v>1.4225000000000001</v>
          </cell>
          <cell r="V746">
            <v>74.127383951061546</v>
          </cell>
          <cell r="W746">
            <v>121.57358671132681</v>
          </cell>
          <cell r="X746">
            <v>103.03471211806277</v>
          </cell>
          <cell r="Y746">
            <v>1.4224000000000001</v>
          </cell>
        </row>
        <row r="747">
          <cell r="B747">
            <v>34430</v>
          </cell>
          <cell r="D747">
            <v>1.4678</v>
          </cell>
          <cell r="E747">
            <v>1.7124999999999999</v>
          </cell>
          <cell r="F747">
            <v>104.15</v>
          </cell>
          <cell r="G747">
            <v>1.4225000000000001</v>
          </cell>
          <cell r="V747">
            <v>74.955019791291846</v>
          </cell>
          <cell r="W747">
            <v>121.16773402370895</v>
          </cell>
          <cell r="X747">
            <v>103.22524769625164</v>
          </cell>
          <cell r="Y747">
            <v>1.4222999999999999</v>
          </cell>
        </row>
        <row r="748">
          <cell r="B748">
            <v>34431</v>
          </cell>
          <cell r="D748">
            <v>1.4708000000000001</v>
          </cell>
          <cell r="E748">
            <v>1.712</v>
          </cell>
          <cell r="F748">
            <v>104.35</v>
          </cell>
          <cell r="G748">
            <v>1.4225000000000001</v>
          </cell>
          <cell r="V748">
            <v>75.098956459157975</v>
          </cell>
          <cell r="W748">
            <v>120.92058743540929</v>
          </cell>
          <cell r="X748">
            <v>103.22524769625164</v>
          </cell>
          <cell r="Y748">
            <v>1.4221999999999999</v>
          </cell>
        </row>
        <row r="749">
          <cell r="B749">
            <v>34435</v>
          </cell>
          <cell r="D749">
            <v>1.4757</v>
          </cell>
          <cell r="E749">
            <v>1.7067000000000001</v>
          </cell>
          <cell r="F749">
            <v>104.4</v>
          </cell>
          <cell r="G749">
            <v>1.4225000000000001</v>
          </cell>
          <cell r="V749">
            <v>75.134940626124518</v>
          </cell>
          <cell r="W749">
            <v>120.51907569289151</v>
          </cell>
          <cell r="X749">
            <v>103.22524769625164</v>
          </cell>
          <cell r="Y749">
            <v>1.4220999999999999</v>
          </cell>
        </row>
        <row r="750">
          <cell r="B750">
            <v>34436</v>
          </cell>
          <cell r="D750">
            <v>1.4693000000000001</v>
          </cell>
          <cell r="E750">
            <v>1.7138</v>
          </cell>
          <cell r="F750">
            <v>103.28</v>
          </cell>
          <cell r="G750">
            <v>1.4225000000000001</v>
          </cell>
          <cell r="V750">
            <v>74.328895286074129</v>
          </cell>
          <cell r="W750">
            <v>121.04403457428707</v>
          </cell>
          <cell r="X750">
            <v>103.13171204877709</v>
          </cell>
          <cell r="Y750">
            <v>1.4219999999999999</v>
          </cell>
        </row>
        <row r="751">
          <cell r="B751">
            <v>34437</v>
          </cell>
          <cell r="D751">
            <v>1.476</v>
          </cell>
          <cell r="E751">
            <v>1.7161</v>
          </cell>
          <cell r="F751">
            <v>103.5</v>
          </cell>
          <cell r="G751">
            <v>1.4225000000000001</v>
          </cell>
          <cell r="V751">
            <v>74.487225620726889</v>
          </cell>
          <cell r="W751">
            <v>120.49457994579946</v>
          </cell>
          <cell r="X751">
            <v>103.17328344765467</v>
          </cell>
          <cell r="Y751">
            <v>1.4218999999999999</v>
          </cell>
        </row>
        <row r="752">
          <cell r="B752">
            <v>34438</v>
          </cell>
          <cell r="D752">
            <v>1.4744999999999999</v>
          </cell>
          <cell r="E752">
            <v>1.7113</v>
          </cell>
          <cell r="F752">
            <v>103.19</v>
          </cell>
          <cell r="G752">
            <v>1.4225000000000001</v>
          </cell>
          <cell r="V752">
            <v>74.264123785534366</v>
          </cell>
          <cell r="W752">
            <v>120.61715835876568</v>
          </cell>
          <cell r="X752">
            <v>103.11785491581792</v>
          </cell>
          <cell r="Y752">
            <v>1.4218</v>
          </cell>
        </row>
        <row r="753">
          <cell r="B753">
            <v>34442</v>
          </cell>
          <cell r="D753">
            <v>1.4709000000000001</v>
          </cell>
          <cell r="E753">
            <v>1.7121999999999999</v>
          </cell>
          <cell r="F753">
            <v>103.22</v>
          </cell>
          <cell r="G753">
            <v>1.4225000000000001</v>
          </cell>
          <cell r="V753">
            <v>74.285714285714292</v>
          </cell>
          <cell r="W753">
            <v>120.91236657828537</v>
          </cell>
          <cell r="X753">
            <v>103.09706921637913</v>
          </cell>
          <cell r="Y753">
            <v>1.4217</v>
          </cell>
        </row>
        <row r="754">
          <cell r="B754">
            <v>34443</v>
          </cell>
          <cell r="D754">
            <v>1.476</v>
          </cell>
          <cell r="E754">
            <v>1.7070000000000001</v>
          </cell>
          <cell r="F754">
            <v>103.15</v>
          </cell>
          <cell r="G754">
            <v>1.4225000000000001</v>
          </cell>
          <cell r="V754">
            <v>74.235336451961146</v>
          </cell>
          <cell r="W754">
            <v>120.49457994579946</v>
          </cell>
          <cell r="X754">
            <v>103.15249774821588</v>
          </cell>
          <cell r="Y754">
            <v>1.4216</v>
          </cell>
        </row>
        <row r="755">
          <cell r="B755">
            <v>34444</v>
          </cell>
          <cell r="D755">
            <v>1.48</v>
          </cell>
          <cell r="E755">
            <v>1.7012</v>
          </cell>
          <cell r="F755">
            <v>103.28</v>
          </cell>
          <cell r="G755">
            <v>1.4225000000000001</v>
          </cell>
          <cell r="V755">
            <v>74.328895286074129</v>
          </cell>
          <cell r="W755">
            <v>120.16891891891891</v>
          </cell>
          <cell r="X755">
            <v>103.09014064989952</v>
          </cell>
          <cell r="Y755">
            <v>1.4215</v>
          </cell>
        </row>
        <row r="756">
          <cell r="B756">
            <v>34445</v>
          </cell>
          <cell r="D756">
            <v>1.4915</v>
          </cell>
          <cell r="E756">
            <v>1.69</v>
          </cell>
          <cell r="F756">
            <v>102.95</v>
          </cell>
          <cell r="G756">
            <v>1.4225000000000001</v>
          </cell>
          <cell r="V756">
            <v>74.091399784095003</v>
          </cell>
          <cell r="W756">
            <v>119.24237344954743</v>
          </cell>
          <cell r="X756">
            <v>102.9723550197464</v>
          </cell>
          <cell r="Y756">
            <v>1.4214</v>
          </cell>
        </row>
        <row r="757">
          <cell r="B757">
            <v>34449</v>
          </cell>
          <cell r="D757">
            <v>1.4910000000000001</v>
          </cell>
          <cell r="E757">
            <v>1.6842999999999999</v>
          </cell>
          <cell r="F757">
            <v>103.02</v>
          </cell>
          <cell r="G757">
            <v>1.4225000000000001</v>
          </cell>
          <cell r="V757">
            <v>74.141777617848149</v>
          </cell>
          <cell r="W757">
            <v>119.28236083165659</v>
          </cell>
          <cell r="X757">
            <v>102.9723550197464</v>
          </cell>
          <cell r="Y757">
            <v>1.4213</v>
          </cell>
        </row>
        <row r="758">
          <cell r="B758">
            <v>34450</v>
          </cell>
          <cell r="D758">
            <v>1.4896</v>
          </cell>
          <cell r="E758">
            <v>1.6816</v>
          </cell>
          <cell r="F758">
            <v>103.18</v>
          </cell>
          <cell r="G758">
            <v>1.4225000000000001</v>
          </cell>
          <cell r="V758">
            <v>74.256926952141072</v>
          </cell>
          <cell r="W758">
            <v>119.39446831364123</v>
          </cell>
          <cell r="X758">
            <v>102.9723550197464</v>
          </cell>
          <cell r="Y758">
            <v>1.4212</v>
          </cell>
        </row>
        <row r="759">
          <cell r="B759">
            <v>34451</v>
          </cell>
          <cell r="D759">
            <v>1.5049999999999999</v>
          </cell>
          <cell r="E759">
            <v>1.6740999999999999</v>
          </cell>
          <cell r="F759">
            <v>102.74</v>
          </cell>
          <cell r="G759">
            <v>1.4225000000000001</v>
          </cell>
          <cell r="V759">
            <v>73.940266282835552</v>
          </cell>
          <cell r="W759">
            <v>118.17275747508305</v>
          </cell>
          <cell r="X759">
            <v>102.88574793875146</v>
          </cell>
          <cell r="Y759">
            <v>1.4211</v>
          </cell>
        </row>
        <row r="760">
          <cell r="B760">
            <v>34452</v>
          </cell>
          <cell r="D760">
            <v>1.5049999999999999</v>
          </cell>
          <cell r="E760">
            <v>1.6735</v>
          </cell>
          <cell r="F760">
            <v>102.56</v>
          </cell>
          <cell r="G760">
            <v>1.4225000000000001</v>
          </cell>
          <cell r="V760">
            <v>73.81072328175604</v>
          </cell>
          <cell r="W760">
            <v>118.17275747508305</v>
          </cell>
          <cell r="X760">
            <v>102.84764082311369</v>
          </cell>
          <cell r="Y760">
            <v>1.421</v>
          </cell>
        </row>
        <row r="761">
          <cell r="B761">
            <v>34456</v>
          </cell>
          <cell r="D761">
            <v>1.516</v>
          </cell>
          <cell r="E761">
            <v>1.6539999999999999</v>
          </cell>
          <cell r="F761">
            <v>101.69</v>
          </cell>
          <cell r="G761">
            <v>1.3956999999999999</v>
          </cell>
          <cell r="V761">
            <v>73.184598776538337</v>
          </cell>
          <cell r="W761">
            <v>117.31530343007914</v>
          </cell>
          <cell r="X761">
            <v>102.70560521028199</v>
          </cell>
          <cell r="Y761">
            <v>1.3956999999999999</v>
          </cell>
        </row>
        <row r="762">
          <cell r="B762">
            <v>34457</v>
          </cell>
          <cell r="D762">
            <v>1.5135000000000001</v>
          </cell>
          <cell r="E762">
            <v>1.6485000000000001</v>
          </cell>
          <cell r="F762">
            <v>101.65</v>
          </cell>
          <cell r="G762">
            <v>1.3956999999999999</v>
          </cell>
          <cell r="V762">
            <v>73.155811442965103</v>
          </cell>
          <cell r="W762">
            <v>117.50908490254375</v>
          </cell>
          <cell r="X762">
            <v>102.70560521028199</v>
          </cell>
          <cell r="Y762">
            <v>1.3956</v>
          </cell>
        </row>
        <row r="763">
          <cell r="B763">
            <v>34458</v>
          </cell>
          <cell r="D763">
            <v>1.5125</v>
          </cell>
          <cell r="E763">
            <v>1.6355</v>
          </cell>
          <cell r="F763">
            <v>100.85</v>
          </cell>
          <cell r="G763">
            <v>1.3956999999999999</v>
          </cell>
          <cell r="V763">
            <v>72.580064771500545</v>
          </cell>
          <cell r="W763">
            <v>117.58677685950413</v>
          </cell>
          <cell r="X763">
            <v>102.58435529688907</v>
          </cell>
          <cell r="Y763">
            <v>1.3955</v>
          </cell>
        </row>
        <row r="764">
          <cell r="B764">
            <v>34459</v>
          </cell>
          <cell r="D764">
            <v>1.4984999999999999</v>
          </cell>
          <cell r="E764">
            <v>1.659</v>
          </cell>
          <cell r="F764">
            <v>102.09</v>
          </cell>
          <cell r="G764">
            <v>1.3956999999999999</v>
          </cell>
          <cell r="V764">
            <v>73.472472112270609</v>
          </cell>
          <cell r="W764">
            <v>118.68535201868536</v>
          </cell>
          <cell r="X764">
            <v>102.90306935495046</v>
          </cell>
          <cell r="Y764">
            <v>1.3954</v>
          </cell>
        </row>
        <row r="765">
          <cell r="B765">
            <v>34463</v>
          </cell>
          <cell r="D765">
            <v>1.49</v>
          </cell>
          <cell r="E765">
            <v>1.6625000000000001</v>
          </cell>
          <cell r="F765">
            <v>102.47</v>
          </cell>
          <cell r="G765">
            <v>1.3956999999999999</v>
          </cell>
          <cell r="V765">
            <v>73.745951781216263</v>
          </cell>
          <cell r="W765">
            <v>119.36241610738254</v>
          </cell>
          <cell r="X765">
            <v>103.05549781750156</v>
          </cell>
          <cell r="Y765">
            <v>1.3953</v>
          </cell>
        </row>
        <row r="766">
          <cell r="B766">
            <v>34464</v>
          </cell>
          <cell r="D766">
            <v>1.4950000000000001</v>
          </cell>
          <cell r="E766">
            <v>1.6573</v>
          </cell>
          <cell r="F766">
            <v>102.88</v>
          </cell>
          <cell r="G766">
            <v>1.3956999999999999</v>
          </cell>
          <cell r="V766">
            <v>74.041021950341843</v>
          </cell>
          <cell r="W766">
            <v>118.96321070234113</v>
          </cell>
          <cell r="X766">
            <v>103.05549781750156</v>
          </cell>
          <cell r="Y766">
            <v>1.3952</v>
          </cell>
        </row>
        <row r="767">
          <cell r="B767">
            <v>34465</v>
          </cell>
          <cell r="D767">
            <v>1.49</v>
          </cell>
          <cell r="E767">
            <v>1.6731</v>
          </cell>
          <cell r="F767">
            <v>104.15</v>
          </cell>
          <cell r="G767">
            <v>1.3956999999999999</v>
          </cell>
          <cell r="V767">
            <v>74.955019791291846</v>
          </cell>
          <cell r="W767">
            <v>119.36241610738254</v>
          </cell>
          <cell r="X767">
            <v>103.30492621076698</v>
          </cell>
          <cell r="Y767">
            <v>1.3951</v>
          </cell>
        </row>
        <row r="768">
          <cell r="B768">
            <v>34466</v>
          </cell>
          <cell r="D768">
            <v>1.4946999999999999</v>
          </cell>
          <cell r="E768">
            <v>1.667</v>
          </cell>
          <cell r="F768">
            <v>104.1</v>
          </cell>
          <cell r="G768">
            <v>1.3956999999999999</v>
          </cell>
          <cell r="V768">
            <v>74.919035624325289</v>
          </cell>
          <cell r="W768">
            <v>118.98708770990834</v>
          </cell>
          <cell r="X768">
            <v>103.23564054597102</v>
          </cell>
          <cell r="Y768">
            <v>1.395</v>
          </cell>
        </row>
        <row r="769">
          <cell r="B769">
            <v>34470</v>
          </cell>
          <cell r="D769">
            <v>1.4968999999999999</v>
          </cell>
          <cell r="E769">
            <v>1.6761999999999999</v>
          </cell>
          <cell r="F769">
            <v>104.96</v>
          </cell>
          <cell r="G769">
            <v>1.3956999999999999</v>
          </cell>
          <cell r="V769">
            <v>75.537963296149698</v>
          </cell>
          <cell r="W769">
            <v>118.81221190460285</v>
          </cell>
          <cell r="X769">
            <v>103.28414051132819</v>
          </cell>
          <cell r="Y769">
            <v>1.3949</v>
          </cell>
        </row>
        <row r="770">
          <cell r="B770">
            <v>34471</v>
          </cell>
          <cell r="D770">
            <v>1.5015000000000001</v>
          </cell>
          <cell r="E770">
            <v>1.6739999999999999</v>
          </cell>
          <cell r="F770">
            <v>104.65</v>
          </cell>
          <cell r="G770">
            <v>1.3956999999999999</v>
          </cell>
          <cell r="V770">
            <v>75.314861460957189</v>
          </cell>
          <cell r="W770">
            <v>118.44821844821844</v>
          </cell>
          <cell r="X770">
            <v>103.28414051132819</v>
          </cell>
          <cell r="Y770">
            <v>1.3948</v>
          </cell>
        </row>
        <row r="771">
          <cell r="B771">
            <v>34472</v>
          </cell>
          <cell r="D771">
            <v>1.5</v>
          </cell>
          <cell r="E771">
            <v>1.6765000000000001</v>
          </cell>
          <cell r="F771">
            <v>104.3</v>
          </cell>
          <cell r="G771">
            <v>1.3956999999999999</v>
          </cell>
          <cell r="V771">
            <v>75.062972292191432</v>
          </cell>
          <cell r="W771">
            <v>118.56666666666665</v>
          </cell>
          <cell r="X771">
            <v>103.28414051132819</v>
          </cell>
          <cell r="Y771">
            <v>1.3947000000000001</v>
          </cell>
        </row>
        <row r="772">
          <cell r="B772">
            <v>34473</v>
          </cell>
          <cell r="D772">
            <v>1.5001</v>
          </cell>
          <cell r="E772">
            <v>1.6554</v>
          </cell>
          <cell r="F772">
            <v>103.53</v>
          </cell>
          <cell r="G772">
            <v>1.3956999999999999</v>
          </cell>
          <cell r="V772">
            <v>74.508816120906801</v>
          </cell>
          <cell r="W772">
            <v>118.55876274915005</v>
          </cell>
          <cell r="X772">
            <v>103.28414051132819</v>
          </cell>
          <cell r="Y772">
            <v>1.3946000000000001</v>
          </cell>
        </row>
        <row r="773">
          <cell r="B773">
            <v>34479</v>
          </cell>
          <cell r="D773">
            <v>1.5055000000000001</v>
          </cell>
          <cell r="E773">
            <v>1.6547000000000001</v>
          </cell>
          <cell r="F773">
            <v>104.7</v>
          </cell>
          <cell r="G773">
            <v>1.3956999999999999</v>
          </cell>
          <cell r="V773">
            <v>75.350845627923718</v>
          </cell>
          <cell r="W773">
            <v>118.13351046164064</v>
          </cell>
          <cell r="X773">
            <v>103.17674773089446</v>
          </cell>
          <cell r="Y773">
            <v>1.3945000000000001</v>
          </cell>
        </row>
        <row r="774">
          <cell r="B774">
            <v>34480</v>
          </cell>
          <cell r="D774">
            <v>1.508</v>
          </cell>
          <cell r="E774">
            <v>1.6442000000000001</v>
          </cell>
          <cell r="F774">
            <v>104.18</v>
          </cell>
          <cell r="G774">
            <v>1.3956999999999999</v>
          </cell>
          <cell r="V774">
            <v>74.976610291471758</v>
          </cell>
          <cell r="W774">
            <v>117.93766578249335</v>
          </cell>
          <cell r="X774">
            <v>103.09014064989952</v>
          </cell>
          <cell r="Y774">
            <v>1.3944000000000001</v>
          </cell>
        </row>
        <row r="775">
          <cell r="B775">
            <v>34484</v>
          </cell>
          <cell r="D775">
            <v>1.5089999999999999</v>
          </cell>
          <cell r="E775">
            <v>1.6445000000000001</v>
          </cell>
          <cell r="F775">
            <v>104.37</v>
          </cell>
          <cell r="G775">
            <v>1.3956999999999999</v>
          </cell>
          <cell r="V775">
            <v>75.113350125944592</v>
          </cell>
          <cell r="W775">
            <v>117.85950960901259</v>
          </cell>
          <cell r="X775">
            <v>103.09014064989952</v>
          </cell>
          <cell r="Y775">
            <v>1.3943000000000001</v>
          </cell>
        </row>
        <row r="776">
          <cell r="B776">
            <v>34485</v>
          </cell>
          <cell r="D776">
            <v>1.5081</v>
          </cell>
          <cell r="E776">
            <v>1.6447000000000001</v>
          </cell>
          <cell r="F776">
            <v>104.35</v>
          </cell>
          <cell r="G776">
            <v>1.3956999999999999</v>
          </cell>
          <cell r="V776">
            <v>75.098956459157975</v>
          </cell>
          <cell r="W776">
            <v>117.92984550096148</v>
          </cell>
          <cell r="X776">
            <v>103.09014064989952</v>
          </cell>
          <cell r="Y776">
            <v>1.3942000000000001</v>
          </cell>
        </row>
        <row r="777">
          <cell r="B777">
            <v>34486</v>
          </cell>
          <cell r="D777">
            <v>1.5132000000000001</v>
          </cell>
          <cell r="E777">
            <v>1.6455</v>
          </cell>
          <cell r="F777">
            <v>104.72</v>
          </cell>
          <cell r="G777">
            <v>1.3524</v>
          </cell>
          <cell r="V777">
            <v>75.365239294710335</v>
          </cell>
          <cell r="W777">
            <v>117.53238170763943</v>
          </cell>
          <cell r="X777">
            <v>103.1247834822975</v>
          </cell>
          <cell r="Y777">
            <v>1.3524</v>
          </cell>
        </row>
        <row r="778">
          <cell r="B778">
            <v>34487</v>
          </cell>
          <cell r="D778">
            <v>1.5164</v>
          </cell>
          <cell r="E778">
            <v>1.6479999999999999</v>
          </cell>
          <cell r="F778">
            <v>104.38</v>
          </cell>
          <cell r="G778">
            <v>1.3524</v>
          </cell>
          <cell r="V778">
            <v>75.120546959337901</v>
          </cell>
          <cell r="W778">
            <v>117.28435768926404</v>
          </cell>
          <cell r="X778">
            <v>103.1247834822975</v>
          </cell>
          <cell r="Y778">
            <v>1.3525</v>
          </cell>
        </row>
        <row r="779">
          <cell r="B779">
            <v>34491</v>
          </cell>
          <cell r="D779">
            <v>1.5035000000000001</v>
          </cell>
          <cell r="E779">
            <v>1.6708000000000001</v>
          </cell>
          <cell r="F779">
            <v>105.32</v>
          </cell>
          <cell r="G779">
            <v>1.3524</v>
          </cell>
          <cell r="V779">
            <v>75.79704929830875</v>
          </cell>
          <cell r="W779">
            <v>118.29065513801129</v>
          </cell>
          <cell r="X779">
            <v>103.28760479456798</v>
          </cell>
          <cell r="Y779">
            <v>1.3526</v>
          </cell>
        </row>
        <row r="780">
          <cell r="B780">
            <v>34492</v>
          </cell>
          <cell r="D780">
            <v>1.506</v>
          </cell>
          <cell r="E780">
            <v>1.671</v>
          </cell>
          <cell r="F780">
            <v>105.24</v>
          </cell>
          <cell r="G780">
            <v>1.3524</v>
          </cell>
          <cell r="V780">
            <v>75.739474631162295</v>
          </cell>
          <cell r="W780">
            <v>118.09428950863213</v>
          </cell>
          <cell r="X780">
            <v>103.28760479456798</v>
          </cell>
          <cell r="Y780">
            <v>1.3527</v>
          </cell>
        </row>
        <row r="781">
          <cell r="B781">
            <v>34493</v>
          </cell>
          <cell r="D781">
            <v>1.5085</v>
          </cell>
          <cell r="E781">
            <v>1.665</v>
          </cell>
          <cell r="F781">
            <v>104.32</v>
          </cell>
          <cell r="G781">
            <v>1.3524</v>
          </cell>
          <cell r="V781">
            <v>75.077365958978049</v>
          </cell>
          <cell r="W781">
            <v>117.89857474312231</v>
          </cell>
          <cell r="X781">
            <v>103.18714058061387</v>
          </cell>
          <cell r="Y781">
            <v>1.3528</v>
          </cell>
        </row>
        <row r="782">
          <cell r="B782">
            <v>34494</v>
          </cell>
          <cell r="D782">
            <v>1.5108999999999999</v>
          </cell>
          <cell r="E782">
            <v>1.67</v>
          </cell>
          <cell r="F782">
            <v>104.12</v>
          </cell>
          <cell r="G782">
            <v>1.3524</v>
          </cell>
          <cell r="V782">
            <v>74.933429291111921</v>
          </cell>
          <cell r="W782">
            <v>117.71129790191277</v>
          </cell>
          <cell r="X782">
            <v>103.18714058061387</v>
          </cell>
          <cell r="Y782">
            <v>1.3529</v>
          </cell>
        </row>
        <row r="783">
          <cell r="B783">
            <v>34498</v>
          </cell>
          <cell r="D783">
            <v>1.5118</v>
          </cell>
          <cell r="E783">
            <v>1.6588000000000001</v>
          </cell>
          <cell r="F783">
            <v>103.58</v>
          </cell>
          <cell r="G783">
            <v>1.3524</v>
          </cell>
          <cell r="V783">
            <v>74.544800287873343</v>
          </cell>
          <cell r="W783">
            <v>117.6412223839132</v>
          </cell>
          <cell r="X783">
            <v>103.11439063257811</v>
          </cell>
          <cell r="Y783">
            <v>1.353</v>
          </cell>
        </row>
        <row r="784">
          <cell r="B784">
            <v>34499</v>
          </cell>
          <cell r="D784">
            <v>1.524</v>
          </cell>
          <cell r="E784">
            <v>1.6439999999999999</v>
          </cell>
          <cell r="F784">
            <v>102.78</v>
          </cell>
          <cell r="G784">
            <v>1.3524</v>
          </cell>
          <cell r="V784">
            <v>73.969053616408786</v>
          </cell>
          <cell r="W784">
            <v>116.6994750656168</v>
          </cell>
          <cell r="X784">
            <v>103.04164068454236</v>
          </cell>
          <cell r="Y784">
            <v>1.3531</v>
          </cell>
        </row>
        <row r="785">
          <cell r="B785">
            <v>34500</v>
          </cell>
          <cell r="D785">
            <v>1.5165</v>
          </cell>
          <cell r="E785">
            <v>1.6462000000000001</v>
          </cell>
          <cell r="F785">
            <v>103</v>
          </cell>
          <cell r="G785">
            <v>1.3524</v>
          </cell>
          <cell r="V785">
            <v>74.127383951061546</v>
          </cell>
          <cell r="W785">
            <v>117.27662380481371</v>
          </cell>
          <cell r="X785">
            <v>102.9723550197464</v>
          </cell>
          <cell r="Y785">
            <v>1.3532</v>
          </cell>
        </row>
        <row r="786">
          <cell r="B786">
            <v>34501</v>
          </cell>
          <cell r="D786">
            <v>1.5229999999999999</v>
          </cell>
          <cell r="E786">
            <v>1.63</v>
          </cell>
          <cell r="F786">
            <v>102.8</v>
          </cell>
          <cell r="G786">
            <v>1.3524</v>
          </cell>
          <cell r="V786">
            <v>73.983447283195403</v>
          </cell>
          <cell r="W786">
            <v>116.77609980302034</v>
          </cell>
          <cell r="X786">
            <v>102.90999792143005</v>
          </cell>
          <cell r="Y786">
            <v>1.3532999999999999</v>
          </cell>
        </row>
        <row r="787">
          <cell r="B787">
            <v>34505</v>
          </cell>
          <cell r="D787">
            <v>1.5305</v>
          </cell>
          <cell r="E787">
            <v>1.6120000000000001</v>
          </cell>
          <cell r="F787">
            <v>102.57</v>
          </cell>
          <cell r="G787">
            <v>1.3524</v>
          </cell>
          <cell r="V787">
            <v>73.817920115149334</v>
          </cell>
          <cell r="W787">
            <v>116.20385494936295</v>
          </cell>
          <cell r="X787">
            <v>102.72985519296057</v>
          </cell>
          <cell r="Y787">
            <v>1.3533999999999999</v>
          </cell>
        </row>
        <row r="788">
          <cell r="B788">
            <v>34506</v>
          </cell>
          <cell r="D788">
            <v>1.5364</v>
          </cell>
          <cell r="E788">
            <v>1.6014999999999999</v>
          </cell>
          <cell r="F788">
            <v>102.1</v>
          </cell>
          <cell r="G788">
            <v>1.3524</v>
          </cell>
          <cell r="V788">
            <v>73.479668945663917</v>
          </cell>
          <cell r="W788">
            <v>115.75761520437385</v>
          </cell>
          <cell r="X788">
            <v>102.64671239520543</v>
          </cell>
          <cell r="Y788">
            <v>1.3534999999999999</v>
          </cell>
        </row>
        <row r="789">
          <cell r="B789">
            <v>34507</v>
          </cell>
          <cell r="D789">
            <v>1.538</v>
          </cell>
          <cell r="E789">
            <v>1.6</v>
          </cell>
          <cell r="F789">
            <v>100.75</v>
          </cell>
          <cell r="G789">
            <v>1.3524</v>
          </cell>
          <cell r="V789">
            <v>72.508096437567474</v>
          </cell>
          <cell r="W789">
            <v>115.63719115734719</v>
          </cell>
          <cell r="X789">
            <v>102.64671239520543</v>
          </cell>
          <cell r="Y789">
            <v>1.3535999999999999</v>
          </cell>
        </row>
        <row r="790">
          <cell r="B790">
            <v>34508</v>
          </cell>
          <cell r="D790">
            <v>1.5315000000000001</v>
          </cell>
          <cell r="E790">
            <v>1.6052999999999999</v>
          </cell>
          <cell r="F790">
            <v>101.3</v>
          </cell>
          <cell r="G790">
            <v>1.3524</v>
          </cell>
          <cell r="V790">
            <v>72.90392227419936</v>
          </cell>
          <cell r="W790">
            <v>116.12797910545216</v>
          </cell>
          <cell r="X790">
            <v>102.64671239520543</v>
          </cell>
          <cell r="Y790">
            <v>1.3536999999999999</v>
          </cell>
        </row>
        <row r="791">
          <cell r="B791">
            <v>34512</v>
          </cell>
          <cell r="D791">
            <v>1.5528999999999999</v>
          </cell>
          <cell r="E791">
            <v>1.579</v>
          </cell>
          <cell r="F791">
            <v>100.04</v>
          </cell>
          <cell r="G791">
            <v>1.3524</v>
          </cell>
          <cell r="V791">
            <v>71.997121266642694</v>
          </cell>
          <cell r="W791">
            <v>114.5276579303239</v>
          </cell>
          <cell r="X791">
            <v>102.39728400193998</v>
          </cell>
          <cell r="Y791">
            <v>1.3537999999999999</v>
          </cell>
        </row>
        <row r="792">
          <cell r="B792">
            <v>34513</v>
          </cell>
          <cell r="D792">
            <v>1.5442</v>
          </cell>
          <cell r="E792">
            <v>1.5885</v>
          </cell>
          <cell r="F792">
            <v>100.62</v>
          </cell>
          <cell r="G792">
            <v>1.3524</v>
          </cell>
          <cell r="V792">
            <v>72.414537603454491</v>
          </cell>
          <cell r="W792">
            <v>115.17290506411086</v>
          </cell>
          <cell r="X792">
            <v>102.43885540081756</v>
          </cell>
          <cell r="Y792">
            <v>1.3539000000000001</v>
          </cell>
        </row>
        <row r="793">
          <cell r="B793">
            <v>34514</v>
          </cell>
          <cell r="D793">
            <v>1.5542</v>
          </cell>
          <cell r="E793">
            <v>1.5740000000000001</v>
          </cell>
          <cell r="F793">
            <v>99.3</v>
          </cell>
          <cell r="G793">
            <v>1.3524</v>
          </cell>
          <cell r="V793">
            <v>71.464555595537973</v>
          </cell>
          <cell r="W793">
            <v>114.43186205121604</v>
          </cell>
          <cell r="X793">
            <v>102.43885540081756</v>
          </cell>
          <cell r="Y793">
            <v>1.3540000000000001</v>
          </cell>
        </row>
        <row r="794">
          <cell r="B794">
            <v>34515</v>
          </cell>
          <cell r="D794">
            <v>1.5443</v>
          </cell>
          <cell r="E794">
            <v>1.5881000000000001</v>
          </cell>
          <cell r="F794">
            <v>98.9</v>
          </cell>
          <cell r="G794">
            <v>1.3524</v>
          </cell>
          <cell r="V794">
            <v>71.176682259805688</v>
          </cell>
          <cell r="W794">
            <v>115.16544712814867</v>
          </cell>
          <cell r="X794">
            <v>102.32799833714404</v>
          </cell>
          <cell r="Y794">
            <v>1.3541000000000001</v>
          </cell>
        </row>
        <row r="795">
          <cell r="B795">
            <v>34519</v>
          </cell>
          <cell r="D795">
            <v>1.534</v>
          </cell>
          <cell r="E795">
            <v>1.6005149999999999</v>
          </cell>
          <cell r="F795">
            <v>98.45</v>
          </cell>
          <cell r="G795">
            <v>1.3691</v>
          </cell>
          <cell r="V795">
            <v>70.852824757106873</v>
          </cell>
          <cell r="W795">
            <v>115.9387222946545</v>
          </cell>
          <cell r="X795">
            <v>102.43192683433797</v>
          </cell>
          <cell r="Y795">
            <v>1.3691</v>
          </cell>
        </row>
        <row r="796">
          <cell r="B796">
            <v>34520</v>
          </cell>
          <cell r="D796">
            <v>1.5389999999999999</v>
          </cell>
          <cell r="E796">
            <v>1.5952999999999999</v>
          </cell>
          <cell r="F796">
            <v>99.48</v>
          </cell>
          <cell r="G796">
            <v>1.3691</v>
          </cell>
          <cell r="V796">
            <v>71.594098596617499</v>
          </cell>
          <cell r="W796">
            <v>115.56205328135152</v>
          </cell>
          <cell r="X796">
            <v>102.5393196147717</v>
          </cell>
          <cell r="Y796">
            <v>1.369</v>
          </cell>
        </row>
        <row r="797">
          <cell r="B797">
            <v>34521</v>
          </cell>
          <cell r="D797">
            <v>1.5437000000000001</v>
          </cell>
          <cell r="E797">
            <v>1.5801000000000001</v>
          </cell>
          <cell r="F797">
            <v>98.6</v>
          </cell>
          <cell r="G797">
            <v>1.3691</v>
          </cell>
          <cell r="V797">
            <v>70.960777258006488</v>
          </cell>
          <cell r="W797">
            <v>115.21020923754615</v>
          </cell>
          <cell r="X797">
            <v>102.39035543546039</v>
          </cell>
          <cell r="Y797">
            <v>1.3689</v>
          </cell>
        </row>
        <row r="798">
          <cell r="B798">
            <v>34522</v>
          </cell>
          <cell r="D798">
            <v>1.5447</v>
          </cell>
          <cell r="E798">
            <v>1.5751999999999999</v>
          </cell>
          <cell r="F798">
            <v>99.12</v>
          </cell>
          <cell r="G798">
            <v>1.3691</v>
          </cell>
          <cell r="V798">
            <v>71.335012594458448</v>
          </cell>
          <cell r="W798">
            <v>115.13562504046092</v>
          </cell>
          <cell r="X798">
            <v>102.46310538349614</v>
          </cell>
          <cell r="Y798">
            <v>1.3688</v>
          </cell>
        </row>
        <row r="799">
          <cell r="B799">
            <v>34526</v>
          </cell>
          <cell r="D799">
            <v>1.5555000000000001</v>
          </cell>
          <cell r="E799">
            <v>1.5551999999999999</v>
          </cell>
          <cell r="F799">
            <v>98.3</v>
          </cell>
          <cell r="G799">
            <v>1.3691</v>
          </cell>
          <cell r="V799">
            <v>70.744872256207273</v>
          </cell>
          <cell r="W799">
            <v>114.33622629379619</v>
          </cell>
          <cell r="X799">
            <v>102.25524838910829</v>
          </cell>
          <cell r="Y799">
            <v>1.3687</v>
          </cell>
        </row>
        <row r="800">
          <cell r="B800">
            <v>34527</v>
          </cell>
          <cell r="D800">
            <v>1.5728</v>
          </cell>
          <cell r="E800">
            <v>1.526</v>
          </cell>
          <cell r="F800">
            <v>97.33</v>
          </cell>
          <cell r="G800">
            <v>1.3691</v>
          </cell>
          <cell r="V800">
            <v>70.046779417056499</v>
          </cell>
          <cell r="W800">
            <v>113.07858596134282</v>
          </cell>
          <cell r="X800">
            <v>102.13053419247557</v>
          </cell>
          <cell r="Y800">
            <v>1.3686</v>
          </cell>
        </row>
        <row r="801">
          <cell r="B801">
            <v>34528</v>
          </cell>
          <cell r="D801">
            <v>1.5660000000000001</v>
          </cell>
          <cell r="E801">
            <v>1.5321</v>
          </cell>
          <cell r="F801">
            <v>97.63</v>
          </cell>
          <cell r="G801">
            <v>1.3691</v>
          </cell>
          <cell r="V801">
            <v>70.262684418855713</v>
          </cell>
          <cell r="W801">
            <v>113.56960408684546</v>
          </cell>
          <cell r="X801">
            <v>102.23099840642971</v>
          </cell>
          <cell r="Y801">
            <v>1.3685</v>
          </cell>
        </row>
        <row r="802">
          <cell r="B802">
            <v>34529</v>
          </cell>
          <cell r="D802">
            <v>1.5625</v>
          </cell>
          <cell r="E802">
            <v>1.5425</v>
          </cell>
          <cell r="F802">
            <v>98.31</v>
          </cell>
          <cell r="G802">
            <v>1.3691</v>
          </cell>
          <cell r="V802">
            <v>70.752069089600582</v>
          </cell>
          <cell r="W802">
            <v>113.824</v>
          </cell>
          <cell r="X802">
            <v>102.45964110025635</v>
          </cell>
          <cell r="Y802">
            <v>1.3684000000000001</v>
          </cell>
        </row>
        <row r="803">
          <cell r="B803">
            <v>34533</v>
          </cell>
          <cell r="D803">
            <v>1.5632999999999999</v>
          </cell>
          <cell r="E803">
            <v>1.5437000000000001</v>
          </cell>
          <cell r="F803">
            <v>98.1</v>
          </cell>
          <cell r="G803">
            <v>1.3691</v>
          </cell>
          <cell r="V803">
            <v>70.60093558834113</v>
          </cell>
          <cell r="W803">
            <v>113.76575193500928</v>
          </cell>
          <cell r="X803">
            <v>102.45964110025635</v>
          </cell>
          <cell r="Y803">
            <v>1.3683000000000001</v>
          </cell>
        </row>
        <row r="804">
          <cell r="B804">
            <v>34534</v>
          </cell>
          <cell r="D804">
            <v>1.5607</v>
          </cell>
          <cell r="E804">
            <v>1.5510999999999999</v>
          </cell>
          <cell r="F804">
            <v>98.4</v>
          </cell>
          <cell r="G804">
            <v>1.3691</v>
          </cell>
          <cell r="V804">
            <v>70.816840590140345</v>
          </cell>
          <cell r="W804">
            <v>113.95527647850322</v>
          </cell>
          <cell r="X804">
            <v>102.57742673040947</v>
          </cell>
          <cell r="Y804">
            <v>1.3682000000000001</v>
          </cell>
        </row>
        <row r="805">
          <cell r="B805">
            <v>34535</v>
          </cell>
          <cell r="D805">
            <v>1.5482</v>
          </cell>
          <cell r="E805">
            <v>1.5669</v>
          </cell>
          <cell r="F805">
            <v>99.16</v>
          </cell>
          <cell r="G805">
            <v>1.3691</v>
          </cell>
          <cell r="V805">
            <v>71.363799928031668</v>
          </cell>
          <cell r="W805">
            <v>114.875339103475</v>
          </cell>
          <cell r="X805">
            <v>102.85456938959328</v>
          </cell>
          <cell r="Y805">
            <v>1.3681000000000001</v>
          </cell>
        </row>
        <row r="806">
          <cell r="B806">
            <v>34536</v>
          </cell>
          <cell r="D806">
            <v>1.5459000000000001</v>
          </cell>
          <cell r="E806">
            <v>1.5629999999999999</v>
          </cell>
          <cell r="F806">
            <v>98.78</v>
          </cell>
          <cell r="G806">
            <v>1.3691</v>
          </cell>
          <cell r="V806">
            <v>71.090320259086013</v>
          </cell>
          <cell r="W806">
            <v>115.04625137460377</v>
          </cell>
          <cell r="X806">
            <v>102.85803367283309</v>
          </cell>
          <cell r="Y806">
            <v>1.3680000000000001</v>
          </cell>
        </row>
        <row r="807">
          <cell r="B807">
            <v>34540</v>
          </cell>
          <cell r="D807">
            <v>1.5307999999999999</v>
          </cell>
          <cell r="E807">
            <v>1.591</v>
          </cell>
          <cell r="F807">
            <v>98.45</v>
          </cell>
          <cell r="G807">
            <v>1.3691</v>
          </cell>
          <cell r="V807">
            <v>70.852824757106873</v>
          </cell>
          <cell r="W807">
            <v>116.18108178730076</v>
          </cell>
          <cell r="X807">
            <v>103.22871197949144</v>
          </cell>
          <cell r="Y807">
            <v>1.3678999999999999</v>
          </cell>
        </row>
        <row r="808">
          <cell r="B808">
            <v>34541</v>
          </cell>
          <cell r="D808">
            <v>1.5309999999999999</v>
          </cell>
          <cell r="E808">
            <v>1.589</v>
          </cell>
          <cell r="F808">
            <v>98.78</v>
          </cell>
          <cell r="G808">
            <v>1.3691</v>
          </cell>
          <cell r="V808">
            <v>71.090320259086013</v>
          </cell>
          <cell r="W808">
            <v>116.16590463749183</v>
          </cell>
          <cell r="X808">
            <v>103.22871197949144</v>
          </cell>
          <cell r="Y808">
            <v>1.3677999999999999</v>
          </cell>
        </row>
        <row r="809">
          <cell r="B809">
            <v>34542</v>
          </cell>
          <cell r="D809">
            <v>1.5269999999999999</v>
          </cell>
          <cell r="E809">
            <v>1.5802</v>
          </cell>
          <cell r="F809">
            <v>98.05</v>
          </cell>
          <cell r="G809">
            <v>1.3691</v>
          </cell>
          <cell r="V809">
            <v>70.564951421374602</v>
          </cell>
          <cell r="W809">
            <v>116.47020301244268</v>
          </cell>
          <cell r="X809">
            <v>103.16289059793529</v>
          </cell>
          <cell r="Y809">
            <v>1.3676999999999999</v>
          </cell>
        </row>
        <row r="810">
          <cell r="B810">
            <v>34543</v>
          </cell>
          <cell r="D810">
            <v>1.5327999999999999</v>
          </cell>
          <cell r="E810">
            <v>1.5725</v>
          </cell>
          <cell r="F810">
            <v>98.35</v>
          </cell>
          <cell r="G810">
            <v>1.3691</v>
          </cell>
          <cell r="V810">
            <v>70.780856423173802</v>
          </cell>
          <cell r="W810">
            <v>116.02948851774529</v>
          </cell>
          <cell r="X810">
            <v>103.16289059793529</v>
          </cell>
          <cell r="Y810">
            <v>1.3675999999999999</v>
          </cell>
        </row>
        <row r="811">
          <cell r="B811">
            <v>34547</v>
          </cell>
          <cell r="D811">
            <v>1.5461</v>
          </cell>
          <cell r="E811">
            <v>1.5727</v>
          </cell>
          <cell r="F811">
            <v>98.74</v>
          </cell>
          <cell r="G811">
            <v>1.3545</v>
          </cell>
          <cell r="V811">
            <v>71.061532925512779</v>
          </cell>
          <cell r="W811">
            <v>115.03136925166547</v>
          </cell>
          <cell r="X811">
            <v>103.15249774821588</v>
          </cell>
          <cell r="Y811">
            <v>1.3545</v>
          </cell>
        </row>
        <row r="812">
          <cell r="B812">
            <v>34548</v>
          </cell>
          <cell r="D812">
            <v>1.5375000000000001</v>
          </cell>
          <cell r="E812">
            <v>1.5778000000000001</v>
          </cell>
          <cell r="F812">
            <v>99.5</v>
          </cell>
          <cell r="G812">
            <v>1.3545</v>
          </cell>
          <cell r="V812">
            <v>71.608492263404102</v>
          </cell>
          <cell r="W812">
            <v>115.67479674796746</v>
          </cell>
          <cell r="X812">
            <v>103.20792628005266</v>
          </cell>
          <cell r="Y812">
            <v>1.3544</v>
          </cell>
        </row>
        <row r="813">
          <cell r="B813">
            <v>34549</v>
          </cell>
          <cell r="D813">
            <v>1.5345</v>
          </cell>
          <cell r="E813">
            <v>1.5840000000000001</v>
          </cell>
          <cell r="F813">
            <v>100.2</v>
          </cell>
          <cell r="G813">
            <v>1.3545</v>
          </cell>
          <cell r="V813">
            <v>72.112270600935602</v>
          </cell>
          <cell r="W813">
            <v>115.90094493320299</v>
          </cell>
          <cell r="X813">
            <v>103.31185477724659</v>
          </cell>
          <cell r="Y813">
            <v>1.3543000000000001</v>
          </cell>
        </row>
        <row r="814">
          <cell r="B814">
            <v>34550</v>
          </cell>
          <cell r="D814">
            <v>1.5422</v>
          </cell>
          <cell r="E814">
            <v>1.5744</v>
          </cell>
          <cell r="F814">
            <v>100.22</v>
          </cell>
          <cell r="G814">
            <v>1.3545</v>
          </cell>
          <cell r="V814">
            <v>72.126664267722205</v>
          </cell>
          <cell r="W814">
            <v>115.32226689145375</v>
          </cell>
          <cell r="X814">
            <v>103.23564054597102</v>
          </cell>
          <cell r="Y814">
            <v>1.3542000000000001</v>
          </cell>
        </row>
        <row r="815">
          <cell r="B815">
            <v>34554</v>
          </cell>
          <cell r="D815">
            <v>1.5454000000000001</v>
          </cell>
          <cell r="E815">
            <v>1.5788</v>
          </cell>
          <cell r="F815">
            <v>100.47</v>
          </cell>
          <cell r="G815">
            <v>1.3545</v>
          </cell>
          <cell r="V815">
            <v>72.306585102554891</v>
          </cell>
          <cell r="W815">
            <v>115.08347353436002</v>
          </cell>
          <cell r="X815">
            <v>103.27028337836902</v>
          </cell>
          <cell r="Y815">
            <v>1.3541000000000001</v>
          </cell>
        </row>
        <row r="816">
          <cell r="B816">
            <v>34555</v>
          </cell>
          <cell r="D816">
            <v>1.5369999999999999</v>
          </cell>
          <cell r="E816">
            <v>1.5861000000000001</v>
          </cell>
          <cell r="F816">
            <v>101.45</v>
          </cell>
          <cell r="G816">
            <v>1.3545</v>
          </cell>
          <cell r="V816">
            <v>73.01187477509896</v>
          </cell>
          <cell r="W816">
            <v>115.7124268054652</v>
          </cell>
          <cell r="X816">
            <v>103.38114044204254</v>
          </cell>
          <cell r="Y816">
            <v>1.3540000000000001</v>
          </cell>
        </row>
        <row r="817">
          <cell r="B817">
            <v>34556</v>
          </cell>
          <cell r="D817">
            <v>1.5394000000000001</v>
          </cell>
          <cell r="E817">
            <v>1.5777000000000001</v>
          </cell>
          <cell r="F817">
            <v>101.37</v>
          </cell>
          <cell r="G817">
            <v>1.3545</v>
          </cell>
          <cell r="V817">
            <v>72.954300107952506</v>
          </cell>
          <cell r="W817">
            <v>115.53202546446666</v>
          </cell>
          <cell r="X817">
            <v>103.38114044204254</v>
          </cell>
          <cell r="Y817">
            <v>1.3539000000000001</v>
          </cell>
        </row>
        <row r="818">
          <cell r="B818">
            <v>34557</v>
          </cell>
          <cell r="D818">
            <v>1.536</v>
          </cell>
          <cell r="E818">
            <v>1.5851</v>
          </cell>
          <cell r="F818">
            <v>101.25</v>
          </cell>
          <cell r="G818">
            <v>1.3545</v>
          </cell>
          <cell r="V818">
            <v>72.867938107232817</v>
          </cell>
          <cell r="W818">
            <v>115.78776041666666</v>
          </cell>
          <cell r="X818">
            <v>103.38114044204254</v>
          </cell>
          <cell r="Y818">
            <v>1.3537999999999999</v>
          </cell>
        </row>
        <row r="819">
          <cell r="B819">
            <v>34561</v>
          </cell>
          <cell r="D819">
            <v>1.546</v>
          </cell>
          <cell r="E819">
            <v>1.5529999999999999</v>
          </cell>
          <cell r="F819">
            <v>100.1</v>
          </cell>
          <cell r="G819">
            <v>1.3545</v>
          </cell>
          <cell r="V819">
            <v>72.040302267002517</v>
          </cell>
          <cell r="W819">
            <v>115.03880983182404</v>
          </cell>
          <cell r="X819">
            <v>103.11439063257811</v>
          </cell>
          <cell r="Y819">
            <v>1.3536999999999999</v>
          </cell>
        </row>
        <row r="820">
          <cell r="B820">
            <v>34562</v>
          </cell>
          <cell r="D820">
            <v>1.5385</v>
          </cell>
          <cell r="E820">
            <v>1.5568</v>
          </cell>
          <cell r="F820">
            <v>100.19</v>
          </cell>
          <cell r="G820">
            <v>1.3545</v>
          </cell>
          <cell r="V820">
            <v>72.105073767542279</v>
          </cell>
          <cell r="W820">
            <v>115.59961000974975</v>
          </cell>
          <cell r="X820">
            <v>103.14903346497609</v>
          </cell>
          <cell r="Y820">
            <v>1.3535999999999999</v>
          </cell>
        </row>
        <row r="821">
          <cell r="B821">
            <v>34563</v>
          </cell>
          <cell r="D821">
            <v>1.5365</v>
          </cell>
          <cell r="E821">
            <v>1.5640000000000001</v>
          </cell>
          <cell r="F821">
            <v>100.8</v>
          </cell>
          <cell r="G821">
            <v>1.3545</v>
          </cell>
          <cell r="V821">
            <v>72.544080604534003</v>
          </cell>
          <cell r="W821">
            <v>115.75008135372599</v>
          </cell>
          <cell r="X821">
            <v>103.24949767893023</v>
          </cell>
          <cell r="Y821">
            <v>1.3534999999999999</v>
          </cell>
        </row>
        <row r="822">
          <cell r="B822">
            <v>34564</v>
          </cell>
          <cell r="D822">
            <v>1.5409999999999999</v>
          </cell>
          <cell r="E822">
            <v>1.5517000000000001</v>
          </cell>
          <cell r="F822">
            <v>99.85</v>
          </cell>
          <cell r="G822">
            <v>1.3545</v>
          </cell>
          <cell r="V822">
            <v>71.860381432169845</v>
          </cell>
          <cell r="W822">
            <v>115.41207008436081</v>
          </cell>
          <cell r="X822">
            <v>103.10399778285871</v>
          </cell>
          <cell r="Y822">
            <v>1.3533999999999999</v>
          </cell>
        </row>
        <row r="823">
          <cell r="B823">
            <v>34568</v>
          </cell>
          <cell r="D823">
            <v>1.5495000000000001</v>
          </cell>
          <cell r="E823">
            <v>1.5369999999999999</v>
          </cell>
          <cell r="F823">
            <v>98.28</v>
          </cell>
          <cell r="G823">
            <v>1.3545</v>
          </cell>
          <cell r="V823">
            <v>70.730478589420656</v>
          </cell>
          <cell r="W823">
            <v>114.77896095514681</v>
          </cell>
          <cell r="X823">
            <v>102.93771218734842</v>
          </cell>
          <cell r="Y823">
            <v>1.3532999999999999</v>
          </cell>
        </row>
        <row r="824">
          <cell r="B824">
            <v>34569</v>
          </cell>
          <cell r="D824">
            <v>1.5525</v>
          </cell>
          <cell r="E824">
            <v>1.5329999999999999</v>
          </cell>
          <cell r="F824">
            <v>98</v>
          </cell>
          <cell r="G824">
            <v>1.3545</v>
          </cell>
          <cell r="V824">
            <v>70.528967254408059</v>
          </cell>
          <cell r="W824">
            <v>114.55716586151368</v>
          </cell>
          <cell r="X824">
            <v>102.85110510635349</v>
          </cell>
          <cell r="Y824">
            <v>1.3532</v>
          </cell>
        </row>
        <row r="825">
          <cell r="B825">
            <v>34570</v>
          </cell>
          <cell r="D825">
            <v>1.5549999999999999</v>
          </cell>
          <cell r="E825">
            <v>1.5345</v>
          </cell>
          <cell r="F825">
            <v>98.38</v>
          </cell>
          <cell r="G825">
            <v>1.3545</v>
          </cell>
          <cell r="V825">
            <v>70.802446923353727</v>
          </cell>
          <cell r="W825">
            <v>114.37299035369774</v>
          </cell>
          <cell r="X825">
            <v>102.85110510635349</v>
          </cell>
          <cell r="Y825">
            <v>1.3531</v>
          </cell>
        </row>
        <row r="826">
          <cell r="B826">
            <v>34571</v>
          </cell>
          <cell r="D826">
            <v>1.5495000000000001</v>
          </cell>
          <cell r="E826">
            <v>1.5475000000000001</v>
          </cell>
          <cell r="F826">
            <v>99.55</v>
          </cell>
          <cell r="G826">
            <v>1.3545</v>
          </cell>
          <cell r="V826">
            <v>71.644476430370645</v>
          </cell>
          <cell r="W826">
            <v>114.77896095514681</v>
          </cell>
          <cell r="X826">
            <v>103.1386406152567</v>
          </cell>
          <cell r="Y826">
            <v>1.353</v>
          </cell>
        </row>
        <row r="827">
          <cell r="B827">
            <v>34575</v>
          </cell>
          <cell r="D827">
            <v>1.5330999999999999</v>
          </cell>
          <cell r="E827">
            <v>1.5740000000000001</v>
          </cell>
          <cell r="F827">
            <v>100.22499999999999</v>
          </cell>
          <cell r="G827">
            <v>1.3545</v>
          </cell>
          <cell r="V827">
            <v>72.130262684418852</v>
          </cell>
          <cell r="W827">
            <v>116.00678364098884</v>
          </cell>
          <cell r="X827">
            <v>103.35689045936395</v>
          </cell>
          <cell r="Y827">
            <v>1.3529</v>
          </cell>
        </row>
        <row r="828">
          <cell r="B828">
            <v>34576</v>
          </cell>
          <cell r="D828">
            <v>1.5334000000000001</v>
          </cell>
          <cell r="E828">
            <v>1.577</v>
          </cell>
          <cell r="F828">
            <v>99.93</v>
          </cell>
          <cell r="G828">
            <v>1.3545</v>
          </cell>
          <cell r="V828">
            <v>71.917956099316314</v>
          </cell>
          <cell r="W828">
            <v>115.9840876483631</v>
          </cell>
          <cell r="X828">
            <v>103.35689045936395</v>
          </cell>
          <cell r="Y828">
            <v>1.3528</v>
          </cell>
        </row>
        <row r="829">
          <cell r="B829">
            <v>34577</v>
          </cell>
          <cell r="D829">
            <v>1.5349999999999999</v>
          </cell>
          <cell r="E829">
            <v>1.5754999999999999</v>
          </cell>
          <cell r="F829">
            <v>99.6</v>
          </cell>
          <cell r="G829">
            <v>1.3545</v>
          </cell>
          <cell r="V829">
            <v>71.680460597337174</v>
          </cell>
          <cell r="W829">
            <v>115.86319218241043</v>
          </cell>
          <cell r="X829">
            <v>103.31185477724659</v>
          </cell>
          <cell r="Y829">
            <v>1.3527</v>
          </cell>
        </row>
        <row r="830">
          <cell r="B830">
            <v>34578</v>
          </cell>
          <cell r="D830">
            <v>1.5335000000000001</v>
          </cell>
          <cell r="E830">
            <v>1.5805</v>
          </cell>
          <cell r="F830">
            <v>99.97</v>
          </cell>
          <cell r="G830">
            <v>1.3472</v>
          </cell>
          <cell r="V830">
            <v>71.946743432889534</v>
          </cell>
          <cell r="W830">
            <v>115.97652429083793</v>
          </cell>
          <cell r="X830">
            <v>103.36728330908333</v>
          </cell>
          <cell r="Y830">
            <v>1.3472</v>
          </cell>
        </row>
        <row r="831">
          <cell r="B831">
            <v>34582</v>
          </cell>
          <cell r="D831">
            <v>1.5459000000000001</v>
          </cell>
          <cell r="E831">
            <v>1.5558000000000001</v>
          </cell>
          <cell r="F831">
            <v>99.11</v>
          </cell>
          <cell r="G831">
            <v>1.3472</v>
          </cell>
          <cell r="V831">
            <v>71.327815761065139</v>
          </cell>
          <cell r="W831">
            <v>115.04625137460377</v>
          </cell>
          <cell r="X831">
            <v>103.15249774821588</v>
          </cell>
          <cell r="Y831">
            <v>1.3472999999999999</v>
          </cell>
        </row>
        <row r="832">
          <cell r="B832">
            <v>34583</v>
          </cell>
          <cell r="D832">
            <v>1.5445</v>
          </cell>
          <cell r="E832">
            <v>1.5522</v>
          </cell>
          <cell r="F832">
            <v>98.9</v>
          </cell>
          <cell r="G832">
            <v>1.3472</v>
          </cell>
          <cell r="V832">
            <v>71.176682259805688</v>
          </cell>
          <cell r="W832">
            <v>115.15053415344771</v>
          </cell>
          <cell r="X832">
            <v>103.15249774821588</v>
          </cell>
          <cell r="Y832">
            <v>1.3473999999999999</v>
          </cell>
        </row>
        <row r="833">
          <cell r="B833">
            <v>34584</v>
          </cell>
          <cell r="D833">
            <v>1.5507</v>
          </cell>
          <cell r="E833">
            <v>1.5474000000000001</v>
          </cell>
          <cell r="F833">
            <v>99.13</v>
          </cell>
          <cell r="G833">
            <v>1.3472</v>
          </cell>
          <cell r="V833">
            <v>71.342209427851742</v>
          </cell>
          <cell r="W833">
            <v>114.69013993680274</v>
          </cell>
          <cell r="X833">
            <v>103.09014064989952</v>
          </cell>
          <cell r="Y833">
            <v>1.3474999999999999</v>
          </cell>
        </row>
        <row r="834">
          <cell r="B834">
            <v>34585</v>
          </cell>
          <cell r="D834">
            <v>1.5455000000000001</v>
          </cell>
          <cell r="E834">
            <v>1.5469999999999999</v>
          </cell>
          <cell r="F834">
            <v>99.2</v>
          </cell>
          <cell r="G834">
            <v>1.3472</v>
          </cell>
          <cell r="V834">
            <v>71.392587261604902</v>
          </cell>
          <cell r="W834">
            <v>115.07602717567129</v>
          </cell>
          <cell r="X834">
            <v>103.13171204877709</v>
          </cell>
          <cell r="Y834">
            <v>1.3475999999999999</v>
          </cell>
        </row>
        <row r="835">
          <cell r="B835">
            <v>34589</v>
          </cell>
          <cell r="D835">
            <v>1.5515000000000001</v>
          </cell>
          <cell r="E835">
            <v>1.5359</v>
          </cell>
          <cell r="F835">
            <v>98.8</v>
          </cell>
          <cell r="G835">
            <v>1.3472</v>
          </cell>
          <cell r="V835">
            <v>71.104713925872616</v>
          </cell>
          <cell r="W835">
            <v>114.63100225588138</v>
          </cell>
          <cell r="X835">
            <v>103.00006928566478</v>
          </cell>
          <cell r="Y835">
            <v>1.3476999999999999</v>
          </cell>
        </row>
        <row r="836">
          <cell r="B836">
            <v>34590</v>
          </cell>
          <cell r="D836">
            <v>1.5665</v>
          </cell>
          <cell r="E836">
            <v>1.5423</v>
          </cell>
          <cell r="F836">
            <v>99</v>
          </cell>
          <cell r="G836">
            <v>1.3472</v>
          </cell>
          <cell r="V836">
            <v>71.248650593738759</v>
          </cell>
          <cell r="W836">
            <v>113.53335461219277</v>
          </cell>
          <cell r="X836">
            <v>103.00006928566478</v>
          </cell>
          <cell r="Y836">
            <v>1.3478000000000001</v>
          </cell>
        </row>
        <row r="837">
          <cell r="B837">
            <v>34591</v>
          </cell>
          <cell r="D837">
            <v>1.5649999999999999</v>
          </cell>
          <cell r="E837">
            <v>1.5389999999999999</v>
          </cell>
          <cell r="F837">
            <v>98.5</v>
          </cell>
          <cell r="G837">
            <v>1.3472</v>
          </cell>
          <cell r="V837">
            <v>70.888808924073416</v>
          </cell>
          <cell r="W837">
            <v>113.64217252396165</v>
          </cell>
          <cell r="X837">
            <v>103.00006928566478</v>
          </cell>
          <cell r="Y837">
            <v>1.3479000000000001</v>
          </cell>
        </row>
        <row r="838">
          <cell r="B838">
            <v>34592</v>
          </cell>
          <cell r="D838">
            <v>1.5638000000000001</v>
          </cell>
          <cell r="E838">
            <v>1.5445</v>
          </cell>
          <cell r="F838">
            <v>99.3</v>
          </cell>
          <cell r="G838">
            <v>1.3472</v>
          </cell>
          <cell r="V838">
            <v>71.464555595537973</v>
          </cell>
          <cell r="W838">
            <v>113.72937715820437</v>
          </cell>
          <cell r="X838">
            <v>103.05203353426177</v>
          </cell>
          <cell r="Y838">
            <v>1.3480000000000001</v>
          </cell>
        </row>
        <row r="839">
          <cell r="B839">
            <v>34596</v>
          </cell>
          <cell r="D839">
            <v>1.5797000000000001</v>
          </cell>
          <cell r="E839">
            <v>1.5415000000000001</v>
          </cell>
          <cell r="F839">
            <v>98.6</v>
          </cell>
          <cell r="G839">
            <v>1.3472</v>
          </cell>
          <cell r="V839">
            <v>70.960777258006488</v>
          </cell>
          <cell r="W839">
            <v>112.58466797493193</v>
          </cell>
          <cell r="X839">
            <v>102.9896764359454</v>
          </cell>
          <cell r="Y839">
            <v>1.3481000000000001</v>
          </cell>
        </row>
        <row r="840">
          <cell r="B840">
            <v>34597</v>
          </cell>
          <cell r="D840">
            <v>1.5660000000000001</v>
          </cell>
          <cell r="E840">
            <v>1.5565</v>
          </cell>
          <cell r="F840">
            <v>98.49</v>
          </cell>
          <cell r="G840">
            <v>1.3472</v>
          </cell>
          <cell r="V840">
            <v>70.881612090680107</v>
          </cell>
          <cell r="W840">
            <v>113.56960408684546</v>
          </cell>
          <cell r="X840">
            <v>103.06242638398115</v>
          </cell>
          <cell r="Y840">
            <v>1.3482000000000001</v>
          </cell>
        </row>
        <row r="841">
          <cell r="B841">
            <v>34598</v>
          </cell>
          <cell r="D841">
            <v>1.577</v>
          </cell>
          <cell r="E841">
            <v>1.5475000000000001</v>
          </cell>
          <cell r="F841">
            <v>97.87</v>
          </cell>
          <cell r="G841">
            <v>1.3472</v>
          </cell>
          <cell r="V841">
            <v>70.43540842029509</v>
          </cell>
          <cell r="W841">
            <v>112.77742549143944</v>
          </cell>
          <cell r="X841">
            <v>102.95849788678721</v>
          </cell>
          <cell r="Y841">
            <v>1.3483000000000001</v>
          </cell>
        </row>
        <row r="842">
          <cell r="B842">
            <v>34599</v>
          </cell>
          <cell r="D842">
            <v>1.5748</v>
          </cell>
          <cell r="E842">
            <v>1.5462</v>
          </cell>
          <cell r="F842">
            <v>97.92</v>
          </cell>
          <cell r="G842">
            <v>1.3472</v>
          </cell>
          <cell r="V842">
            <v>70.471392587261619</v>
          </cell>
          <cell r="W842">
            <v>112.93497586995174</v>
          </cell>
          <cell r="X842">
            <v>102.95849788678721</v>
          </cell>
          <cell r="Y842">
            <v>1.3484</v>
          </cell>
        </row>
        <row r="843">
          <cell r="B843">
            <v>34603</v>
          </cell>
          <cell r="D843">
            <v>1.5774999999999999</v>
          </cell>
          <cell r="E843">
            <v>1.5548999999999999</v>
          </cell>
          <cell r="F843">
            <v>97.91</v>
          </cell>
          <cell r="G843">
            <v>1.3472</v>
          </cell>
          <cell r="V843">
            <v>70.464195753868296</v>
          </cell>
          <cell r="W843">
            <v>112.74167987321712</v>
          </cell>
          <cell r="X843">
            <v>102.95849788678721</v>
          </cell>
          <cell r="Y843">
            <v>1.3485</v>
          </cell>
        </row>
        <row r="844">
          <cell r="B844">
            <v>34604</v>
          </cell>
          <cell r="D844">
            <v>1.575</v>
          </cell>
          <cell r="E844">
            <v>1.5509999999999999</v>
          </cell>
          <cell r="F844">
            <v>98.35</v>
          </cell>
          <cell r="G844">
            <v>1.3472</v>
          </cell>
          <cell r="V844">
            <v>70.780856423173802</v>
          </cell>
          <cell r="W844">
            <v>112.92063492063491</v>
          </cell>
          <cell r="X844">
            <v>103.02431926834336</v>
          </cell>
          <cell r="Y844">
            <v>1.3486</v>
          </cell>
        </row>
        <row r="845">
          <cell r="B845">
            <v>34605</v>
          </cell>
          <cell r="D845">
            <v>1.5805</v>
          </cell>
          <cell r="E845">
            <v>1.5418000000000001</v>
          </cell>
          <cell r="F845">
            <v>98.1</v>
          </cell>
          <cell r="G845">
            <v>1.3472</v>
          </cell>
          <cell r="V845">
            <v>70.60093558834113</v>
          </cell>
          <cell r="W845">
            <v>112.52768111357165</v>
          </cell>
          <cell r="X845">
            <v>102.91346220466984</v>
          </cell>
          <cell r="Y845">
            <v>1.3487</v>
          </cell>
        </row>
        <row r="846">
          <cell r="B846">
            <v>34606</v>
          </cell>
          <cell r="D846">
            <v>1.577</v>
          </cell>
          <cell r="E846">
            <v>1.5526</v>
          </cell>
          <cell r="F846">
            <v>98.87</v>
          </cell>
          <cell r="G846">
            <v>1.3472</v>
          </cell>
          <cell r="V846">
            <v>71.155091759625776</v>
          </cell>
          <cell r="W846">
            <v>112.77742549143944</v>
          </cell>
          <cell r="X846">
            <v>103.03471211806277</v>
          </cell>
          <cell r="Y846">
            <v>1.3488</v>
          </cell>
        </row>
        <row r="847">
          <cell r="B847">
            <v>34610</v>
          </cell>
          <cell r="D847">
            <v>1.5772999999999999</v>
          </cell>
          <cell r="E847">
            <v>1.5533999999999999</v>
          </cell>
          <cell r="F847">
            <v>99.4</v>
          </cell>
          <cell r="G847">
            <v>1.3506</v>
          </cell>
          <cell r="V847">
            <v>71.536523929471045</v>
          </cell>
          <cell r="W847">
            <v>112.75597540100171</v>
          </cell>
          <cell r="X847">
            <v>103.08321208341994</v>
          </cell>
          <cell r="Y847">
            <v>1.3506</v>
          </cell>
        </row>
        <row r="848">
          <cell r="B848">
            <v>34611</v>
          </cell>
          <cell r="D848">
            <v>1.5797000000000001</v>
          </cell>
          <cell r="E848">
            <v>1.552</v>
          </cell>
          <cell r="F848">
            <v>99.27</v>
          </cell>
          <cell r="G848">
            <v>1.3506</v>
          </cell>
          <cell r="V848">
            <v>71.442965095358048</v>
          </cell>
          <cell r="W848">
            <v>112.58466797493193</v>
          </cell>
          <cell r="X848">
            <v>103.10746206609852</v>
          </cell>
          <cell r="Y848">
            <v>1.3505</v>
          </cell>
        </row>
        <row r="849">
          <cell r="B849">
            <v>34612</v>
          </cell>
          <cell r="D849">
            <v>1.5810999999999999</v>
          </cell>
          <cell r="E849">
            <v>1.5470999999999999</v>
          </cell>
          <cell r="F849">
            <v>99.6</v>
          </cell>
          <cell r="G849">
            <v>1.3506</v>
          </cell>
          <cell r="V849">
            <v>71.680460597337174</v>
          </cell>
          <cell r="W849">
            <v>112.48497881221934</v>
          </cell>
          <cell r="X849">
            <v>103.06242638398115</v>
          </cell>
          <cell r="Y849">
            <v>1.3504</v>
          </cell>
        </row>
        <row r="850">
          <cell r="B850">
            <v>34613</v>
          </cell>
          <cell r="D850">
            <v>1.5848</v>
          </cell>
          <cell r="E850">
            <v>1.5432999999999999</v>
          </cell>
          <cell r="F850">
            <v>99.5</v>
          </cell>
          <cell r="G850">
            <v>1.3506</v>
          </cell>
          <cell r="V850">
            <v>71.608492263404102</v>
          </cell>
          <cell r="W850">
            <v>112.2223624432105</v>
          </cell>
          <cell r="X850">
            <v>103.06242638398115</v>
          </cell>
          <cell r="Y850">
            <v>1.3503000000000001</v>
          </cell>
        </row>
        <row r="851">
          <cell r="B851">
            <v>34617</v>
          </cell>
          <cell r="D851">
            <v>1.5841000000000001</v>
          </cell>
          <cell r="E851">
            <v>1.5507</v>
          </cell>
          <cell r="F851">
            <v>100.53</v>
          </cell>
          <cell r="G851">
            <v>1.3506</v>
          </cell>
          <cell r="V851">
            <v>72.349766102914728</v>
          </cell>
          <cell r="W851">
            <v>112.27195252824946</v>
          </cell>
          <cell r="X851">
            <v>103.1282477655373</v>
          </cell>
          <cell r="Y851">
            <v>1.3502000000000001</v>
          </cell>
        </row>
        <row r="852">
          <cell r="B852">
            <v>34618</v>
          </cell>
          <cell r="D852">
            <v>1.5844</v>
          </cell>
          <cell r="E852">
            <v>1.5450999999999999</v>
          </cell>
          <cell r="F852">
            <v>100.55</v>
          </cell>
          <cell r="G852">
            <v>1.3506</v>
          </cell>
          <cell r="V852">
            <v>72.364159769701331</v>
          </cell>
          <cell r="W852">
            <v>112.25069426912395</v>
          </cell>
          <cell r="X852">
            <v>103.1282477655373</v>
          </cell>
          <cell r="Y852">
            <v>1.3501000000000001</v>
          </cell>
        </row>
        <row r="853">
          <cell r="B853">
            <v>34619</v>
          </cell>
          <cell r="D853">
            <v>1.5808</v>
          </cell>
          <cell r="E853">
            <v>1.5446</v>
          </cell>
          <cell r="F853">
            <v>100.13</v>
          </cell>
          <cell r="G853">
            <v>1.3506</v>
          </cell>
          <cell r="V853">
            <v>72.061892767182442</v>
          </cell>
          <cell r="W853">
            <v>112.50632591093117</v>
          </cell>
          <cell r="X853">
            <v>103.1282477655373</v>
          </cell>
          <cell r="Y853">
            <v>1.35</v>
          </cell>
        </row>
        <row r="854">
          <cell r="B854">
            <v>34620</v>
          </cell>
          <cell r="D854">
            <v>1.5820000000000001</v>
          </cell>
          <cell r="E854">
            <v>1.5405</v>
          </cell>
          <cell r="F854">
            <v>99.93</v>
          </cell>
          <cell r="G854">
            <v>1.3506</v>
          </cell>
          <cell r="V854">
            <v>71.917956099316314</v>
          </cell>
          <cell r="W854">
            <v>112.42098609355246</v>
          </cell>
          <cell r="X854">
            <v>103.04856925102195</v>
          </cell>
          <cell r="Y854">
            <v>1.3499000000000001</v>
          </cell>
        </row>
        <row r="855">
          <cell r="B855">
            <v>34624</v>
          </cell>
          <cell r="D855">
            <v>1.6087</v>
          </cell>
          <cell r="E855">
            <v>1.5018</v>
          </cell>
          <cell r="F855">
            <v>98</v>
          </cell>
          <cell r="G855">
            <v>1.3506</v>
          </cell>
          <cell r="V855">
            <v>70.528967254408059</v>
          </cell>
          <cell r="W855">
            <v>110.55510660781997</v>
          </cell>
          <cell r="X855">
            <v>102.91346220466984</v>
          </cell>
          <cell r="Y855">
            <v>1.3498000000000001</v>
          </cell>
        </row>
        <row r="856">
          <cell r="B856">
            <v>34625</v>
          </cell>
          <cell r="D856">
            <v>1.6083000000000001</v>
          </cell>
          <cell r="E856">
            <v>1.5006999999999999</v>
          </cell>
          <cell r="F856">
            <v>97.8</v>
          </cell>
          <cell r="G856">
            <v>1.3506</v>
          </cell>
          <cell r="V856">
            <v>70.385030586541916</v>
          </cell>
          <cell r="W856">
            <v>110.58260274824349</v>
          </cell>
          <cell r="X856">
            <v>102.72985519296057</v>
          </cell>
          <cell r="Y856">
            <v>1.3496999999999999</v>
          </cell>
        </row>
        <row r="857">
          <cell r="B857">
            <v>34626</v>
          </cell>
          <cell r="D857">
            <v>1.615</v>
          </cell>
          <cell r="E857">
            <v>1.5009999999999999</v>
          </cell>
          <cell r="F857">
            <v>97.6</v>
          </cell>
          <cell r="G857">
            <v>1.3506</v>
          </cell>
          <cell r="V857">
            <v>70.241093918675787</v>
          </cell>
          <cell r="W857">
            <v>110.12383900928792</v>
          </cell>
          <cell r="X857">
            <v>102.72985519296057</v>
          </cell>
          <cell r="Y857">
            <v>1.3495999999999999</v>
          </cell>
        </row>
        <row r="858">
          <cell r="B858">
            <v>34627</v>
          </cell>
          <cell r="D858">
            <v>1.6220000000000001</v>
          </cell>
          <cell r="E858">
            <v>1.502</v>
          </cell>
          <cell r="F858">
            <v>97.6</v>
          </cell>
          <cell r="G858">
            <v>1.3506</v>
          </cell>
          <cell r="V858">
            <v>70.241093918675787</v>
          </cell>
          <cell r="W858">
            <v>109.64858199753388</v>
          </cell>
          <cell r="X858">
            <v>102.66403381140442</v>
          </cell>
          <cell r="Y858">
            <v>1.3494999999999999</v>
          </cell>
        </row>
        <row r="859">
          <cell r="B859">
            <v>34631</v>
          </cell>
          <cell r="D859">
            <v>1.627</v>
          </cell>
          <cell r="E859">
            <v>1.502</v>
          </cell>
          <cell r="F859">
            <v>97.34</v>
          </cell>
          <cell r="G859">
            <v>1.3506</v>
          </cell>
          <cell r="V859">
            <v>70.053976250449807</v>
          </cell>
          <cell r="W859">
            <v>109.31161647203442</v>
          </cell>
          <cell r="X859">
            <v>102.69867664380239</v>
          </cell>
          <cell r="Y859">
            <v>1.3493999999999999</v>
          </cell>
        </row>
        <row r="860">
          <cell r="B860">
            <v>34632</v>
          </cell>
          <cell r="D860">
            <v>1.6345000000000001</v>
          </cell>
          <cell r="E860">
            <v>1.4890000000000001</v>
          </cell>
          <cell r="F860">
            <v>96.73</v>
          </cell>
          <cell r="G860">
            <v>1.3506</v>
          </cell>
          <cell r="V860">
            <v>69.614969413458084</v>
          </cell>
          <cell r="W860">
            <v>108.81003364943406</v>
          </cell>
          <cell r="X860">
            <v>102.59474814660845</v>
          </cell>
          <cell r="Y860">
            <v>1.3492999999999999</v>
          </cell>
        </row>
        <row r="861">
          <cell r="B861">
            <v>34633</v>
          </cell>
          <cell r="D861">
            <v>1.6365000000000001</v>
          </cell>
          <cell r="E861">
            <v>1.4935449999999999</v>
          </cell>
          <cell r="F861">
            <v>96.95</v>
          </cell>
          <cell r="G861">
            <v>1.3506</v>
          </cell>
          <cell r="V861">
            <v>69.773299748110844</v>
          </cell>
          <cell r="W861">
            <v>108.67705468988694</v>
          </cell>
          <cell r="X861">
            <v>102.65710524492481</v>
          </cell>
          <cell r="Y861">
            <v>1.3492</v>
          </cell>
        </row>
        <row r="862">
          <cell r="B862">
            <v>34634</v>
          </cell>
          <cell r="D862">
            <v>1.6365000000000001</v>
          </cell>
          <cell r="E862">
            <v>1.4923329999999999</v>
          </cell>
          <cell r="F862">
            <v>96.86</v>
          </cell>
          <cell r="G862">
            <v>1.3506</v>
          </cell>
          <cell r="V862">
            <v>69.708528247571067</v>
          </cell>
          <cell r="W862">
            <v>108.67705468988694</v>
          </cell>
          <cell r="X862">
            <v>102.65710524492481</v>
          </cell>
          <cell r="Y862">
            <v>1.3491</v>
          </cell>
        </row>
        <row r="863">
          <cell r="B863">
            <v>34638</v>
          </cell>
          <cell r="D863">
            <v>1.6220000000000001</v>
          </cell>
          <cell r="E863">
            <v>1.5107170000000001</v>
          </cell>
          <cell r="F863">
            <v>97.35</v>
          </cell>
          <cell r="G863">
            <v>1.3506</v>
          </cell>
          <cell r="V863">
            <v>70.061173083843101</v>
          </cell>
          <cell r="W863">
            <v>109.64858199753388</v>
          </cell>
          <cell r="X863">
            <v>102.96196217002701</v>
          </cell>
          <cell r="Y863">
            <v>1.349</v>
          </cell>
        </row>
        <row r="864">
          <cell r="B864">
            <v>34639</v>
          </cell>
          <cell r="D864">
            <v>1.6383000000000001</v>
          </cell>
          <cell r="E864">
            <v>1.4995050000000001</v>
          </cell>
          <cell r="F864">
            <v>96.81</v>
          </cell>
          <cell r="G864">
            <v>1.3459000000000001</v>
          </cell>
          <cell r="V864">
            <v>69.672544080604538</v>
          </cell>
          <cell r="W864">
            <v>108.55765122382957</v>
          </cell>
          <cell r="X864">
            <v>102.86842652255247</v>
          </cell>
          <cell r="Y864">
            <v>1.3459000000000001</v>
          </cell>
        </row>
        <row r="865">
          <cell r="B865">
            <v>34640</v>
          </cell>
          <cell r="D865">
            <v>1.6355</v>
          </cell>
          <cell r="E865">
            <v>1.492232</v>
          </cell>
          <cell r="F865">
            <v>96.45</v>
          </cell>
          <cell r="G865">
            <v>1.3459000000000001</v>
          </cell>
          <cell r="V865">
            <v>69.413458078445487</v>
          </cell>
          <cell r="W865">
            <v>108.74350351574441</v>
          </cell>
          <cell r="X865">
            <v>102.79221229127694</v>
          </cell>
          <cell r="Y865">
            <v>1.3458000000000001</v>
          </cell>
        </row>
        <row r="866">
          <cell r="B866">
            <v>34641</v>
          </cell>
          <cell r="D866">
            <v>1.625</v>
          </cell>
          <cell r="E866">
            <v>1.5131410000000001</v>
          </cell>
          <cell r="F866">
            <v>97.3</v>
          </cell>
          <cell r="G866">
            <v>1.3459000000000001</v>
          </cell>
          <cell r="V866">
            <v>70.025188916876573</v>
          </cell>
          <cell r="W866">
            <v>109.44615384615385</v>
          </cell>
          <cell r="X866">
            <v>103.24603339569042</v>
          </cell>
          <cell r="Y866">
            <v>1.3456999999999999</v>
          </cell>
        </row>
        <row r="867">
          <cell r="B867">
            <v>34645</v>
          </cell>
          <cell r="D867">
            <v>1.6163000000000001</v>
          </cell>
          <cell r="E867">
            <v>1.5135449999999999</v>
          </cell>
          <cell r="F867">
            <v>97.3</v>
          </cell>
          <cell r="G867">
            <v>1.3459000000000001</v>
          </cell>
          <cell r="V867">
            <v>70.025188916876573</v>
          </cell>
          <cell r="W867">
            <v>110.03526573037182</v>
          </cell>
          <cell r="X867">
            <v>103.24603339569042</v>
          </cell>
          <cell r="Y867">
            <v>1.3455999999999999</v>
          </cell>
        </row>
        <row r="868">
          <cell r="B868">
            <v>34646</v>
          </cell>
          <cell r="D868">
            <v>1.6140000000000001</v>
          </cell>
          <cell r="E868">
            <v>1.514</v>
          </cell>
          <cell r="F868">
            <v>97.2</v>
          </cell>
          <cell r="G868">
            <v>1.3459000000000001</v>
          </cell>
          <cell r="V868">
            <v>69.953220582943516</v>
          </cell>
          <cell r="W868">
            <v>110.19206939281287</v>
          </cell>
          <cell r="X868">
            <v>103.24603339569042</v>
          </cell>
          <cell r="Y868">
            <v>1.3454999999999999</v>
          </cell>
        </row>
        <row r="869">
          <cell r="B869">
            <v>34647</v>
          </cell>
          <cell r="D869">
            <v>1.6211</v>
          </cell>
          <cell r="E869">
            <v>1.5069999999999999</v>
          </cell>
          <cell r="F869">
            <v>97.05</v>
          </cell>
          <cell r="G869">
            <v>1.3459000000000001</v>
          </cell>
          <cell r="V869">
            <v>69.845268082043901</v>
          </cell>
          <cell r="W869">
            <v>109.70945654185429</v>
          </cell>
          <cell r="X869">
            <v>103.17328344765467</v>
          </cell>
          <cell r="Y869">
            <v>1.3453999999999999</v>
          </cell>
        </row>
        <row r="870">
          <cell r="B870">
            <v>34648</v>
          </cell>
          <cell r="D870">
            <v>1.6049</v>
          </cell>
          <cell r="E870">
            <v>1.5277000000000001</v>
          </cell>
          <cell r="F870">
            <v>97.72</v>
          </cell>
          <cell r="G870">
            <v>1.3459000000000001</v>
          </cell>
          <cell r="V870">
            <v>70.327455919395476</v>
          </cell>
          <cell r="W870">
            <v>110.81687332544084</v>
          </cell>
          <cell r="X870">
            <v>103.37421187556293</v>
          </cell>
          <cell r="Y870">
            <v>1.3452999999999999</v>
          </cell>
        </row>
        <row r="871">
          <cell r="B871">
            <v>34652</v>
          </cell>
          <cell r="D871">
            <v>1.5925</v>
          </cell>
          <cell r="E871">
            <v>1.5379</v>
          </cell>
          <cell r="F871">
            <v>98.05</v>
          </cell>
          <cell r="G871">
            <v>1.3459000000000001</v>
          </cell>
          <cell r="V871">
            <v>70.564951421374602</v>
          </cell>
          <cell r="W871">
            <v>111.67974882260596</v>
          </cell>
          <cell r="X871">
            <v>103.48506893923647</v>
          </cell>
          <cell r="Y871">
            <v>1.3452</v>
          </cell>
        </row>
        <row r="872">
          <cell r="B872">
            <v>34653</v>
          </cell>
          <cell r="D872">
            <v>1.5875999999999999</v>
          </cell>
          <cell r="E872">
            <v>1.5427999999999999</v>
          </cell>
          <cell r="F872">
            <v>98.2</v>
          </cell>
          <cell r="G872">
            <v>1.3459000000000001</v>
          </cell>
          <cell r="V872">
            <v>70.672903922274202</v>
          </cell>
          <cell r="W872">
            <v>112.02443940539177</v>
          </cell>
          <cell r="X872">
            <v>103.54049747107322</v>
          </cell>
          <cell r="Y872">
            <v>1.3451</v>
          </cell>
        </row>
        <row r="873">
          <cell r="B873">
            <v>34654</v>
          </cell>
          <cell r="D873">
            <v>1.5745</v>
          </cell>
          <cell r="E873">
            <v>1.554</v>
          </cell>
          <cell r="F873">
            <v>98.55</v>
          </cell>
          <cell r="G873">
            <v>1.3459000000000001</v>
          </cell>
          <cell r="V873">
            <v>70.924793091039945</v>
          </cell>
          <cell r="W873">
            <v>112.95649412511908</v>
          </cell>
          <cell r="X873">
            <v>103.66174738446615</v>
          </cell>
          <cell r="Y873">
            <v>1.345</v>
          </cell>
        </row>
        <row r="874">
          <cell r="B874">
            <v>34655</v>
          </cell>
          <cell r="D874">
            <v>1.575</v>
          </cell>
          <cell r="E874">
            <v>1.5477000000000001</v>
          </cell>
          <cell r="F874">
            <v>98.15</v>
          </cell>
          <cell r="G874">
            <v>1.3459000000000001</v>
          </cell>
          <cell r="V874">
            <v>70.636919755307673</v>
          </cell>
          <cell r="W874">
            <v>112.92063492063491</v>
          </cell>
          <cell r="X874">
            <v>103.5820688699508</v>
          </cell>
          <cell r="Y874">
            <v>1.3449</v>
          </cell>
        </row>
        <row r="875">
          <cell r="B875">
            <v>34659</v>
          </cell>
          <cell r="D875">
            <v>1.5674999999999999</v>
          </cell>
          <cell r="E875">
            <v>1.5569</v>
          </cell>
          <cell r="F875">
            <v>98.55</v>
          </cell>
          <cell r="G875">
            <v>1.3459000000000001</v>
          </cell>
          <cell r="V875">
            <v>70.924793091039945</v>
          </cell>
          <cell r="W875">
            <v>113.46092503987241</v>
          </cell>
          <cell r="X875">
            <v>103.65135453474674</v>
          </cell>
          <cell r="Y875">
            <v>1.3448</v>
          </cell>
        </row>
        <row r="876">
          <cell r="B876">
            <v>34660</v>
          </cell>
          <cell r="D876">
            <v>1.5713999999999999</v>
          </cell>
          <cell r="E876">
            <v>1.5505</v>
          </cell>
          <cell r="F876">
            <v>98.13</v>
          </cell>
          <cell r="G876">
            <v>1.3459000000000001</v>
          </cell>
          <cell r="V876">
            <v>70.622526088521056</v>
          </cell>
          <cell r="W876">
            <v>113.17933053328242</v>
          </cell>
          <cell r="X876">
            <v>103.62710455206816</v>
          </cell>
          <cell r="Y876">
            <v>1.3447</v>
          </cell>
        </row>
        <row r="877">
          <cell r="B877">
            <v>34661</v>
          </cell>
          <cell r="D877">
            <v>1.5734999999999999</v>
          </cell>
          <cell r="E877">
            <v>1.5504</v>
          </cell>
          <cell r="F877">
            <v>98.08</v>
          </cell>
          <cell r="G877">
            <v>1.3459000000000001</v>
          </cell>
          <cell r="V877">
            <v>70.586541921554527</v>
          </cell>
          <cell r="W877">
            <v>113.02828090244678</v>
          </cell>
          <cell r="X877">
            <v>103.62710455206816</v>
          </cell>
          <cell r="Y877">
            <v>1.3446</v>
          </cell>
        </row>
        <row r="878">
          <cell r="B878">
            <v>34662</v>
          </cell>
          <cell r="D878">
            <v>1.5673999999999999</v>
          </cell>
          <cell r="E878">
            <v>1.5561</v>
          </cell>
          <cell r="F878">
            <v>98.4</v>
          </cell>
          <cell r="G878">
            <v>1.3459000000000001</v>
          </cell>
          <cell r="V878">
            <v>70.816840590140345</v>
          </cell>
          <cell r="W878">
            <v>113.4681638382034</v>
          </cell>
          <cell r="X878">
            <v>103.66521166770595</v>
          </cell>
          <cell r="Y878">
            <v>1.3445</v>
          </cell>
        </row>
        <row r="879">
          <cell r="B879">
            <v>34666</v>
          </cell>
          <cell r="D879">
            <v>1.5621</v>
          </cell>
          <cell r="E879">
            <v>1.5650999999999999</v>
          </cell>
          <cell r="F879">
            <v>98.86</v>
          </cell>
          <cell r="G879">
            <v>1.3459000000000001</v>
          </cell>
          <cell r="V879">
            <v>71.147894926232468</v>
          </cell>
          <cell r="W879">
            <v>113.85314640547979</v>
          </cell>
          <cell r="X879">
            <v>103.75181874870088</v>
          </cell>
          <cell r="Y879">
            <v>1.3444</v>
          </cell>
        </row>
        <row r="880">
          <cell r="B880">
            <v>34667</v>
          </cell>
          <cell r="D880">
            <v>1.5673999999999999</v>
          </cell>
          <cell r="E880">
            <v>1.5620000000000001</v>
          </cell>
          <cell r="F880">
            <v>98.6</v>
          </cell>
          <cell r="G880">
            <v>1.3459000000000001</v>
          </cell>
          <cell r="V880">
            <v>70.960777258006488</v>
          </cell>
          <cell r="W880">
            <v>113.4681638382034</v>
          </cell>
          <cell r="X880">
            <v>103.75181874870088</v>
          </cell>
          <cell r="Y880">
            <v>1.3443000000000001</v>
          </cell>
        </row>
        <row r="881">
          <cell r="B881">
            <v>34668</v>
          </cell>
          <cell r="D881">
            <v>1.5625</v>
          </cell>
          <cell r="E881">
            <v>1.571</v>
          </cell>
          <cell r="F881">
            <v>98.9</v>
          </cell>
          <cell r="G881">
            <v>1.3459000000000001</v>
          </cell>
          <cell r="V881">
            <v>71.176682259805688</v>
          </cell>
          <cell r="W881">
            <v>113.824</v>
          </cell>
          <cell r="X881">
            <v>103.75181874870088</v>
          </cell>
          <cell r="Y881">
            <v>1.3442000000000001</v>
          </cell>
        </row>
        <row r="882">
          <cell r="B882">
            <v>34669</v>
          </cell>
          <cell r="D882">
            <v>1.5674999999999999</v>
          </cell>
          <cell r="E882">
            <v>1.5688</v>
          </cell>
          <cell r="F882">
            <v>98.93</v>
          </cell>
          <cell r="G882">
            <v>1.3016000000000001</v>
          </cell>
          <cell r="V882">
            <v>71.198272759985613</v>
          </cell>
          <cell r="W882">
            <v>113.46092503987241</v>
          </cell>
          <cell r="X882">
            <v>103.75181874870088</v>
          </cell>
          <cell r="Y882">
            <v>1.3016000000000001</v>
          </cell>
        </row>
        <row r="883">
          <cell r="B883">
            <v>34673</v>
          </cell>
          <cell r="D883">
            <v>1.5605</v>
          </cell>
          <cell r="E883">
            <v>1.577</v>
          </cell>
          <cell r="F883">
            <v>100.47</v>
          </cell>
          <cell r="G883">
            <v>1.3016000000000001</v>
          </cell>
          <cell r="V883">
            <v>72.306585102554891</v>
          </cell>
          <cell r="W883">
            <v>113.96988144825376</v>
          </cell>
          <cell r="X883">
            <v>103.95274717660915</v>
          </cell>
          <cell r="Y883">
            <v>1.3013999999999999</v>
          </cell>
        </row>
        <row r="884">
          <cell r="B884">
            <v>34674</v>
          </cell>
          <cell r="D884">
            <v>1.5589999999999999</v>
          </cell>
          <cell r="E884">
            <v>1.5716000000000001</v>
          </cell>
          <cell r="F884">
            <v>100.41</v>
          </cell>
          <cell r="G884">
            <v>1.3016000000000001</v>
          </cell>
          <cell r="V884">
            <v>72.26340410219504</v>
          </cell>
          <cell r="W884">
            <v>114.0795381654907</v>
          </cell>
          <cell r="X884">
            <v>103.89385436153258</v>
          </cell>
          <cell r="Y884">
            <v>1.3011999999999999</v>
          </cell>
        </row>
        <row r="885">
          <cell r="B885">
            <v>34675</v>
          </cell>
          <cell r="D885">
            <v>1.5649999999999999</v>
          </cell>
          <cell r="E885">
            <v>1.5660000000000001</v>
          </cell>
          <cell r="F885">
            <v>99.75</v>
          </cell>
          <cell r="G885">
            <v>1.3016000000000001</v>
          </cell>
          <cell r="V885">
            <v>71.788413098236788</v>
          </cell>
          <cell r="W885">
            <v>113.64217252396165</v>
          </cell>
          <cell r="X885">
            <v>103.89385436153258</v>
          </cell>
          <cell r="Y885">
            <v>1.3009999999999999</v>
          </cell>
        </row>
        <row r="886">
          <cell r="B886">
            <v>34676</v>
          </cell>
          <cell r="D886">
            <v>1.5666</v>
          </cell>
          <cell r="E886">
            <v>1.5681</v>
          </cell>
          <cell r="F886">
            <v>100.03</v>
          </cell>
          <cell r="G886">
            <v>1.3016000000000001</v>
          </cell>
          <cell r="V886">
            <v>71.989924433249371</v>
          </cell>
          <cell r="W886">
            <v>113.52610749393591</v>
          </cell>
          <cell r="X886">
            <v>103.84535439617542</v>
          </cell>
          <cell r="Y886">
            <v>1.3008</v>
          </cell>
        </row>
        <row r="887">
          <cell r="B887">
            <v>34680</v>
          </cell>
          <cell r="D887">
            <v>1.5589999999999999</v>
          </cell>
          <cell r="E887">
            <v>1.5795049999999999</v>
          </cell>
          <cell r="F887">
            <v>100.25</v>
          </cell>
          <cell r="G887">
            <v>1.3016000000000001</v>
          </cell>
          <cell r="V887">
            <v>72.148254767902131</v>
          </cell>
          <cell r="W887">
            <v>114.0795381654907</v>
          </cell>
          <cell r="X887">
            <v>103.93542576041015</v>
          </cell>
          <cell r="Y887">
            <v>1.3006</v>
          </cell>
        </row>
        <row r="888">
          <cell r="B888">
            <v>34681</v>
          </cell>
          <cell r="D888">
            <v>1.5657000000000001</v>
          </cell>
          <cell r="E888">
            <v>1.572838</v>
          </cell>
          <cell r="F888">
            <v>100.02</v>
          </cell>
          <cell r="G888">
            <v>1.3016000000000001</v>
          </cell>
          <cell r="V888">
            <v>71.982727599856062</v>
          </cell>
          <cell r="W888">
            <v>113.59136488471609</v>
          </cell>
          <cell r="X888">
            <v>103.88346151181319</v>
          </cell>
          <cell r="Y888">
            <v>1.3004</v>
          </cell>
        </row>
        <row r="889">
          <cell r="B889">
            <v>34682</v>
          </cell>
          <cell r="D889">
            <v>1.5691999999999999</v>
          </cell>
          <cell r="E889">
            <v>1.5715250000000001</v>
          </cell>
          <cell r="F889">
            <v>100.3</v>
          </cell>
          <cell r="G889">
            <v>1.3016000000000001</v>
          </cell>
          <cell r="V889">
            <v>72.184238934868659</v>
          </cell>
          <cell r="W889">
            <v>113.33800662758094</v>
          </cell>
          <cell r="X889">
            <v>103.91810434421119</v>
          </cell>
          <cell r="Y889">
            <v>1.3002</v>
          </cell>
        </row>
        <row r="890">
          <cell r="B890">
            <v>34683</v>
          </cell>
          <cell r="D890">
            <v>1.5615000000000001</v>
          </cell>
          <cell r="E890">
            <v>1.5710200000000001</v>
          </cell>
          <cell r="F890">
            <v>100.2</v>
          </cell>
          <cell r="G890">
            <v>1.3016000000000001</v>
          </cell>
          <cell r="V890">
            <v>72.112270600935602</v>
          </cell>
          <cell r="W890">
            <v>113.89689401216778</v>
          </cell>
          <cell r="X890">
            <v>103.88692579505299</v>
          </cell>
          <cell r="Y890">
            <v>1.3</v>
          </cell>
        </row>
        <row r="891">
          <cell r="B891">
            <v>34687</v>
          </cell>
          <cell r="D891">
            <v>1.5605</v>
          </cell>
          <cell r="E891">
            <v>1.5760700000000001</v>
          </cell>
          <cell r="F891">
            <v>100.3</v>
          </cell>
          <cell r="G891">
            <v>1.3016000000000001</v>
          </cell>
          <cell r="V891">
            <v>72.184238934868659</v>
          </cell>
          <cell r="W891">
            <v>113.96988144825376</v>
          </cell>
          <cell r="X891">
            <v>103.92849719393057</v>
          </cell>
          <cell r="Y891">
            <v>1.2998000000000001</v>
          </cell>
        </row>
        <row r="892">
          <cell r="B892">
            <v>34688</v>
          </cell>
          <cell r="D892">
            <v>1.5608</v>
          </cell>
          <cell r="E892">
            <v>1.5726359999999999</v>
          </cell>
          <cell r="F892">
            <v>100.13</v>
          </cell>
          <cell r="G892">
            <v>1.3016000000000001</v>
          </cell>
          <cell r="V892">
            <v>72.061892767182442</v>
          </cell>
          <cell r="W892">
            <v>113.94797539723218</v>
          </cell>
          <cell r="X892">
            <v>103.92849719393057</v>
          </cell>
          <cell r="Y892">
            <v>1.2996000000000001</v>
          </cell>
        </row>
        <row r="893">
          <cell r="B893">
            <v>34689</v>
          </cell>
          <cell r="D893">
            <v>1.5597000000000001</v>
          </cell>
          <cell r="E893">
            <v>1.571323</v>
          </cell>
          <cell r="F893">
            <v>100.21</v>
          </cell>
          <cell r="G893">
            <v>1.3016000000000001</v>
          </cell>
          <cell r="V893">
            <v>72.119467434328897</v>
          </cell>
          <cell r="W893">
            <v>114.0283387830993</v>
          </cell>
          <cell r="X893">
            <v>103.89039007829278</v>
          </cell>
          <cell r="Y893">
            <v>1.2994000000000001</v>
          </cell>
        </row>
        <row r="894">
          <cell r="B894">
            <v>34690</v>
          </cell>
          <cell r="D894">
            <v>1.544</v>
          </cell>
          <cell r="E894">
            <v>1.5800099999999999</v>
          </cell>
          <cell r="F894">
            <v>100.45</v>
          </cell>
          <cell r="G894">
            <v>1.3016000000000001</v>
          </cell>
          <cell r="V894">
            <v>72.292191435768274</v>
          </cell>
          <cell r="W894">
            <v>115.18782383419688</v>
          </cell>
          <cell r="X894">
            <v>103.99431857548672</v>
          </cell>
          <cell r="Y894">
            <v>1.2991999999999999</v>
          </cell>
        </row>
        <row r="895">
          <cell r="B895">
            <v>34694</v>
          </cell>
          <cell r="D895">
            <v>1.5432999999999999</v>
          </cell>
          <cell r="E895">
            <v>1.5810200000000001</v>
          </cell>
          <cell r="F895">
            <v>100.3</v>
          </cell>
          <cell r="G895">
            <v>1.3016000000000001</v>
          </cell>
          <cell r="V895">
            <v>72.184238934868659</v>
          </cell>
          <cell r="W895">
            <v>115.24006997991317</v>
          </cell>
          <cell r="X895">
            <v>103.93542576041015</v>
          </cell>
          <cell r="Y895">
            <v>1.2989999999999999</v>
          </cell>
        </row>
        <row r="896">
          <cell r="B896">
            <v>34695</v>
          </cell>
          <cell r="D896">
            <v>1.5425</v>
          </cell>
          <cell r="E896">
            <v>1.5803</v>
          </cell>
          <cell r="F896">
            <v>100.38</v>
          </cell>
          <cell r="G896">
            <v>1.3016000000000001</v>
          </cell>
          <cell r="V896">
            <v>72.241813602015114</v>
          </cell>
          <cell r="W896">
            <v>115.2998379254457</v>
          </cell>
          <cell r="X896">
            <v>103.98739000900713</v>
          </cell>
          <cell r="Y896">
            <v>1.2988</v>
          </cell>
        </row>
        <row r="897">
          <cell r="A897" t="str">
            <v>-</v>
          </cell>
          <cell r="B897">
            <v>34702</v>
          </cell>
          <cell r="D897">
            <v>1.5605</v>
          </cell>
          <cell r="E897">
            <v>1.5569</v>
          </cell>
          <cell r="F897">
            <v>100.1</v>
          </cell>
          <cell r="G897">
            <v>1.2862</v>
          </cell>
          <cell r="O897">
            <v>144.11530927328059</v>
          </cell>
          <cell r="P897">
            <v>91.095211378837107</v>
          </cell>
          <cell r="Q897">
            <v>792.02499999999998</v>
          </cell>
          <cell r="V897">
            <v>72.040302267002517</v>
          </cell>
          <cell r="W897">
            <v>113.96988144825376</v>
          </cell>
          <cell r="X897">
            <v>103.82110441349684</v>
          </cell>
          <cell r="Y897">
            <v>1.2862</v>
          </cell>
          <cell r="AB897">
            <v>100</v>
          </cell>
          <cell r="AC897">
            <v>100</v>
          </cell>
          <cell r="AD897">
            <v>100</v>
          </cell>
          <cell r="AE897">
            <v>100</v>
          </cell>
        </row>
        <row r="898">
          <cell r="B898">
            <v>34703</v>
          </cell>
          <cell r="D898">
            <v>1.5595000000000001</v>
          </cell>
          <cell r="E898">
            <v>1.5613999999999999</v>
          </cell>
          <cell r="F898">
            <v>101.05</v>
          </cell>
          <cell r="G898">
            <v>1.2862</v>
          </cell>
          <cell r="O898">
            <v>142.84618482994998</v>
          </cell>
          <cell r="P898">
            <v>91.091514325371207</v>
          </cell>
          <cell r="Q898">
            <v>791.52200000000005</v>
          </cell>
          <cell r="V898">
            <v>72.724001439366674</v>
          </cell>
          <cell r="W898">
            <v>114.04296248797691</v>
          </cell>
          <cell r="X898">
            <v>103.88346151181319</v>
          </cell>
          <cell r="Y898">
            <v>1.2864</v>
          </cell>
          <cell r="AB898">
            <v>100.94905094905096</v>
          </cell>
          <cell r="AC898">
            <v>100.06412311638346</v>
          </cell>
          <cell r="AD898">
            <v>100.06006206413294</v>
          </cell>
          <cell r="AE898">
            <v>100.06006206413294</v>
          </cell>
        </row>
        <row r="899">
          <cell r="B899">
            <v>34704</v>
          </cell>
          <cell r="D899">
            <v>1.5628</v>
          </cell>
          <cell r="E899">
            <v>1.5565</v>
          </cell>
          <cell r="F899">
            <v>100.8</v>
          </cell>
          <cell r="G899">
            <v>1.2862</v>
          </cell>
          <cell r="O899">
            <v>143.20046604232584</v>
          </cell>
          <cell r="P899">
            <v>91.284269693934021</v>
          </cell>
          <cell r="Q899">
            <v>791.52200000000005</v>
          </cell>
          <cell r="V899">
            <v>72.544080604534003</v>
          </cell>
          <cell r="W899">
            <v>113.80214998720245</v>
          </cell>
          <cell r="X899">
            <v>103.88346151181319</v>
          </cell>
          <cell r="Y899">
            <v>1.2866</v>
          </cell>
          <cell r="AB899">
            <v>100.69930069930071</v>
          </cell>
          <cell r="AC899">
            <v>99.852828256974661</v>
          </cell>
          <cell r="AD899">
            <v>100.06006206413294</v>
          </cell>
          <cell r="AE899">
            <v>100.06006206413294</v>
          </cell>
        </row>
        <row r="900">
          <cell r="B900">
            <v>34708</v>
          </cell>
          <cell r="D900">
            <v>1.5525</v>
          </cell>
          <cell r="E900">
            <v>1.5611999999999999</v>
          </cell>
          <cell r="F900">
            <v>101.1</v>
          </cell>
          <cell r="G900">
            <v>1.2862</v>
          </cell>
          <cell r="O900">
            <v>142.84219631308429</v>
          </cell>
          <cell r="P900">
            <v>90.724976212148988</v>
          </cell>
          <cell r="Q900">
            <v>791.52200000000005</v>
          </cell>
          <cell r="V900">
            <v>72.759985606333217</v>
          </cell>
          <cell r="W900">
            <v>114.55716586151368</v>
          </cell>
          <cell r="X900">
            <v>103.93196147717036</v>
          </cell>
          <cell r="Y900">
            <v>1.2867999999999999</v>
          </cell>
          <cell r="AB900">
            <v>100.999000999001</v>
          </cell>
          <cell r="AC900">
            <v>100.51529790660224</v>
          </cell>
          <cell r="AD900">
            <v>100.106777002903</v>
          </cell>
          <cell r="AE900">
            <v>100.106777002903</v>
          </cell>
        </row>
        <row r="901">
          <cell r="B901">
            <v>34709</v>
          </cell>
          <cell r="D901">
            <v>1.5629999999999999</v>
          </cell>
          <cell r="E901">
            <v>1.5386</v>
          </cell>
          <cell r="F901">
            <v>100.13</v>
          </cell>
          <cell r="G901">
            <v>1.2862</v>
          </cell>
          <cell r="O901">
            <v>143.8942580493069</v>
          </cell>
          <cell r="P901">
            <v>91.128503364776378</v>
          </cell>
          <cell r="Q901">
            <v>791.52200000000005</v>
          </cell>
          <cell r="V901">
            <v>72.061892767182442</v>
          </cell>
          <cell r="W901">
            <v>113.78758797184901</v>
          </cell>
          <cell r="X901">
            <v>103.69292593362432</v>
          </cell>
          <cell r="Y901">
            <v>1.2869999999999999</v>
          </cell>
          <cell r="AB901">
            <v>100.02997002997003</v>
          </cell>
          <cell r="AC901">
            <v>99.840051183621242</v>
          </cell>
          <cell r="AD901">
            <v>99.876539090393408</v>
          </cell>
          <cell r="AE901">
            <v>99.876539090393408</v>
          </cell>
        </row>
        <row r="902">
          <cell r="B902">
            <v>34710</v>
          </cell>
          <cell r="D902">
            <v>1.5631999999999999</v>
          </cell>
          <cell r="E902">
            <v>1.5329999999999999</v>
          </cell>
          <cell r="F902">
            <v>99.81</v>
          </cell>
          <cell r="G902">
            <v>1.2862</v>
          </cell>
          <cell r="O902">
            <v>144.30254558420228</v>
          </cell>
          <cell r="P902">
            <v>91.106670101926653</v>
          </cell>
          <cell r="Q902">
            <v>791.52200000000005</v>
          </cell>
          <cell r="V902">
            <v>71.831594098596625</v>
          </cell>
          <cell r="W902">
            <v>113.77302968270214</v>
          </cell>
          <cell r="X902">
            <v>103.65481881798654</v>
          </cell>
          <cell r="Y902">
            <v>1.2871999999999999</v>
          </cell>
          <cell r="AB902">
            <v>99.710289710289715</v>
          </cell>
          <cell r="AC902">
            <v>99.827277379733871</v>
          </cell>
          <cell r="AD902">
            <v>99.839834495645491</v>
          </cell>
          <cell r="AE902">
            <v>99.839834495645491</v>
          </cell>
        </row>
        <row r="903">
          <cell r="B903">
            <v>34711</v>
          </cell>
          <cell r="D903">
            <v>1.5580000000000001</v>
          </cell>
          <cell r="E903">
            <v>1.5349999999999999</v>
          </cell>
          <cell r="F903">
            <v>99.87</v>
          </cell>
          <cell r="G903">
            <v>1.2862</v>
          </cell>
          <cell r="O903">
            <v>144.21585135435294</v>
          </cell>
          <cell r="P903">
            <v>90.803602877943788</v>
          </cell>
          <cell r="Q903">
            <v>791.52200000000005</v>
          </cell>
          <cell r="V903">
            <v>71.874775098956462</v>
          </cell>
          <cell r="W903">
            <v>114.15275994865212</v>
          </cell>
          <cell r="X903">
            <v>103.65481881798654</v>
          </cell>
          <cell r="Y903">
            <v>1.2874000000000001</v>
          </cell>
          <cell r="AB903">
            <v>99.770229770229776</v>
          </cell>
          <cell r="AC903">
            <v>100.16046213093709</v>
          </cell>
          <cell r="AD903">
            <v>99.839834495645491</v>
          </cell>
          <cell r="AE903">
            <v>99.839834495645491</v>
          </cell>
        </row>
        <row r="904">
          <cell r="A904" t="str">
            <v>JAN</v>
          </cell>
          <cell r="B904">
            <v>34715</v>
          </cell>
          <cell r="D904">
            <v>1.5685</v>
          </cell>
          <cell r="E904">
            <v>1.5367999999999999</v>
          </cell>
          <cell r="F904">
            <v>98.57</v>
          </cell>
          <cell r="G904">
            <v>1.2862</v>
          </cell>
          <cell r="O904">
            <v>145.93716825586836</v>
          </cell>
          <cell r="P904">
            <v>91.302521996250675</v>
          </cell>
          <cell r="Q904">
            <v>791.52200000000005</v>
          </cell>
          <cell r="V904">
            <v>70.939186757826548</v>
          </cell>
          <cell r="W904">
            <v>113.38858782276058</v>
          </cell>
          <cell r="X904">
            <v>103.52664033811402</v>
          </cell>
          <cell r="Y904">
            <v>1.2876000000000001</v>
          </cell>
          <cell r="AB904">
            <v>98.471528471528472</v>
          </cell>
          <cell r="AC904">
            <v>99.489958559132916</v>
          </cell>
          <cell r="AD904">
            <v>99.716373586038898</v>
          </cell>
          <cell r="AE904">
            <v>99.716373586038898</v>
          </cell>
        </row>
        <row r="905">
          <cell r="B905">
            <v>34716</v>
          </cell>
          <cell r="D905">
            <v>1.5654999999999999</v>
          </cell>
          <cell r="E905">
            <v>1.5367999999999999</v>
          </cell>
          <cell r="F905">
            <v>99.2</v>
          </cell>
          <cell r="G905">
            <v>1.2862</v>
          </cell>
          <cell r="O905">
            <v>145.09769348580647</v>
          </cell>
          <cell r="P905">
            <v>91.182780706624541</v>
          </cell>
          <cell r="Q905">
            <v>791.52200000000005</v>
          </cell>
          <cell r="V905">
            <v>71.392587261604902</v>
          </cell>
          <cell r="W905">
            <v>113.60587671670392</v>
          </cell>
          <cell r="X905">
            <v>103.58899743643039</v>
          </cell>
          <cell r="Y905">
            <v>1.2878000000000001</v>
          </cell>
          <cell r="AB905">
            <v>99.100899100899113</v>
          </cell>
          <cell r="AC905">
            <v>99.680613222612578</v>
          </cell>
          <cell r="AD905">
            <v>99.776435650171834</v>
          </cell>
          <cell r="AE905">
            <v>99.776435650171834</v>
          </cell>
        </row>
        <row r="906">
          <cell r="B906">
            <v>34717</v>
          </cell>
          <cell r="D906">
            <v>1.5694999999999999</v>
          </cell>
          <cell r="E906">
            <v>1.5285</v>
          </cell>
          <cell r="F906">
            <v>98.9</v>
          </cell>
          <cell r="G906">
            <v>1.2862</v>
          </cell>
          <cell r="O906">
            <v>145.53782804643075</v>
          </cell>
          <cell r="P906">
            <v>91.415761302489443</v>
          </cell>
          <cell r="Q906">
            <v>791.52200000000005</v>
          </cell>
          <cell r="V906">
            <v>71.176682259805688</v>
          </cell>
          <cell r="W906">
            <v>113.31634278432621</v>
          </cell>
          <cell r="X906">
            <v>103.58899743643039</v>
          </cell>
          <cell r="Y906">
            <v>1.288</v>
          </cell>
          <cell r="AB906">
            <v>98.801198801198808</v>
          </cell>
          <cell r="AC906">
            <v>99.426568971009871</v>
          </cell>
          <cell r="AD906">
            <v>99.776435650171834</v>
          </cell>
          <cell r="AE906">
            <v>99.776435650171834</v>
          </cell>
        </row>
        <row r="907">
          <cell r="B907">
            <v>34718</v>
          </cell>
          <cell r="D907">
            <v>1.5684</v>
          </cell>
          <cell r="E907">
            <v>1.5351999999999999</v>
          </cell>
          <cell r="F907">
            <v>99.83</v>
          </cell>
          <cell r="G907">
            <v>1.2862</v>
          </cell>
          <cell r="O907">
            <v>144.25434865405742</v>
          </cell>
          <cell r="P907">
            <v>91.39751718121839</v>
          </cell>
          <cell r="Q907">
            <v>791.52200000000005</v>
          </cell>
          <cell r="V907">
            <v>71.845987765383228</v>
          </cell>
          <cell r="W907">
            <v>113.39581739352205</v>
          </cell>
          <cell r="X907">
            <v>103.64096168502736</v>
          </cell>
          <cell r="Y907">
            <v>1.2882</v>
          </cell>
          <cell r="AB907">
            <v>99.73026973026974</v>
          </cell>
          <cell r="AC907">
            <v>99.496301963784745</v>
          </cell>
          <cell r="AD907">
            <v>99.826487370282635</v>
          </cell>
          <cell r="AE907">
            <v>99.826487370282635</v>
          </cell>
        </row>
        <row r="908">
          <cell r="B908">
            <v>34722</v>
          </cell>
          <cell r="D908">
            <v>1.587</v>
          </cell>
          <cell r="E908">
            <v>1.5115000000000001</v>
          </cell>
          <cell r="F908">
            <v>99.51</v>
          </cell>
          <cell r="G908">
            <v>1.2862</v>
          </cell>
          <cell r="O908">
            <v>144.42315882432104</v>
          </cell>
          <cell r="P908">
            <v>92.292853149588581</v>
          </cell>
          <cell r="Q908">
            <v>791.52200000000005</v>
          </cell>
          <cell r="V908">
            <v>71.615689096797411</v>
          </cell>
          <cell r="W908">
            <v>112.06679269061121</v>
          </cell>
          <cell r="X908">
            <v>103.4296404073997</v>
          </cell>
          <cell r="Y908">
            <v>1.2884</v>
          </cell>
          <cell r="AB908">
            <v>99.410589410589424</v>
          </cell>
          <cell r="AC908">
            <v>98.330182734719585</v>
          </cell>
          <cell r="AD908">
            <v>99.622943708498781</v>
          </cell>
          <cell r="AE908">
            <v>99.622943708498781</v>
          </cell>
        </row>
        <row r="909">
          <cell r="B909">
            <v>34723</v>
          </cell>
          <cell r="D909">
            <v>1.5955999999999999</v>
          </cell>
          <cell r="E909">
            <v>1.5136000000000001</v>
          </cell>
          <cell r="F909">
            <v>99.65</v>
          </cell>
          <cell r="G909">
            <v>1.2862</v>
          </cell>
          <cell r="O909">
            <v>144.33135839638831</v>
          </cell>
          <cell r="P909">
            <v>92.864475272312418</v>
          </cell>
          <cell r="Q909">
            <v>791.52200000000005</v>
          </cell>
          <cell r="V909">
            <v>71.716444764303716</v>
          </cell>
          <cell r="W909">
            <v>111.46277262471797</v>
          </cell>
          <cell r="X909">
            <v>103.50931892191505</v>
          </cell>
          <cell r="Y909">
            <v>1.2886</v>
          </cell>
          <cell r="AB909">
            <v>99.550449550449557</v>
          </cell>
          <cell r="AC909">
            <v>97.800200551516667</v>
          </cell>
          <cell r="AD909">
            <v>99.699689679335322</v>
          </cell>
          <cell r="AE909">
            <v>99.699689679335322</v>
          </cell>
        </row>
        <row r="910">
          <cell r="B910">
            <v>34724</v>
          </cell>
          <cell r="D910">
            <v>1.5979000000000001</v>
          </cell>
          <cell r="E910">
            <v>1.5116000000000001</v>
          </cell>
          <cell r="F910">
            <v>99.52</v>
          </cell>
          <cell r="G910">
            <v>1.2862</v>
          </cell>
          <cell r="O910">
            <v>144.43766788128224</v>
          </cell>
          <cell r="P910">
            <v>92.945423601977637</v>
          </cell>
          <cell r="Q910">
            <v>791.52200000000005</v>
          </cell>
          <cell r="V910">
            <v>71.622885930190719</v>
          </cell>
          <cell r="W910">
            <v>111.30233431378684</v>
          </cell>
          <cell r="X910">
            <v>103.45042610683849</v>
          </cell>
          <cell r="Y910">
            <v>1.2887999999999999</v>
          </cell>
          <cell r="AB910">
            <v>99.420579420579429</v>
          </cell>
          <cell r="AC910">
            <v>97.659427999249004</v>
          </cell>
          <cell r="AD910">
            <v>99.642964396543093</v>
          </cell>
          <cell r="AE910">
            <v>99.642964396543093</v>
          </cell>
        </row>
        <row r="911">
          <cell r="B911">
            <v>34725</v>
          </cell>
          <cell r="D911">
            <v>1.593</v>
          </cell>
          <cell r="E911">
            <v>1.5165999999999999</v>
          </cell>
          <cell r="F911">
            <v>99.45</v>
          </cell>
          <cell r="G911">
            <v>1.2862</v>
          </cell>
          <cell r="O911">
            <v>144.5393334092027</v>
          </cell>
          <cell r="P911">
            <v>92.660404154171317</v>
          </cell>
          <cell r="Q911">
            <v>791.52200000000005</v>
          </cell>
          <cell r="V911">
            <v>71.572508096437573</v>
          </cell>
          <cell r="W911">
            <v>111.64469554300062</v>
          </cell>
          <cell r="X911">
            <v>103.45042610683849</v>
          </cell>
          <cell r="Y911">
            <v>1.2889999999999999</v>
          </cell>
          <cell r="AB911">
            <v>99.350649350649363</v>
          </cell>
          <cell r="AC911">
            <v>97.959824231010671</v>
          </cell>
          <cell r="AD911">
            <v>99.642964396543093</v>
          </cell>
          <cell r="AE911">
            <v>99.642964396543093</v>
          </cell>
        </row>
        <row r="912">
          <cell r="B912">
            <v>34729</v>
          </cell>
          <cell r="D912">
            <v>1.59</v>
          </cell>
          <cell r="E912">
            <v>1.5129999999999999</v>
          </cell>
          <cell r="F912">
            <v>99.1</v>
          </cell>
          <cell r="G912">
            <v>1.2862</v>
          </cell>
          <cell r="O912">
            <v>145.0498154141797</v>
          </cell>
          <cell r="P912">
            <v>92.485902451432779</v>
          </cell>
          <cell r="Q912">
            <v>791.52200000000005</v>
          </cell>
          <cell r="V912">
            <v>71.320618927671831</v>
          </cell>
          <cell r="W912">
            <v>111.85534591194967</v>
          </cell>
          <cell r="X912">
            <v>103.45042610683849</v>
          </cell>
          <cell r="Y912">
            <v>1.2891999999999999</v>
          </cell>
          <cell r="AB912">
            <v>99.000999000999002</v>
          </cell>
          <cell r="AC912">
            <v>98.144654088050302</v>
          </cell>
          <cell r="AD912">
            <v>99.642964396543093</v>
          </cell>
          <cell r="AE912">
            <v>99.642964396543093</v>
          </cell>
        </row>
        <row r="913">
          <cell r="A913" t="str">
            <v>-</v>
          </cell>
          <cell r="B913">
            <v>34730</v>
          </cell>
          <cell r="D913">
            <v>1.5962000000000001</v>
          </cell>
          <cell r="E913">
            <v>1.504</v>
          </cell>
          <cell r="F913">
            <v>98.5</v>
          </cell>
          <cell r="G913">
            <v>1.2862</v>
          </cell>
          <cell r="O913">
            <v>145.77209904966094</v>
          </cell>
          <cell r="P913">
            <v>92.743936135953078</v>
          </cell>
          <cell r="Q913">
            <v>791.52200000000005</v>
          </cell>
          <cell r="V913">
            <v>70.888808924073416</v>
          </cell>
          <cell r="W913">
            <v>111.42087457712066</v>
          </cell>
          <cell r="X913">
            <v>103.33610475992516</v>
          </cell>
          <cell r="Y913">
            <v>1.2894000000000001</v>
          </cell>
          <cell r="AB913">
            <v>98.401598401598406</v>
          </cell>
          <cell r="AC913">
            <v>97.763438165643393</v>
          </cell>
          <cell r="AD913">
            <v>99.532850612299384</v>
          </cell>
          <cell r="AE913">
            <v>99.532850612299384</v>
          </cell>
        </row>
        <row r="914">
          <cell r="B914">
            <v>34731</v>
          </cell>
          <cell r="D914">
            <v>1.5822000000000001</v>
          </cell>
          <cell r="E914">
            <v>1.5223</v>
          </cell>
          <cell r="F914">
            <v>99.35</v>
          </cell>
          <cell r="G914">
            <v>1.3186</v>
          </cell>
          <cell r="O914">
            <v>144.81563649483437</v>
          </cell>
          <cell r="P914">
            <v>92.115409776594902</v>
          </cell>
          <cell r="Q914">
            <v>793.42399999999998</v>
          </cell>
          <cell r="V914">
            <v>71.500539762504502</v>
          </cell>
          <cell r="W914">
            <v>112.40677537605863</v>
          </cell>
          <cell r="X914">
            <v>103.54396175431302</v>
          </cell>
          <cell r="Y914">
            <v>1.3186</v>
          </cell>
          <cell r="AB914">
            <v>99.250749250749251</v>
          </cell>
          <cell r="AC914">
            <v>98.628491973201861</v>
          </cell>
          <cell r="AD914">
            <v>99.733057492742503</v>
          </cell>
          <cell r="AE914">
            <v>99.733057492742503</v>
          </cell>
        </row>
        <row r="915">
          <cell r="B915">
            <v>34732</v>
          </cell>
          <cell r="D915">
            <v>1.5793999999999999</v>
          </cell>
          <cell r="E915">
            <v>1.52</v>
          </cell>
          <cell r="F915">
            <v>99.38</v>
          </cell>
          <cell r="G915">
            <v>1.3186</v>
          </cell>
          <cell r="O915">
            <v>144.77192076636945</v>
          </cell>
          <cell r="P915">
            <v>91.952394261884706</v>
          </cell>
          <cell r="Q915">
            <v>793.42399999999998</v>
          </cell>
          <cell r="V915">
            <v>71.522130262684414</v>
          </cell>
          <cell r="W915">
            <v>112.60605293149297</v>
          </cell>
          <cell r="X915">
            <v>103.54396175431302</v>
          </cell>
          <cell r="Y915">
            <v>1.3188</v>
          </cell>
          <cell r="AB915">
            <v>99.280719280719282</v>
          </cell>
          <cell r="AC915">
            <v>98.803343041661392</v>
          </cell>
          <cell r="AD915">
            <v>99.733057492742503</v>
          </cell>
          <cell r="AE915">
            <v>99.733057492742503</v>
          </cell>
        </row>
        <row r="916">
          <cell r="B916">
            <v>34736</v>
          </cell>
          <cell r="D916">
            <v>1.5609999999999999</v>
          </cell>
          <cell r="E916">
            <v>1.5282</v>
          </cell>
          <cell r="F916">
            <v>99.6</v>
          </cell>
          <cell r="G916">
            <v>1.3186</v>
          </cell>
          <cell r="O916">
            <v>144.54396954547212</v>
          </cell>
          <cell r="P916">
            <v>90.938921267973996</v>
          </cell>
          <cell r="Q916">
            <v>793.42399999999998</v>
          </cell>
          <cell r="V916">
            <v>71.680460597337174</v>
          </cell>
          <cell r="W916">
            <v>113.93337604099936</v>
          </cell>
          <cell r="X916">
            <v>103.60978313586918</v>
          </cell>
          <cell r="Y916">
            <v>1.319</v>
          </cell>
          <cell r="AB916">
            <v>99.500499500499501</v>
          </cell>
          <cell r="AC916">
            <v>99.967969250480465</v>
          </cell>
          <cell r="AD916">
            <v>99.796456338216146</v>
          </cell>
          <cell r="AE916">
            <v>99.796456338216146</v>
          </cell>
        </row>
        <row r="917">
          <cell r="B917">
            <v>34737</v>
          </cell>
          <cell r="D917">
            <v>1.5599000000000001</v>
          </cell>
          <cell r="E917">
            <v>1.5302</v>
          </cell>
          <cell r="F917">
            <v>99.23</v>
          </cell>
          <cell r="G917">
            <v>1.3186</v>
          </cell>
          <cell r="O917">
            <v>145.08293224558119</v>
          </cell>
          <cell r="P917">
            <v>90.874838748182356</v>
          </cell>
          <cell r="Q917">
            <v>793.42399999999998</v>
          </cell>
          <cell r="V917">
            <v>71.414177761784828</v>
          </cell>
          <cell r="W917">
            <v>114.01371882813001</v>
          </cell>
          <cell r="X917">
            <v>103.60978313586918</v>
          </cell>
          <cell r="Y917">
            <v>1.3191999999999999</v>
          </cell>
          <cell r="AB917">
            <v>99.130869130869144</v>
          </cell>
          <cell r="AC917">
            <v>100.03846400410282</v>
          </cell>
          <cell r="AD917">
            <v>99.796456338216146</v>
          </cell>
          <cell r="AE917">
            <v>99.796456338216146</v>
          </cell>
        </row>
        <row r="918">
          <cell r="B918">
            <v>34738</v>
          </cell>
          <cell r="D918">
            <v>1.5581</v>
          </cell>
          <cell r="E918">
            <v>1.5346</v>
          </cell>
          <cell r="F918">
            <v>99.4</v>
          </cell>
          <cell r="G918">
            <v>1.3186</v>
          </cell>
          <cell r="O918">
            <v>144.88322925845796</v>
          </cell>
          <cell r="P918">
            <v>90.800326174392495</v>
          </cell>
          <cell r="Q918">
            <v>793.42399999999998</v>
          </cell>
          <cell r="V918">
            <v>71.536523929471045</v>
          </cell>
          <cell r="W918">
            <v>114.14543354085103</v>
          </cell>
          <cell r="X918">
            <v>103.64442596826716</v>
          </cell>
          <cell r="Y918">
            <v>1.3193999999999999</v>
          </cell>
          <cell r="AB918">
            <v>99.300699300699307</v>
          </cell>
          <cell r="AC918">
            <v>100.15403375906553</v>
          </cell>
          <cell r="AD918">
            <v>99.829824151623342</v>
          </cell>
          <cell r="AE918">
            <v>99.829824151623342</v>
          </cell>
        </row>
        <row r="919">
          <cell r="B919">
            <v>34739</v>
          </cell>
          <cell r="D919">
            <v>1.5542</v>
          </cell>
          <cell r="E919">
            <v>1.5295000000000001</v>
          </cell>
          <cell r="F919">
            <v>98.72</v>
          </cell>
          <cell r="G919">
            <v>1.3186</v>
          </cell>
          <cell r="O919">
            <v>145.7836886666058</v>
          </cell>
          <cell r="P919">
            <v>90.512501017517536</v>
          </cell>
          <cell r="Q919">
            <v>793.42399999999998</v>
          </cell>
          <cell r="V919">
            <v>71.047139258726162</v>
          </cell>
          <cell r="W919">
            <v>114.43186205121604</v>
          </cell>
          <cell r="X919">
            <v>103.57514030347122</v>
          </cell>
          <cell r="Y919">
            <v>1.3196000000000001</v>
          </cell>
          <cell r="AB919">
            <v>98.621378621378625</v>
          </cell>
          <cell r="AC919">
            <v>100.4053532363917</v>
          </cell>
          <cell r="AD919">
            <v>99.763088524808978</v>
          </cell>
          <cell r="AE919">
            <v>99.763088524808978</v>
          </cell>
        </row>
        <row r="920">
          <cell r="B920">
            <v>34743</v>
          </cell>
          <cell r="D920">
            <v>1.5631999999999999</v>
          </cell>
          <cell r="E920">
            <v>1.518</v>
          </cell>
          <cell r="F920">
            <v>98.8</v>
          </cell>
          <cell r="G920">
            <v>1.3186</v>
          </cell>
          <cell r="O920">
            <v>145.5438430289785</v>
          </cell>
          <cell r="P920">
            <v>90.960514553486021</v>
          </cell>
          <cell r="Q920">
            <v>793.42399999999998</v>
          </cell>
          <cell r="V920">
            <v>71.104713925872616</v>
          </cell>
          <cell r="W920">
            <v>113.77302968270214</v>
          </cell>
          <cell r="X920">
            <v>103.48853322247626</v>
          </cell>
          <cell r="Y920">
            <v>1.3198000000000001</v>
          </cell>
          <cell r="AB920">
            <v>98.701298701298697</v>
          </cell>
          <cell r="AC920">
            <v>99.827277379733871</v>
          </cell>
          <cell r="AD920">
            <v>99.67966899129101</v>
          </cell>
          <cell r="AE920">
            <v>99.67966899129101</v>
          </cell>
        </row>
        <row r="921">
          <cell r="A921" t="str">
            <v>FEB</v>
          </cell>
          <cell r="B921">
            <v>34744</v>
          </cell>
          <cell r="D921">
            <v>1.5609999999999999</v>
          </cell>
          <cell r="E921">
            <v>1.5203</v>
          </cell>
          <cell r="F921">
            <v>98.68</v>
          </cell>
          <cell r="G921">
            <v>1.3186</v>
          </cell>
          <cell r="O921">
            <v>145.72083189362664</v>
          </cell>
          <cell r="P921">
            <v>90.832499499738788</v>
          </cell>
          <cell r="Q921">
            <v>793.42399999999998</v>
          </cell>
          <cell r="V921">
            <v>71.018351925152942</v>
          </cell>
          <cell r="W921">
            <v>113.93337604099936</v>
          </cell>
          <cell r="X921">
            <v>103.48853322247626</v>
          </cell>
          <cell r="Y921">
            <v>1.32</v>
          </cell>
          <cell r="AB921">
            <v>98.581418581418589</v>
          </cell>
          <cell r="AC921">
            <v>99.967969250480465</v>
          </cell>
          <cell r="AD921">
            <v>99.67966899129101</v>
          </cell>
          <cell r="AE921">
            <v>99.67966899129101</v>
          </cell>
        </row>
        <row r="922">
          <cell r="B922">
            <v>34745</v>
          </cell>
          <cell r="D922">
            <v>1.5615000000000001</v>
          </cell>
          <cell r="E922">
            <v>1.5085</v>
          </cell>
          <cell r="F922">
            <v>98.52</v>
          </cell>
          <cell r="G922">
            <v>1.3186</v>
          </cell>
          <cell r="O922">
            <v>145.84999719678581</v>
          </cell>
          <cell r="P922">
            <v>90.794678720697163</v>
          </cell>
          <cell r="Q922">
            <v>793.42399999999998</v>
          </cell>
          <cell r="V922">
            <v>70.903202590860019</v>
          </cell>
          <cell r="W922">
            <v>113.89689401216778</v>
          </cell>
          <cell r="X922">
            <v>103.41231899120071</v>
          </cell>
          <cell r="Y922">
            <v>1.3202</v>
          </cell>
          <cell r="AB922">
            <v>98.421578421578417</v>
          </cell>
          <cell r="AC922">
            <v>99.935959013768809</v>
          </cell>
          <cell r="AD922">
            <v>99.60625980179519</v>
          </cell>
          <cell r="AE922">
            <v>99.60625980179519</v>
          </cell>
        </row>
        <row r="923">
          <cell r="B923">
            <v>34746</v>
          </cell>
          <cell r="D923">
            <v>1.5683</v>
          </cell>
          <cell r="E923">
            <v>1.5039</v>
          </cell>
          <cell r="F923">
            <v>97.83</v>
          </cell>
          <cell r="G923">
            <v>1.3186</v>
          </cell>
          <cell r="O923">
            <v>146.8786846961805</v>
          </cell>
          <cell r="P923">
            <v>91.190070213044734</v>
          </cell>
          <cell r="Q923">
            <v>793.42399999999998</v>
          </cell>
          <cell r="V923">
            <v>70.406621086721856</v>
          </cell>
          <cell r="W923">
            <v>113.40304788624624</v>
          </cell>
          <cell r="X923">
            <v>103.41231899120071</v>
          </cell>
          <cell r="Y923">
            <v>1.3204</v>
          </cell>
          <cell r="AB923">
            <v>97.732267732267729</v>
          </cell>
          <cell r="AC923">
            <v>99.502646177389522</v>
          </cell>
          <cell r="AD923">
            <v>99.60625980179519</v>
          </cell>
          <cell r="AE923">
            <v>99.60625980179519</v>
          </cell>
        </row>
        <row r="924">
          <cell r="B924">
            <v>34750</v>
          </cell>
          <cell r="D924">
            <v>1.5859000000000001</v>
          </cell>
          <cell r="E924">
            <v>1.4722</v>
          </cell>
          <cell r="F924">
            <v>96.9</v>
          </cell>
          <cell r="G924">
            <v>1.3186</v>
          </cell>
          <cell r="O924">
            <v>147.86114115992495</v>
          </cell>
          <cell r="P924">
            <v>91.947771776331521</v>
          </cell>
          <cell r="Q924">
            <v>793.42399999999998</v>
          </cell>
          <cell r="V924">
            <v>69.737315581144301</v>
          </cell>
          <cell r="W924">
            <v>112.14452361435147</v>
          </cell>
          <cell r="X924">
            <v>103.11439063257811</v>
          </cell>
          <cell r="Y924">
            <v>1.3206</v>
          </cell>
          <cell r="AB924">
            <v>96.803196803196812</v>
          </cell>
          <cell r="AC924">
            <v>98.398385774638996</v>
          </cell>
          <cell r="AD924">
            <v>99.319296606493367</v>
          </cell>
          <cell r="AE924">
            <v>99.319296606493367</v>
          </cell>
        </row>
        <row r="925">
          <cell r="B925">
            <v>34751</v>
          </cell>
          <cell r="D925">
            <v>1.5763</v>
          </cell>
          <cell r="E925">
            <v>1.4834000000000001</v>
          </cell>
          <cell r="F925">
            <v>97.37</v>
          </cell>
          <cell r="G925">
            <v>1.3186</v>
          </cell>
          <cell r="O925">
            <v>147.24629579459923</v>
          </cell>
          <cell r="P925">
            <v>91.452588668850566</v>
          </cell>
          <cell r="Q925">
            <v>793.42399999999998</v>
          </cell>
          <cell r="V925">
            <v>70.075566750629733</v>
          </cell>
          <cell r="W925">
            <v>112.8275074541648</v>
          </cell>
          <cell r="X925">
            <v>103.18367629737408</v>
          </cell>
          <cell r="Y925">
            <v>1.3208</v>
          </cell>
          <cell r="AB925">
            <v>97.27272727272728</v>
          </cell>
          <cell r="AC925">
            <v>98.9976527310791</v>
          </cell>
          <cell r="AD925">
            <v>99.386032233307759</v>
          </cell>
          <cell r="AE925">
            <v>99.386032233307759</v>
          </cell>
        </row>
        <row r="926">
          <cell r="B926">
            <v>34752</v>
          </cell>
          <cell r="D926">
            <v>1.5840000000000001</v>
          </cell>
          <cell r="E926">
            <v>1.4732000000000001</v>
          </cell>
          <cell r="F926">
            <v>97.1</v>
          </cell>
          <cell r="G926">
            <v>1.3186</v>
          </cell>
          <cell r="O926">
            <v>147.4921407864729</v>
          </cell>
          <cell r="P926">
            <v>91.797502525459549</v>
          </cell>
          <cell r="Q926">
            <v>793.42399999999998</v>
          </cell>
          <cell r="V926">
            <v>69.881252249010444</v>
          </cell>
          <cell r="W926">
            <v>112.27904040404039</v>
          </cell>
          <cell r="X926">
            <v>103.06935495046073</v>
          </cell>
          <cell r="Y926">
            <v>1.321</v>
          </cell>
          <cell r="AB926">
            <v>97.002997002997006</v>
          </cell>
          <cell r="AC926">
            <v>98.516414141414131</v>
          </cell>
          <cell r="AD926">
            <v>99.275918449064022</v>
          </cell>
          <cell r="AE926">
            <v>99.275918449064022</v>
          </cell>
        </row>
        <row r="927">
          <cell r="B927">
            <v>34757</v>
          </cell>
          <cell r="D927">
            <v>1.58</v>
          </cell>
          <cell r="E927">
            <v>1.4570000000000001</v>
          </cell>
          <cell r="F927">
            <v>96.98</v>
          </cell>
          <cell r="G927">
            <v>1.3186</v>
          </cell>
          <cell r="O927">
            <v>147.67464291984447</v>
          </cell>
          <cell r="P927">
            <v>91.565690650395254</v>
          </cell>
          <cell r="Q927">
            <v>793.42399999999998</v>
          </cell>
          <cell r="V927">
            <v>69.794890248290756</v>
          </cell>
          <cell r="W927">
            <v>112.56329113924049</v>
          </cell>
          <cell r="X927">
            <v>103.06935495046073</v>
          </cell>
          <cell r="Y927">
            <v>1.3211999999999999</v>
          </cell>
          <cell r="AB927">
            <v>96.883116883116898</v>
          </cell>
          <cell r="AC927">
            <v>98.765822784810112</v>
          </cell>
          <cell r="AD927">
            <v>99.275918449064022</v>
          </cell>
          <cell r="AE927">
            <v>99.275918449064022</v>
          </cell>
        </row>
        <row r="928">
          <cell r="A928" t="str">
            <v>-</v>
          </cell>
          <cell r="B928">
            <v>34758</v>
          </cell>
          <cell r="D928">
            <v>1.585</v>
          </cell>
          <cell r="E928">
            <v>1.4655</v>
          </cell>
          <cell r="F928">
            <v>96.9</v>
          </cell>
          <cell r="G928">
            <v>1.3186</v>
          </cell>
          <cell r="O928">
            <v>147.79656212968541</v>
          </cell>
          <cell r="P928">
            <v>91.855455494225609</v>
          </cell>
          <cell r="Q928">
            <v>793.42399999999998</v>
          </cell>
          <cell r="V928">
            <v>69.737315581144301</v>
          </cell>
          <cell r="W928">
            <v>112.20820189274447</v>
          </cell>
          <cell r="X928">
            <v>103.06935495046073</v>
          </cell>
          <cell r="Y928">
            <v>1.3213999999999999</v>
          </cell>
          <cell r="AB928">
            <v>96.803196803196812</v>
          </cell>
          <cell r="AC928">
            <v>98.454258675078847</v>
          </cell>
          <cell r="AD928">
            <v>99.275918449064022</v>
          </cell>
          <cell r="AE928">
            <v>99.275918449064022</v>
          </cell>
        </row>
        <row r="929">
          <cell r="B929">
            <v>34759</v>
          </cell>
          <cell r="D929">
            <v>1.5845</v>
          </cell>
          <cell r="E929">
            <v>1.4571000000000001</v>
          </cell>
          <cell r="F929">
            <v>96.55</v>
          </cell>
          <cell r="G929">
            <v>1.3556999999999999</v>
          </cell>
          <cell r="O929">
            <v>148.18276546536947</v>
          </cell>
          <cell r="P929">
            <v>91.733887104414549</v>
          </cell>
          <cell r="Q929">
            <v>780.95</v>
          </cell>
          <cell r="V929">
            <v>69.485426412378558</v>
          </cell>
          <cell r="W929">
            <v>112.24360997159987</v>
          </cell>
          <cell r="X929">
            <v>102.96542645326682</v>
          </cell>
          <cell r="Y929">
            <v>1.3556999999999999</v>
          </cell>
          <cell r="AB929">
            <v>96.453546453546451</v>
          </cell>
          <cell r="AC929">
            <v>98.485326601451561</v>
          </cell>
          <cell r="AD929">
            <v>99.175815008842477</v>
          </cell>
          <cell r="AE929">
            <v>99.175815008842477</v>
          </cell>
        </row>
        <row r="930">
          <cell r="B930">
            <v>34764</v>
          </cell>
          <cell r="D930">
            <v>1.6428</v>
          </cell>
          <cell r="E930">
            <v>1.4033</v>
          </cell>
          <cell r="F930">
            <v>93.4</v>
          </cell>
          <cell r="G930">
            <v>1.3556999999999999</v>
          </cell>
          <cell r="O930">
            <v>152.37637590277217</v>
          </cell>
          <cell r="P930">
            <v>94.609944984221386</v>
          </cell>
          <cell r="Q930">
            <v>780.95</v>
          </cell>
          <cell r="V930">
            <v>67.218423893486872</v>
          </cell>
          <cell r="W930">
            <v>108.26028731434135</v>
          </cell>
          <cell r="X930">
            <v>102.42499826785838</v>
          </cell>
          <cell r="Y930">
            <v>1.3559000000000001</v>
          </cell>
          <cell r="AB930">
            <v>93.306693306693319</v>
          </cell>
          <cell r="AC930">
            <v>94.990260530801066</v>
          </cell>
          <cell r="AD930">
            <v>98.655277119690354</v>
          </cell>
          <cell r="AE930">
            <v>98.655277119690354</v>
          </cell>
        </row>
        <row r="931">
          <cell r="B931">
            <v>34765</v>
          </cell>
          <cell r="D931">
            <v>1.6254999999999999</v>
          </cell>
          <cell r="E931">
            <v>1.403</v>
          </cell>
          <cell r="F931">
            <v>92.71</v>
          </cell>
          <cell r="G931">
            <v>1.3556999999999999</v>
          </cell>
          <cell r="O931">
            <v>153.27680090919293</v>
          </cell>
          <cell r="P931">
            <v>93.471144799618017</v>
          </cell>
          <cell r="Q931">
            <v>780.95</v>
          </cell>
          <cell r="V931">
            <v>66.721842389348694</v>
          </cell>
          <cell r="W931">
            <v>109.41248846508766</v>
          </cell>
          <cell r="X931">
            <v>102.26910552206746</v>
          </cell>
          <cell r="Y931">
            <v>1.3561000000000001</v>
          </cell>
          <cell r="AB931">
            <v>92.617382617382617</v>
          </cell>
          <cell r="AC931">
            <v>96.001230390649027</v>
          </cell>
          <cell r="AD931">
            <v>98.505121959357993</v>
          </cell>
          <cell r="AE931">
            <v>98.505121959357993</v>
          </cell>
        </row>
        <row r="932">
          <cell r="B932">
            <v>34766</v>
          </cell>
          <cell r="D932">
            <v>1.6452</v>
          </cell>
          <cell r="E932">
            <v>1.363</v>
          </cell>
          <cell r="F932">
            <v>89.5</v>
          </cell>
          <cell r="G932">
            <v>1.3556999999999999</v>
          </cell>
          <cell r="O932">
            <v>158.17183967374578</v>
          </cell>
          <cell r="P932">
            <v>94.245035288648012</v>
          </cell>
          <cell r="Q932">
            <v>780.95</v>
          </cell>
          <cell r="V932">
            <v>64.41165887009717</v>
          </cell>
          <cell r="W932">
            <v>108.10235837588134</v>
          </cell>
          <cell r="X932">
            <v>101.88110579921013</v>
          </cell>
          <cell r="Y932">
            <v>1.3563000000000001</v>
          </cell>
          <cell r="AB932">
            <v>89.410589410589409</v>
          </cell>
          <cell r="AC932">
            <v>94.851689764162401</v>
          </cell>
          <cell r="AD932">
            <v>98.131402449197495</v>
          </cell>
          <cell r="AE932">
            <v>98.131402449197495</v>
          </cell>
        </row>
        <row r="933">
          <cell r="B933">
            <v>34767</v>
          </cell>
          <cell r="D933">
            <v>1.6076999999999999</v>
          </cell>
          <cell r="E933">
            <v>1.4012</v>
          </cell>
          <cell r="F933">
            <v>91.43</v>
          </cell>
          <cell r="G933">
            <v>1.3556999999999999</v>
          </cell>
          <cell r="O933">
            <v>155.62797042963908</v>
          </cell>
          <cell r="P933">
            <v>92.569723107252273</v>
          </cell>
          <cell r="Q933">
            <v>780.95</v>
          </cell>
          <cell r="V933">
            <v>65.800647715005397</v>
          </cell>
          <cell r="W933">
            <v>110.6238726130497</v>
          </cell>
          <cell r="X933">
            <v>102.4042125684196</v>
          </cell>
          <cell r="Y933">
            <v>1.3565</v>
          </cell>
          <cell r="AB933">
            <v>91.338661338661353</v>
          </cell>
          <cell r="AC933">
            <v>97.06412887976613</v>
          </cell>
          <cell r="AD933">
            <v>98.635256431646042</v>
          </cell>
          <cell r="AE933">
            <v>98.635256431646042</v>
          </cell>
        </row>
        <row r="934">
          <cell r="B934">
            <v>34771</v>
          </cell>
          <cell r="D934">
            <v>1.579</v>
          </cell>
          <cell r="E934">
            <v>1.4065000000000001</v>
          </cell>
          <cell r="F934">
            <v>90.25</v>
          </cell>
          <cell r="G934">
            <v>1.3556999999999999</v>
          </cell>
          <cell r="O934">
            <v>157.70010937922541</v>
          </cell>
          <cell r="P934">
            <v>90.938736220513917</v>
          </cell>
          <cell r="Q934">
            <v>780.95</v>
          </cell>
          <cell r="V934">
            <v>64.951421374595185</v>
          </cell>
          <cell r="W934">
            <v>112.63457884737176</v>
          </cell>
          <cell r="X934">
            <v>102.42846255109818</v>
          </cell>
          <cell r="Y934">
            <v>1.3567</v>
          </cell>
          <cell r="AB934">
            <v>90.159840159840172</v>
          </cell>
          <cell r="AC934">
            <v>98.828372387587081</v>
          </cell>
          <cell r="AD934">
            <v>98.658613901031075</v>
          </cell>
          <cell r="AE934">
            <v>98.658613901031075</v>
          </cell>
        </row>
        <row r="935">
          <cell r="B935">
            <v>34772</v>
          </cell>
          <cell r="D935">
            <v>1.5891999999999999</v>
          </cell>
          <cell r="E935">
            <v>1.409</v>
          </cell>
          <cell r="F935">
            <v>90.95</v>
          </cell>
          <cell r="G935">
            <v>1.3556999999999999</v>
          </cell>
          <cell r="O935">
            <v>156.48636472210106</v>
          </cell>
          <cell r="P935">
            <v>91.526180875009942</v>
          </cell>
          <cell r="Q935">
            <v>780.95</v>
          </cell>
          <cell r="V935">
            <v>65.455199712126671</v>
          </cell>
          <cell r="W935">
            <v>111.91165366221998</v>
          </cell>
          <cell r="X935">
            <v>102.42846255109818</v>
          </cell>
          <cell r="Y935">
            <v>1.3569</v>
          </cell>
          <cell r="AB935">
            <v>90.859140859140865</v>
          </cell>
          <cell r="AC935">
            <v>98.19405990435439</v>
          </cell>
          <cell r="AD935">
            <v>98.658613901031075</v>
          </cell>
          <cell r="AE935">
            <v>98.658613901031075</v>
          </cell>
        </row>
        <row r="936">
          <cell r="A936" t="str">
            <v>MAR</v>
          </cell>
          <cell r="B936">
            <v>34773</v>
          </cell>
          <cell r="D936">
            <v>1.5880000000000001</v>
          </cell>
          <cell r="E936">
            <v>1.4131</v>
          </cell>
          <cell r="F936">
            <v>90.33</v>
          </cell>
          <cell r="G936">
            <v>1.3556999999999999</v>
          </cell>
          <cell r="O936">
            <v>157.56044361203467</v>
          </cell>
          <cell r="P936">
            <v>91.457069739186892</v>
          </cell>
          <cell r="Q936">
            <v>780.95</v>
          </cell>
          <cell r="V936">
            <v>65.008996041741639</v>
          </cell>
          <cell r="W936">
            <v>111.9962216624685</v>
          </cell>
          <cell r="X936">
            <v>102.42846255109818</v>
          </cell>
          <cell r="Y936">
            <v>1.3571</v>
          </cell>
          <cell r="AB936">
            <v>90.239760239760244</v>
          </cell>
          <cell r="AC936">
            <v>98.268261964735501</v>
          </cell>
          <cell r="AD936">
            <v>98.658613901031075</v>
          </cell>
          <cell r="AE936">
            <v>98.658613901031075</v>
          </cell>
        </row>
        <row r="937">
          <cell r="B937">
            <v>34774</v>
          </cell>
          <cell r="D937">
            <v>1.5952999999999999</v>
          </cell>
          <cell r="E937">
            <v>1.395</v>
          </cell>
          <cell r="F937">
            <v>89.93</v>
          </cell>
          <cell r="G937">
            <v>1.3556999999999999</v>
          </cell>
          <cell r="O937">
            <v>157.99897838121612</v>
          </cell>
          <cell r="P937">
            <v>91.725231558165234</v>
          </cell>
          <cell r="Q937">
            <v>780.95</v>
          </cell>
          <cell r="V937">
            <v>64.721122706009368</v>
          </cell>
          <cell r="W937">
            <v>111.48373346705948</v>
          </cell>
          <cell r="X937">
            <v>102.25871267234808</v>
          </cell>
          <cell r="Y937">
            <v>1.3573</v>
          </cell>
          <cell r="AB937">
            <v>89.840159840159856</v>
          </cell>
          <cell r="AC937">
            <v>97.818592114335857</v>
          </cell>
          <cell r="AD937">
            <v>98.495111615335844</v>
          </cell>
          <cell r="AE937">
            <v>98.495111615335844</v>
          </cell>
        </row>
        <row r="938">
          <cell r="B938">
            <v>34778</v>
          </cell>
          <cell r="D938">
            <v>1.5810999999999999</v>
          </cell>
          <cell r="E938">
            <v>1.3945000000000001</v>
          </cell>
          <cell r="F938">
            <v>89.38</v>
          </cell>
          <cell r="G938">
            <v>1.3556999999999999</v>
          </cell>
          <cell r="O938">
            <v>159.00892437811541</v>
          </cell>
          <cell r="P938">
            <v>90.930330196155552</v>
          </cell>
          <cell r="Q938">
            <v>780.95</v>
          </cell>
          <cell r="V938">
            <v>64.325296869377468</v>
          </cell>
          <cell r="W938">
            <v>112.48497881221934</v>
          </cell>
          <cell r="X938">
            <v>102.28296265502667</v>
          </cell>
          <cell r="Y938">
            <v>1.3574999999999999</v>
          </cell>
          <cell r="AB938">
            <v>89.290709290709287</v>
          </cell>
          <cell r="AC938">
            <v>98.697109607235475</v>
          </cell>
          <cell r="AD938">
            <v>98.518469084720877</v>
          </cell>
          <cell r="AE938">
            <v>98.518469084720877</v>
          </cell>
        </row>
        <row r="939">
          <cell r="B939">
            <v>34779</v>
          </cell>
          <cell r="D939">
            <v>1.5808</v>
          </cell>
          <cell r="E939">
            <v>1.4015</v>
          </cell>
          <cell r="F939">
            <v>89.25</v>
          </cell>
          <cell r="G939">
            <v>1.3556999999999999</v>
          </cell>
          <cell r="O939">
            <v>159.45087714293086</v>
          </cell>
          <cell r="P939">
            <v>91.033165355040524</v>
          </cell>
          <cell r="Q939">
            <v>780.95</v>
          </cell>
          <cell r="V939">
            <v>64.231738035264499</v>
          </cell>
          <cell r="W939">
            <v>112.50632591093117</v>
          </cell>
          <cell r="X939">
            <v>102.41806970137877</v>
          </cell>
          <cell r="Y939">
            <v>1.3576999999999999</v>
          </cell>
          <cell r="AB939">
            <v>89.16083916083916</v>
          </cell>
          <cell r="AC939">
            <v>98.71584008097166</v>
          </cell>
          <cell r="AD939">
            <v>98.648603557008911</v>
          </cell>
          <cell r="AE939">
            <v>98.648603557008911</v>
          </cell>
        </row>
        <row r="940">
          <cell r="B940">
            <v>34780</v>
          </cell>
          <cell r="D940">
            <v>1.587</v>
          </cell>
          <cell r="E940">
            <v>1.411</v>
          </cell>
          <cell r="F940">
            <v>89</v>
          </cell>
          <cell r="G940">
            <v>1.3556999999999999</v>
          </cell>
          <cell r="O940">
            <v>160.00153557273941</v>
          </cell>
          <cell r="P940">
            <v>91.448937390282651</v>
          </cell>
          <cell r="Q940">
            <v>780.95</v>
          </cell>
          <cell r="V940">
            <v>64.051817200431813</v>
          </cell>
          <cell r="W940">
            <v>112.06679269061121</v>
          </cell>
          <cell r="X940">
            <v>102.48389108293493</v>
          </cell>
          <cell r="Y940">
            <v>1.3579000000000001</v>
          </cell>
          <cell r="AB940">
            <v>88.91108891108891</v>
          </cell>
          <cell r="AC940">
            <v>98.330182734719585</v>
          </cell>
          <cell r="AD940">
            <v>98.712002402482554</v>
          </cell>
          <cell r="AE940">
            <v>98.712002402482554</v>
          </cell>
        </row>
        <row r="941">
          <cell r="B941">
            <v>34781</v>
          </cell>
          <cell r="D941">
            <v>1.587</v>
          </cell>
          <cell r="E941">
            <v>1.401</v>
          </cell>
          <cell r="F941">
            <v>88.5</v>
          </cell>
          <cell r="G941">
            <v>1.3556999999999999</v>
          </cell>
          <cell r="O941">
            <v>160.76408191992533</v>
          </cell>
          <cell r="P941">
            <v>91.368564460824956</v>
          </cell>
          <cell r="Q941">
            <v>780.95</v>
          </cell>
          <cell r="V941">
            <v>63.69197553076647</v>
          </cell>
          <cell r="W941">
            <v>112.06679269061121</v>
          </cell>
          <cell r="X941">
            <v>102.39381971870019</v>
          </cell>
          <cell r="Y941">
            <v>1.3581000000000001</v>
          </cell>
          <cell r="AB941">
            <v>88.411588411588411</v>
          </cell>
          <cell r="AC941">
            <v>98.330182734719585</v>
          </cell>
          <cell r="AD941">
            <v>98.625246087623879</v>
          </cell>
          <cell r="AE941">
            <v>98.625246087623879</v>
          </cell>
        </row>
        <row r="942">
          <cell r="B942">
            <v>34785</v>
          </cell>
          <cell r="D942">
            <v>1.595</v>
          </cell>
          <cell r="E942">
            <v>1.4131</v>
          </cell>
          <cell r="F942">
            <v>88.71</v>
          </cell>
          <cell r="G942">
            <v>1.3556999999999999</v>
          </cell>
          <cell r="O942">
            <v>160.83388917681762</v>
          </cell>
          <cell r="P942">
            <v>92.087018042185775</v>
          </cell>
          <cell r="Q942">
            <v>780.95</v>
          </cell>
          <cell r="V942">
            <v>63.843109032025907</v>
          </cell>
          <cell r="W942">
            <v>111.50470219435736</v>
          </cell>
          <cell r="X942">
            <v>102.68135522760339</v>
          </cell>
          <cell r="Y942">
            <v>1.3583000000000001</v>
          </cell>
          <cell r="AB942">
            <v>88.621378621378625</v>
          </cell>
          <cell r="AC942">
            <v>97.836990595611283</v>
          </cell>
          <cell r="AD942">
            <v>98.902198938903524</v>
          </cell>
          <cell r="AE942">
            <v>98.902198938903524</v>
          </cell>
        </row>
        <row r="943">
          <cell r="B943">
            <v>34786</v>
          </cell>
          <cell r="D943">
            <v>1.5980000000000001</v>
          </cell>
          <cell r="E943">
            <v>1.4055</v>
          </cell>
          <cell r="F943">
            <v>89.6</v>
          </cell>
          <cell r="G943">
            <v>1.3556999999999999</v>
          </cell>
          <cell r="O943">
            <v>158.83339449958424</v>
          </cell>
          <cell r="P943">
            <v>92.026770484914508</v>
          </cell>
          <cell r="Q943">
            <v>780.95</v>
          </cell>
          <cell r="V943">
            <v>64.483627204030228</v>
          </cell>
          <cell r="W943">
            <v>111.29536921151438</v>
          </cell>
          <cell r="X943">
            <v>102.42153398461856</v>
          </cell>
          <cell r="Y943">
            <v>1.3585</v>
          </cell>
          <cell r="AB943">
            <v>89.510489510489506</v>
          </cell>
          <cell r="AC943">
            <v>97.653316645807251</v>
          </cell>
          <cell r="AD943">
            <v>98.651940338349618</v>
          </cell>
          <cell r="AE943">
            <v>98.651940338349618</v>
          </cell>
        </row>
        <row r="944">
          <cell r="B944">
            <v>34787</v>
          </cell>
          <cell r="D944">
            <v>1.6138999999999999</v>
          </cell>
          <cell r="E944">
            <v>1.3836999999999999</v>
          </cell>
          <cell r="F944">
            <v>88.4</v>
          </cell>
          <cell r="G944">
            <v>1.3556999999999999</v>
          </cell>
          <cell r="O944">
            <v>160.34151640925941</v>
          </cell>
          <cell r="P944">
            <v>92.568335056514741</v>
          </cell>
          <cell r="Q944">
            <v>780.95</v>
          </cell>
          <cell r="V944">
            <v>63.620007196833399</v>
          </cell>
          <cell r="W944">
            <v>110.19889708160358</v>
          </cell>
          <cell r="X944">
            <v>102.00928427908264</v>
          </cell>
          <cell r="Y944">
            <v>1.3587</v>
          </cell>
          <cell r="AB944">
            <v>88.311688311688329</v>
          </cell>
          <cell r="AC944">
            <v>96.691244810706991</v>
          </cell>
          <cell r="AD944">
            <v>98.254863358804087</v>
          </cell>
          <cell r="AE944">
            <v>98.254863358804087</v>
          </cell>
        </row>
        <row r="945">
          <cell r="A945" t="str">
            <v>-</v>
          </cell>
          <cell r="B945">
            <v>34788</v>
          </cell>
          <cell r="D945">
            <v>1.613</v>
          </cell>
          <cell r="E945">
            <v>1.3785000000000001</v>
          </cell>
          <cell r="F945">
            <v>88.19</v>
          </cell>
          <cell r="G945">
            <v>1.3556999999999999</v>
          </cell>
          <cell r="O945">
            <v>160.54320330451216</v>
          </cell>
          <cell r="P945">
            <v>92.413030761646951</v>
          </cell>
          <cell r="Q945">
            <v>780.95</v>
          </cell>
          <cell r="V945">
            <v>63.468873695573954</v>
          </cell>
          <cell r="W945">
            <v>110.26038437693737</v>
          </cell>
          <cell r="X945">
            <v>101.89496293216932</v>
          </cell>
          <cell r="Y945">
            <v>1.3589</v>
          </cell>
          <cell r="AB945">
            <v>88.101898101898101</v>
          </cell>
          <cell r="AC945">
            <v>96.745195288282687</v>
          </cell>
          <cell r="AD945">
            <v>98.144749574560379</v>
          </cell>
          <cell r="AE945">
            <v>98.144749574560379</v>
          </cell>
        </row>
        <row r="946">
          <cell r="B946">
            <v>34792</v>
          </cell>
          <cell r="D946">
            <v>1.62</v>
          </cell>
          <cell r="E946">
            <v>1.3782000000000001</v>
          </cell>
          <cell r="F946">
            <v>86.9</v>
          </cell>
          <cell r="G946">
            <v>1.3613</v>
          </cell>
          <cell r="O946">
            <v>162.3281701560251</v>
          </cell>
          <cell r="P946">
            <v>92.473280266786233</v>
          </cell>
          <cell r="Q946">
            <v>769.3</v>
          </cell>
          <cell r="V946">
            <v>62.540482187837362</v>
          </cell>
          <cell r="W946">
            <v>109.78395061728394</v>
          </cell>
          <cell r="X946">
            <v>101.52082034227118</v>
          </cell>
          <cell r="Y946">
            <v>1.3613</v>
          </cell>
          <cell r="AB946">
            <v>86.813186813186832</v>
          </cell>
          <cell r="AC946">
            <v>96.327160493827151</v>
          </cell>
          <cell r="AD946">
            <v>97.784377189762765</v>
          </cell>
          <cell r="AE946">
            <v>97.784377189762765</v>
          </cell>
        </row>
        <row r="947">
          <cell r="B947">
            <v>34793</v>
          </cell>
          <cell r="D947">
            <v>1.6145</v>
          </cell>
          <cell r="E947">
            <v>1.3712</v>
          </cell>
          <cell r="F947">
            <v>86.15</v>
          </cell>
          <cell r="G947">
            <v>1.3613</v>
          </cell>
          <cell r="O947">
            <v>163.35582121628389</v>
          </cell>
          <cell r="P947">
            <v>91.942334302806714</v>
          </cell>
          <cell r="Q947">
            <v>769.3</v>
          </cell>
          <cell r="V947">
            <v>62.000719683339341</v>
          </cell>
          <cell r="W947">
            <v>110.15794363580055</v>
          </cell>
          <cell r="X947">
            <v>101.28178479872514</v>
          </cell>
          <cell r="Y947">
            <v>1.3614999999999999</v>
          </cell>
          <cell r="AB947">
            <v>86.063936063936069</v>
          </cell>
          <cell r="AC947">
            <v>96.655311241870535</v>
          </cell>
          <cell r="AD947">
            <v>97.554139277253171</v>
          </cell>
          <cell r="AE947">
            <v>97.554139277253171</v>
          </cell>
        </row>
        <row r="948">
          <cell r="B948">
            <v>34794</v>
          </cell>
          <cell r="D948">
            <v>1.6054999999999999</v>
          </cell>
          <cell r="E948">
            <v>1.3803000000000001</v>
          </cell>
          <cell r="F948">
            <v>86.5</v>
          </cell>
          <cell r="G948">
            <v>1.3613</v>
          </cell>
          <cell r="O948">
            <v>162.98978256716603</v>
          </cell>
          <cell r="P948">
            <v>91.595550492916743</v>
          </cell>
          <cell r="Q948">
            <v>769.3</v>
          </cell>
          <cell r="V948">
            <v>62.252608852105077</v>
          </cell>
          <cell r="W948">
            <v>110.77545935845531</v>
          </cell>
          <cell r="X948">
            <v>101.46539181043441</v>
          </cell>
          <cell r="Y948">
            <v>1.3616999999999999</v>
          </cell>
          <cell r="AB948">
            <v>86.413586413586415</v>
          </cell>
          <cell r="AC948">
            <v>97.197134848956708</v>
          </cell>
          <cell r="AD948">
            <v>97.730988688311257</v>
          </cell>
          <cell r="AE948">
            <v>97.730988688311257</v>
          </cell>
        </row>
        <row r="949">
          <cell r="B949">
            <v>34795</v>
          </cell>
          <cell r="D949">
            <v>1.6085</v>
          </cell>
          <cell r="E949">
            <v>1.369</v>
          </cell>
          <cell r="F949">
            <v>85.87</v>
          </cell>
          <cell r="G949">
            <v>1.3613</v>
          </cell>
          <cell r="O949">
            <v>163.91090539661738</v>
          </cell>
          <cell r="P949">
            <v>91.613179672259889</v>
          </cell>
          <cell r="Q949">
            <v>769.3</v>
          </cell>
          <cell r="V949">
            <v>61.799208348326744</v>
          </cell>
          <cell r="W949">
            <v>110.56885296860428</v>
          </cell>
          <cell r="X949">
            <v>101.29564193168432</v>
          </cell>
          <cell r="Y949">
            <v>1.3619000000000001</v>
          </cell>
          <cell r="AB949">
            <v>85.784215784215789</v>
          </cell>
          <cell r="AC949">
            <v>97.015853279452898</v>
          </cell>
          <cell r="AD949">
            <v>97.567486402616026</v>
          </cell>
          <cell r="AE949">
            <v>97.567486402616026</v>
          </cell>
        </row>
        <row r="950">
          <cell r="B950">
            <v>34799</v>
          </cell>
          <cell r="D950">
            <v>1.6001000000000001</v>
          </cell>
          <cell r="E950">
            <v>1.4028</v>
          </cell>
          <cell r="F950">
            <v>83.05</v>
          </cell>
          <cell r="G950">
            <v>1.3613</v>
          </cell>
          <cell r="O950">
            <v>169.61567896635296</v>
          </cell>
          <cell r="P950">
            <v>91.209554931445652</v>
          </cell>
          <cell r="Q950">
            <v>769.3</v>
          </cell>
          <cell r="V950">
            <v>59.769701331414183</v>
          </cell>
          <cell r="W950">
            <v>111.14930316855197</v>
          </cell>
          <cell r="X950">
            <v>101.37878472943946</v>
          </cell>
          <cell r="Y950">
            <v>1.3621000000000001</v>
          </cell>
          <cell r="AB950">
            <v>82.967032967032964</v>
          </cell>
          <cell r="AC950">
            <v>97.525154677832631</v>
          </cell>
          <cell r="AD950">
            <v>97.647569154793288</v>
          </cell>
          <cell r="AE950">
            <v>97.647569154793288</v>
          </cell>
        </row>
        <row r="951">
          <cell r="B951">
            <v>34800</v>
          </cell>
          <cell r="D951">
            <v>1.5972999999999999</v>
          </cell>
          <cell r="E951">
            <v>1.407</v>
          </cell>
          <cell r="F951">
            <v>84.4</v>
          </cell>
          <cell r="G951">
            <v>1.3613</v>
          </cell>
          <cell r="O951">
            <v>167.19920580896269</v>
          </cell>
          <cell r="P951">
            <v>91.211737322753976</v>
          </cell>
          <cell r="Q951">
            <v>769.3</v>
          </cell>
          <cell r="V951">
            <v>60.741273839510626</v>
          </cell>
          <cell r="W951">
            <v>111.3441432417204</v>
          </cell>
          <cell r="X951">
            <v>101.55892745790896</v>
          </cell>
          <cell r="Y951">
            <v>1.3623000000000001</v>
          </cell>
          <cell r="AB951">
            <v>84.315684315684322</v>
          </cell>
          <cell r="AC951">
            <v>97.696112189319479</v>
          </cell>
          <cell r="AD951">
            <v>97.821081784510667</v>
          </cell>
          <cell r="AE951">
            <v>97.821081784510667</v>
          </cell>
        </row>
        <row r="952">
          <cell r="B952">
            <v>34801</v>
          </cell>
          <cell r="D952">
            <v>1.5898000000000001</v>
          </cell>
          <cell r="E952">
            <v>1.4047000000000001</v>
          </cell>
          <cell r="F952">
            <v>83.4</v>
          </cell>
          <cell r="G952">
            <v>1.3613</v>
          </cell>
          <cell r="O952">
            <v>169.07701442255046</v>
          </cell>
          <cell r="P952">
            <v>90.715331733315594</v>
          </cell>
          <cell r="Q952">
            <v>769.3</v>
          </cell>
          <cell r="V952">
            <v>60.021590500179926</v>
          </cell>
          <cell r="W952">
            <v>111.86941753679707</v>
          </cell>
          <cell r="X952">
            <v>101.48271322663339</v>
          </cell>
          <cell r="Y952">
            <v>1.3625</v>
          </cell>
          <cell r="AB952">
            <v>83.316683316683324</v>
          </cell>
          <cell r="AC952">
            <v>98.157000880613907</v>
          </cell>
          <cell r="AD952">
            <v>97.747672595014848</v>
          </cell>
          <cell r="AE952">
            <v>97.747672595014848</v>
          </cell>
        </row>
        <row r="953">
          <cell r="A953" t="str">
            <v>APR</v>
          </cell>
          <cell r="B953">
            <v>34802</v>
          </cell>
          <cell r="D953">
            <v>1.5962000000000001</v>
          </cell>
          <cell r="E953">
            <v>1.397</v>
          </cell>
          <cell r="F953">
            <v>83.1</v>
          </cell>
          <cell r="G953">
            <v>1.3613</v>
          </cell>
          <cell r="O953">
            <v>169.44990558890186</v>
          </cell>
          <cell r="P953">
            <v>90.953044479702129</v>
          </cell>
          <cell r="Q953">
            <v>769.3</v>
          </cell>
          <cell r="V953">
            <v>59.805685498380711</v>
          </cell>
          <cell r="W953">
            <v>111.42087457712066</v>
          </cell>
          <cell r="X953">
            <v>101.34067761380169</v>
          </cell>
          <cell r="Y953">
            <v>1.3627</v>
          </cell>
          <cell r="AB953">
            <v>83.016983016983019</v>
          </cell>
          <cell r="AC953">
            <v>97.763438165643393</v>
          </cell>
          <cell r="AD953">
            <v>97.610864560045371</v>
          </cell>
          <cell r="AE953">
            <v>97.610864560045371</v>
          </cell>
        </row>
        <row r="954">
          <cell r="B954">
            <v>34806</v>
          </cell>
          <cell r="D954">
            <v>1.61</v>
          </cell>
          <cell r="E954">
            <v>1.3845000000000001</v>
          </cell>
          <cell r="F954">
            <v>82.3</v>
          </cell>
          <cell r="G954">
            <v>1.3613</v>
          </cell>
          <cell r="O954">
            <v>170.40103350976341</v>
          </cell>
          <cell r="P954">
            <v>91.366190009731724</v>
          </cell>
          <cell r="Q954">
            <v>769.3</v>
          </cell>
          <cell r="V954">
            <v>59.229938826916161</v>
          </cell>
          <cell r="W954">
            <v>110.46583850931675</v>
          </cell>
          <cell r="X954">
            <v>100.92842790826576</v>
          </cell>
          <cell r="Y954">
            <v>1.3629</v>
          </cell>
          <cell r="AB954">
            <v>82.217782217782229</v>
          </cell>
          <cell r="AC954">
            <v>96.925465838509311</v>
          </cell>
          <cell r="AD954">
            <v>97.21378758049984</v>
          </cell>
          <cell r="AE954">
            <v>97.21378758049984</v>
          </cell>
        </row>
        <row r="955">
          <cell r="B955">
            <v>34807</v>
          </cell>
          <cell r="D955">
            <v>1.6214999999999999</v>
          </cell>
          <cell r="E955">
            <v>1.367</v>
          </cell>
          <cell r="F955">
            <v>81.5</v>
          </cell>
          <cell r="G955">
            <v>1.3613</v>
          </cell>
          <cell r="O955">
            <v>171.32948989173155</v>
          </cell>
          <cell r="P955">
            <v>91.620838689239861</v>
          </cell>
          <cell r="Q955">
            <v>769.3</v>
          </cell>
          <cell r="V955">
            <v>58.654192155451604</v>
          </cell>
          <cell r="W955">
            <v>109.68239284613013</v>
          </cell>
          <cell r="X955">
            <v>100.49192822005126</v>
          </cell>
          <cell r="Y955">
            <v>1.3631</v>
          </cell>
          <cell r="AB955">
            <v>81.418581418581425</v>
          </cell>
          <cell r="AC955">
            <v>96.238051187172374</v>
          </cell>
          <cell r="AD955">
            <v>96.79335313156929</v>
          </cell>
          <cell r="AE955">
            <v>96.79335313156929</v>
          </cell>
        </row>
        <row r="956">
          <cell r="B956">
            <v>34808</v>
          </cell>
          <cell r="D956">
            <v>1.6164000000000001</v>
          </cell>
          <cell r="E956">
            <v>1.3526</v>
          </cell>
          <cell r="F956">
            <v>80.3</v>
          </cell>
          <cell r="G956">
            <v>1.3613</v>
          </cell>
          <cell r="O956">
            <v>173.55413630673235</v>
          </cell>
          <cell r="P956">
            <v>91.156351644013228</v>
          </cell>
          <cell r="Q956">
            <v>769.3</v>
          </cell>
          <cell r="V956">
            <v>57.790572148254768</v>
          </cell>
          <cell r="W956">
            <v>110.02845830240038</v>
          </cell>
          <cell r="X956">
            <v>100.29792835862258</v>
          </cell>
          <cell r="Y956">
            <v>1.3633</v>
          </cell>
          <cell r="AB956">
            <v>80.219780219780219</v>
          </cell>
          <cell r="AC956">
            <v>96.541697599604049</v>
          </cell>
          <cell r="AD956">
            <v>96.606493376489027</v>
          </cell>
          <cell r="AE956">
            <v>96.606493376489027</v>
          </cell>
        </row>
        <row r="957">
          <cell r="B957">
            <v>34809</v>
          </cell>
          <cell r="D957">
            <v>1.6087</v>
          </cell>
          <cell r="E957">
            <v>1.3722000000000001</v>
          </cell>
          <cell r="F957">
            <v>81.540000000000006</v>
          </cell>
          <cell r="G957">
            <v>1.3613</v>
          </cell>
          <cell r="O957">
            <v>171.55241915988421</v>
          </cell>
          <cell r="P957">
            <v>91.060534458749132</v>
          </cell>
          <cell r="Q957">
            <v>769.3</v>
          </cell>
          <cell r="V957">
            <v>58.682979489024838</v>
          </cell>
          <cell r="W957">
            <v>110.55510660781997</v>
          </cell>
          <cell r="X957">
            <v>100.67207094852075</v>
          </cell>
          <cell r="Y957">
            <v>1.3634999999999999</v>
          </cell>
          <cell r="AB957">
            <v>81.458541458541475</v>
          </cell>
          <cell r="AC957">
            <v>97.003791881643551</v>
          </cell>
          <cell r="AD957">
            <v>96.96686576128667</v>
          </cell>
          <cell r="AE957">
            <v>96.96686576128667</v>
          </cell>
        </row>
        <row r="958">
          <cell r="B958">
            <v>34813</v>
          </cell>
          <cell r="D958">
            <v>1.6185</v>
          </cell>
          <cell r="E958">
            <v>1.3553999999999999</v>
          </cell>
          <cell r="F958">
            <v>82.3</v>
          </cell>
          <cell r="G958">
            <v>1.3613</v>
          </cell>
          <cell r="O958">
            <v>169.97406586212793</v>
          </cell>
          <cell r="P958">
            <v>91.61841651538063</v>
          </cell>
          <cell r="Q958">
            <v>769.3</v>
          </cell>
          <cell r="V958">
            <v>59.229938826916161</v>
          </cell>
          <cell r="W958">
            <v>109.88569663268458</v>
          </cell>
          <cell r="X958">
            <v>100.67553523176055</v>
          </cell>
          <cell r="Y958">
            <v>1.3636999999999999</v>
          </cell>
          <cell r="AB958">
            <v>82.217782217782229</v>
          </cell>
          <cell r="AC958">
            <v>96.416434970651835</v>
          </cell>
          <cell r="AD958">
            <v>96.970202542627391</v>
          </cell>
          <cell r="AE958">
            <v>96.970202542627391</v>
          </cell>
        </row>
        <row r="959">
          <cell r="B959">
            <v>34814</v>
          </cell>
          <cell r="D959">
            <v>1.6040000000000001</v>
          </cell>
          <cell r="E959">
            <v>1.3757999999999999</v>
          </cell>
          <cell r="F959">
            <v>83.35</v>
          </cell>
          <cell r="G959">
            <v>1.3613</v>
          </cell>
          <cell r="O959">
            <v>168.76840179667249</v>
          </cell>
          <cell r="P959">
            <v>91.303764736035347</v>
          </cell>
          <cell r="Q959">
            <v>769.3</v>
          </cell>
          <cell r="V959">
            <v>59.98560633321339</v>
          </cell>
          <cell r="W959">
            <v>110.87905236907729</v>
          </cell>
          <cell r="X959">
            <v>101.23674911660777</v>
          </cell>
          <cell r="Y959">
            <v>1.3638999999999999</v>
          </cell>
          <cell r="AB959">
            <v>83.266733266733269</v>
          </cell>
          <cell r="AC959">
            <v>97.288029925187018</v>
          </cell>
          <cell r="AD959">
            <v>97.510761119823826</v>
          </cell>
          <cell r="AE959">
            <v>97.510761119823826</v>
          </cell>
        </row>
        <row r="960">
          <cell r="B960">
            <v>34815</v>
          </cell>
          <cell r="D960">
            <v>1.6180000000000001</v>
          </cell>
          <cell r="E960">
            <v>1.3674999999999999</v>
          </cell>
          <cell r="F960">
            <v>82.12</v>
          </cell>
          <cell r="G960">
            <v>1.3613</v>
          </cell>
          <cell r="O960">
            <v>171.06176088049017</v>
          </cell>
          <cell r="P960">
            <v>91.974614371319461</v>
          </cell>
          <cell r="Q960">
            <v>769.3</v>
          </cell>
          <cell r="V960">
            <v>59.100395825836635</v>
          </cell>
          <cell r="W960">
            <v>109.91965389369589</v>
          </cell>
          <cell r="X960">
            <v>101.09817778701586</v>
          </cell>
          <cell r="Y960">
            <v>1.3641000000000001</v>
          </cell>
          <cell r="AB960">
            <v>82.037962037962046</v>
          </cell>
          <cell r="AC960">
            <v>96.446229913473402</v>
          </cell>
          <cell r="AD960">
            <v>97.377289866195071</v>
          </cell>
          <cell r="AE960">
            <v>97.377289866195071</v>
          </cell>
        </row>
        <row r="961">
          <cell r="A961" t="str">
            <v>-</v>
          </cell>
          <cell r="B961">
            <v>34816</v>
          </cell>
          <cell r="D961">
            <v>1.6177999999999999</v>
          </cell>
          <cell r="E961">
            <v>1.3674999999999999</v>
          </cell>
          <cell r="F961">
            <v>82.12</v>
          </cell>
          <cell r="G961">
            <v>1.3613</v>
          </cell>
          <cell r="O961">
            <v>171.31381364127077</v>
          </cell>
          <cell r="P961">
            <v>92.098749661582261</v>
          </cell>
          <cell r="Q961">
            <v>769.3</v>
          </cell>
          <cell r="V961">
            <v>59.100395825836635</v>
          </cell>
          <cell r="W961">
            <v>109.93324267523798</v>
          </cell>
          <cell r="X961">
            <v>101.24714196632715</v>
          </cell>
          <cell r="Y961">
            <v>1.3643000000000001</v>
          </cell>
          <cell r="AB961">
            <v>82.037962037962046</v>
          </cell>
          <cell r="AC961">
            <v>96.458153047348262</v>
          </cell>
          <cell r="AD961">
            <v>97.520771463845975</v>
          </cell>
          <cell r="AE961">
            <v>97.520771463845975</v>
          </cell>
        </row>
        <row r="962">
          <cell r="B962">
            <v>34820</v>
          </cell>
          <cell r="D962">
            <v>1.6117999999999999</v>
          </cell>
          <cell r="E962">
            <v>1.3905000000000001</v>
          </cell>
          <cell r="F962">
            <v>84</v>
          </cell>
          <cell r="G962">
            <v>1.373</v>
          </cell>
          <cell r="O962">
            <v>168.02977551444604</v>
          </cell>
          <cell r="P962">
            <v>92.058578390223829</v>
          </cell>
          <cell r="Q962">
            <v>763.45</v>
          </cell>
          <cell r="V962">
            <v>60.45340050377834</v>
          </cell>
          <cell r="W962">
            <v>110.34247425238864</v>
          </cell>
          <cell r="X962">
            <v>101.57971315734774</v>
          </cell>
          <cell r="Y962">
            <v>1.373</v>
          </cell>
          <cell r="AB962">
            <v>83.91608391608392</v>
          </cell>
          <cell r="AC962">
            <v>96.817222980518679</v>
          </cell>
          <cell r="AD962">
            <v>97.841102472554979</v>
          </cell>
          <cell r="AE962">
            <v>97.841102472554979</v>
          </cell>
        </row>
        <row r="963">
          <cell r="B963">
            <v>34821</v>
          </cell>
          <cell r="D963">
            <v>1.6165</v>
          </cell>
          <cell r="E963">
            <v>1.3893</v>
          </cell>
          <cell r="F963">
            <v>83.74</v>
          </cell>
          <cell r="G963">
            <v>1.373</v>
          </cell>
          <cell r="O963">
            <v>168.56872736663456</v>
          </cell>
          <cell r="P963">
            <v>92.336466888065232</v>
          </cell>
          <cell r="Q963">
            <v>763.45</v>
          </cell>
          <cell r="V963">
            <v>60.26628283555236</v>
          </cell>
          <cell r="W963">
            <v>110.02165171667181</v>
          </cell>
          <cell r="X963">
            <v>101.59010600706713</v>
          </cell>
          <cell r="Y963">
            <v>1.3732</v>
          </cell>
          <cell r="AB963">
            <v>83.656343656343665</v>
          </cell>
          <cell r="AC963">
            <v>96.535725332508491</v>
          </cell>
          <cell r="AD963">
            <v>97.851112816577128</v>
          </cell>
          <cell r="AE963">
            <v>97.851112816577128</v>
          </cell>
        </row>
        <row r="964">
          <cell r="B964">
            <v>34822</v>
          </cell>
          <cell r="D964">
            <v>1.617</v>
          </cell>
          <cell r="E964">
            <v>1.375</v>
          </cell>
          <cell r="F964">
            <v>83.25</v>
          </cell>
          <cell r="G964">
            <v>1.373</v>
          </cell>
          <cell r="O964">
            <v>169.37587556377827</v>
          </cell>
          <cell r="P964">
            <v>92.264237020785743</v>
          </cell>
          <cell r="Q964">
            <v>763.45</v>
          </cell>
          <cell r="V964">
            <v>59.913637999280326</v>
          </cell>
          <cell r="W964">
            <v>109.98763141620285</v>
          </cell>
          <cell r="X964">
            <v>101.4792489433936</v>
          </cell>
          <cell r="Y964">
            <v>1.3734</v>
          </cell>
          <cell r="AB964">
            <v>83.166833166833172</v>
          </cell>
          <cell r="AC964">
            <v>96.505875077303642</v>
          </cell>
          <cell r="AD964">
            <v>97.744335813674127</v>
          </cell>
          <cell r="AE964">
            <v>97.744335813674127</v>
          </cell>
        </row>
        <row r="965">
          <cell r="B965">
            <v>34827</v>
          </cell>
          <cell r="D965">
            <v>1.603</v>
          </cell>
          <cell r="E965">
            <v>1.3643000000000001</v>
          </cell>
          <cell r="F965">
            <v>83.05</v>
          </cell>
          <cell r="G965">
            <v>1.373</v>
          </cell>
          <cell r="O965">
            <v>169.82433685463855</v>
          </cell>
          <cell r="P965">
            <v>91.487269484674556</v>
          </cell>
          <cell r="Q965">
            <v>763.45</v>
          </cell>
          <cell r="V965">
            <v>59.769701331414183</v>
          </cell>
          <cell r="W965">
            <v>110.94822208359325</v>
          </cell>
          <cell r="X965">
            <v>101.50349892607218</v>
          </cell>
          <cell r="Y965">
            <v>1.3735999999999999</v>
          </cell>
          <cell r="AB965">
            <v>82.967032967032964</v>
          </cell>
          <cell r="AC965">
            <v>97.348721147847783</v>
          </cell>
          <cell r="AD965">
            <v>97.76769328305916</v>
          </cell>
          <cell r="AE965">
            <v>97.76769328305916</v>
          </cell>
        </row>
        <row r="966">
          <cell r="B966">
            <v>34834</v>
          </cell>
          <cell r="D966">
            <v>1.5720000000000001</v>
          </cell>
          <cell r="E966">
            <v>1.452</v>
          </cell>
          <cell r="F966">
            <v>87.15</v>
          </cell>
          <cell r="G966">
            <v>1.373</v>
          </cell>
          <cell r="O966">
            <v>164.54134976822689</v>
          </cell>
          <cell r="P966">
            <v>91.218424743175049</v>
          </cell>
          <cell r="Q966">
            <v>763.45</v>
          </cell>
          <cell r="V966">
            <v>62.720403022670034</v>
          </cell>
          <cell r="W966">
            <v>113.13613231552162</v>
          </cell>
          <cell r="X966">
            <v>103.20099771357305</v>
          </cell>
          <cell r="Y966">
            <v>1.3737999999999999</v>
          </cell>
          <cell r="AB966">
            <v>87.062937062937067</v>
          </cell>
          <cell r="AC966">
            <v>99.26844783715012</v>
          </cell>
          <cell r="AD966">
            <v>99.402716140011336</v>
          </cell>
          <cell r="AE966">
            <v>99.402716140011336</v>
          </cell>
        </row>
        <row r="967">
          <cell r="B967">
            <v>34835</v>
          </cell>
          <cell r="D967">
            <v>1.5640000000000001</v>
          </cell>
          <cell r="E967">
            <v>1.4525999999999999</v>
          </cell>
          <cell r="F967">
            <v>87.08</v>
          </cell>
          <cell r="G967">
            <v>1.373</v>
          </cell>
          <cell r="O967">
            <v>164.6459786577874</v>
          </cell>
          <cell r="P967">
            <v>90.738976513406271</v>
          </cell>
          <cell r="Q967">
            <v>763.45</v>
          </cell>
          <cell r="V967">
            <v>62.670025188916881</v>
          </cell>
          <cell r="W967">
            <v>113.71483375959079</v>
          </cell>
          <cell r="X967">
            <v>103.18367629737408</v>
          </cell>
          <cell r="Y967">
            <v>1.3740000000000001</v>
          </cell>
          <cell r="AB967">
            <v>86.993006993007</v>
          </cell>
          <cell r="AC967">
            <v>99.776214833759582</v>
          </cell>
          <cell r="AD967">
            <v>99.386032233307759</v>
          </cell>
          <cell r="AE967">
            <v>99.386032233307759</v>
          </cell>
        </row>
        <row r="968">
          <cell r="A968" t="str">
            <v>MAY</v>
          </cell>
          <cell r="B968">
            <v>34836</v>
          </cell>
          <cell r="D968">
            <v>1.5678000000000001</v>
          </cell>
          <cell r="E968">
            <v>1.4383999999999999</v>
          </cell>
          <cell r="F968">
            <v>86.42</v>
          </cell>
          <cell r="G968">
            <v>1.373</v>
          </cell>
          <cell r="O968">
            <v>165.90339992501885</v>
          </cell>
          <cell r="P968">
            <v>90.959442057364669</v>
          </cell>
          <cell r="Q968">
            <v>763.45</v>
          </cell>
          <cell r="V968">
            <v>62.195034184958622</v>
          </cell>
          <cell r="W968">
            <v>113.43921418548284</v>
          </cell>
          <cell r="X968">
            <v>103.18367629737408</v>
          </cell>
          <cell r="Y968">
            <v>1.3742000000000001</v>
          </cell>
          <cell r="AB968">
            <v>86.333666333666343</v>
          </cell>
          <cell r="AC968">
            <v>99.534379385125646</v>
          </cell>
          <cell r="AD968">
            <v>99.386032233307759</v>
          </cell>
          <cell r="AE968">
            <v>99.386032233307759</v>
          </cell>
        </row>
        <row r="969">
          <cell r="B969">
            <v>34837</v>
          </cell>
          <cell r="D969">
            <v>1.5684</v>
          </cell>
          <cell r="E969">
            <v>1.4468000000000001</v>
          </cell>
          <cell r="F969">
            <v>87.2</v>
          </cell>
          <cell r="G969">
            <v>1.373</v>
          </cell>
          <cell r="O969">
            <v>164.66781099252029</v>
          </cell>
          <cell r="P969">
            <v>91.131729034186066</v>
          </cell>
          <cell r="Q969">
            <v>763.45</v>
          </cell>
          <cell r="V969">
            <v>62.756387189636563</v>
          </cell>
          <cell r="W969">
            <v>113.39581739352205</v>
          </cell>
          <cell r="X969">
            <v>103.33956904316497</v>
          </cell>
          <cell r="Y969">
            <v>1.3744000000000001</v>
          </cell>
          <cell r="AB969">
            <v>87.112887112887122</v>
          </cell>
          <cell r="AC969">
            <v>99.496301963784745</v>
          </cell>
          <cell r="AD969">
            <v>99.536187393640105</v>
          </cell>
          <cell r="AE969">
            <v>99.536187393640105</v>
          </cell>
        </row>
        <row r="970">
          <cell r="B970">
            <v>34841</v>
          </cell>
          <cell r="D970">
            <v>1.5678000000000001</v>
          </cell>
          <cell r="E970">
            <v>1.4450000000000001</v>
          </cell>
          <cell r="F970">
            <v>87.1</v>
          </cell>
          <cell r="G970">
            <v>1.373</v>
          </cell>
          <cell r="O970">
            <v>164.89002630866582</v>
          </cell>
          <cell r="P970">
            <v>91.115189297415881</v>
          </cell>
          <cell r="Q970">
            <v>763.45</v>
          </cell>
          <cell r="V970">
            <v>62.684418855703491</v>
          </cell>
          <cell r="W970">
            <v>113.43921418548284</v>
          </cell>
          <cell r="X970">
            <v>103.36035474260375</v>
          </cell>
          <cell r="Y970">
            <v>1.3746</v>
          </cell>
          <cell r="AB970">
            <v>87.012987012987011</v>
          </cell>
          <cell r="AC970">
            <v>99.534379385125646</v>
          </cell>
          <cell r="AD970">
            <v>99.556208081684417</v>
          </cell>
          <cell r="AE970">
            <v>99.556208081684417</v>
          </cell>
        </row>
        <row r="971">
          <cell r="B971">
            <v>34842</v>
          </cell>
          <cell r="D971">
            <v>1.5746</v>
          </cell>
          <cell r="E971">
            <v>1.44</v>
          </cell>
          <cell r="F971">
            <v>87.35</v>
          </cell>
          <cell r="G971">
            <v>1.373</v>
          </cell>
          <cell r="O971">
            <v>164.41810293628839</v>
          </cell>
          <cell r="P971">
            <v>91.510382107227358</v>
          </cell>
          <cell r="Q971">
            <v>763.45</v>
          </cell>
          <cell r="V971">
            <v>62.864339690536163</v>
          </cell>
          <cell r="W971">
            <v>112.94932046233964</v>
          </cell>
          <cell r="X971">
            <v>103.36035474260375</v>
          </cell>
          <cell r="Y971">
            <v>1.3748</v>
          </cell>
          <cell r="AB971">
            <v>87.262737262737261</v>
          </cell>
          <cell r="AC971">
            <v>99.104534484948559</v>
          </cell>
          <cell r="AD971">
            <v>99.556208081684417</v>
          </cell>
          <cell r="AE971">
            <v>99.556208081684417</v>
          </cell>
        </row>
        <row r="972">
          <cell r="B972">
            <v>34843</v>
          </cell>
          <cell r="D972">
            <v>1.5723</v>
          </cell>
          <cell r="E972">
            <v>1.4429000000000001</v>
          </cell>
          <cell r="F972">
            <v>87.2</v>
          </cell>
          <cell r="G972">
            <v>1.373</v>
          </cell>
          <cell r="O972">
            <v>164.70093224179806</v>
          </cell>
          <cell r="P972">
            <v>91.376713950967599</v>
          </cell>
          <cell r="Q972">
            <v>763.45</v>
          </cell>
          <cell r="V972">
            <v>62.756387189636563</v>
          </cell>
          <cell r="W972">
            <v>113.11454557018379</v>
          </cell>
          <cell r="X972">
            <v>103.36035474260375</v>
          </cell>
          <cell r="Y972">
            <v>1.375</v>
          </cell>
          <cell r="AB972">
            <v>87.112887112887122</v>
          </cell>
          <cell r="AC972">
            <v>99.249507091521963</v>
          </cell>
          <cell r="AD972">
            <v>99.556208081684417</v>
          </cell>
          <cell r="AE972">
            <v>99.556208081684417</v>
          </cell>
        </row>
        <row r="973">
          <cell r="B973">
            <v>34844</v>
          </cell>
          <cell r="D973">
            <v>1.5799000000000001</v>
          </cell>
          <cell r="E973">
            <v>1.4321999999999999</v>
          </cell>
          <cell r="F973">
            <v>86.23</v>
          </cell>
          <cell r="G973">
            <v>1.373</v>
          </cell>
          <cell r="O973">
            <v>166.25220613535447</v>
          </cell>
          <cell r="P973">
            <v>91.652218453162561</v>
          </cell>
          <cell r="Q973">
            <v>763.45</v>
          </cell>
          <cell r="V973">
            <v>62.058294350485795</v>
          </cell>
          <cell r="W973">
            <v>112.57041584910436</v>
          </cell>
          <cell r="X973">
            <v>103.17328344765467</v>
          </cell>
          <cell r="Y973">
            <v>1.3752</v>
          </cell>
          <cell r="AB973">
            <v>86.143856143856155</v>
          </cell>
          <cell r="AC973">
            <v>98.772074181910241</v>
          </cell>
          <cell r="AD973">
            <v>99.376021889285596</v>
          </cell>
          <cell r="AE973">
            <v>99.376021889285596</v>
          </cell>
        </row>
        <row r="974">
          <cell r="B974">
            <v>34848</v>
          </cell>
          <cell r="D974">
            <v>1.6005</v>
          </cell>
          <cell r="E974">
            <v>1.3848</v>
          </cell>
          <cell r="F974">
            <v>83.12</v>
          </cell>
          <cell r="G974">
            <v>1.373</v>
          </cell>
          <cell r="O974">
            <v>172.21785130149351</v>
          </cell>
          <cell r="P974">
            <v>92.710080631801091</v>
          </cell>
          <cell r="Q974">
            <v>763.45</v>
          </cell>
          <cell r="V974">
            <v>59.820079165167336</v>
          </cell>
          <cell r="W974">
            <v>111.12152452358637</v>
          </cell>
          <cell r="X974">
            <v>103.02085498510357</v>
          </cell>
          <cell r="Y974">
            <v>1.3754</v>
          </cell>
          <cell r="AB974">
            <v>83.036963036963044</v>
          </cell>
          <cell r="AC974">
            <v>97.500781005935636</v>
          </cell>
          <cell r="AD974">
            <v>99.229203510293971</v>
          </cell>
          <cell r="AE974">
            <v>99.229203510293971</v>
          </cell>
        </row>
        <row r="975">
          <cell r="A975" t="str">
            <v>-</v>
          </cell>
          <cell r="B975">
            <v>34850</v>
          </cell>
          <cell r="D975">
            <v>1.6035999999999999</v>
          </cell>
          <cell r="E975">
            <v>1.3917999999999999</v>
          </cell>
          <cell r="F975">
            <v>83.36</v>
          </cell>
          <cell r="G975">
            <v>1.373</v>
          </cell>
          <cell r="O975">
            <v>171.72202255494412</v>
          </cell>
          <cell r="P975">
            <v>92.889650297504673</v>
          </cell>
          <cell r="Q975">
            <v>763.45</v>
          </cell>
          <cell r="V975">
            <v>59.992803166606699</v>
          </cell>
          <cell r="W975">
            <v>110.90670990271889</v>
          </cell>
          <cell r="X975">
            <v>103.02085498510357</v>
          </cell>
          <cell r="Y975">
            <v>1.3755999999999999</v>
          </cell>
          <cell r="AB975">
            <v>83.276723276723288</v>
          </cell>
          <cell r="AC975">
            <v>97.31229733100524</v>
          </cell>
          <cell r="AD975">
            <v>99.229203510293971</v>
          </cell>
          <cell r="AE975">
            <v>99.229203510293971</v>
          </cell>
        </row>
        <row r="976">
          <cell r="B976">
            <v>34851</v>
          </cell>
          <cell r="D976">
            <v>1.5854999999999999</v>
          </cell>
          <cell r="E976">
            <v>1.4275</v>
          </cell>
          <cell r="F976">
            <v>85.1</v>
          </cell>
          <cell r="G976">
            <v>1.3931</v>
          </cell>
          <cell r="O976">
            <v>169.2290597919004</v>
          </cell>
          <cell r="P976">
            <v>92.39709720139868</v>
          </cell>
          <cell r="Q976">
            <v>761.75</v>
          </cell>
          <cell r="V976">
            <v>61.245052177042105</v>
          </cell>
          <cell r="W976">
            <v>112.17281614632607</v>
          </cell>
          <cell r="X976">
            <v>103.64442596826716</v>
          </cell>
          <cell r="Y976">
            <v>1.3931</v>
          </cell>
          <cell r="AB976">
            <v>85.014985014985015</v>
          </cell>
          <cell r="AC976">
            <v>98.423210343740138</v>
          </cell>
          <cell r="AD976">
            <v>99.829824151623342</v>
          </cell>
          <cell r="AE976">
            <v>99.829824151623342</v>
          </cell>
        </row>
        <row r="977">
          <cell r="B977">
            <v>34855</v>
          </cell>
          <cell r="D977">
            <v>1.5919000000000001</v>
          </cell>
          <cell r="E977">
            <v>1.4083000000000001</v>
          </cell>
          <cell r="F977">
            <v>84.2</v>
          </cell>
          <cell r="G977">
            <v>1.3931</v>
          </cell>
          <cell r="O977">
            <v>170.65488983167859</v>
          </cell>
          <cell r="P977">
            <v>92.562311274721623</v>
          </cell>
          <cell r="Q977">
            <v>761.75</v>
          </cell>
          <cell r="V977">
            <v>60.597337171644483</v>
          </cell>
          <cell r="W977">
            <v>111.72184182423517</v>
          </cell>
          <cell r="X977">
            <v>103.41231899120071</v>
          </cell>
          <cell r="Y977">
            <v>1.3932</v>
          </cell>
          <cell r="AB977">
            <v>84.115884115884128</v>
          </cell>
          <cell r="AC977">
            <v>98.027514291098683</v>
          </cell>
          <cell r="AD977">
            <v>99.60625980179519</v>
          </cell>
          <cell r="AE977">
            <v>99.60625980179519</v>
          </cell>
        </row>
        <row r="978">
          <cell r="B978">
            <v>34856</v>
          </cell>
          <cell r="D978">
            <v>1.5892999999999999</v>
          </cell>
          <cell r="E978">
            <v>1.4142999999999999</v>
          </cell>
          <cell r="F978">
            <v>85.1</v>
          </cell>
          <cell r="G978">
            <v>1.3931</v>
          </cell>
          <cell r="O978">
            <v>169.05936690488397</v>
          </cell>
          <cell r="P978">
            <v>92.525674799424607</v>
          </cell>
          <cell r="Q978">
            <v>761.75</v>
          </cell>
          <cell r="V978">
            <v>61.245052177042105</v>
          </cell>
          <cell r="W978">
            <v>111.90461209337444</v>
          </cell>
          <cell r="X978">
            <v>103.54049747107322</v>
          </cell>
          <cell r="Y978">
            <v>1.3933</v>
          </cell>
          <cell r="AB978">
            <v>85.014985014985015</v>
          </cell>
          <cell r="AC978">
            <v>98.187881457245325</v>
          </cell>
          <cell r="AD978">
            <v>99.729720711401782</v>
          </cell>
          <cell r="AE978">
            <v>99.729720711401782</v>
          </cell>
        </row>
        <row r="979">
          <cell r="B979">
            <v>34857</v>
          </cell>
          <cell r="D979">
            <v>1.5905</v>
          </cell>
          <cell r="E979">
            <v>1.4098999999999999</v>
          </cell>
          <cell r="F979">
            <v>84.65</v>
          </cell>
          <cell r="G979">
            <v>1.3931</v>
          </cell>
          <cell r="O979">
            <v>169.95808769764469</v>
          </cell>
          <cell r="P979">
            <v>92.595536254001672</v>
          </cell>
          <cell r="Q979">
            <v>761.75</v>
          </cell>
          <cell r="V979">
            <v>60.921194674343297</v>
          </cell>
          <cell r="W979">
            <v>111.82018233259981</v>
          </cell>
          <cell r="X979">
            <v>103.54049747107322</v>
          </cell>
          <cell r="Y979">
            <v>1.3934</v>
          </cell>
          <cell r="AB979">
            <v>84.565434565434572</v>
          </cell>
          <cell r="AC979">
            <v>98.113800691606414</v>
          </cell>
          <cell r="AD979">
            <v>99.729720711401782</v>
          </cell>
          <cell r="AE979">
            <v>99.729720711401782</v>
          </cell>
        </row>
        <row r="980">
          <cell r="B980">
            <v>34858</v>
          </cell>
          <cell r="D980">
            <v>1.5882000000000001</v>
          </cell>
          <cell r="E980">
            <v>1.4200999999999999</v>
          </cell>
          <cell r="F980">
            <v>85.03</v>
          </cell>
          <cell r="G980">
            <v>1.3931</v>
          </cell>
          <cell r="O980">
            <v>169.45895310819049</v>
          </cell>
          <cell r="P980">
            <v>92.603940914852416</v>
          </cell>
          <cell r="Q980">
            <v>761.75</v>
          </cell>
          <cell r="V980">
            <v>61.194674343288959</v>
          </cell>
          <cell r="W980">
            <v>111.98211812114342</v>
          </cell>
          <cell r="X980">
            <v>103.69985450010391</v>
          </cell>
          <cell r="Y980">
            <v>1.3935</v>
          </cell>
          <cell r="AB980">
            <v>84.945054945054949</v>
          </cell>
          <cell r="AC980">
            <v>98.25588716786298</v>
          </cell>
          <cell r="AD980">
            <v>99.883212653074835</v>
          </cell>
          <cell r="AE980">
            <v>99.883212653074835</v>
          </cell>
        </row>
        <row r="981">
          <cell r="B981">
            <v>34862</v>
          </cell>
          <cell r="D981">
            <v>1.5941000000000001</v>
          </cell>
          <cell r="E981">
            <v>1.4077999999999999</v>
          </cell>
          <cell r="F981">
            <v>84.33</v>
          </cell>
          <cell r="G981">
            <v>1.3931</v>
          </cell>
          <cell r="O981">
            <v>170.59159728795549</v>
          </cell>
          <cell r="P981">
            <v>92.798910424971993</v>
          </cell>
          <cell r="Q981">
            <v>761.75</v>
          </cell>
          <cell r="V981">
            <v>60.690896005757473</v>
          </cell>
          <cell r="W981">
            <v>111.56765573050622</v>
          </cell>
          <cell r="X981">
            <v>103.53356890459364</v>
          </cell>
          <cell r="Y981">
            <v>1.3935999999999999</v>
          </cell>
          <cell r="AB981">
            <v>84.245754245754256</v>
          </cell>
          <cell r="AC981">
            <v>97.89222758923529</v>
          </cell>
          <cell r="AD981">
            <v>99.723047148720354</v>
          </cell>
          <cell r="AE981">
            <v>99.723047148720354</v>
          </cell>
        </row>
        <row r="982">
          <cell r="B982">
            <v>34863</v>
          </cell>
          <cell r="D982">
            <v>1.5978000000000001</v>
          </cell>
          <cell r="E982">
            <v>1.3975</v>
          </cell>
          <cell r="F982">
            <v>83.64</v>
          </cell>
          <cell r="G982">
            <v>1.3931</v>
          </cell>
          <cell r="O982">
            <v>171.82626177197739</v>
          </cell>
          <cell r="P982">
            <v>92.920933057600919</v>
          </cell>
          <cell r="Q982">
            <v>761.75</v>
          </cell>
          <cell r="V982">
            <v>60.194314501619296</v>
          </cell>
          <cell r="W982">
            <v>111.30930028789584</v>
          </cell>
          <cell r="X982">
            <v>103.4296404073997</v>
          </cell>
          <cell r="Y982">
            <v>1.3936999999999999</v>
          </cell>
          <cell r="AB982">
            <v>83.556443556443568</v>
          </cell>
          <cell r="AC982">
            <v>97.665540117661763</v>
          </cell>
          <cell r="AD982">
            <v>99.622943708498781</v>
          </cell>
          <cell r="AE982">
            <v>99.622943708498781</v>
          </cell>
        </row>
        <row r="983">
          <cell r="A983" t="str">
            <v>JUN</v>
          </cell>
          <cell r="B983">
            <v>34864</v>
          </cell>
          <cell r="D983">
            <v>1.5941000000000001</v>
          </cell>
          <cell r="E983">
            <v>1.4107000000000001</v>
          </cell>
          <cell r="F983">
            <v>84.65</v>
          </cell>
          <cell r="G983">
            <v>1.3931</v>
          </cell>
          <cell r="O983">
            <v>170.16848816755947</v>
          </cell>
          <cell r="P983">
            <v>92.920009183808034</v>
          </cell>
          <cell r="Q983">
            <v>761.75</v>
          </cell>
          <cell r="V983">
            <v>60.921194674343297</v>
          </cell>
          <cell r="W983">
            <v>111.56765573050622</v>
          </cell>
          <cell r="X983">
            <v>103.66867595094574</v>
          </cell>
          <cell r="Y983">
            <v>1.3937999999999999</v>
          </cell>
          <cell r="AB983">
            <v>84.565434565434572</v>
          </cell>
          <cell r="AC983">
            <v>97.89222758923529</v>
          </cell>
          <cell r="AD983">
            <v>99.853181621008375</v>
          </cell>
          <cell r="AE983">
            <v>99.853181621008375</v>
          </cell>
        </row>
        <row r="984">
          <cell r="B984">
            <v>34865</v>
          </cell>
          <cell r="D984">
            <v>1.61</v>
          </cell>
          <cell r="E984">
            <v>1.4012</v>
          </cell>
          <cell r="F984">
            <v>84.35</v>
          </cell>
          <cell r="G984">
            <v>1.3931</v>
          </cell>
          <cell r="O984">
            <v>170.51690843338787</v>
          </cell>
          <cell r="P984">
            <v>93.70569635102575</v>
          </cell>
          <cell r="Q984">
            <v>761.75</v>
          </cell>
          <cell r="V984">
            <v>60.705289672544083</v>
          </cell>
          <cell r="W984">
            <v>110.46583850931675</v>
          </cell>
          <cell r="X984">
            <v>103.51278320515485</v>
          </cell>
          <cell r="Y984">
            <v>1.3938999999999999</v>
          </cell>
          <cell r="AB984">
            <v>84.265734265734267</v>
          </cell>
          <cell r="AC984">
            <v>96.925465838509311</v>
          </cell>
          <cell r="AD984">
            <v>99.703026460676043</v>
          </cell>
          <cell r="AE984">
            <v>99.703026460676043</v>
          </cell>
        </row>
        <row r="985">
          <cell r="B985">
            <v>34869</v>
          </cell>
          <cell r="D985">
            <v>1.6080000000000001</v>
          </cell>
          <cell r="E985">
            <v>1.395</v>
          </cell>
          <cell r="F985">
            <v>84.45</v>
          </cell>
          <cell r="G985">
            <v>1.3931</v>
          </cell>
          <cell r="O985">
            <v>170.34919359731538</v>
          </cell>
          <cell r="P985">
            <v>93.60808478975909</v>
          </cell>
          <cell r="Q985">
            <v>761.75</v>
          </cell>
          <cell r="V985">
            <v>60.777258006477162</v>
          </cell>
          <cell r="W985">
            <v>110.60323383084575</v>
          </cell>
          <cell r="X985">
            <v>103.53356890459364</v>
          </cell>
          <cell r="Y985">
            <v>1.3939999999999999</v>
          </cell>
          <cell r="AB985">
            <v>84.365634365634378</v>
          </cell>
          <cell r="AC985">
            <v>97.046019900497498</v>
          </cell>
          <cell r="AD985">
            <v>99.723047148720354</v>
          </cell>
          <cell r="AE985">
            <v>99.723047148720354</v>
          </cell>
        </row>
        <row r="986">
          <cell r="B986">
            <v>34870</v>
          </cell>
          <cell r="D986">
            <v>1.6004</v>
          </cell>
          <cell r="E986">
            <v>1.3955</v>
          </cell>
          <cell r="F986">
            <v>84.65</v>
          </cell>
          <cell r="G986">
            <v>1.3931</v>
          </cell>
          <cell r="O986">
            <v>170.06613118219553</v>
          </cell>
          <cell r="P986">
            <v>93.231123245289879</v>
          </cell>
          <cell r="Q986">
            <v>761.75</v>
          </cell>
          <cell r="V986">
            <v>60.921194674343297</v>
          </cell>
          <cell r="W986">
            <v>111.12846788302924</v>
          </cell>
          <cell r="X986">
            <v>103.60631885262939</v>
          </cell>
          <cell r="Y986">
            <v>1.3940999999999999</v>
          </cell>
          <cell r="AB986">
            <v>84.565434565434572</v>
          </cell>
          <cell r="AC986">
            <v>97.506873281679574</v>
          </cell>
          <cell r="AD986">
            <v>99.793119556875439</v>
          </cell>
          <cell r="AE986">
            <v>99.793119556875439</v>
          </cell>
        </row>
        <row r="987">
          <cell r="B987">
            <v>34871</v>
          </cell>
          <cell r="D987">
            <v>1.6040000000000001</v>
          </cell>
          <cell r="E987">
            <v>1.3908</v>
          </cell>
          <cell r="F987">
            <v>84.16</v>
          </cell>
          <cell r="G987">
            <v>1.3931</v>
          </cell>
          <cell r="O987">
            <v>170.91330739862886</v>
          </cell>
          <cell r="P987">
            <v>93.362731336351771</v>
          </cell>
          <cell r="Q987">
            <v>761.75</v>
          </cell>
          <cell r="V987">
            <v>60.568549838071249</v>
          </cell>
          <cell r="W987">
            <v>110.87905236907729</v>
          </cell>
          <cell r="X987">
            <v>103.51971177163443</v>
          </cell>
          <cell r="Y987">
            <v>1.3942000000000001</v>
          </cell>
          <cell r="AB987">
            <v>84.075924075924078</v>
          </cell>
          <cell r="AC987">
            <v>97.288029925187018</v>
          </cell>
          <cell r="AD987">
            <v>99.70970002335747</v>
          </cell>
          <cell r="AE987">
            <v>99.70970002335747</v>
          </cell>
        </row>
        <row r="988">
          <cell r="B988">
            <v>34872</v>
          </cell>
          <cell r="D988">
            <v>1.6093999999999999</v>
          </cell>
          <cell r="E988">
            <v>1.3828</v>
          </cell>
          <cell r="F988">
            <v>84.05</v>
          </cell>
          <cell r="G988">
            <v>1.3931</v>
          </cell>
          <cell r="O988">
            <v>170.99953907103543</v>
          </cell>
          <cell r="P988">
            <v>93.601807200765421</v>
          </cell>
          <cell r="Q988">
            <v>761.75</v>
          </cell>
          <cell r="V988">
            <v>60.489384670744876</v>
          </cell>
          <cell r="W988">
            <v>110.50702125015533</v>
          </cell>
          <cell r="X988">
            <v>103.43656897387929</v>
          </cell>
          <cell r="Y988">
            <v>1.3943000000000001</v>
          </cell>
          <cell r="AB988">
            <v>83.966033966033962</v>
          </cell>
          <cell r="AC988">
            <v>96.961600596495586</v>
          </cell>
          <cell r="AD988">
            <v>99.629617271180209</v>
          </cell>
          <cell r="AE988">
            <v>99.629617271180209</v>
          </cell>
        </row>
        <row r="989">
          <cell r="B989">
            <v>34876</v>
          </cell>
          <cell r="D989">
            <v>1.601</v>
          </cell>
          <cell r="E989">
            <v>1.3852</v>
          </cell>
          <cell r="F989">
            <v>84.23</v>
          </cell>
          <cell r="G989">
            <v>1.3931</v>
          </cell>
          <cell r="O989">
            <v>170.71983487193489</v>
          </cell>
          <cell r="P989">
            <v>93.160045931506588</v>
          </cell>
          <cell r="Q989">
            <v>761.75</v>
          </cell>
          <cell r="V989">
            <v>60.618927671824409</v>
          </cell>
          <cell r="W989">
            <v>111.08682073703933</v>
          </cell>
          <cell r="X989">
            <v>103.48853322247626</v>
          </cell>
          <cell r="Y989">
            <v>1.3944000000000001</v>
          </cell>
          <cell r="AB989">
            <v>84.145854145854159</v>
          </cell>
          <cell r="AC989">
            <v>97.470331043098057</v>
          </cell>
          <cell r="AD989">
            <v>99.67966899129101</v>
          </cell>
          <cell r="AE989">
            <v>99.67966899129101</v>
          </cell>
        </row>
        <row r="990">
          <cell r="B990">
            <v>34877</v>
          </cell>
          <cell r="D990">
            <v>1.5855999999999999</v>
          </cell>
          <cell r="E990">
            <v>1.3879999999999999</v>
          </cell>
          <cell r="F990">
            <v>84.19</v>
          </cell>
          <cell r="G990">
            <v>1.3931</v>
          </cell>
          <cell r="O990">
            <v>170.90958038045261</v>
          </cell>
          <cell r="P990">
            <v>92.322622805821638</v>
          </cell>
          <cell r="Q990">
            <v>761.75</v>
          </cell>
          <cell r="V990">
            <v>60.590140338251175</v>
          </cell>
          <cell r="W990">
            <v>112.16574167507568</v>
          </cell>
          <cell r="X990">
            <v>103.55435460403243</v>
          </cell>
          <cell r="Y990">
            <v>1.3945000000000001</v>
          </cell>
          <cell r="AB990">
            <v>84.105894105894109</v>
          </cell>
          <cell r="AC990">
            <v>98.417003027245215</v>
          </cell>
          <cell r="AD990">
            <v>99.743067836764666</v>
          </cell>
          <cell r="AE990">
            <v>99.743067836764666</v>
          </cell>
        </row>
        <row r="991">
          <cell r="B991">
            <v>34878</v>
          </cell>
          <cell r="D991">
            <v>1.5833999999999999</v>
          </cell>
          <cell r="E991">
            <v>1.3835</v>
          </cell>
          <cell r="F991">
            <v>84.05</v>
          </cell>
          <cell r="G991">
            <v>1.3931</v>
          </cell>
          <cell r="O991">
            <v>171.13126220716759</v>
          </cell>
          <cell r="P991">
            <v>92.160599535071157</v>
          </cell>
          <cell r="Q991">
            <v>761.75</v>
          </cell>
          <cell r="V991">
            <v>60.489384670744876</v>
          </cell>
          <cell r="W991">
            <v>112.32158645951749</v>
          </cell>
          <cell r="X991">
            <v>103.51624748839464</v>
          </cell>
          <cell r="Y991">
            <v>1.3946000000000001</v>
          </cell>
          <cell r="AB991">
            <v>83.966033966033962</v>
          </cell>
          <cell r="AC991">
            <v>98.553745105469247</v>
          </cell>
          <cell r="AD991">
            <v>99.706363242016749</v>
          </cell>
          <cell r="AE991">
            <v>99.706363242016749</v>
          </cell>
        </row>
        <row r="992">
          <cell r="A992" t="str">
            <v>-</v>
          </cell>
          <cell r="B992">
            <v>34879</v>
          </cell>
          <cell r="D992">
            <v>1.5791999999999999</v>
          </cell>
          <cell r="E992">
            <v>1.3947000000000001</v>
          </cell>
          <cell r="F992">
            <v>85.25</v>
          </cell>
          <cell r="G992">
            <v>1.3931</v>
          </cell>
          <cell r="O992">
            <v>169.0385791115302</v>
          </cell>
          <cell r="P992">
            <v>92.088401807613707</v>
          </cell>
          <cell r="Q992">
            <v>761.75</v>
          </cell>
          <cell r="V992">
            <v>61.353004677941705</v>
          </cell>
          <cell r="W992">
            <v>112.62031408308005</v>
          </cell>
          <cell r="X992">
            <v>103.71024734982332</v>
          </cell>
          <cell r="Y992">
            <v>1.3947000000000001</v>
          </cell>
          <cell r="AB992">
            <v>85.164835164835168</v>
          </cell>
          <cell r="AC992">
            <v>98.815856129685912</v>
          </cell>
          <cell r="AD992">
            <v>99.893222997096998</v>
          </cell>
          <cell r="AE992">
            <v>99.893222997096998</v>
          </cell>
        </row>
        <row r="993">
          <cell r="B993">
            <v>34883</v>
          </cell>
          <cell r="D993">
            <v>1.5934999999999999</v>
          </cell>
          <cell r="E993">
            <v>1.3812</v>
          </cell>
          <cell r="F993">
            <v>84.7</v>
          </cell>
          <cell r="G993">
            <v>1.409</v>
          </cell>
          <cell r="O993">
            <v>169.81797625162261</v>
          </cell>
          <cell r="P993">
            <v>92.748462396827009</v>
          </cell>
          <cell r="Q993">
            <v>757.7</v>
          </cell>
          <cell r="V993">
            <v>60.957178841309826</v>
          </cell>
          <cell r="W993">
            <v>111.60966426106056</v>
          </cell>
          <cell r="X993">
            <v>103.51624748839464</v>
          </cell>
          <cell r="Y993">
            <v>1.409</v>
          </cell>
          <cell r="AB993">
            <v>84.615384615384627</v>
          </cell>
          <cell r="AC993">
            <v>97.92908691559461</v>
          </cell>
          <cell r="AD993">
            <v>99.706363242016749</v>
          </cell>
          <cell r="AE993">
            <v>99.706363242016749</v>
          </cell>
        </row>
        <row r="994">
          <cell r="B994">
            <v>34884</v>
          </cell>
          <cell r="D994">
            <v>1.5975999999999999</v>
          </cell>
          <cell r="E994">
            <v>1.3788</v>
          </cell>
          <cell r="F994">
            <v>84.55</v>
          </cell>
          <cell r="G994">
            <v>1.409</v>
          </cell>
          <cell r="O994">
            <v>170.1192500119744</v>
          </cell>
          <cell r="P994">
            <v>92.987099796153643</v>
          </cell>
          <cell r="Q994">
            <v>757.7</v>
          </cell>
          <cell r="V994">
            <v>60.849226340410226</v>
          </cell>
          <cell r="W994">
            <v>111.32323485227842</v>
          </cell>
          <cell r="X994">
            <v>103.51624748839464</v>
          </cell>
          <cell r="Y994">
            <v>1.4089</v>
          </cell>
          <cell r="AB994">
            <v>84.465534465534461</v>
          </cell>
          <cell r="AC994">
            <v>97.677766649974956</v>
          </cell>
          <cell r="AD994">
            <v>99.706363242016749</v>
          </cell>
          <cell r="AE994">
            <v>99.706363242016749</v>
          </cell>
        </row>
        <row r="995">
          <cell r="B995">
            <v>34885</v>
          </cell>
          <cell r="D995">
            <v>1.5980000000000001</v>
          </cell>
          <cell r="E995">
            <v>1.3828</v>
          </cell>
          <cell r="F995">
            <v>84.8</v>
          </cell>
          <cell r="G995">
            <v>1.409</v>
          </cell>
          <cell r="O995">
            <v>169.61771920415606</v>
          </cell>
          <cell r="P995">
            <v>93.010381493648936</v>
          </cell>
          <cell r="Q995">
            <v>757.7</v>
          </cell>
          <cell r="V995">
            <v>61.029147175242898</v>
          </cell>
          <cell r="W995">
            <v>111.29536921151438</v>
          </cell>
          <cell r="X995">
            <v>103.51624748839464</v>
          </cell>
          <cell r="Y995">
            <v>1.4088000000000001</v>
          </cell>
          <cell r="AB995">
            <v>84.715284715284724</v>
          </cell>
          <cell r="AC995">
            <v>97.653316645807251</v>
          </cell>
          <cell r="AD995">
            <v>99.706363242016749</v>
          </cell>
          <cell r="AE995">
            <v>99.706363242016749</v>
          </cell>
        </row>
        <row r="996">
          <cell r="B996">
            <v>34886</v>
          </cell>
          <cell r="D996">
            <v>1.5948</v>
          </cell>
          <cell r="E996">
            <v>1.3819999999999999</v>
          </cell>
          <cell r="F996">
            <v>85</v>
          </cell>
          <cell r="G996">
            <v>1.409</v>
          </cell>
          <cell r="O996">
            <v>169.21861868838158</v>
          </cell>
          <cell r="P996">
            <v>92.824127913686681</v>
          </cell>
          <cell r="Q996">
            <v>757.7</v>
          </cell>
          <cell r="V996">
            <v>61.17308384310904</v>
          </cell>
          <cell r="W996">
            <v>111.518685728618</v>
          </cell>
          <cell r="X996">
            <v>103.51624748839464</v>
          </cell>
          <cell r="Y996">
            <v>1.4087000000000001</v>
          </cell>
          <cell r="AB996">
            <v>84.915084915084918</v>
          </cell>
          <cell r="AC996">
            <v>97.849260095309745</v>
          </cell>
          <cell r="AD996">
            <v>99.706363242016749</v>
          </cell>
          <cell r="AE996">
            <v>99.706363242016749</v>
          </cell>
        </row>
        <row r="997">
          <cell r="B997">
            <v>34890</v>
          </cell>
          <cell r="D997">
            <v>1.5952999999999999</v>
          </cell>
          <cell r="E997">
            <v>1.3947000000000001</v>
          </cell>
          <cell r="F997">
            <v>87.42</v>
          </cell>
          <cell r="G997">
            <v>1.409</v>
          </cell>
          <cell r="O997">
            <v>165.27758498736412</v>
          </cell>
          <cell r="P997">
            <v>93.272733601527477</v>
          </cell>
          <cell r="Q997">
            <v>757.7</v>
          </cell>
          <cell r="V997">
            <v>62.914717524289323</v>
          </cell>
          <cell r="W997">
            <v>111.48373346705948</v>
          </cell>
          <cell r="X997">
            <v>103.98392572576734</v>
          </cell>
          <cell r="Y997">
            <v>1.4086000000000001</v>
          </cell>
          <cell r="AB997">
            <v>87.332667332667341</v>
          </cell>
          <cell r="AC997">
            <v>97.818592114335857</v>
          </cell>
          <cell r="AD997">
            <v>100.15682872301379</v>
          </cell>
          <cell r="AE997">
            <v>100.15682872301379</v>
          </cell>
        </row>
        <row r="998">
          <cell r="B998">
            <v>34891</v>
          </cell>
          <cell r="D998">
            <v>1.5911</v>
          </cell>
          <cell r="E998">
            <v>1.3947000000000001</v>
          </cell>
          <cell r="F998">
            <v>87.05</v>
          </cell>
          <cell r="G998">
            <v>1.409</v>
          </cell>
          <cell r="O998">
            <v>165.98008592297958</v>
          </cell>
          <cell r="P998">
            <v>93.027171336670449</v>
          </cell>
          <cell r="Q998">
            <v>757.7</v>
          </cell>
          <cell r="V998">
            <v>62.648434688736963</v>
          </cell>
          <cell r="W998">
            <v>111.77801520960341</v>
          </cell>
          <cell r="X998">
            <v>103.98392572576734</v>
          </cell>
          <cell r="Y998">
            <v>1.4085000000000001</v>
          </cell>
          <cell r="AB998">
            <v>86.96303696303697</v>
          </cell>
          <cell r="AC998">
            <v>98.07680221230595</v>
          </cell>
          <cell r="AD998">
            <v>100.15682872301379</v>
          </cell>
          <cell r="AE998">
            <v>100.15682872301379</v>
          </cell>
        </row>
        <row r="999">
          <cell r="B999">
            <v>34892</v>
          </cell>
          <cell r="D999">
            <v>1.5895999999999999</v>
          </cell>
          <cell r="E999">
            <v>1.4057999999999999</v>
          </cell>
          <cell r="F999">
            <v>87.57</v>
          </cell>
          <cell r="G999">
            <v>1.409</v>
          </cell>
          <cell r="O999">
            <v>165.13739746095453</v>
          </cell>
          <cell r="P999">
            <v>93.019975133127517</v>
          </cell>
          <cell r="Q999">
            <v>757.7</v>
          </cell>
          <cell r="V999">
            <v>63.022670025188916</v>
          </cell>
          <cell r="W999">
            <v>111.88349270256668</v>
          </cell>
          <cell r="X999">
            <v>104.07399709000208</v>
          </cell>
          <cell r="Y999">
            <v>1.4084000000000001</v>
          </cell>
          <cell r="AB999">
            <v>87.48251748251748</v>
          </cell>
          <cell r="AC999">
            <v>98.169350780070459</v>
          </cell>
          <cell r="AD999">
            <v>100.24358503787248</v>
          </cell>
          <cell r="AE999">
            <v>100.24358503787248</v>
          </cell>
        </row>
        <row r="1000">
          <cell r="B1000">
            <v>34893</v>
          </cell>
          <cell r="D1000">
            <v>1.593</v>
          </cell>
          <cell r="E1000">
            <v>1.4041999999999999</v>
          </cell>
          <cell r="F1000">
            <v>87.55</v>
          </cell>
          <cell r="G1000">
            <v>1.409</v>
          </cell>
          <cell r="O1000">
            <v>165.17512159515465</v>
          </cell>
          <cell r="P1000">
            <v>93.218935824781155</v>
          </cell>
          <cell r="Q1000">
            <v>757.7</v>
          </cell>
          <cell r="V1000">
            <v>63.008276358402306</v>
          </cell>
          <cell r="W1000">
            <v>111.64469554300062</v>
          </cell>
          <cell r="X1000">
            <v>104.07399709000208</v>
          </cell>
          <cell r="Y1000">
            <v>1.4083000000000001</v>
          </cell>
          <cell r="AB1000">
            <v>87.462537462537469</v>
          </cell>
          <cell r="AC1000">
            <v>97.959824231010671</v>
          </cell>
          <cell r="AD1000">
            <v>100.24358503787248</v>
          </cell>
          <cell r="AE1000">
            <v>100.24358503787248</v>
          </cell>
        </row>
        <row r="1001">
          <cell r="B1001">
            <v>34896</v>
          </cell>
          <cell r="D1001">
            <v>1.5954999999999999</v>
          </cell>
          <cell r="E1001">
            <v>1.39</v>
          </cell>
          <cell r="F1001">
            <v>87.78</v>
          </cell>
          <cell r="G1001">
            <v>1.409</v>
          </cell>
          <cell r="O1001">
            <v>164.62717350622259</v>
          </cell>
          <cell r="P1001">
            <v>93.299966159689191</v>
          </cell>
          <cell r="Q1001">
            <v>757.7</v>
          </cell>
          <cell r="V1001">
            <v>63.173803526448367</v>
          </cell>
          <cell r="W1001">
            <v>111.46975869633343</v>
          </cell>
          <cell r="X1001">
            <v>104.00124714196632</v>
          </cell>
          <cell r="Y1001">
            <v>1.4081999999999999</v>
          </cell>
          <cell r="AB1001">
            <v>87.692307692307693</v>
          </cell>
          <cell r="AC1001">
            <v>97.806330303979934</v>
          </cell>
          <cell r="AD1001">
            <v>100.17351262971737</v>
          </cell>
          <cell r="AE1001">
            <v>100.17351262971737</v>
          </cell>
        </row>
        <row r="1002">
          <cell r="A1002" t="str">
            <v>JUL</v>
          </cell>
          <cell r="B1002">
            <v>34897</v>
          </cell>
          <cell r="D1002">
            <v>1.5920000000000001</v>
          </cell>
          <cell r="E1002">
            <v>1.3959999999999999</v>
          </cell>
          <cell r="F1002">
            <v>88.5</v>
          </cell>
          <cell r="G1002">
            <v>1.409</v>
          </cell>
          <cell r="O1002">
            <v>163.47276388345759</v>
          </cell>
          <cell r="P1002">
            <v>93.200731050443721</v>
          </cell>
          <cell r="Q1002">
            <v>757.7</v>
          </cell>
          <cell r="V1002">
            <v>63.69197553076647</v>
          </cell>
          <cell r="W1002">
            <v>111.714824120603</v>
          </cell>
          <cell r="X1002">
            <v>104.11903277211944</v>
          </cell>
          <cell r="Y1002">
            <v>1.4080999999999999</v>
          </cell>
          <cell r="AB1002">
            <v>88.411588411588411</v>
          </cell>
          <cell r="AC1002">
            <v>98.021356783919586</v>
          </cell>
          <cell r="AD1002">
            <v>100.28696319530182</v>
          </cell>
          <cell r="AE1002">
            <v>100.28696319530182</v>
          </cell>
        </row>
        <row r="1003">
          <cell r="B1003">
            <v>34898</v>
          </cell>
          <cell r="D1003">
            <v>1.5962000000000001</v>
          </cell>
          <cell r="E1003">
            <v>1.3947000000000001</v>
          </cell>
          <cell r="F1003">
            <v>88.72</v>
          </cell>
          <cell r="G1003">
            <v>1.409</v>
          </cell>
          <cell r="O1003">
            <v>163.0673985988052</v>
          </cell>
          <cell r="P1003">
            <v>93.446612376079315</v>
          </cell>
          <cell r="Q1003">
            <v>757.7</v>
          </cell>
          <cell r="V1003">
            <v>63.850305865419223</v>
          </cell>
          <cell r="W1003">
            <v>111.42087457712066</v>
          </cell>
          <cell r="X1003">
            <v>104.11903277211944</v>
          </cell>
          <cell r="Y1003">
            <v>1.4079999999999999</v>
          </cell>
          <cell r="AB1003">
            <v>88.63136863136863</v>
          </cell>
          <cell r="AC1003">
            <v>97.763438165643393</v>
          </cell>
          <cell r="AD1003">
            <v>100.28696319530182</v>
          </cell>
          <cell r="AE1003">
            <v>100.28696319530182</v>
          </cell>
        </row>
        <row r="1004">
          <cell r="B1004">
            <v>34899</v>
          </cell>
          <cell r="D1004">
            <v>1.5984</v>
          </cell>
          <cell r="E1004">
            <v>1.3836999999999999</v>
          </cell>
          <cell r="F1004">
            <v>88.72</v>
          </cell>
          <cell r="G1004">
            <v>1.409</v>
          </cell>
          <cell r="O1004">
            <v>162.81239384970706</v>
          </cell>
          <cell r="P1004">
            <v>93.429074162171801</v>
          </cell>
          <cell r="Q1004">
            <v>757.7</v>
          </cell>
          <cell r="V1004">
            <v>63.850305865419223</v>
          </cell>
          <cell r="W1004">
            <v>111.2675175175175</v>
          </cell>
          <cell r="X1004">
            <v>103.95621145984894</v>
          </cell>
          <cell r="Y1004">
            <v>1.4078999999999999</v>
          </cell>
          <cell r="AB1004">
            <v>88.63136863136863</v>
          </cell>
          <cell r="AC1004">
            <v>97.628878878878879</v>
          </cell>
          <cell r="AD1004">
            <v>100.13013447228802</v>
          </cell>
          <cell r="AE1004">
            <v>100.13013447228802</v>
          </cell>
        </row>
        <row r="1005">
          <cell r="B1005">
            <v>34900</v>
          </cell>
          <cell r="D1005">
            <v>1.599</v>
          </cell>
          <cell r="E1005">
            <v>1.3836999999999999</v>
          </cell>
          <cell r="F1005">
            <v>87.77</v>
          </cell>
          <cell r="G1005">
            <v>1.409</v>
          </cell>
          <cell r="O1005">
            <v>164.44300889367588</v>
          </cell>
          <cell r="P1005">
            <v>93.389393753549598</v>
          </cell>
          <cell r="Q1005">
            <v>757.7</v>
          </cell>
          <cell r="V1005">
            <v>63.166606693055058</v>
          </cell>
          <cell r="W1005">
            <v>111.22576610381488</v>
          </cell>
          <cell r="X1005">
            <v>103.8730686620938</v>
          </cell>
          <cell r="Y1005">
            <v>1.4077999999999999</v>
          </cell>
          <cell r="AB1005">
            <v>87.682317682317688</v>
          </cell>
          <cell r="AC1005">
            <v>97.592245153220759</v>
          </cell>
          <cell r="AD1005">
            <v>100.05005172011077</v>
          </cell>
          <cell r="AE1005">
            <v>100.05005172011077</v>
          </cell>
        </row>
        <row r="1006">
          <cell r="B1006">
            <v>34903</v>
          </cell>
          <cell r="D1006">
            <v>1.5974999999999999</v>
          </cell>
          <cell r="E1006">
            <v>1.3865000000000001</v>
          </cell>
          <cell r="F1006">
            <v>88.65</v>
          </cell>
          <cell r="G1006">
            <v>1.409</v>
          </cell>
          <cell r="O1006">
            <v>163.03869262444522</v>
          </cell>
          <cell r="P1006">
            <v>93.432478645863966</v>
          </cell>
          <cell r="Q1006">
            <v>757.7</v>
          </cell>
          <cell r="V1006">
            <v>63.799928031666077</v>
          </cell>
          <cell r="W1006">
            <v>111.33020344287949</v>
          </cell>
          <cell r="X1006">
            <v>104.0185685581653</v>
          </cell>
          <cell r="Y1006">
            <v>1.4077</v>
          </cell>
          <cell r="AB1006">
            <v>88.561438561438578</v>
          </cell>
          <cell r="AC1006">
            <v>97.683881064162762</v>
          </cell>
          <cell r="AD1006">
            <v>100.19019653642097</v>
          </cell>
          <cell r="AE1006">
            <v>100.19019653642097</v>
          </cell>
        </row>
        <row r="1007">
          <cell r="B1007">
            <v>34904</v>
          </cell>
          <cell r="D1007">
            <v>1.5971</v>
          </cell>
          <cell r="E1007">
            <v>1.3866000000000001</v>
          </cell>
          <cell r="F1007">
            <v>88.26</v>
          </cell>
          <cell r="G1007">
            <v>1.409</v>
          </cell>
          <cell r="O1007">
            <v>163.75912192564093</v>
          </cell>
          <cell r="P1007">
            <v>93.409083972024618</v>
          </cell>
          <cell r="Q1007">
            <v>757.7</v>
          </cell>
          <cell r="V1007">
            <v>63.5192515293271</v>
          </cell>
          <cell r="W1007">
            <v>111.35808653183895</v>
          </cell>
          <cell r="X1007">
            <v>104.0185685581653</v>
          </cell>
          <cell r="Y1007">
            <v>1.4076</v>
          </cell>
          <cell r="AB1007">
            <v>88.171828171828182</v>
          </cell>
          <cell r="AC1007">
            <v>97.708346377809775</v>
          </cell>
          <cell r="AD1007">
            <v>100.19019653642097</v>
          </cell>
          <cell r="AE1007">
            <v>100.19019653642097</v>
          </cell>
        </row>
        <row r="1008">
          <cell r="B1008">
            <v>34905</v>
          </cell>
          <cell r="D1008">
            <v>1.5971</v>
          </cell>
          <cell r="E1008">
            <v>1.3872</v>
          </cell>
          <cell r="F1008">
            <v>87.84</v>
          </cell>
          <cell r="G1008">
            <v>1.409</v>
          </cell>
          <cell r="O1008">
            <v>164.44896339369512</v>
          </cell>
          <cell r="P1008">
            <v>93.356197992289566</v>
          </cell>
          <cell r="Q1008">
            <v>757.7</v>
          </cell>
          <cell r="V1008">
            <v>63.216984526808211</v>
          </cell>
          <cell r="W1008">
            <v>111.35808653183895</v>
          </cell>
          <cell r="X1008">
            <v>103.95967574308874</v>
          </cell>
          <cell r="Y1008">
            <v>1.4075</v>
          </cell>
          <cell r="AB1008">
            <v>87.752247752247769</v>
          </cell>
          <cell r="AC1008">
            <v>97.708346377809775</v>
          </cell>
          <cell r="AD1008">
            <v>100.13347125362874</v>
          </cell>
          <cell r="AE1008">
            <v>100.13347125362874</v>
          </cell>
        </row>
        <row r="1009">
          <cell r="B1009">
            <v>34906</v>
          </cell>
          <cell r="D1009">
            <v>1.5914999999999999</v>
          </cell>
          <cell r="E1009">
            <v>1.395</v>
          </cell>
          <cell r="F1009">
            <v>88.1</v>
          </cell>
          <cell r="G1009">
            <v>1.409</v>
          </cell>
          <cell r="O1009">
            <v>164.06745545368227</v>
          </cell>
          <cell r="P1009">
            <v>93.08775860212107</v>
          </cell>
          <cell r="Q1009">
            <v>757.7</v>
          </cell>
          <cell r="V1009">
            <v>63.404102195034184</v>
          </cell>
          <cell r="W1009">
            <v>111.74992145774426</v>
          </cell>
          <cell r="X1009">
            <v>104.02549712464489</v>
          </cell>
          <cell r="Y1009">
            <v>1.4074</v>
          </cell>
          <cell r="AB1009">
            <v>88.011988011988009</v>
          </cell>
          <cell r="AC1009">
            <v>98.052152057807092</v>
          </cell>
          <cell r="AD1009">
            <v>100.1968700991024</v>
          </cell>
          <cell r="AE1009">
            <v>100.1968700991024</v>
          </cell>
        </row>
        <row r="1010">
          <cell r="B1010">
            <v>34907</v>
          </cell>
          <cell r="D1010">
            <v>1.5914999999999999</v>
          </cell>
          <cell r="E1010">
            <v>1.395</v>
          </cell>
          <cell r="F1010">
            <v>88.1</v>
          </cell>
          <cell r="G1010">
            <v>1.409</v>
          </cell>
          <cell r="O1010">
            <v>163.96910677251253</v>
          </cell>
          <cell r="P1010">
            <v>93.031958027496131</v>
          </cell>
          <cell r="Q1010">
            <v>757.7</v>
          </cell>
          <cell r="V1010">
            <v>63.404102195034184</v>
          </cell>
          <cell r="W1010">
            <v>111.74992145774426</v>
          </cell>
          <cell r="X1010">
            <v>103.96314002632855</v>
          </cell>
          <cell r="Y1010">
            <v>1.4073</v>
          </cell>
          <cell r="AB1010">
            <v>88.011988011988009</v>
          </cell>
          <cell r="AC1010">
            <v>98.052152057807092</v>
          </cell>
          <cell r="AD1010">
            <v>100.13680803496948</v>
          </cell>
          <cell r="AE1010">
            <v>100.13680803496948</v>
          </cell>
        </row>
        <row r="1011">
          <cell r="B1011">
            <v>34910</v>
          </cell>
          <cell r="D1011">
            <v>1.603</v>
          </cell>
          <cell r="E1011">
            <v>1.3819999999999999</v>
          </cell>
          <cell r="F1011">
            <v>88.3</v>
          </cell>
          <cell r="G1011">
            <v>1.409</v>
          </cell>
          <cell r="O1011">
            <v>163.59771581719539</v>
          </cell>
          <cell r="P1011">
            <v>93.704196492664977</v>
          </cell>
          <cell r="Q1011">
            <v>757.7</v>
          </cell>
          <cell r="V1011">
            <v>63.548038862900327</v>
          </cell>
          <cell r="W1011">
            <v>110.94822208359325</v>
          </cell>
          <cell r="X1011">
            <v>103.96314002632855</v>
          </cell>
          <cell r="Y1011">
            <v>1.4072</v>
          </cell>
          <cell r="AB1011">
            <v>88.211788211788217</v>
          </cell>
          <cell r="AC1011">
            <v>97.348721147847783</v>
          </cell>
          <cell r="AD1011">
            <v>100.13680803496948</v>
          </cell>
          <cell r="AE1011">
            <v>100.13680803496948</v>
          </cell>
        </row>
        <row r="1012">
          <cell r="A1012" t="str">
            <v>-</v>
          </cell>
          <cell r="B1012">
            <v>34911</v>
          </cell>
          <cell r="D1012">
            <v>1.603</v>
          </cell>
          <cell r="E1012">
            <v>1.3819999999999999</v>
          </cell>
          <cell r="F1012">
            <v>88.3</v>
          </cell>
          <cell r="G1012">
            <v>1.409</v>
          </cell>
          <cell r="O1012">
            <v>163.59771581719539</v>
          </cell>
          <cell r="P1012">
            <v>93.704196492664977</v>
          </cell>
          <cell r="Q1012">
            <v>757.7</v>
          </cell>
          <cell r="V1012">
            <v>63.548038862900327</v>
          </cell>
          <cell r="W1012">
            <v>110.94822208359325</v>
          </cell>
          <cell r="X1012">
            <v>103.96314002632855</v>
          </cell>
          <cell r="Y1012">
            <v>1.4071</v>
          </cell>
          <cell r="AB1012">
            <v>88.211788211788217</v>
          </cell>
          <cell r="AC1012">
            <v>97.348721147847783</v>
          </cell>
          <cell r="AD1012">
            <v>100.13680803496948</v>
          </cell>
          <cell r="AE1012">
            <v>100.13680803496948</v>
          </cell>
        </row>
        <row r="1013">
          <cell r="B1013">
            <v>34912</v>
          </cell>
          <cell r="D1013">
            <v>1.5994999999999999</v>
          </cell>
          <cell r="E1013">
            <v>1.3857999999999999</v>
          </cell>
          <cell r="F1013">
            <v>88.4</v>
          </cell>
          <cell r="G1013">
            <v>1.3483000000000001</v>
          </cell>
          <cell r="O1013">
            <v>163.4126505278094</v>
          </cell>
          <cell r="P1013">
            <v>93.499602177178801</v>
          </cell>
          <cell r="Q1013">
            <v>758.55</v>
          </cell>
          <cell r="V1013">
            <v>63.620007196833399</v>
          </cell>
          <cell r="W1013">
            <v>111.19099718662082</v>
          </cell>
          <cell r="X1013">
            <v>103.96314002632855</v>
          </cell>
          <cell r="Y1013">
            <v>1.3483000000000001</v>
          </cell>
          <cell r="AB1013">
            <v>88.311688311688329</v>
          </cell>
          <cell r="AC1013">
            <v>97.561738043138476</v>
          </cell>
          <cell r="AD1013">
            <v>100.13680803496948</v>
          </cell>
          <cell r="AE1013">
            <v>100.13680803496948</v>
          </cell>
        </row>
        <row r="1014">
          <cell r="B1014">
            <v>34913</v>
          </cell>
          <cell r="D1014">
            <v>1.5998000000000001</v>
          </cell>
          <cell r="E1014">
            <v>1.3856999999999999</v>
          </cell>
          <cell r="F1014">
            <v>90.05</v>
          </cell>
          <cell r="G1014">
            <v>1.3483000000000001</v>
          </cell>
          <cell r="O1014">
            <v>160.49859787896614</v>
          </cell>
          <cell r="P1014">
            <v>93.563881821212163</v>
          </cell>
          <cell r="Q1014">
            <v>758.55</v>
          </cell>
          <cell r="V1014">
            <v>64.807484706729042</v>
          </cell>
          <cell r="W1014">
            <v>111.17014626828352</v>
          </cell>
          <cell r="X1014">
            <v>104.01510427492551</v>
          </cell>
          <cell r="Y1014">
            <v>1.3481000000000001</v>
          </cell>
          <cell r="AB1014">
            <v>89.960039960039964</v>
          </cell>
          <cell r="AC1014">
            <v>97.543442930366282</v>
          </cell>
          <cell r="AD1014">
            <v>100.18685975508025</v>
          </cell>
          <cell r="AE1014">
            <v>100.18685975508025</v>
          </cell>
        </row>
        <row r="1015">
          <cell r="B1015">
            <v>34914</v>
          </cell>
          <cell r="D1015">
            <v>1.6028</v>
          </cell>
          <cell r="E1015">
            <v>1.3944000000000001</v>
          </cell>
          <cell r="F1015">
            <v>90.85</v>
          </cell>
          <cell r="G1015">
            <v>1.3483000000000001</v>
          </cell>
          <cell r="O1015">
            <v>159.20185697783862</v>
          </cell>
          <cell r="P1015">
            <v>93.808020973707656</v>
          </cell>
          <cell r="Q1015">
            <v>758.55</v>
          </cell>
          <cell r="V1015">
            <v>65.383231378193599</v>
          </cell>
          <cell r="W1015">
            <v>110.9620663838283</v>
          </cell>
          <cell r="X1015">
            <v>104.09131850620106</v>
          </cell>
          <cell r="Y1015">
            <v>1.3479000000000001</v>
          </cell>
          <cell r="AB1015">
            <v>90.759240759240754</v>
          </cell>
          <cell r="AC1015">
            <v>97.360868480159724</v>
          </cell>
          <cell r="AD1015">
            <v>100.26026894457607</v>
          </cell>
          <cell r="AE1015">
            <v>100.26026894457607</v>
          </cell>
        </row>
        <row r="1016">
          <cell r="B1016">
            <v>34917</v>
          </cell>
          <cell r="D1016">
            <v>1.6084000000000001</v>
          </cell>
          <cell r="E1016">
            <v>1.399</v>
          </cell>
          <cell r="F1016">
            <v>91.6</v>
          </cell>
          <cell r="G1016">
            <v>1.3483000000000001</v>
          </cell>
          <cell r="O1016">
            <v>157.95615382264745</v>
          </cell>
          <cell r="P1016">
            <v>94.170237936556404</v>
          </cell>
          <cell r="Q1016">
            <v>758.55</v>
          </cell>
          <cell r="V1016">
            <v>65.922993882691614</v>
          </cell>
          <cell r="W1016">
            <v>110.5757274309873</v>
          </cell>
          <cell r="X1016">
            <v>104.12942562183883</v>
          </cell>
          <cell r="Y1016">
            <v>1.3476999999999999</v>
          </cell>
          <cell r="AB1016">
            <v>91.508491508491502</v>
          </cell>
          <cell r="AC1016">
            <v>97.021885103208149</v>
          </cell>
          <cell r="AD1016">
            <v>100.29697353932396</v>
          </cell>
          <cell r="AE1016">
            <v>100.29697353932396</v>
          </cell>
        </row>
        <row r="1017">
          <cell r="B1017">
            <v>34918</v>
          </cell>
          <cell r="D1017">
            <v>1.609</v>
          </cell>
          <cell r="E1017">
            <v>1.3988</v>
          </cell>
          <cell r="F1017">
            <v>91.36</v>
          </cell>
          <cell r="G1017">
            <v>1.3483000000000001</v>
          </cell>
          <cell r="O1017">
            <v>158.37109993601692</v>
          </cell>
          <cell r="P1017">
            <v>94.205367346381038</v>
          </cell>
          <cell r="Q1017">
            <v>758.55</v>
          </cell>
          <cell r="V1017">
            <v>65.750269881252251</v>
          </cell>
          <cell r="W1017">
            <v>110.53449347420758</v>
          </cell>
          <cell r="X1017">
            <v>104.12942562183883</v>
          </cell>
          <cell r="Y1017">
            <v>1.3474999999999999</v>
          </cell>
          <cell r="AB1017">
            <v>91.268731268731273</v>
          </cell>
          <cell r="AC1017">
            <v>96.985705407085149</v>
          </cell>
          <cell r="AD1017">
            <v>100.29697353932396</v>
          </cell>
          <cell r="AE1017">
            <v>100.29697353932396</v>
          </cell>
        </row>
        <row r="1018">
          <cell r="B1018">
            <v>34919</v>
          </cell>
          <cell r="D1018">
            <v>1.6004</v>
          </cell>
          <cell r="E1018">
            <v>1.413</v>
          </cell>
          <cell r="F1018">
            <v>91.53</v>
          </cell>
          <cell r="G1018">
            <v>1.3483000000000001</v>
          </cell>
          <cell r="O1018">
            <v>158.17687721098798</v>
          </cell>
          <cell r="P1018">
            <v>93.761075796588884</v>
          </cell>
          <cell r="Q1018">
            <v>758.55</v>
          </cell>
          <cell r="V1018">
            <v>65.872616048938482</v>
          </cell>
          <cell r="W1018">
            <v>111.12846788302924</v>
          </cell>
          <cell r="X1018">
            <v>104.19524700339498</v>
          </cell>
          <cell r="Y1018">
            <v>1.3472999999999999</v>
          </cell>
          <cell r="AB1018">
            <v>91.43856143856145</v>
          </cell>
          <cell r="AC1018">
            <v>97.506873281679574</v>
          </cell>
          <cell r="AD1018">
            <v>100.36037238479761</v>
          </cell>
          <cell r="AE1018">
            <v>100.36037238479761</v>
          </cell>
        </row>
        <row r="1019">
          <cell r="B1019">
            <v>34924</v>
          </cell>
          <cell r="D1019">
            <v>1.5734999999999999</v>
          </cell>
          <cell r="E1019">
            <v>1.4410000000000001</v>
          </cell>
          <cell r="F1019">
            <v>94.1</v>
          </cell>
          <cell r="G1019">
            <v>1.3483000000000001</v>
          </cell>
          <cell r="O1019">
            <v>154.53720231554018</v>
          </cell>
          <cell r="P1019">
            <v>92.592752750628222</v>
          </cell>
          <cell r="Q1019">
            <v>758.55</v>
          </cell>
          <cell r="V1019">
            <v>67.722202231018343</v>
          </cell>
          <cell r="W1019">
            <v>113.02828090244678</v>
          </cell>
          <cell r="X1019">
            <v>104.65599667428809</v>
          </cell>
          <cell r="Y1019">
            <v>1.3471</v>
          </cell>
          <cell r="AB1019">
            <v>94.005994005994012</v>
          </cell>
          <cell r="AC1019">
            <v>99.173816333015566</v>
          </cell>
          <cell r="AD1019">
            <v>100.80416430311323</v>
          </cell>
          <cell r="AE1019">
            <v>100.80416430311323</v>
          </cell>
        </row>
        <row r="1020">
          <cell r="B1020">
            <v>34925</v>
          </cell>
          <cell r="D1020">
            <v>1.569</v>
          </cell>
          <cell r="E1020">
            <v>1.4443999999999999</v>
          </cell>
          <cell r="F1020">
            <v>94.26</v>
          </cell>
          <cell r="G1020">
            <v>1.3483000000000001</v>
          </cell>
          <cell r="O1020">
            <v>154.34638031061644</v>
          </cell>
          <cell r="P1020">
            <v>92.370736703741002</v>
          </cell>
          <cell r="Q1020">
            <v>758.55</v>
          </cell>
          <cell r="V1020">
            <v>67.83735156531128</v>
          </cell>
          <cell r="W1020">
            <v>113.35245379222434</v>
          </cell>
          <cell r="X1020">
            <v>104.70449663964526</v>
          </cell>
          <cell r="Y1020">
            <v>1.3469</v>
          </cell>
          <cell r="AB1020">
            <v>94.165834165834184</v>
          </cell>
          <cell r="AC1020">
            <v>99.458253664754622</v>
          </cell>
          <cell r="AD1020">
            <v>100.85087924188328</v>
          </cell>
          <cell r="AE1020">
            <v>100.85087924188328</v>
          </cell>
        </row>
        <row r="1021">
          <cell r="B1021">
            <v>34926</v>
          </cell>
          <cell r="D1021">
            <v>1.57</v>
          </cell>
          <cell r="E1021">
            <v>1.4379999999999999</v>
          </cell>
          <cell r="F1021">
            <v>93.95</v>
          </cell>
          <cell r="G1021">
            <v>1.3483000000000001</v>
          </cell>
          <cell r="O1021">
            <v>154.70708148536221</v>
          </cell>
          <cell r="P1021">
            <v>92.34092263611754</v>
          </cell>
          <cell r="Q1021">
            <v>758.55</v>
          </cell>
          <cell r="V1021">
            <v>67.614249730118757</v>
          </cell>
          <cell r="W1021">
            <v>113.28025477707006</v>
          </cell>
          <cell r="X1021">
            <v>104.60403242569112</v>
          </cell>
          <cell r="Y1021">
            <v>1.3467</v>
          </cell>
          <cell r="AB1021">
            <v>93.856143856143859</v>
          </cell>
          <cell r="AC1021">
            <v>99.394904458598717</v>
          </cell>
          <cell r="AD1021">
            <v>100.75411258300244</v>
          </cell>
          <cell r="AE1021">
            <v>100.75411258300244</v>
          </cell>
        </row>
        <row r="1022">
          <cell r="B1022">
            <v>34927</v>
          </cell>
          <cell r="D1022">
            <v>1.5726</v>
          </cell>
          <cell r="E1022">
            <v>1.4461999999999999</v>
          </cell>
          <cell r="F1022">
            <v>95.14</v>
          </cell>
          <cell r="G1022">
            <v>1.3483000000000001</v>
          </cell>
          <cell r="O1022">
            <v>153.77886666625591</v>
          </cell>
          <cell r="P1022">
            <v>93.103424135732411</v>
          </cell>
          <cell r="Q1022">
            <v>758.55</v>
          </cell>
          <cell r="V1022">
            <v>68.470672903922278</v>
          </cell>
          <cell r="W1022">
            <v>113.09296706091821</v>
          </cell>
          <cell r="X1022">
            <v>105.29342479041085</v>
          </cell>
          <cell r="Y1022">
            <v>1.3465</v>
          </cell>
          <cell r="AB1022">
            <v>95.044955044955046</v>
          </cell>
          <cell r="AC1022">
            <v>99.230573572427815</v>
          </cell>
          <cell r="AD1022">
            <v>101.41813206980547</v>
          </cell>
          <cell r="AE1022">
            <v>101.41813206980547</v>
          </cell>
          <cell r="AL1022">
            <v>100</v>
          </cell>
          <cell r="AM1022">
            <v>100</v>
          </cell>
          <cell r="AN1022">
            <v>100</v>
          </cell>
          <cell r="AO1022">
            <v>100</v>
          </cell>
        </row>
        <row r="1023">
          <cell r="A1023" t="str">
            <v>AUG</v>
          </cell>
          <cell r="B1023">
            <v>34928</v>
          </cell>
          <cell r="D1023">
            <v>1.5489999999999999</v>
          </cell>
          <cell r="E1023">
            <v>1.4766999999999999</v>
          </cell>
          <cell r="F1023">
            <v>97.98</v>
          </cell>
          <cell r="G1023">
            <v>1.3483000000000001</v>
          </cell>
          <cell r="O1023">
            <v>149.17412237132569</v>
          </cell>
          <cell r="P1023">
            <v>91.615704109189195</v>
          </cell>
          <cell r="Q1023">
            <v>758.55</v>
          </cell>
          <cell r="V1023">
            <v>70.514573587621456</v>
          </cell>
          <cell r="W1023">
            <v>114.81601032924466</v>
          </cell>
          <cell r="X1023">
            <v>105.18949629321692</v>
          </cell>
          <cell r="Y1023">
            <v>1.3463000000000001</v>
          </cell>
          <cell r="AB1023">
            <v>97.882117882117896</v>
          </cell>
          <cell r="AC1023">
            <v>100.74241446094254</v>
          </cell>
          <cell r="AD1023">
            <v>101.31802862958389</v>
          </cell>
          <cell r="AE1023">
            <v>101.31802862958389</v>
          </cell>
          <cell r="AL1023">
            <v>102.98507462686567</v>
          </cell>
          <cell r="AM1023">
            <v>101.52356358941253</v>
          </cell>
          <cell r="AN1023">
            <v>99.901296308481932</v>
          </cell>
          <cell r="AO1023">
            <v>99.901296308481932</v>
          </cell>
        </row>
        <row r="1024">
          <cell r="B1024">
            <v>34931</v>
          </cell>
          <cell r="D1024">
            <v>1.5392999999999999</v>
          </cell>
          <cell r="E1024">
            <v>1.4779</v>
          </cell>
          <cell r="F1024">
            <v>97.45</v>
          </cell>
          <cell r="G1024">
            <v>1.3483000000000001</v>
          </cell>
          <cell r="O1024">
            <v>149.92615868720833</v>
          </cell>
          <cell r="P1024">
            <v>91.006016749989612</v>
          </cell>
          <cell r="Q1024">
            <v>758.55</v>
          </cell>
          <cell r="V1024">
            <v>70.133141417776187</v>
          </cell>
          <cell r="W1024">
            <v>115.53953095562917</v>
          </cell>
          <cell r="X1024">
            <v>105.14792489433934</v>
          </cell>
          <cell r="Y1024">
            <v>1.3461000000000001</v>
          </cell>
          <cell r="AB1024">
            <v>97.352647352647367</v>
          </cell>
          <cell r="AC1024">
            <v>101.3772493990775</v>
          </cell>
          <cell r="AD1024">
            <v>101.27798725349527</v>
          </cell>
          <cell r="AE1024">
            <v>101.27798725349527</v>
          </cell>
          <cell r="AL1024">
            <v>102.42800084086609</v>
          </cell>
          <cell r="AM1024">
            <v>102.16332099006043</v>
          </cell>
          <cell r="AN1024">
            <v>99.86181483187471</v>
          </cell>
          <cell r="AO1024">
            <v>99.86181483187471</v>
          </cell>
        </row>
        <row r="1025">
          <cell r="B1025">
            <v>34932</v>
          </cell>
          <cell r="D1025">
            <v>1.5443</v>
          </cell>
          <cell r="E1025">
            <v>1.4721</v>
          </cell>
          <cell r="F1025">
            <v>96.61</v>
          </cell>
          <cell r="G1025">
            <v>1.3483000000000001</v>
          </cell>
          <cell r="O1025">
            <v>151.10018370777391</v>
          </cell>
          <cell r="P1025">
            <v>91.223414791420041</v>
          </cell>
          <cell r="Q1025">
            <v>758.55</v>
          </cell>
          <cell r="V1025">
            <v>69.52860741273841</v>
          </cell>
          <cell r="W1025">
            <v>115.16544712814867</v>
          </cell>
          <cell r="X1025">
            <v>105.05785353010461</v>
          </cell>
          <cell r="Y1025">
            <v>1.3459000000000001</v>
          </cell>
          <cell r="AB1025">
            <v>96.513486513486512</v>
          </cell>
          <cell r="AC1025">
            <v>101.04901897299747</v>
          </cell>
          <cell r="AD1025">
            <v>101.19123093863659</v>
          </cell>
          <cell r="AE1025">
            <v>101.19123093863659</v>
          </cell>
          <cell r="AL1025">
            <v>101.54509144418751</v>
          </cell>
          <cell r="AM1025">
            <v>101.83254548986596</v>
          </cell>
          <cell r="AN1025">
            <v>99.776271632559059</v>
          </cell>
          <cell r="AO1025">
            <v>99.776271632559059</v>
          </cell>
        </row>
        <row r="1026">
          <cell r="B1026">
            <v>34933</v>
          </cell>
          <cell r="D1026">
            <v>1.5419</v>
          </cell>
          <cell r="E1026">
            <v>1.4773000000000001</v>
          </cell>
          <cell r="F1026">
            <v>96.77</v>
          </cell>
          <cell r="G1026">
            <v>1.3483000000000001</v>
          </cell>
          <cell r="O1026">
            <v>150.9199939877484</v>
          </cell>
          <cell r="P1026">
            <v>91.123692130813893</v>
          </cell>
          <cell r="Q1026">
            <v>758.55</v>
          </cell>
          <cell r="V1026">
            <v>69.643756747031318</v>
          </cell>
          <cell r="W1026">
            <v>115.34470458525195</v>
          </cell>
          <cell r="X1026">
            <v>105.10635349546178</v>
          </cell>
          <cell r="Y1026">
            <v>1.3456999999999999</v>
          </cell>
          <cell r="AB1026">
            <v>96.67332667332667</v>
          </cell>
          <cell r="AC1026">
            <v>101.20630391075944</v>
          </cell>
          <cell r="AD1026">
            <v>101.23794587740664</v>
          </cell>
          <cell r="AE1026">
            <v>101.23794587740664</v>
          </cell>
          <cell r="AL1026">
            <v>101.71326466260247</v>
          </cell>
          <cell r="AM1026">
            <v>101.99105000324275</v>
          </cell>
          <cell r="AN1026">
            <v>99.822333355267475</v>
          </cell>
          <cell r="AO1026">
            <v>99.822333355267475</v>
          </cell>
        </row>
        <row r="1027">
          <cell r="B1027">
            <v>34934</v>
          </cell>
          <cell r="D1027">
            <v>1.5363</v>
          </cell>
          <cell r="E1027">
            <v>1.488</v>
          </cell>
          <cell r="F1027">
            <v>97.07</v>
          </cell>
          <cell r="G1027">
            <v>1.3483000000000001</v>
          </cell>
          <cell r="O1027">
            <v>150.5229925659915</v>
          </cell>
          <cell r="P1027">
            <v>90.834636700509492</v>
          </cell>
          <cell r="Q1027">
            <v>758.55</v>
          </cell>
          <cell r="V1027">
            <v>69.859661748830518</v>
          </cell>
          <cell r="W1027">
            <v>115.76515003580029</v>
          </cell>
          <cell r="X1027">
            <v>105.15485346081896</v>
          </cell>
          <cell r="Y1027">
            <v>1.3454999999999999</v>
          </cell>
          <cell r="AB1027">
            <v>96.973026973026975</v>
          </cell>
          <cell r="AC1027">
            <v>101.57521317451018</v>
          </cell>
          <cell r="AD1027">
            <v>101.28466081617673</v>
          </cell>
          <cell r="AE1027">
            <v>101.28466081617673</v>
          </cell>
          <cell r="AL1027">
            <v>102.02858944713054</v>
          </cell>
          <cell r="AM1027">
            <v>102.36281976176528</v>
          </cell>
          <cell r="AN1027">
            <v>99.868395077975919</v>
          </cell>
          <cell r="AO1027">
            <v>99.868395077975919</v>
          </cell>
        </row>
        <row r="1028">
          <cell r="B1028">
            <v>34935</v>
          </cell>
          <cell r="D1028">
            <v>1.5444</v>
          </cell>
          <cell r="E1028">
            <v>1.4785999999999999</v>
          </cell>
          <cell r="F1028">
            <v>96.18</v>
          </cell>
          <cell r="G1028">
            <v>1.3483000000000001</v>
          </cell>
          <cell r="O1028">
            <v>151.66561427087021</v>
          </cell>
          <cell r="P1028">
            <v>91.16313957442317</v>
          </cell>
          <cell r="Q1028">
            <v>758.55</v>
          </cell>
          <cell r="V1028">
            <v>69.219143576826212</v>
          </cell>
          <cell r="W1028">
            <v>115.15799015799016</v>
          </cell>
          <cell r="X1028">
            <v>104.98163929882907</v>
          </cell>
          <cell r="Y1028">
            <v>1.3452999999999999</v>
          </cell>
          <cell r="AB1028">
            <v>96.083916083916094</v>
          </cell>
          <cell r="AC1028">
            <v>101.04247604247604</v>
          </cell>
          <cell r="AD1028">
            <v>101.11782174914079</v>
          </cell>
          <cell r="AE1028">
            <v>101.11782174914079</v>
          </cell>
          <cell r="AL1028">
            <v>101.0931259196973</v>
          </cell>
          <cell r="AM1028">
            <v>101.82595182595183</v>
          </cell>
          <cell r="AN1028">
            <v>99.703888925445824</v>
          </cell>
          <cell r="AO1028">
            <v>99.703888925445824</v>
          </cell>
        </row>
        <row r="1029">
          <cell r="B1029">
            <v>34938</v>
          </cell>
          <cell r="D1029">
            <v>1.5504</v>
          </cell>
          <cell r="E1029">
            <v>1.4704999999999999</v>
          </cell>
          <cell r="F1029">
            <v>96.67</v>
          </cell>
          <cell r="G1029">
            <v>1.3483000000000001</v>
          </cell>
          <cell r="O1029">
            <v>150.60306623935318</v>
          </cell>
          <cell r="P1029">
            <v>91.339130227461681</v>
          </cell>
          <cell r="Q1029">
            <v>758.55</v>
          </cell>
          <cell r="V1029">
            <v>69.571788413098247</v>
          </cell>
          <cell r="W1029">
            <v>114.71233230134159</v>
          </cell>
          <cell r="X1029">
            <v>104.77724658768099</v>
          </cell>
          <cell r="Y1029">
            <v>1.3451</v>
          </cell>
          <cell r="AB1029">
            <v>96.573426573426588</v>
          </cell>
          <cell r="AC1029">
            <v>100.65144478844169</v>
          </cell>
          <cell r="AD1029">
            <v>100.92095165003838</v>
          </cell>
          <cell r="AE1029">
            <v>100.92095165003838</v>
          </cell>
          <cell r="AL1029">
            <v>101.60815640109313</v>
          </cell>
          <cell r="AM1029">
            <v>101.43188854489165</v>
          </cell>
          <cell r="AN1029">
            <v>99.509771665460292</v>
          </cell>
          <cell r="AO1029">
            <v>99.509771665460292</v>
          </cell>
        </row>
        <row r="1030">
          <cell r="B1030">
            <v>34939</v>
          </cell>
          <cell r="D1030">
            <v>1.5529999999999999</v>
          </cell>
          <cell r="E1030">
            <v>1.4704999999999999</v>
          </cell>
          <cell r="F1030">
            <v>96.57</v>
          </cell>
          <cell r="G1030">
            <v>1.3483000000000001</v>
          </cell>
          <cell r="O1030">
            <v>150.70917253594882</v>
          </cell>
          <cell r="P1030">
            <v>91.462054333401483</v>
          </cell>
          <cell r="Q1030">
            <v>758.55</v>
          </cell>
          <cell r="V1030">
            <v>69.499820079165175</v>
          </cell>
          <cell r="W1030">
            <v>114.52028332260141</v>
          </cell>
          <cell r="X1030">
            <v>104.74260375528303</v>
          </cell>
          <cell r="Y1030">
            <v>1.3449</v>
          </cell>
          <cell r="AB1030">
            <v>96.473526473526476</v>
          </cell>
          <cell r="AC1030">
            <v>100.48293625241469</v>
          </cell>
          <cell r="AD1030">
            <v>100.88758383663119</v>
          </cell>
          <cell r="AE1030">
            <v>100.88758383663119</v>
          </cell>
          <cell r="AL1030">
            <v>101.50304813958377</v>
          </cell>
          <cell r="AM1030">
            <v>101.26207340631038</v>
          </cell>
          <cell r="AN1030">
            <v>99.476870434954279</v>
          </cell>
          <cell r="AO1030">
            <v>99.476870434954279</v>
          </cell>
        </row>
        <row r="1031">
          <cell r="B1031">
            <v>34940</v>
          </cell>
          <cell r="D1031">
            <v>1.5469999999999999</v>
          </cell>
          <cell r="E1031">
            <v>1.4673</v>
          </cell>
          <cell r="F1031">
            <v>97.04</v>
          </cell>
          <cell r="G1031">
            <v>1.3483000000000001</v>
          </cell>
          <cell r="O1031">
            <v>149.97923322131675</v>
          </cell>
          <cell r="P1031">
            <v>91.108691599338115</v>
          </cell>
          <cell r="Q1031">
            <v>758.55</v>
          </cell>
          <cell r="V1031">
            <v>69.838071248650607</v>
          </cell>
          <cell r="W1031">
            <v>114.96444731738849</v>
          </cell>
          <cell r="X1031">
            <v>104.74260375528303</v>
          </cell>
          <cell r="Y1031">
            <v>1.3447</v>
          </cell>
          <cell r="AB1031">
            <v>96.943056943056959</v>
          </cell>
          <cell r="AC1031">
            <v>100.8726567550097</v>
          </cell>
          <cell r="AD1031">
            <v>100.88758383663119</v>
          </cell>
          <cell r="AE1031">
            <v>100.88758383663119</v>
          </cell>
          <cell r="AL1031">
            <v>101.99705696867774</v>
          </cell>
          <cell r="AM1031">
            <v>101.65481577246284</v>
          </cell>
          <cell r="AN1031">
            <v>99.476870434954279</v>
          </cell>
          <cell r="AO1031">
            <v>99.476870434954279</v>
          </cell>
        </row>
        <row r="1032">
          <cell r="B1032">
            <v>34941</v>
          </cell>
          <cell r="D1032">
            <v>1.5448999999999999</v>
          </cell>
          <cell r="E1032">
            <v>1.4764999999999999</v>
          </cell>
          <cell r="F1032">
            <v>98.23</v>
          </cell>
          <cell r="G1032">
            <v>1.3483000000000001</v>
          </cell>
          <cell r="O1032">
            <v>148.28482994707139</v>
          </cell>
          <cell r="P1032">
            <v>91.06024617428497</v>
          </cell>
          <cell r="Q1032">
            <v>758.55</v>
          </cell>
          <cell r="V1032">
            <v>70.694494422454127</v>
          </cell>
          <cell r="W1032">
            <v>115.12071978768851</v>
          </cell>
          <cell r="X1032">
            <v>104.82921083627798</v>
          </cell>
          <cell r="Y1032">
            <v>1.3445</v>
          </cell>
          <cell r="AB1032">
            <v>98.131868131868146</v>
          </cell>
          <cell r="AC1032">
            <v>101.00977409541071</v>
          </cell>
          <cell r="AD1032">
            <v>100.97100337014916</v>
          </cell>
          <cell r="AE1032">
            <v>100.97100337014916</v>
          </cell>
          <cell r="AL1032">
            <v>103.24784528063907</v>
          </cell>
          <cell r="AM1032">
            <v>101.79299631044081</v>
          </cell>
          <cell r="AN1032">
            <v>99.559123511219326</v>
          </cell>
          <cell r="AO1032">
            <v>99.559123511219326</v>
          </cell>
        </row>
        <row r="1033">
          <cell r="A1033" t="str">
            <v>-</v>
          </cell>
          <cell r="B1033">
            <v>34942</v>
          </cell>
          <cell r="D1033">
            <v>1.5475000000000001</v>
          </cell>
          <cell r="E1033">
            <v>1.4748000000000001</v>
          </cell>
          <cell r="F1033">
            <v>98.25</v>
          </cell>
          <cell r="G1033">
            <v>1.3483000000000001</v>
          </cell>
          <cell r="O1033">
            <v>148.03907288375927</v>
          </cell>
          <cell r="P1033">
            <v>91.080866304943683</v>
          </cell>
          <cell r="Q1033">
            <v>758.55</v>
          </cell>
          <cell r="V1033">
            <v>70.708888089240745</v>
          </cell>
          <cell r="W1033">
            <v>114.92730210016154</v>
          </cell>
          <cell r="X1033">
            <v>104.67678237372688</v>
          </cell>
          <cell r="Y1033">
            <v>1.3443000000000001</v>
          </cell>
          <cell r="AB1033">
            <v>98.151848151848156</v>
          </cell>
          <cell r="AC1033">
            <v>100.84006462035541</v>
          </cell>
          <cell r="AD1033">
            <v>100.82418499115754</v>
          </cell>
          <cell r="AE1033">
            <v>100.82418499115754</v>
          </cell>
          <cell r="AL1033">
            <v>103.26886693294092</v>
          </cell>
          <cell r="AM1033">
            <v>101.62197092084007</v>
          </cell>
          <cell r="AN1033">
            <v>99.414358096992842</v>
          </cell>
          <cell r="AO1033">
            <v>99.414358096992842</v>
          </cell>
        </row>
        <row r="1034">
          <cell r="B1034">
            <v>34945</v>
          </cell>
          <cell r="D1034">
            <v>1.5555000000000001</v>
          </cell>
          <cell r="E1034">
            <v>1.462</v>
          </cell>
          <cell r="F1034">
            <v>97.35</v>
          </cell>
          <cell r="G1034">
            <v>1.3292999999999999</v>
          </cell>
          <cell r="O1034">
            <v>148.89344886068494</v>
          </cell>
          <cell r="P1034">
            <v>91.236610038832495</v>
          </cell>
          <cell r="Q1034">
            <v>770.3</v>
          </cell>
          <cell r="V1034">
            <v>70.061173083843101</v>
          </cell>
          <cell r="W1034">
            <v>114.33622629379619</v>
          </cell>
          <cell r="X1034">
            <v>104.31649691678791</v>
          </cell>
          <cell r="Y1034">
            <v>1.3292999999999999</v>
          </cell>
          <cell r="AB1034">
            <v>97.252747252747255</v>
          </cell>
          <cell r="AC1034">
            <v>100.3214400514304</v>
          </cell>
          <cell r="AD1034">
            <v>100.47715973172278</v>
          </cell>
          <cell r="AE1034">
            <v>100.47715973172278</v>
          </cell>
          <cell r="AL1034">
            <v>102.32289257935673</v>
          </cell>
          <cell r="AM1034">
            <v>101.09932497589199</v>
          </cell>
          <cell r="AN1034">
            <v>99.072185299730208</v>
          </cell>
          <cell r="AO1034">
            <v>99.072185299730208</v>
          </cell>
        </row>
        <row r="1035">
          <cell r="B1035">
            <v>34946</v>
          </cell>
          <cell r="D1035">
            <v>1.5579000000000001</v>
          </cell>
          <cell r="E1035">
            <v>1.46</v>
          </cell>
          <cell r="F1035">
            <v>97.03</v>
          </cell>
          <cell r="G1035">
            <v>1.3292999999999999</v>
          </cell>
          <cell r="O1035">
            <v>149.32496032890489</v>
          </cell>
          <cell r="P1035">
            <v>91.340965119118636</v>
          </cell>
          <cell r="Q1035">
            <v>770.3</v>
          </cell>
          <cell r="V1035">
            <v>69.830874415257298</v>
          </cell>
          <cell r="W1035">
            <v>114.16008729700236</v>
          </cell>
          <cell r="X1035">
            <v>104.27492551791033</v>
          </cell>
          <cell r="Y1035">
            <v>1.3291999999999999</v>
          </cell>
          <cell r="AB1035">
            <v>96.933066933066939</v>
          </cell>
          <cell r="AC1035">
            <v>100.16689132806982</v>
          </cell>
          <cell r="AD1035">
            <v>100.43711835563415</v>
          </cell>
          <cell r="AE1035">
            <v>100.43711835563415</v>
          </cell>
          <cell r="AL1035">
            <v>101.98654614252681</v>
          </cell>
          <cell r="AM1035">
            <v>100.94357789331792</v>
          </cell>
          <cell r="AN1035">
            <v>99.032703823122986</v>
          </cell>
          <cell r="AO1035">
            <v>99.032703823122986</v>
          </cell>
        </row>
        <row r="1036">
          <cell r="B1036">
            <v>34947</v>
          </cell>
          <cell r="D1036">
            <v>1.5527</v>
          </cell>
          <cell r="E1036">
            <v>1.4661</v>
          </cell>
          <cell r="F1036">
            <v>98.11</v>
          </cell>
          <cell r="G1036">
            <v>1.3292999999999999</v>
          </cell>
          <cell r="O1036">
            <v>147.74987229538291</v>
          </cell>
          <cell r="P1036">
            <v>91.078427184632801</v>
          </cell>
          <cell r="Q1036">
            <v>770.3</v>
          </cell>
          <cell r="V1036">
            <v>70.608132421734439</v>
          </cell>
          <cell r="W1036">
            <v>114.54240999549171</v>
          </cell>
          <cell r="X1036">
            <v>104.3234254832675</v>
          </cell>
          <cell r="Y1036">
            <v>1.3290999999999999</v>
          </cell>
          <cell r="AB1036">
            <v>98.011988011988024</v>
          </cell>
          <cell r="AC1036">
            <v>100.50235074386552</v>
          </cell>
          <cell r="AD1036">
            <v>100.48383329440422</v>
          </cell>
          <cell r="AE1036">
            <v>100.48383329440422</v>
          </cell>
          <cell r="AL1036">
            <v>103.12171536682783</v>
          </cell>
          <cell r="AM1036">
            <v>101.2816384362723</v>
          </cell>
          <cell r="AN1036">
            <v>99.078765545831416</v>
          </cell>
          <cell r="AO1036">
            <v>99.078765545831416</v>
          </cell>
        </row>
        <row r="1037">
          <cell r="B1037">
            <v>34948</v>
          </cell>
          <cell r="D1037">
            <v>1.5556000000000001</v>
          </cell>
          <cell r="E1037">
            <v>1.4690000000000001</v>
          </cell>
          <cell r="F1037">
            <v>98.8</v>
          </cell>
          <cell r="G1037">
            <v>1.3292999999999999</v>
          </cell>
          <cell r="O1037">
            <v>146.76673676580688</v>
          </cell>
          <cell r="P1037">
            <v>91.278836700505607</v>
          </cell>
          <cell r="Q1037">
            <v>770.3</v>
          </cell>
          <cell r="V1037">
            <v>71.104713925872616</v>
          </cell>
          <cell r="W1037">
            <v>114.32887631781948</v>
          </cell>
          <cell r="X1037">
            <v>104.35806831566548</v>
          </cell>
          <cell r="Y1037">
            <v>1.329</v>
          </cell>
          <cell r="AB1037">
            <v>98.701298701298697</v>
          </cell>
          <cell r="AC1037">
            <v>100.31499100025712</v>
          </cell>
          <cell r="AD1037">
            <v>100.5172011078114</v>
          </cell>
          <cell r="AE1037">
            <v>100.5172011078114</v>
          </cell>
          <cell r="AL1037">
            <v>103.84696237124237</v>
          </cell>
          <cell r="AM1037">
            <v>101.09282591925945</v>
          </cell>
          <cell r="AN1037">
            <v>99.111666776337444</v>
          </cell>
          <cell r="AO1037">
            <v>99.111666776337444</v>
          </cell>
        </row>
        <row r="1038">
          <cell r="B1038">
            <v>34949</v>
          </cell>
          <cell r="D1038">
            <v>1.5507</v>
          </cell>
          <cell r="E1038">
            <v>1.4758</v>
          </cell>
          <cell r="F1038">
            <v>98.65</v>
          </cell>
          <cell r="G1038">
            <v>1.3292999999999999</v>
          </cell>
          <cell r="O1038">
            <v>147.0386945162029</v>
          </cell>
          <cell r="P1038">
            <v>91.021522168851263</v>
          </cell>
          <cell r="Q1038">
            <v>770.3</v>
          </cell>
          <cell r="V1038">
            <v>70.996761424973016</v>
          </cell>
          <cell r="W1038">
            <v>114.69013993680274</v>
          </cell>
          <cell r="X1038">
            <v>104.39271114806346</v>
          </cell>
          <cell r="Y1038">
            <v>1.3289</v>
          </cell>
          <cell r="AB1038">
            <v>98.551448551448559</v>
          </cell>
          <cell r="AC1038">
            <v>100.63197265750951</v>
          </cell>
          <cell r="AD1038">
            <v>100.55056892121858</v>
          </cell>
          <cell r="AE1038">
            <v>100.55056892121858</v>
          </cell>
          <cell r="AL1038">
            <v>103.68929997897835</v>
          </cell>
          <cell r="AM1038">
            <v>101.41226542851616</v>
          </cell>
          <cell r="AN1038">
            <v>99.144568006843443</v>
          </cell>
          <cell r="AO1038">
            <v>99.144568006843443</v>
          </cell>
        </row>
        <row r="1039">
          <cell r="B1039">
            <v>34952</v>
          </cell>
          <cell r="D1039">
            <v>1.5502</v>
          </cell>
          <cell r="E1039">
            <v>1.4775</v>
          </cell>
          <cell r="F1039">
            <v>99.8</v>
          </cell>
          <cell r="G1039">
            <v>1.3292999999999999</v>
          </cell>
          <cell r="O1039">
            <v>145.37812373864335</v>
          </cell>
          <cell r="P1039">
            <v>91.013310736506213</v>
          </cell>
          <cell r="Q1039">
            <v>770.3</v>
          </cell>
          <cell r="V1039">
            <v>71.824397265203316</v>
          </cell>
          <cell r="W1039">
            <v>114.72713198296992</v>
          </cell>
          <cell r="X1039">
            <v>104.41696113074205</v>
          </cell>
          <cell r="Y1039">
            <v>1.3288</v>
          </cell>
          <cell r="AB1039">
            <v>99.700299700299709</v>
          </cell>
          <cell r="AC1039">
            <v>100.66443039607792</v>
          </cell>
          <cell r="AD1039">
            <v>100.57392639060363</v>
          </cell>
          <cell r="AE1039">
            <v>100.57392639060363</v>
          </cell>
          <cell r="AL1039">
            <v>104.89804498633592</v>
          </cell>
          <cell r="AM1039">
            <v>101.44497484195587</v>
          </cell>
          <cell r="AN1039">
            <v>99.167598868197686</v>
          </cell>
          <cell r="AO1039">
            <v>99.167598868197686</v>
          </cell>
        </row>
        <row r="1040">
          <cell r="B1040">
            <v>34953</v>
          </cell>
          <cell r="D1040">
            <v>1.5549999999999999</v>
          </cell>
          <cell r="E1040">
            <v>1.4690000000000001</v>
          </cell>
          <cell r="F1040">
            <v>99.25</v>
          </cell>
          <cell r="G1040">
            <v>1.3292999999999999</v>
          </cell>
          <cell r="O1040">
            <v>145.92184577011017</v>
          </cell>
          <cell r="P1040">
            <v>91.131559569669975</v>
          </cell>
          <cell r="Q1040">
            <v>770.3</v>
          </cell>
          <cell r="V1040">
            <v>71.428571428571431</v>
          </cell>
          <cell r="W1040">
            <v>114.37299035369774</v>
          </cell>
          <cell r="X1040">
            <v>104.22988983579296</v>
          </cell>
          <cell r="Y1040">
            <v>1.3287</v>
          </cell>
          <cell r="AB1040">
            <v>99.150849150849155</v>
          </cell>
          <cell r="AC1040">
            <v>100.35369774919614</v>
          </cell>
          <cell r="AD1040">
            <v>100.39374019820481</v>
          </cell>
          <cell r="AE1040">
            <v>100.39374019820481</v>
          </cell>
          <cell r="AL1040">
            <v>104.31994954803447</v>
          </cell>
          <cell r="AM1040">
            <v>101.13183279742766</v>
          </cell>
          <cell r="AN1040">
            <v>98.989932223465161</v>
          </cell>
          <cell r="AO1040">
            <v>98.989932223465161</v>
          </cell>
        </row>
        <row r="1041">
          <cell r="B1041">
            <v>34954</v>
          </cell>
          <cell r="D1041">
            <v>1.5494000000000001</v>
          </cell>
          <cell r="E1041">
            <v>1.4742999999999999</v>
          </cell>
          <cell r="F1041">
            <v>100.46</v>
          </cell>
          <cell r="G1041">
            <v>1.3292999999999999</v>
          </cell>
          <cell r="O1041">
            <v>144.24094154073413</v>
          </cell>
          <cell r="P1041">
            <v>90.851657171102332</v>
          </cell>
          <cell r="Q1041">
            <v>770.3</v>
          </cell>
          <cell r="V1041">
            <v>72.299388269161568</v>
          </cell>
          <cell r="W1041">
            <v>114.78636891700012</v>
          </cell>
          <cell r="X1041">
            <v>104.28531836762971</v>
          </cell>
          <cell r="Y1041">
            <v>1.3286</v>
          </cell>
          <cell r="AB1041">
            <v>100.35964035964037</v>
          </cell>
          <cell r="AC1041">
            <v>100.71640635084549</v>
          </cell>
          <cell r="AD1041">
            <v>100.4471286996563</v>
          </cell>
          <cell r="AE1041">
            <v>100.4471286996563</v>
          </cell>
          <cell r="AL1041">
            <v>105.59175951229766</v>
          </cell>
          <cell r="AM1041">
            <v>101.49735381437976</v>
          </cell>
          <cell r="AN1041">
            <v>99.042574192274785</v>
          </cell>
          <cell r="AO1041">
            <v>99.042574192274785</v>
          </cell>
        </row>
        <row r="1042">
          <cell r="B1042">
            <v>34955</v>
          </cell>
          <cell r="D1042">
            <v>1.552</v>
          </cell>
          <cell r="E1042">
            <v>1.4806999999999999</v>
          </cell>
          <cell r="F1042">
            <v>101.9</v>
          </cell>
          <cell r="G1042">
            <v>1.3292999999999999</v>
          </cell>
          <cell r="O1042">
            <v>142.28763008825521</v>
          </cell>
          <cell r="P1042">
            <v>91.058528154708071</v>
          </cell>
          <cell r="Q1042">
            <v>770.3</v>
          </cell>
          <cell r="V1042">
            <v>73.335732277797774</v>
          </cell>
          <cell r="W1042">
            <v>114.59407216494843</v>
          </cell>
          <cell r="X1042">
            <v>104.34767546594608</v>
          </cell>
          <cell r="Y1042">
            <v>1.3285</v>
          </cell>
          <cell r="AB1042">
            <v>101.79820179820182</v>
          </cell>
          <cell r="AC1042">
            <v>100.54768041237112</v>
          </cell>
          <cell r="AD1042">
            <v>100.50719076378924</v>
          </cell>
          <cell r="AE1042">
            <v>100.50719076378924</v>
          </cell>
          <cell r="AL1042">
            <v>107.10531847803237</v>
          </cell>
          <cell r="AM1042">
            <v>101.32731958762886</v>
          </cell>
          <cell r="AN1042">
            <v>99.101796407185617</v>
          </cell>
          <cell r="AO1042">
            <v>99.101796407185617</v>
          </cell>
        </row>
        <row r="1043">
          <cell r="A1043" t="str">
            <v>SEP</v>
          </cell>
          <cell r="B1043">
            <v>34956</v>
          </cell>
          <cell r="D1043">
            <v>1.5522</v>
          </cell>
          <cell r="E1043">
            <v>1.486</v>
          </cell>
          <cell r="F1043">
            <v>102.75</v>
          </cell>
          <cell r="G1043">
            <v>1.3292999999999999</v>
          </cell>
          <cell r="O1043">
            <v>141.17145707078751</v>
          </cell>
          <cell r="P1043">
            <v>91.10956775036496</v>
          </cell>
          <cell r="Q1043">
            <v>770.3</v>
          </cell>
          <cell r="V1043">
            <v>73.947463116228874</v>
          </cell>
          <cell r="W1043">
            <v>114.57930679036205</v>
          </cell>
          <cell r="X1043">
            <v>104.39271114806346</v>
          </cell>
          <cell r="Y1043">
            <v>1.3284</v>
          </cell>
          <cell r="AB1043">
            <v>102.64735264735265</v>
          </cell>
          <cell r="AC1043">
            <v>100.53472490658419</v>
          </cell>
          <cell r="AD1043">
            <v>100.55056892121858</v>
          </cell>
          <cell r="AE1043">
            <v>100.55056892121858</v>
          </cell>
          <cell r="AL1043">
            <v>107.99873870086189</v>
          </cell>
          <cell r="AM1043">
            <v>101.31426362582141</v>
          </cell>
          <cell r="AN1043">
            <v>99.144568006843443</v>
          </cell>
          <cell r="AO1043">
            <v>99.144568006843443</v>
          </cell>
        </row>
        <row r="1044">
          <cell r="B1044">
            <v>34958</v>
          </cell>
          <cell r="D1044">
            <v>1.5509999999999999</v>
          </cell>
          <cell r="E1044">
            <v>1.4891000000000001</v>
          </cell>
          <cell r="F1044">
            <v>104.1</v>
          </cell>
          <cell r="G1044">
            <v>1.3292999999999999</v>
          </cell>
          <cell r="O1044">
            <v>139.34070330473983</v>
          </cell>
          <cell r="P1044">
            <v>91.039131285153999</v>
          </cell>
          <cell r="Q1044">
            <v>770.3</v>
          </cell>
          <cell r="V1044">
            <v>74.919035624325289</v>
          </cell>
          <cell r="W1044">
            <v>114.66795615731785</v>
          </cell>
          <cell r="X1044">
            <v>104.39271114806346</v>
          </cell>
          <cell r="Y1044">
            <v>1.3283</v>
          </cell>
          <cell r="AB1044">
            <v>103.99600399600399</v>
          </cell>
          <cell r="AC1044">
            <v>100.61250805931657</v>
          </cell>
          <cell r="AD1044">
            <v>100.55056892121858</v>
          </cell>
          <cell r="AE1044">
            <v>100.55056892121858</v>
          </cell>
          <cell r="AL1044">
            <v>109.41770023123817</v>
          </cell>
          <cell r="AM1044">
            <v>101.3926499032882</v>
          </cell>
          <cell r="AN1044">
            <v>99.144568006843443</v>
          </cell>
          <cell r="AO1044">
            <v>99.144568006843443</v>
          </cell>
        </row>
        <row r="1045">
          <cell r="B1045">
            <v>34959</v>
          </cell>
          <cell r="D1045">
            <v>1.5525</v>
          </cell>
          <cell r="E1045">
            <v>1.4910000000000001</v>
          </cell>
          <cell r="F1045">
            <v>104.1</v>
          </cell>
          <cell r="G1045">
            <v>1.3292999999999999</v>
          </cell>
          <cell r="O1045">
            <v>139.38694366556308</v>
          </cell>
          <cell r="P1045">
            <v>91.157417517383394</v>
          </cell>
          <cell r="Q1045">
            <v>770.3</v>
          </cell>
          <cell r="V1045">
            <v>74.919035624325289</v>
          </cell>
          <cell r="W1045">
            <v>114.55716586151368</v>
          </cell>
          <cell r="X1045">
            <v>104.42735398046143</v>
          </cell>
          <cell r="Y1045">
            <v>1.3282</v>
          </cell>
          <cell r="AB1045">
            <v>103.99600399600399</v>
          </cell>
          <cell r="AC1045">
            <v>100.51529790660224</v>
          </cell>
          <cell r="AD1045">
            <v>100.58393673462578</v>
          </cell>
          <cell r="AE1045">
            <v>100.58393673462578</v>
          </cell>
          <cell r="AL1045">
            <v>109.41770023123817</v>
          </cell>
          <cell r="AM1045">
            <v>101.29468599033817</v>
          </cell>
          <cell r="AN1045">
            <v>99.17746923734947</v>
          </cell>
          <cell r="AO1045">
            <v>99.17746923734947</v>
          </cell>
        </row>
        <row r="1046">
          <cell r="B1046">
            <v>34960</v>
          </cell>
          <cell r="D1046">
            <v>1.5487</v>
          </cell>
          <cell r="E1046">
            <v>1.4904999999999999</v>
          </cell>
          <cell r="F1046">
            <v>103.98</v>
          </cell>
          <cell r="G1046">
            <v>1.3292999999999999</v>
          </cell>
          <cell r="O1046">
            <v>139.54780568941254</v>
          </cell>
          <cell r="P1046">
            <v>90.934294691898003</v>
          </cell>
          <cell r="Q1046">
            <v>770.3</v>
          </cell>
          <cell r="V1046">
            <v>74.832673623605615</v>
          </cell>
          <cell r="W1046">
            <v>114.83825143668884</v>
          </cell>
          <cell r="X1046">
            <v>104.42735398046143</v>
          </cell>
          <cell r="Y1046">
            <v>1.3281000000000001</v>
          </cell>
          <cell r="AB1046">
            <v>103.87612387612388</v>
          </cell>
          <cell r="AC1046">
            <v>100.76192936010848</v>
          </cell>
          <cell r="AD1046">
            <v>100.58393673462578</v>
          </cell>
          <cell r="AE1046">
            <v>100.58393673462578</v>
          </cell>
          <cell r="AL1046">
            <v>109.29157031742696</v>
          </cell>
          <cell r="AM1046">
            <v>101.54322980564345</v>
          </cell>
          <cell r="AN1046">
            <v>99.17746923734947</v>
          </cell>
          <cell r="AO1046">
            <v>99.17746923734947</v>
          </cell>
        </row>
        <row r="1047">
          <cell r="B1047">
            <v>34961</v>
          </cell>
          <cell r="D1047">
            <v>1.5469999999999999</v>
          </cell>
          <cell r="E1047">
            <v>1.4823999999999999</v>
          </cell>
          <cell r="F1047">
            <v>103.45</v>
          </cell>
          <cell r="G1047">
            <v>1.3292999999999999</v>
          </cell>
          <cell r="O1047">
            <v>140.14176335934943</v>
          </cell>
          <cell r="P1047">
            <v>90.756129439023155</v>
          </cell>
          <cell r="Q1047">
            <v>770.3</v>
          </cell>
          <cell r="V1047">
            <v>74.45124145376036</v>
          </cell>
          <cell r="W1047">
            <v>114.96444731738849</v>
          </cell>
          <cell r="X1047">
            <v>104.3372826162267</v>
          </cell>
          <cell r="Y1047">
            <v>1.3280000000000001</v>
          </cell>
          <cell r="AB1047">
            <v>103.34665334665335</v>
          </cell>
          <cell r="AC1047">
            <v>100.8726567550097</v>
          </cell>
          <cell r="AD1047">
            <v>100.49718041976709</v>
          </cell>
          <cell r="AE1047">
            <v>100.49718041976709</v>
          </cell>
          <cell r="AL1047">
            <v>108.73449653142737</v>
          </cell>
          <cell r="AM1047">
            <v>101.65481577246284</v>
          </cell>
          <cell r="AN1047">
            <v>99.091926038033819</v>
          </cell>
          <cell r="AO1047">
            <v>99.091926038033819</v>
          </cell>
        </row>
        <row r="1048">
          <cell r="B1048">
            <v>34962</v>
          </cell>
          <cell r="D1048">
            <v>1.55</v>
          </cell>
          <cell r="E1048">
            <v>1.4824999999999999</v>
          </cell>
          <cell r="F1048">
            <v>104</v>
          </cell>
          <cell r="G1048">
            <v>1.3292999999999999</v>
          </cell>
          <cell r="O1048">
            <v>139.40062903389133</v>
          </cell>
          <cell r="P1048">
            <v>90.932127104386481</v>
          </cell>
          <cell r="Q1048">
            <v>770.3</v>
          </cell>
          <cell r="V1048">
            <v>74.847067290392232</v>
          </cell>
          <cell r="W1048">
            <v>114.74193548387096</v>
          </cell>
          <cell r="X1048">
            <v>104.3372826162267</v>
          </cell>
          <cell r="Y1048">
            <v>1.3279000000000001</v>
          </cell>
          <cell r="AB1048">
            <v>103.89610389610391</v>
          </cell>
          <cell r="AC1048">
            <v>100.6774193548387</v>
          </cell>
          <cell r="AD1048">
            <v>100.49718041976709</v>
          </cell>
          <cell r="AE1048">
            <v>100.49718041976709</v>
          </cell>
          <cell r="AL1048">
            <v>109.31259196972881</v>
          </cell>
          <cell r="AM1048">
            <v>101.45806451612903</v>
          </cell>
          <cell r="AN1048">
            <v>99.091926038033819</v>
          </cell>
          <cell r="AO1048">
            <v>99.091926038033819</v>
          </cell>
        </row>
        <row r="1049">
          <cell r="B1049">
            <v>34963</v>
          </cell>
          <cell r="D1049">
            <v>1.5518000000000001</v>
          </cell>
          <cell r="E1049">
            <v>1.4610000000000001</v>
          </cell>
          <cell r="F1049">
            <v>102.45</v>
          </cell>
          <cell r="G1049">
            <v>1.3292999999999999</v>
          </cell>
          <cell r="O1049">
            <v>140.85657471758989</v>
          </cell>
          <cell r="P1049">
            <v>90.617570186212859</v>
          </cell>
          <cell r="Q1049">
            <v>770.3</v>
          </cell>
          <cell r="V1049">
            <v>73.73155811442966</v>
          </cell>
          <cell r="W1049">
            <v>114.60884134553419</v>
          </cell>
          <cell r="X1049">
            <v>103.85574724589482</v>
          </cell>
          <cell r="Y1049">
            <v>1.3278000000000001</v>
          </cell>
          <cell r="AB1049">
            <v>102.34765234765236</v>
          </cell>
          <cell r="AC1049">
            <v>100.56063925763628</v>
          </cell>
          <cell r="AD1049">
            <v>100.0333678134072</v>
          </cell>
          <cell r="AE1049">
            <v>100.0333678134072</v>
          </cell>
          <cell r="AL1049">
            <v>107.68341391633382</v>
          </cell>
          <cell r="AM1049">
            <v>101.3403789148086</v>
          </cell>
          <cell r="AN1049">
            <v>98.634598934000138</v>
          </cell>
          <cell r="AO1049">
            <v>98.634598934000138</v>
          </cell>
        </row>
        <row r="1050">
          <cell r="B1050">
            <v>34966</v>
          </cell>
          <cell r="D1050">
            <v>1.5745</v>
          </cell>
          <cell r="E1050">
            <v>1.4235</v>
          </cell>
          <cell r="F1050">
            <v>100.05</v>
          </cell>
          <cell r="G1050">
            <v>1.3292999999999999</v>
          </cell>
          <cell r="O1050">
            <v>143.59074013883378</v>
          </cell>
          <cell r="P1050">
            <v>91.532172711767856</v>
          </cell>
          <cell r="Q1050">
            <v>770.3</v>
          </cell>
          <cell r="V1050">
            <v>72.004318100035988</v>
          </cell>
          <cell r="W1050">
            <v>112.95649412511908</v>
          </cell>
          <cell r="X1050">
            <v>103.39153329176192</v>
          </cell>
          <cell r="Y1050">
            <v>1.3277000000000001</v>
          </cell>
          <cell r="AB1050">
            <v>99.950049950049959</v>
          </cell>
          <cell r="AC1050">
            <v>99.110828834550645</v>
          </cell>
          <cell r="AD1050">
            <v>99.586239113750878</v>
          </cell>
          <cell r="AE1050">
            <v>99.586239113750878</v>
          </cell>
          <cell r="AL1050">
            <v>105.16081564010931</v>
          </cell>
          <cell r="AM1050">
            <v>99.879326770403296</v>
          </cell>
          <cell r="AN1050">
            <v>98.19372244521945</v>
          </cell>
          <cell r="AO1050">
            <v>98.19372244521945</v>
          </cell>
        </row>
        <row r="1051">
          <cell r="B1051">
            <v>34967</v>
          </cell>
          <cell r="D1051">
            <v>1.5734999999999999</v>
          </cell>
          <cell r="E1051">
            <v>1.4216</v>
          </cell>
          <cell r="F1051">
            <v>99.8</v>
          </cell>
          <cell r="G1051">
            <v>1.3292999999999999</v>
          </cell>
          <cell r="O1051">
            <v>144.00349233074337</v>
          </cell>
          <cell r="P1051">
            <v>91.507753264573182</v>
          </cell>
          <cell r="Q1051">
            <v>770.3</v>
          </cell>
          <cell r="V1051">
            <v>71.824397265203316</v>
          </cell>
          <cell r="W1051">
            <v>113.02828090244678</v>
          </cell>
          <cell r="X1051">
            <v>103.4296404073997</v>
          </cell>
          <cell r="Y1051">
            <v>1.3275999999999999</v>
          </cell>
          <cell r="AB1051">
            <v>99.700299700299709</v>
          </cell>
          <cell r="AC1051">
            <v>99.173816333015566</v>
          </cell>
          <cell r="AD1051">
            <v>99.622943708498781</v>
          </cell>
          <cell r="AE1051">
            <v>99.622943708498781</v>
          </cell>
          <cell r="AL1051">
            <v>104.89804498633592</v>
          </cell>
          <cell r="AM1051">
            <v>99.942802669208774</v>
          </cell>
          <cell r="AN1051">
            <v>98.229913798776082</v>
          </cell>
          <cell r="AO1051">
            <v>98.229913798776082</v>
          </cell>
        </row>
        <row r="1052">
          <cell r="B1052">
            <v>34968</v>
          </cell>
          <cell r="D1052">
            <v>1.5707</v>
          </cell>
          <cell r="E1052">
            <v>1.4322999999999999</v>
          </cell>
          <cell r="F1052">
            <v>100.1</v>
          </cell>
          <cell r="G1052">
            <v>1.3292999999999999</v>
          </cell>
          <cell r="O1052">
            <v>143.73541306611352</v>
          </cell>
          <cell r="P1052">
            <v>91.448941286018666</v>
          </cell>
          <cell r="Q1052">
            <v>770.3</v>
          </cell>
          <cell r="V1052">
            <v>72.040302267002517</v>
          </cell>
          <cell r="W1052">
            <v>113.22977016616795</v>
          </cell>
          <cell r="X1052">
            <v>103.54742603755281</v>
          </cell>
          <cell r="Y1052">
            <v>1.3274999999999999</v>
          </cell>
          <cell r="AB1052">
            <v>100</v>
          </cell>
          <cell r="AC1052">
            <v>99.350608009167885</v>
          </cell>
          <cell r="AD1052">
            <v>99.73639427408321</v>
          </cell>
          <cell r="AE1052">
            <v>99.73639427408321</v>
          </cell>
          <cell r="AL1052">
            <v>105.21336977086398</v>
          </cell>
          <cell r="AM1052">
            <v>100.12096517476286</v>
          </cell>
          <cell r="AN1052">
            <v>98.341777982496538</v>
          </cell>
          <cell r="AO1052">
            <v>98.341777982496538</v>
          </cell>
        </row>
        <row r="1053">
          <cell r="B1053">
            <v>34969</v>
          </cell>
          <cell r="D1053">
            <v>1.57</v>
          </cell>
          <cell r="E1053">
            <v>1.4335</v>
          </cell>
          <cell r="F1053">
            <v>100.37</v>
          </cell>
          <cell r="G1053">
            <v>1.3292999999999999</v>
          </cell>
          <cell r="O1053">
            <v>143.50702200928137</v>
          </cell>
          <cell r="P1053">
            <v>91.509105084965896</v>
          </cell>
          <cell r="Q1053">
            <v>770.3</v>
          </cell>
          <cell r="V1053">
            <v>72.234616768621819</v>
          </cell>
          <cell r="W1053">
            <v>113.28025477707006</v>
          </cell>
          <cell r="X1053">
            <v>103.66174738446615</v>
          </cell>
          <cell r="Y1053">
            <v>1.3273999999999999</v>
          </cell>
          <cell r="AB1053">
            <v>100.26973026973027</v>
          </cell>
          <cell r="AC1053">
            <v>99.394904458598717</v>
          </cell>
          <cell r="AD1053">
            <v>99.846508058326947</v>
          </cell>
          <cell r="AE1053">
            <v>99.846508058326947</v>
          </cell>
          <cell r="AL1053">
            <v>105.49716207693925</v>
          </cell>
          <cell r="AM1053">
            <v>100.16560509554139</v>
          </cell>
          <cell r="AN1053">
            <v>98.450352043166419</v>
          </cell>
          <cell r="AO1053">
            <v>98.450352043166419</v>
          </cell>
        </row>
        <row r="1054">
          <cell r="A1054" t="str">
            <v>-</v>
          </cell>
          <cell r="B1054">
            <v>34970</v>
          </cell>
          <cell r="D1054">
            <v>1.575</v>
          </cell>
          <cell r="E1054">
            <v>1.4232</v>
          </cell>
          <cell r="F1054">
            <v>100.08</v>
          </cell>
          <cell r="G1054">
            <v>1.3292999999999999</v>
          </cell>
          <cell r="O1054">
            <v>143.74970784821596</v>
          </cell>
          <cell r="P1054">
            <v>91.690091240279813</v>
          </cell>
          <cell r="Q1054">
            <v>770.3</v>
          </cell>
          <cell r="V1054">
            <v>72.025908600215914</v>
          </cell>
          <cell r="W1054">
            <v>112.92063492063491</v>
          </cell>
          <cell r="X1054">
            <v>103.53703318783343</v>
          </cell>
          <cell r="Y1054">
            <v>1.3272999999999999</v>
          </cell>
          <cell r="AB1054">
            <v>99.980019980019989</v>
          </cell>
          <cell r="AC1054">
            <v>99.079365079365076</v>
          </cell>
          <cell r="AD1054">
            <v>99.726383930061061</v>
          </cell>
          <cell r="AE1054">
            <v>99.726383930061061</v>
          </cell>
          <cell r="AL1054">
            <v>105.19234811856212</v>
          </cell>
          <cell r="AM1054">
            <v>99.847619047619048</v>
          </cell>
          <cell r="AN1054">
            <v>98.33190761334474</v>
          </cell>
          <cell r="AO1054">
            <v>98.33190761334474</v>
          </cell>
        </row>
        <row r="1055">
          <cell r="B1055">
            <v>34973</v>
          </cell>
          <cell r="D1055">
            <v>1.583</v>
          </cell>
          <cell r="E1055">
            <v>1.4278999999999999</v>
          </cell>
          <cell r="F1055">
            <v>99.84</v>
          </cell>
          <cell r="G1055">
            <v>1.3236000000000001</v>
          </cell>
          <cell r="O1055">
            <v>144.09526003054341</v>
          </cell>
          <cell r="P1055">
            <v>92.155818687849475</v>
          </cell>
          <cell r="Q1055">
            <v>768.45</v>
          </cell>
          <cell r="V1055">
            <v>71.853184598776551</v>
          </cell>
          <cell r="W1055">
            <v>112.34996841440302</v>
          </cell>
          <cell r="X1055">
            <v>103.53703318783343</v>
          </cell>
          <cell r="Y1055">
            <v>1.3236000000000001</v>
          </cell>
          <cell r="AB1055">
            <v>99.740259740259745</v>
          </cell>
          <cell r="AC1055">
            <v>98.578648136449772</v>
          </cell>
          <cell r="AD1055">
            <v>99.726383930061061</v>
          </cell>
          <cell r="AE1055">
            <v>99.726383930061061</v>
          </cell>
          <cell r="AL1055">
            <v>104.94008829093967</v>
          </cell>
          <cell r="AM1055">
            <v>99.343019583070131</v>
          </cell>
          <cell r="AN1055">
            <v>98.33190761334474</v>
          </cell>
          <cell r="AO1055">
            <v>98.33190761334474</v>
          </cell>
        </row>
        <row r="1056">
          <cell r="B1056">
            <v>34974</v>
          </cell>
          <cell r="D1056">
            <v>1.5783</v>
          </cell>
          <cell r="E1056">
            <v>1.4308000000000001</v>
          </cell>
          <cell r="F1056">
            <v>99.9</v>
          </cell>
          <cell r="G1056">
            <v>1.3236000000000001</v>
          </cell>
          <cell r="O1056">
            <v>144.20627237089508</v>
          </cell>
          <cell r="P1056">
            <v>92.008250935108094</v>
          </cell>
          <cell r="Q1056">
            <v>768.45</v>
          </cell>
          <cell r="V1056">
            <v>71.896365599136388</v>
          </cell>
          <cell r="W1056">
            <v>112.68453399227015</v>
          </cell>
          <cell r="X1056">
            <v>103.67906880066512</v>
          </cell>
          <cell r="Y1056">
            <v>1.3234999999999999</v>
          </cell>
          <cell r="AB1056">
            <v>99.800199800199806</v>
          </cell>
          <cell r="AC1056">
            <v>98.872204270417527</v>
          </cell>
          <cell r="AD1056">
            <v>99.863191965030524</v>
          </cell>
          <cell r="AE1056">
            <v>99.863191965030524</v>
          </cell>
          <cell r="AL1056">
            <v>105.00315324784529</v>
          </cell>
          <cell r="AM1056">
            <v>99.638851929291008</v>
          </cell>
          <cell r="AN1056">
            <v>98.466802658419411</v>
          </cell>
          <cell r="AO1056">
            <v>98.466802658419411</v>
          </cell>
        </row>
        <row r="1057">
          <cell r="B1057">
            <v>34975</v>
          </cell>
          <cell r="D1057">
            <v>1.589</v>
          </cell>
          <cell r="E1057">
            <v>1.4285000000000001</v>
          </cell>
          <cell r="F1057">
            <v>100.46</v>
          </cell>
          <cell r="G1057">
            <v>1.3236000000000001</v>
          </cell>
          <cell r="O1057">
            <v>143.30179180343274</v>
          </cell>
          <cell r="P1057">
            <v>92.56701751859886</v>
          </cell>
          <cell r="Q1057">
            <v>768.45</v>
          </cell>
          <cell r="V1057">
            <v>72.299388269161568</v>
          </cell>
          <cell r="W1057">
            <v>111.92573945877909</v>
          </cell>
          <cell r="X1057">
            <v>103.60631885262939</v>
          </cell>
          <cell r="Y1057">
            <v>1.3233999999999999</v>
          </cell>
          <cell r="AB1057">
            <v>100.35964035964037</v>
          </cell>
          <cell r="AC1057">
            <v>98.206419131529259</v>
          </cell>
          <cell r="AD1057">
            <v>99.793119556875439</v>
          </cell>
          <cell r="AE1057">
            <v>99.793119556875439</v>
          </cell>
          <cell r="AL1057">
            <v>105.59175951229766</v>
          </cell>
          <cell r="AM1057">
            <v>98.967904342353677</v>
          </cell>
          <cell r="AN1057">
            <v>98.39771007435678</v>
          </cell>
          <cell r="AO1057">
            <v>98.39771007435678</v>
          </cell>
        </row>
        <row r="1058">
          <cell r="B1058">
            <v>34976</v>
          </cell>
          <cell r="D1058">
            <v>1.5807</v>
          </cell>
          <cell r="E1058">
            <v>1.44</v>
          </cell>
          <cell r="F1058">
            <v>101.5</v>
          </cell>
          <cell r="G1058">
            <v>1.3236000000000001</v>
          </cell>
          <cell r="O1058">
            <v>142.35040866596427</v>
          </cell>
          <cell r="P1058">
            <v>92.419112395119711</v>
          </cell>
          <cell r="Q1058">
            <v>768.45</v>
          </cell>
          <cell r="V1058">
            <v>73.047858942065488</v>
          </cell>
          <cell r="W1058">
            <v>112.51344341114697</v>
          </cell>
          <cell r="X1058">
            <v>103.98392572576734</v>
          </cell>
          <cell r="Y1058">
            <v>1.3232999999999999</v>
          </cell>
          <cell r="AB1058">
            <v>101.3986013986014</v>
          </cell>
          <cell r="AC1058">
            <v>98.722085152147784</v>
          </cell>
          <cell r="AD1058">
            <v>100.15682872301379</v>
          </cell>
          <cell r="AE1058">
            <v>100.15682872301379</v>
          </cell>
          <cell r="AL1058">
            <v>106.68488543199496</v>
          </cell>
          <cell r="AM1058">
            <v>99.487568798633518</v>
          </cell>
          <cell r="AN1058">
            <v>98.756333486872421</v>
          </cell>
          <cell r="AO1058">
            <v>98.756333486872421</v>
          </cell>
        </row>
        <row r="1059">
          <cell r="B1059">
            <v>34977</v>
          </cell>
          <cell r="D1059">
            <v>1.5873999999999999</v>
          </cell>
          <cell r="E1059">
            <v>1.4331</v>
          </cell>
          <cell r="F1059">
            <v>100.52</v>
          </cell>
          <cell r="G1059">
            <v>1.3236000000000001</v>
          </cell>
          <cell r="O1059">
            <v>143.59456441414915</v>
          </cell>
          <cell r="P1059">
            <v>92.718081304828459</v>
          </cell>
          <cell r="Q1059">
            <v>768.45</v>
          </cell>
          <cell r="V1059">
            <v>72.34256926952142</v>
          </cell>
          <cell r="W1059">
            <v>112.0385536096762</v>
          </cell>
          <cell r="X1059">
            <v>103.8799972285734</v>
          </cell>
          <cell r="Y1059">
            <v>1.3231999999999999</v>
          </cell>
          <cell r="AB1059">
            <v>100.41958041958043</v>
          </cell>
          <cell r="AC1059">
            <v>98.305405064885974</v>
          </cell>
          <cell r="AD1059">
            <v>100.05672528279223</v>
          </cell>
          <cell r="AE1059">
            <v>100.05672528279223</v>
          </cell>
          <cell r="AL1059">
            <v>105.65482446920328</v>
          </cell>
          <cell r="AM1059">
            <v>99.067657805216072</v>
          </cell>
          <cell r="AN1059">
            <v>98.657629795354353</v>
          </cell>
          <cell r="AO1059">
            <v>98.657629795354353</v>
          </cell>
        </row>
        <row r="1060">
          <cell r="B1060">
            <v>34980</v>
          </cell>
          <cell r="D1060">
            <v>1.5811999999999999</v>
          </cell>
          <cell r="E1060">
            <v>1.4225000000000001</v>
          </cell>
          <cell r="F1060">
            <v>100.4</v>
          </cell>
          <cell r="G1060">
            <v>1.3236000000000001</v>
          </cell>
          <cell r="O1060">
            <v>143.67989139541049</v>
          </cell>
          <cell r="P1060">
            <v>92.300507491685366</v>
          </cell>
          <cell r="Q1060">
            <v>768.45</v>
          </cell>
          <cell r="V1060">
            <v>72.256207268801745</v>
          </cell>
          <cell r="W1060">
            <v>112.47786491272451</v>
          </cell>
          <cell r="X1060">
            <v>103.81764013025705</v>
          </cell>
          <cell r="Y1060">
            <v>1.3230999999999999</v>
          </cell>
          <cell r="AB1060">
            <v>100.29970029970031</v>
          </cell>
          <cell r="AC1060">
            <v>98.690867695421204</v>
          </cell>
          <cell r="AD1060">
            <v>99.996663218659279</v>
          </cell>
          <cell r="AE1060">
            <v>99.996663218659279</v>
          </cell>
          <cell r="AL1060">
            <v>105.52869455539206</v>
          </cell>
          <cell r="AM1060">
            <v>99.456109284088043</v>
          </cell>
          <cell r="AN1060">
            <v>98.598407580443507</v>
          </cell>
          <cell r="AO1060">
            <v>98.598407580443507</v>
          </cell>
        </row>
        <row r="1061">
          <cell r="B1061">
            <v>34981</v>
          </cell>
          <cell r="D1061">
            <v>1.5871999999999999</v>
          </cell>
          <cell r="E1061">
            <v>1.4113</v>
          </cell>
          <cell r="F1061">
            <v>100.27</v>
          </cell>
          <cell r="G1061">
            <v>1.3236000000000001</v>
          </cell>
          <cell r="O1061">
            <v>143.73175382194535</v>
          </cell>
          <cell r="P1061">
            <v>92.564183370657375</v>
          </cell>
          <cell r="Q1061">
            <v>768.45</v>
          </cell>
          <cell r="V1061">
            <v>72.162648434688748</v>
          </cell>
          <cell r="W1061">
            <v>112.05267137096773</v>
          </cell>
          <cell r="X1061">
            <v>103.7206401995427</v>
          </cell>
          <cell r="Y1061">
            <v>1.323</v>
          </cell>
          <cell r="AB1061">
            <v>100.16983016983018</v>
          </cell>
          <cell r="AC1061">
            <v>98.317792338709666</v>
          </cell>
          <cell r="AD1061">
            <v>99.903233341119147</v>
          </cell>
          <cell r="AE1061">
            <v>99.903233341119147</v>
          </cell>
          <cell r="AL1061">
            <v>105.39205381542989</v>
          </cell>
          <cell r="AM1061">
            <v>99.080141129032256</v>
          </cell>
          <cell r="AN1061">
            <v>98.506284135026647</v>
          </cell>
          <cell r="AO1061">
            <v>98.506284135026647</v>
          </cell>
        </row>
        <row r="1062">
          <cell r="B1062">
            <v>34982</v>
          </cell>
          <cell r="D1062">
            <v>1.5840000000000001</v>
          </cell>
          <cell r="E1062">
            <v>1.4157</v>
          </cell>
          <cell r="F1062">
            <v>100.43</v>
          </cell>
          <cell r="G1062">
            <v>1.3236000000000001</v>
          </cell>
          <cell r="O1062">
            <v>143.6992811324248</v>
          </cell>
          <cell r="P1062">
            <v>92.504064372674193</v>
          </cell>
          <cell r="Q1062">
            <v>768.45</v>
          </cell>
          <cell r="V1062">
            <v>72.277797768981657</v>
          </cell>
          <cell r="W1062">
            <v>112.27904040404039</v>
          </cell>
          <cell r="X1062">
            <v>103.86267581237441</v>
          </cell>
          <cell r="Y1062">
            <v>1.3229</v>
          </cell>
          <cell r="AB1062">
            <v>100.32967032967034</v>
          </cell>
          <cell r="AC1062">
            <v>98.516414141414131</v>
          </cell>
          <cell r="AD1062">
            <v>100.04004137608862</v>
          </cell>
          <cell r="AE1062">
            <v>100.04004137608862</v>
          </cell>
          <cell r="AL1062">
            <v>105.56022703384487</v>
          </cell>
          <cell r="AM1062">
            <v>99.280303030303031</v>
          </cell>
          <cell r="AN1062">
            <v>98.641179180101332</v>
          </cell>
          <cell r="AO1062">
            <v>98.641179180101332</v>
          </cell>
        </row>
        <row r="1063">
          <cell r="B1063">
            <v>34983</v>
          </cell>
          <cell r="D1063">
            <v>1.5778000000000001</v>
          </cell>
          <cell r="E1063">
            <v>1.417</v>
          </cell>
          <cell r="F1063">
            <v>100.9</v>
          </cell>
          <cell r="G1063">
            <v>1.3236000000000001</v>
          </cell>
          <cell r="O1063">
            <v>143.09193768245424</v>
          </cell>
          <cell r="P1063">
            <v>92.181943883052639</v>
          </cell>
          <cell r="Q1063">
            <v>768.45</v>
          </cell>
          <cell r="V1063">
            <v>72.616048938467088</v>
          </cell>
          <cell r="W1063">
            <v>112.72024337685383</v>
          </cell>
          <cell r="X1063">
            <v>103.90771149449178</v>
          </cell>
          <cell r="Y1063">
            <v>1.3228</v>
          </cell>
          <cell r="AB1063">
            <v>100.7992007992008</v>
          </cell>
          <cell r="AC1063">
            <v>98.903536569907445</v>
          </cell>
          <cell r="AD1063">
            <v>100.08341953351797</v>
          </cell>
          <cell r="AE1063">
            <v>100.08341953351797</v>
          </cell>
          <cell r="AL1063">
            <v>106.05423586293884</v>
          </cell>
          <cell r="AM1063">
            <v>99.670427177082004</v>
          </cell>
          <cell r="AN1063">
            <v>98.683950779759158</v>
          </cell>
          <cell r="AO1063">
            <v>98.683950779759158</v>
          </cell>
        </row>
        <row r="1064">
          <cell r="B1064">
            <v>34984</v>
          </cell>
          <cell r="D1064">
            <v>1.5740000000000001</v>
          </cell>
          <cell r="E1064">
            <v>1.4268000000000001</v>
          </cell>
          <cell r="F1064">
            <v>101.1</v>
          </cell>
          <cell r="G1064">
            <v>1.3236000000000001</v>
          </cell>
          <cell r="O1064">
            <v>142.93742126979447</v>
          </cell>
          <cell r="P1064">
            <v>92.04271183663478</v>
          </cell>
          <cell r="Q1064">
            <v>768.45</v>
          </cell>
          <cell r="V1064">
            <v>72.759985606333217</v>
          </cell>
          <cell r="W1064">
            <v>112.99237611181702</v>
          </cell>
          <cell r="X1064">
            <v>104.00124714196632</v>
          </cell>
          <cell r="Y1064">
            <v>1.3227</v>
          </cell>
          <cell r="AB1064">
            <v>100.999000999001</v>
          </cell>
          <cell r="AC1064">
            <v>99.142312579415503</v>
          </cell>
          <cell r="AD1064">
            <v>100.17351262971737</v>
          </cell>
          <cell r="AE1064">
            <v>100.17351262971737</v>
          </cell>
          <cell r="AL1064">
            <v>106.26445238595753</v>
          </cell>
          <cell r="AM1064">
            <v>99.91105463786532</v>
          </cell>
          <cell r="AN1064">
            <v>98.772784102125414</v>
          </cell>
          <cell r="AO1064">
            <v>98.772784102125414</v>
          </cell>
        </row>
        <row r="1065">
          <cell r="A1065" t="str">
            <v>OCT</v>
          </cell>
          <cell r="B1065">
            <v>34987</v>
          </cell>
          <cell r="D1065">
            <v>1.5755999999999999</v>
          </cell>
          <cell r="E1065">
            <v>1.4288000000000001</v>
          </cell>
          <cell r="F1065">
            <v>100.95</v>
          </cell>
          <cell r="G1065">
            <v>1.3236000000000001</v>
          </cell>
          <cell r="O1065">
            <v>143.14980971150291</v>
          </cell>
          <cell r="P1065">
            <v>92.136274949048129</v>
          </cell>
          <cell r="Q1065">
            <v>768.45</v>
          </cell>
          <cell r="V1065">
            <v>72.652033105433617</v>
          </cell>
          <cell r="W1065">
            <v>112.87763391723787</v>
          </cell>
          <cell r="X1065">
            <v>104.00124714196632</v>
          </cell>
          <cell r="Y1065">
            <v>1.3226</v>
          </cell>
          <cell r="AB1065">
            <v>100.84915084915086</v>
          </cell>
          <cell r="AC1065">
            <v>99.041634932724037</v>
          </cell>
          <cell r="AD1065">
            <v>100.17351262971737</v>
          </cell>
          <cell r="AE1065">
            <v>100.17351262971737</v>
          </cell>
          <cell r="AL1065">
            <v>106.10678999369351</v>
          </cell>
          <cell r="AM1065">
            <v>99.809596344249812</v>
          </cell>
          <cell r="AN1065">
            <v>98.772784102125414</v>
          </cell>
          <cell r="AO1065">
            <v>98.772784102125414</v>
          </cell>
        </row>
        <row r="1066">
          <cell r="B1066">
            <v>34988</v>
          </cell>
          <cell r="D1066">
            <v>1.5774999999999999</v>
          </cell>
          <cell r="E1066">
            <v>1.4226000000000001</v>
          </cell>
          <cell r="F1066">
            <v>100.6</v>
          </cell>
          <cell r="G1066">
            <v>1.3236000000000001</v>
          </cell>
          <cell r="O1066">
            <v>143.55214758700617</v>
          </cell>
          <cell r="P1066">
            <v>92.185925909607093</v>
          </cell>
          <cell r="Q1066">
            <v>768.45</v>
          </cell>
          <cell r="V1066">
            <v>72.40014393666786</v>
          </cell>
          <cell r="W1066">
            <v>112.74167987321712</v>
          </cell>
          <cell r="X1066">
            <v>103.93196147717036</v>
          </cell>
          <cell r="Y1066">
            <v>1.3225</v>
          </cell>
          <cell r="AB1066">
            <v>100.4995004995005</v>
          </cell>
          <cell r="AC1066">
            <v>98.922345483359749</v>
          </cell>
          <cell r="AD1066">
            <v>100.106777002903</v>
          </cell>
          <cell r="AE1066">
            <v>100.106777002903</v>
          </cell>
          <cell r="AL1066">
            <v>105.73891107841075</v>
          </cell>
          <cell r="AM1066">
            <v>99.689381933438995</v>
          </cell>
          <cell r="AN1066">
            <v>98.706981641113373</v>
          </cell>
          <cell r="AO1066">
            <v>98.706981641113373</v>
          </cell>
        </row>
        <row r="1067">
          <cell r="B1067">
            <v>34989</v>
          </cell>
          <cell r="D1067">
            <v>1.5742</v>
          </cell>
          <cell r="E1067">
            <v>1.4209000000000001</v>
          </cell>
          <cell r="F1067">
            <v>100.38</v>
          </cell>
          <cell r="G1067">
            <v>1.3236000000000001</v>
          </cell>
          <cell r="O1067">
            <v>143.86676675884462</v>
          </cell>
          <cell r="P1067">
            <v>91.993080549542626</v>
          </cell>
          <cell r="Q1067">
            <v>768.45</v>
          </cell>
          <cell r="V1067">
            <v>72.241813602015114</v>
          </cell>
          <cell r="W1067">
            <v>112.97802058188284</v>
          </cell>
          <cell r="X1067">
            <v>103.93196147717036</v>
          </cell>
          <cell r="Y1067">
            <v>1.3224</v>
          </cell>
          <cell r="AB1067">
            <v>100.27972027972028</v>
          </cell>
          <cell r="AC1067">
            <v>99.129716681489001</v>
          </cell>
          <cell r="AD1067">
            <v>100.106777002903</v>
          </cell>
          <cell r="AE1067">
            <v>100.106777002903</v>
          </cell>
          <cell r="AL1067">
            <v>105.50767290309018</v>
          </cell>
          <cell r="AM1067">
            <v>99.898361072290683</v>
          </cell>
          <cell r="AN1067">
            <v>98.706981641113373</v>
          </cell>
          <cell r="AO1067">
            <v>98.706981641113373</v>
          </cell>
        </row>
        <row r="1068">
          <cell r="B1068">
            <v>34990</v>
          </cell>
          <cell r="D1068">
            <v>1.5797000000000001</v>
          </cell>
          <cell r="E1068">
            <v>1.4058999999999999</v>
          </cell>
          <cell r="F1068">
            <v>99.57</v>
          </cell>
          <cell r="G1068">
            <v>1.3236000000000001</v>
          </cell>
          <cell r="O1068">
            <v>144.91142544132174</v>
          </cell>
          <cell r="P1068">
            <v>92.234486258872309</v>
          </cell>
          <cell r="Q1068">
            <v>768.45</v>
          </cell>
          <cell r="V1068">
            <v>71.658870097157248</v>
          </cell>
          <cell r="W1068">
            <v>112.58466797493193</v>
          </cell>
          <cell r="X1068">
            <v>103.84189011293563</v>
          </cell>
          <cell r="Y1068">
            <v>1.3223</v>
          </cell>
          <cell r="AB1068">
            <v>99.47052947052947</v>
          </cell>
          <cell r="AC1068">
            <v>98.784579350509574</v>
          </cell>
          <cell r="AD1068">
            <v>100.02002068804431</v>
          </cell>
          <cell r="AE1068">
            <v>100.02002068804431</v>
          </cell>
          <cell r="AL1068">
            <v>104.6562959848644</v>
          </cell>
          <cell r="AM1068">
            <v>99.55054757232385</v>
          </cell>
          <cell r="AN1068">
            <v>98.621438441797721</v>
          </cell>
          <cell r="AO1068">
            <v>98.621438441797721</v>
          </cell>
        </row>
        <row r="1069">
          <cell r="B1069">
            <v>34991</v>
          </cell>
          <cell r="D1069">
            <v>1.5720000000000001</v>
          </cell>
          <cell r="E1069">
            <v>1.4168000000000001</v>
          </cell>
          <cell r="F1069">
            <v>100.65</v>
          </cell>
          <cell r="G1069">
            <v>1.3236000000000001</v>
          </cell>
          <cell r="O1069">
            <v>143.51431279032298</v>
          </cell>
          <cell r="P1069">
            <v>91.885951315649436</v>
          </cell>
          <cell r="Q1069">
            <v>768.45</v>
          </cell>
          <cell r="V1069">
            <v>72.436128103634417</v>
          </cell>
          <cell r="W1069">
            <v>113.13613231552162</v>
          </cell>
          <cell r="X1069">
            <v>103.95621145984894</v>
          </cell>
          <cell r="Y1069">
            <v>1.3222</v>
          </cell>
          <cell r="AB1069">
            <v>100.54945054945055</v>
          </cell>
          <cell r="AC1069">
            <v>99.26844783715012</v>
          </cell>
          <cell r="AD1069">
            <v>100.13013447228802</v>
          </cell>
          <cell r="AE1069">
            <v>100.13013447228802</v>
          </cell>
          <cell r="AL1069">
            <v>105.79146520916545</v>
          </cell>
          <cell r="AM1069">
            <v>100.03816793893131</v>
          </cell>
          <cell r="AN1069">
            <v>98.730012502467588</v>
          </cell>
          <cell r="AO1069">
            <v>98.730012502467588</v>
          </cell>
        </row>
        <row r="1070">
          <cell r="B1070">
            <v>34994</v>
          </cell>
          <cell r="D1070">
            <v>1.5728</v>
          </cell>
          <cell r="E1070">
            <v>1.3976999999999999</v>
          </cell>
          <cell r="F1070">
            <v>100.25</v>
          </cell>
          <cell r="G1070">
            <v>1.3236000000000001</v>
          </cell>
          <cell r="O1070">
            <v>143.85646083640756</v>
          </cell>
          <cell r="P1070">
            <v>91.785659488013408</v>
          </cell>
          <cell r="Q1070">
            <v>768.45</v>
          </cell>
          <cell r="V1070">
            <v>72.148254767902131</v>
          </cell>
          <cell r="W1070">
            <v>113.07858596134282</v>
          </cell>
          <cell r="X1070">
            <v>103.78992586433867</v>
          </cell>
          <cell r="Y1070">
            <v>1.3221000000000001</v>
          </cell>
          <cell r="AB1070">
            <v>100.14985014985015</v>
          </cell>
          <cell r="AC1070">
            <v>99.217955239064096</v>
          </cell>
          <cell r="AD1070">
            <v>99.969968967933539</v>
          </cell>
          <cell r="AE1070">
            <v>99.969968967933539</v>
          </cell>
          <cell r="AL1070">
            <v>105.37103216312802</v>
          </cell>
          <cell r="AM1070">
            <v>99.987283825025443</v>
          </cell>
          <cell r="AN1070">
            <v>98.572086596038702</v>
          </cell>
          <cell r="AO1070">
            <v>98.572086596038702</v>
          </cell>
        </row>
        <row r="1071">
          <cell r="B1071">
            <v>34995</v>
          </cell>
          <cell r="D1071">
            <v>1.5780000000000001</v>
          </cell>
          <cell r="E1071">
            <v>1.387</v>
          </cell>
          <cell r="F1071">
            <v>99.8</v>
          </cell>
          <cell r="G1071">
            <v>1.3236000000000001</v>
          </cell>
          <cell r="O1071">
            <v>144.3459443656939</v>
          </cell>
          <cell r="P1071">
            <v>91.987688461342231</v>
          </cell>
          <cell r="Q1071">
            <v>768.45</v>
          </cell>
          <cell r="V1071">
            <v>71.824397265203316</v>
          </cell>
          <cell r="W1071">
            <v>112.7059569074778</v>
          </cell>
          <cell r="X1071">
            <v>103.67560451742533</v>
          </cell>
          <cell r="Y1071">
            <v>1.3220000000000001</v>
          </cell>
          <cell r="AB1071">
            <v>99.700299700299709</v>
          </cell>
          <cell r="AC1071">
            <v>98.891001267427114</v>
          </cell>
          <cell r="AD1071">
            <v>99.859855183689803</v>
          </cell>
          <cell r="AE1071">
            <v>99.859855183689803</v>
          </cell>
          <cell r="AL1071">
            <v>104.89804498633592</v>
          </cell>
          <cell r="AM1071">
            <v>99.657794676806077</v>
          </cell>
          <cell r="AN1071">
            <v>98.463512535368821</v>
          </cell>
          <cell r="AO1071">
            <v>98.463512535368821</v>
          </cell>
        </row>
        <row r="1072">
          <cell r="B1072">
            <v>34996</v>
          </cell>
          <cell r="D1072">
            <v>1.5781000000000001</v>
          </cell>
          <cell r="E1072">
            <v>1.3882000000000001</v>
          </cell>
          <cell r="F1072">
            <v>100.05</v>
          </cell>
          <cell r="G1072">
            <v>1.3236000000000001</v>
          </cell>
          <cell r="O1072">
            <v>144.12478510969692</v>
          </cell>
          <cell r="P1072">
            <v>92.082661830188314</v>
          </cell>
          <cell r="Q1072">
            <v>768.45</v>
          </cell>
          <cell r="V1072">
            <v>72.004318100035988</v>
          </cell>
          <cell r="W1072">
            <v>112.69881503073314</v>
          </cell>
          <cell r="X1072">
            <v>103.77606873137947</v>
          </cell>
          <cell r="Y1072">
            <v>1.3219000000000001</v>
          </cell>
          <cell r="AB1072">
            <v>99.950049950049959</v>
          </cell>
          <cell r="AC1072">
            <v>98.884734807680118</v>
          </cell>
          <cell r="AD1072">
            <v>99.956621842570655</v>
          </cell>
          <cell r="AE1072">
            <v>99.956621842570655</v>
          </cell>
          <cell r="AL1072">
            <v>105.16081564010931</v>
          </cell>
          <cell r="AM1072">
            <v>99.651479627400036</v>
          </cell>
          <cell r="AN1072">
            <v>98.558926103836285</v>
          </cell>
          <cell r="AO1072">
            <v>98.558926103836285</v>
          </cell>
        </row>
        <row r="1073">
          <cell r="B1073">
            <v>34997</v>
          </cell>
          <cell r="D1073">
            <v>1.5811999999999999</v>
          </cell>
          <cell r="E1073">
            <v>1.389</v>
          </cell>
          <cell r="F1073">
            <v>100.36</v>
          </cell>
          <cell r="G1073">
            <v>1.3236000000000001</v>
          </cell>
          <cell r="O1073">
            <v>143.646026456078</v>
          </cell>
          <cell r="P1073">
            <v>92.241988082904598</v>
          </cell>
          <cell r="Q1073">
            <v>768.45</v>
          </cell>
          <cell r="V1073">
            <v>72.227419935228511</v>
          </cell>
          <cell r="W1073">
            <v>112.47786491272451</v>
          </cell>
          <cell r="X1073">
            <v>103.75181874870088</v>
          </cell>
          <cell r="Y1073">
            <v>1.3218000000000001</v>
          </cell>
          <cell r="AB1073">
            <v>100.25974025974027</v>
          </cell>
          <cell r="AC1073">
            <v>98.690867695421204</v>
          </cell>
          <cell r="AD1073">
            <v>99.933264373185622</v>
          </cell>
          <cell r="AE1073">
            <v>99.933264373185622</v>
          </cell>
          <cell r="AL1073">
            <v>105.48665125078831</v>
          </cell>
          <cell r="AM1073">
            <v>99.456109284088043</v>
          </cell>
          <cell r="AN1073">
            <v>98.53589524248207</v>
          </cell>
          <cell r="AO1073">
            <v>98.53589524248207</v>
          </cell>
        </row>
        <row r="1074">
          <cell r="B1074">
            <v>34998</v>
          </cell>
          <cell r="D1074">
            <v>1.5780000000000001</v>
          </cell>
          <cell r="E1074">
            <v>1.3911</v>
          </cell>
          <cell r="F1074">
            <v>101.3</v>
          </cell>
          <cell r="G1074">
            <v>1.3236000000000001</v>
          </cell>
          <cell r="O1074">
            <v>142.4223745777285</v>
          </cell>
          <cell r="P1074">
            <v>92.126006568094027</v>
          </cell>
          <cell r="Q1074">
            <v>768.45</v>
          </cell>
          <cell r="V1074">
            <v>72.90392227419936</v>
          </cell>
          <cell r="W1074">
            <v>112.7059569074778</v>
          </cell>
          <cell r="X1074">
            <v>103.83149726321624</v>
          </cell>
          <cell r="Y1074">
            <v>1.3217000000000001</v>
          </cell>
          <cell r="AB1074">
            <v>101.19880119880121</v>
          </cell>
          <cell r="AC1074">
            <v>98.891001267427114</v>
          </cell>
          <cell r="AD1074">
            <v>100.01001034402216</v>
          </cell>
          <cell r="AE1074">
            <v>100.01001034402216</v>
          </cell>
          <cell r="AL1074">
            <v>106.47466890897624</v>
          </cell>
          <cell r="AM1074">
            <v>99.657794676806077</v>
          </cell>
          <cell r="AN1074">
            <v>98.611568072645923</v>
          </cell>
          <cell r="AO1074">
            <v>98.611568072645923</v>
          </cell>
        </row>
        <row r="1075">
          <cell r="B1075">
            <v>35001</v>
          </cell>
          <cell r="D1075">
            <v>1.5760000000000001</v>
          </cell>
          <cell r="E1075">
            <v>1.4088000000000001</v>
          </cell>
          <cell r="F1075">
            <v>101.8</v>
          </cell>
          <cell r="G1075">
            <v>1.3236000000000001</v>
          </cell>
          <cell r="O1075">
            <v>141.87889485144893</v>
          </cell>
          <cell r="P1075">
            <v>92.110548287637997</v>
          </cell>
          <cell r="Q1075">
            <v>768.45</v>
          </cell>
          <cell r="V1075">
            <v>73.263763943864703</v>
          </cell>
          <cell r="W1075">
            <v>112.8489847715736</v>
          </cell>
          <cell r="X1075">
            <v>103.94581861012956</v>
          </cell>
          <cell r="Y1075">
            <v>1.3216000000000001</v>
          </cell>
          <cell r="AB1075">
            <v>101.69830169830171</v>
          </cell>
          <cell r="AC1075">
            <v>99.016497461928935</v>
          </cell>
          <cell r="AD1075">
            <v>100.12012412826589</v>
          </cell>
          <cell r="AE1075">
            <v>100.12012412826589</v>
          </cell>
          <cell r="AL1075">
            <v>107.00021021652302</v>
          </cell>
          <cell r="AM1075">
            <v>99.78426395939087</v>
          </cell>
          <cell r="AN1075">
            <v>98.72014213331579</v>
          </cell>
          <cell r="AO1075">
            <v>98.72014213331579</v>
          </cell>
        </row>
        <row r="1076">
          <cell r="A1076" t="str">
            <v>-</v>
          </cell>
          <cell r="B1076">
            <v>35002</v>
          </cell>
          <cell r="D1076">
            <v>1.5752999999999999</v>
          </cell>
          <cell r="E1076">
            <v>1.4131</v>
          </cell>
          <cell r="F1076">
            <v>101.98</v>
          </cell>
          <cell r="G1076">
            <v>1.3236000000000001</v>
          </cell>
          <cell r="O1076">
            <v>141.68039301427115</v>
          </cell>
          <cell r="P1076">
            <v>92.103389483160683</v>
          </cell>
          <cell r="Q1076">
            <v>768.45</v>
          </cell>
          <cell r="V1076">
            <v>73.393306944944229</v>
          </cell>
          <cell r="W1076">
            <v>112.89913032438267</v>
          </cell>
          <cell r="X1076">
            <v>103.98392572576734</v>
          </cell>
          <cell r="Y1076">
            <v>1.3214999999999999</v>
          </cell>
          <cell r="AB1076">
            <v>101.87812187812189</v>
          </cell>
          <cell r="AC1076">
            <v>99.060496413381586</v>
          </cell>
          <cell r="AD1076">
            <v>100.15682872301379</v>
          </cell>
          <cell r="AE1076">
            <v>100.15682872301379</v>
          </cell>
          <cell r="AL1076">
            <v>107.18940508723986</v>
          </cell>
          <cell r="AM1076">
            <v>99.828604075414219</v>
          </cell>
          <cell r="AN1076">
            <v>98.756333486872421</v>
          </cell>
          <cell r="AO1076">
            <v>98.756333486872421</v>
          </cell>
        </row>
        <row r="1077">
          <cell r="B1077">
            <v>35004</v>
          </cell>
          <cell r="D1077">
            <v>1.5794999999999999</v>
          </cell>
          <cell r="E1077">
            <v>1.4179999999999999</v>
          </cell>
          <cell r="F1077">
            <v>103.66</v>
          </cell>
          <cell r="G1077">
            <v>1.3186</v>
          </cell>
          <cell r="O1077">
            <v>139.43063960213266</v>
          </cell>
          <cell r="P1077">
            <v>92.379718323093655</v>
          </cell>
          <cell r="Q1077">
            <v>769.05</v>
          </cell>
          <cell r="V1077">
            <v>74.602374955019798</v>
          </cell>
          <cell r="W1077">
            <v>112.59892371003481</v>
          </cell>
          <cell r="X1077">
            <v>104.0185685581653</v>
          </cell>
          <cell r="Y1077">
            <v>1.3186</v>
          </cell>
          <cell r="AB1077">
            <v>103.55644355644355</v>
          </cell>
          <cell r="AC1077">
            <v>98.797087685976564</v>
          </cell>
          <cell r="AD1077">
            <v>100.19019653642097</v>
          </cell>
          <cell r="AE1077">
            <v>100.19019653642097</v>
          </cell>
          <cell r="AL1077">
            <v>108.955223880597</v>
          </cell>
          <cell r="AM1077">
            <v>99.56315289648623</v>
          </cell>
          <cell r="AN1077">
            <v>98.789234717378434</v>
          </cell>
          <cell r="AO1077">
            <v>98.789234717378434</v>
          </cell>
        </row>
        <row r="1078">
          <cell r="B1078">
            <v>35005</v>
          </cell>
          <cell r="D1078">
            <v>1.5794999999999999</v>
          </cell>
          <cell r="E1078">
            <v>1.4179999999999999</v>
          </cell>
          <cell r="F1078">
            <v>103.66</v>
          </cell>
          <cell r="G1078">
            <v>1.3186</v>
          </cell>
          <cell r="O1078">
            <v>139.43063960213266</v>
          </cell>
          <cell r="P1078">
            <v>92.379718323093655</v>
          </cell>
          <cell r="Q1078">
            <v>769.05</v>
          </cell>
          <cell r="V1078">
            <v>74.602374955019798</v>
          </cell>
          <cell r="W1078">
            <v>112.59892371003481</v>
          </cell>
          <cell r="X1078">
            <v>104.0185685581653</v>
          </cell>
          <cell r="Y1078">
            <v>1.3188</v>
          </cell>
          <cell r="AB1078">
            <v>103.55644355644355</v>
          </cell>
          <cell r="AC1078">
            <v>98.797087685976564</v>
          </cell>
          <cell r="AD1078">
            <v>100.19019653642097</v>
          </cell>
          <cell r="AE1078">
            <v>100.19019653642097</v>
          </cell>
          <cell r="AL1078">
            <v>108.955223880597</v>
          </cell>
          <cell r="AM1078">
            <v>99.56315289648623</v>
          </cell>
          <cell r="AN1078">
            <v>98.789234717378434</v>
          </cell>
          <cell r="AO1078">
            <v>98.789234717378434</v>
          </cell>
        </row>
        <row r="1079">
          <cell r="B1079">
            <v>35008</v>
          </cell>
          <cell r="D1079">
            <v>1.5828</v>
          </cell>
          <cell r="E1079">
            <v>1.4179999999999999</v>
          </cell>
          <cell r="F1079">
            <v>104.1</v>
          </cell>
          <cell r="G1079">
            <v>1.3186</v>
          </cell>
          <cell r="O1079">
            <v>138.84130740784889</v>
          </cell>
          <cell r="P1079">
            <v>92.57272438226822</v>
          </cell>
          <cell r="Q1079">
            <v>769.05</v>
          </cell>
          <cell r="V1079">
            <v>74.919035624325289</v>
          </cell>
          <cell r="W1079">
            <v>112.36416477129139</v>
          </cell>
          <cell r="X1079">
            <v>104.0185685581653</v>
          </cell>
          <cell r="Y1079">
            <v>1.319</v>
          </cell>
          <cell r="AB1079">
            <v>103.99600399600399</v>
          </cell>
          <cell r="AC1079">
            <v>98.591104371998995</v>
          </cell>
          <cell r="AD1079">
            <v>100.19019653642097</v>
          </cell>
          <cell r="AE1079">
            <v>100.19019653642097</v>
          </cell>
          <cell r="AL1079">
            <v>109.41770023123817</v>
          </cell>
          <cell r="AM1079">
            <v>99.35557240333587</v>
          </cell>
          <cell r="AN1079">
            <v>98.789234717378434</v>
          </cell>
          <cell r="AO1079">
            <v>98.789234717378434</v>
          </cell>
        </row>
        <row r="1080">
          <cell r="B1080">
            <v>35009</v>
          </cell>
          <cell r="D1080">
            <v>1.5828</v>
          </cell>
          <cell r="E1080">
            <v>1.4179999999999999</v>
          </cell>
          <cell r="F1080">
            <v>104.1</v>
          </cell>
          <cell r="G1080">
            <v>1.3186</v>
          </cell>
          <cell r="O1080">
            <v>138.84130740784889</v>
          </cell>
          <cell r="P1080">
            <v>92.57272438226822</v>
          </cell>
          <cell r="Q1080">
            <v>769.05</v>
          </cell>
          <cell r="V1080">
            <v>74.919035624325289</v>
          </cell>
          <cell r="W1080">
            <v>112.36416477129139</v>
          </cell>
          <cell r="X1080">
            <v>104.0185685581653</v>
          </cell>
          <cell r="Y1080">
            <v>1.3191999999999999</v>
          </cell>
          <cell r="AB1080">
            <v>103.99600399600399</v>
          </cell>
          <cell r="AC1080">
            <v>98.591104371998995</v>
          </cell>
          <cell r="AD1080">
            <v>100.19019653642097</v>
          </cell>
          <cell r="AE1080">
            <v>100.19019653642097</v>
          </cell>
          <cell r="AL1080">
            <v>109.41770023123817</v>
          </cell>
          <cell r="AM1080">
            <v>99.35557240333587</v>
          </cell>
          <cell r="AN1080">
            <v>98.789234717378434</v>
          </cell>
          <cell r="AO1080">
            <v>98.789234717378434</v>
          </cell>
        </row>
        <row r="1081">
          <cell r="B1081">
            <v>35010</v>
          </cell>
          <cell r="D1081">
            <v>1.5818000000000001</v>
          </cell>
          <cell r="E1081">
            <v>1.4133</v>
          </cell>
          <cell r="F1081">
            <v>103.2</v>
          </cell>
          <cell r="G1081">
            <v>1.3186</v>
          </cell>
          <cell r="O1081">
            <v>139.88888009390624</v>
          </cell>
          <cell r="P1081">
            <v>92.406397881529927</v>
          </cell>
          <cell r="Q1081">
            <v>769.05</v>
          </cell>
          <cell r="V1081">
            <v>74.271320618927675</v>
          </cell>
          <cell r="W1081">
            <v>112.43520040460234</v>
          </cell>
          <cell r="X1081">
            <v>103.8973186447724</v>
          </cell>
          <cell r="Y1081">
            <v>1.3193999999999999</v>
          </cell>
          <cell r="AB1081">
            <v>103.09690309690311</v>
          </cell>
          <cell r="AC1081">
            <v>98.653432798078143</v>
          </cell>
          <cell r="AD1081">
            <v>100.07340918949582</v>
          </cell>
          <cell r="AE1081">
            <v>100.07340918949582</v>
          </cell>
          <cell r="AL1081">
            <v>108.47172587765398</v>
          </cell>
          <cell r="AM1081">
            <v>99.418384119357697</v>
          </cell>
          <cell r="AN1081">
            <v>98.67408041060736</v>
          </cell>
          <cell r="AO1081">
            <v>98.67408041060736</v>
          </cell>
        </row>
        <row r="1082">
          <cell r="B1082">
            <v>35011</v>
          </cell>
          <cell r="D1082">
            <v>1.5819000000000001</v>
          </cell>
          <cell r="E1082">
            <v>1.4175</v>
          </cell>
          <cell r="F1082">
            <v>103.18</v>
          </cell>
          <cell r="G1082">
            <v>1.3186</v>
          </cell>
          <cell r="O1082">
            <v>139.96731352402588</v>
          </cell>
          <cell r="P1082">
            <v>92.446134388750522</v>
          </cell>
          <cell r="Q1082">
            <v>769.05</v>
          </cell>
          <cell r="V1082">
            <v>74.256926952141072</v>
          </cell>
          <cell r="W1082">
            <v>112.42809279979771</v>
          </cell>
          <cell r="X1082">
            <v>103.93542576041015</v>
          </cell>
          <cell r="Y1082">
            <v>1.3196000000000001</v>
          </cell>
          <cell r="AB1082">
            <v>103.07692307692309</v>
          </cell>
          <cell r="AC1082">
            <v>98.647196409381124</v>
          </cell>
          <cell r="AD1082">
            <v>100.11011378424371</v>
          </cell>
          <cell r="AE1082">
            <v>100.11011378424371</v>
          </cell>
          <cell r="AL1082">
            <v>108.45070422535213</v>
          </cell>
          <cell r="AM1082">
            <v>99.41209937417031</v>
          </cell>
          <cell r="AN1082">
            <v>98.710271764163977</v>
          </cell>
          <cell r="AO1082">
            <v>98.710271764163977</v>
          </cell>
        </row>
        <row r="1083">
          <cell r="B1083">
            <v>35012</v>
          </cell>
          <cell r="D1083">
            <v>1.579</v>
          </cell>
          <cell r="E1083">
            <v>1.4260999999999999</v>
          </cell>
          <cell r="F1083">
            <v>102.35</v>
          </cell>
          <cell r="G1083">
            <v>1.3186</v>
          </cell>
          <cell r="O1083">
            <v>141.1023684358475</v>
          </cell>
          <cell r="P1083">
            <v>92.276658575028179</v>
          </cell>
          <cell r="Q1083">
            <v>769.05</v>
          </cell>
          <cell r="V1083">
            <v>73.659589780496589</v>
          </cell>
          <cell r="W1083">
            <v>112.63457884737176</v>
          </cell>
          <cell r="X1083">
            <v>103.93542576041015</v>
          </cell>
          <cell r="Y1083">
            <v>1.3198000000000001</v>
          </cell>
          <cell r="AB1083">
            <v>102.24775224775225</v>
          </cell>
          <cell r="AC1083">
            <v>98.828372387587081</v>
          </cell>
          <cell r="AD1083">
            <v>100.11011378424371</v>
          </cell>
          <cell r="AE1083">
            <v>100.11011378424371</v>
          </cell>
          <cell r="AL1083">
            <v>107.57830565482446</v>
          </cell>
          <cell r="AM1083">
            <v>99.594680177327433</v>
          </cell>
          <cell r="AN1083">
            <v>98.710271764163977</v>
          </cell>
          <cell r="AO1083">
            <v>98.710271764163977</v>
          </cell>
        </row>
        <row r="1084">
          <cell r="B1084">
            <v>35015</v>
          </cell>
          <cell r="D1084">
            <v>1.5680000000000001</v>
          </cell>
          <cell r="E1084">
            <v>1.4177999999999999</v>
          </cell>
          <cell r="F1084">
            <v>100.87</v>
          </cell>
          <cell r="G1084">
            <v>1.3186</v>
          </cell>
          <cell r="O1084">
            <v>143.05814134689115</v>
          </cell>
          <cell r="P1084">
            <v>91.560517112984556</v>
          </cell>
          <cell r="Q1084">
            <v>769.05</v>
          </cell>
          <cell r="V1084">
            <v>72.594458438287162</v>
          </cell>
          <cell r="W1084">
            <v>113.42474489795917</v>
          </cell>
          <cell r="X1084">
            <v>103.85228296265501</v>
          </cell>
          <cell r="Y1084">
            <v>1.32</v>
          </cell>
          <cell r="AB1084">
            <v>100.76923076923077</v>
          </cell>
          <cell r="AC1084">
            <v>99.521683673469383</v>
          </cell>
          <cell r="AD1084">
            <v>100.03003103206646</v>
          </cell>
          <cell r="AE1084">
            <v>100.03003103206646</v>
          </cell>
          <cell r="AL1084">
            <v>106.02270338448602</v>
          </cell>
          <cell r="AM1084">
            <v>100.29336734693878</v>
          </cell>
          <cell r="AN1084">
            <v>98.63130881094952</v>
          </cell>
          <cell r="AO1084">
            <v>98.63130881094952</v>
          </cell>
        </row>
        <row r="1085">
          <cell r="B1085">
            <v>35016</v>
          </cell>
          <cell r="D1085">
            <v>1.5694999999999999</v>
          </cell>
          <cell r="E1085">
            <v>1.4117</v>
          </cell>
          <cell r="F1085">
            <v>100.33</v>
          </cell>
          <cell r="G1085">
            <v>1.3186</v>
          </cell>
          <cell r="O1085">
            <v>143.78973208822441</v>
          </cell>
          <cell r="P1085">
            <v>91.623649462765314</v>
          </cell>
          <cell r="Q1085">
            <v>769.05</v>
          </cell>
          <cell r="V1085">
            <v>72.205829435048585</v>
          </cell>
          <cell r="W1085">
            <v>113.31634278432621</v>
          </cell>
          <cell r="X1085">
            <v>103.82456869673663</v>
          </cell>
          <cell r="Y1085">
            <v>1.3202</v>
          </cell>
          <cell r="AB1085">
            <v>100.22977022977024</v>
          </cell>
          <cell r="AC1085">
            <v>99.426568971009871</v>
          </cell>
          <cell r="AD1085">
            <v>100.00333678134072</v>
          </cell>
          <cell r="AE1085">
            <v>100.00333678134072</v>
          </cell>
          <cell r="AL1085">
            <v>105.45511877233551</v>
          </cell>
          <cell r="AM1085">
            <v>100.19751513220771</v>
          </cell>
          <cell r="AN1085">
            <v>98.604987826544715</v>
          </cell>
          <cell r="AO1085">
            <v>98.604987826544715</v>
          </cell>
        </row>
        <row r="1086">
          <cell r="B1086">
            <v>35017</v>
          </cell>
          <cell r="D1086">
            <v>1.5569</v>
          </cell>
          <cell r="E1086">
            <v>1.4179999999999999</v>
          </cell>
          <cell r="F1086">
            <v>101.89</v>
          </cell>
          <cell r="G1086">
            <v>1.3186</v>
          </cell>
          <cell r="O1086">
            <v>141.75829677135806</v>
          </cell>
          <cell r="P1086">
            <v>90.997266537355486</v>
          </cell>
          <cell r="Q1086">
            <v>769.05</v>
          </cell>
          <cell r="V1086">
            <v>73.328535444404466</v>
          </cell>
          <cell r="W1086">
            <v>114.23341255058128</v>
          </cell>
          <cell r="X1086">
            <v>103.94928289336936</v>
          </cell>
          <cell r="Y1086">
            <v>1.3204</v>
          </cell>
          <cell r="AB1086">
            <v>101.7882117882118</v>
          </cell>
          <cell r="AC1086">
            <v>100.2312287237459</v>
          </cell>
          <cell r="AD1086">
            <v>100.12346090960659</v>
          </cell>
          <cell r="AE1086">
            <v>100.12346090960659</v>
          </cell>
          <cell r="AL1086">
            <v>107.09480765188144</v>
          </cell>
          <cell r="AM1086">
            <v>101.00841415633631</v>
          </cell>
          <cell r="AN1086">
            <v>98.723432256366394</v>
          </cell>
          <cell r="AO1086">
            <v>98.723432256366394</v>
          </cell>
        </row>
        <row r="1087">
          <cell r="A1087" t="str">
            <v>NOV</v>
          </cell>
          <cell r="B1087">
            <v>35018</v>
          </cell>
          <cell r="D1087">
            <v>1.5643</v>
          </cell>
          <cell r="E1087">
            <v>1.4035</v>
          </cell>
          <cell r="F1087">
            <v>100.85</v>
          </cell>
          <cell r="G1087">
            <v>1.3186</v>
          </cell>
          <cell r="O1087">
            <v>143.00536996535476</v>
          </cell>
          <cell r="P1087">
            <v>91.292662472789985</v>
          </cell>
          <cell r="Q1087">
            <v>769.05</v>
          </cell>
          <cell r="V1087">
            <v>72.580064771500545</v>
          </cell>
          <cell r="W1087">
            <v>113.69302563446908</v>
          </cell>
          <cell r="X1087">
            <v>103.79339014757846</v>
          </cell>
          <cell r="Y1087">
            <v>1.3206</v>
          </cell>
          <cell r="AB1087">
            <v>100.74925074925075</v>
          </cell>
          <cell r="AC1087">
            <v>99.757079844019671</v>
          </cell>
          <cell r="AD1087">
            <v>99.97330574927426</v>
          </cell>
          <cell r="AE1087">
            <v>99.97330574927426</v>
          </cell>
          <cell r="AL1087">
            <v>106.00168173218414</v>
          </cell>
          <cell r="AM1087">
            <v>100.53058876174646</v>
          </cell>
          <cell r="AN1087">
            <v>98.575376719089306</v>
          </cell>
          <cell r="AO1087">
            <v>98.575376719089306</v>
          </cell>
        </row>
        <row r="1088">
          <cell r="B1088">
            <v>35019</v>
          </cell>
          <cell r="D1088">
            <v>1.5598000000000001</v>
          </cell>
          <cell r="E1088">
            <v>1.4071</v>
          </cell>
          <cell r="F1088">
            <v>101.7</v>
          </cell>
          <cell r="G1088">
            <v>1.3186</v>
          </cell>
          <cell r="O1088">
            <v>141.92847212301155</v>
          </cell>
          <cell r="P1088">
            <v>91.105999256187118</v>
          </cell>
          <cell r="Q1088">
            <v>769.05</v>
          </cell>
          <cell r="V1088">
            <v>73.191795609931631</v>
          </cell>
          <cell r="W1088">
            <v>114.02102833696625</v>
          </cell>
          <cell r="X1088">
            <v>103.8799972285734</v>
          </cell>
          <cell r="Y1088">
            <v>1.3208</v>
          </cell>
          <cell r="AB1088">
            <v>101.59840159840161</v>
          </cell>
          <cell r="AC1088">
            <v>100.04487754840363</v>
          </cell>
          <cell r="AD1088">
            <v>100.05672528279223</v>
          </cell>
          <cell r="AE1088">
            <v>100.05672528279223</v>
          </cell>
          <cell r="AL1088">
            <v>106.89510195501367</v>
          </cell>
          <cell r="AM1088">
            <v>100.82061802795229</v>
          </cell>
          <cell r="AN1088">
            <v>98.657629795354353</v>
          </cell>
          <cell r="AO1088">
            <v>98.657629795354353</v>
          </cell>
        </row>
        <row r="1089">
          <cell r="B1089">
            <v>35022</v>
          </cell>
          <cell r="D1089">
            <v>1.5449999999999999</v>
          </cell>
          <cell r="E1089">
            <v>1.4059999999999999</v>
          </cell>
          <cell r="F1089">
            <v>102.15</v>
          </cell>
          <cell r="G1089">
            <v>1.3186</v>
          </cell>
          <cell r="O1089">
            <v>141.35035963261842</v>
          </cell>
          <cell r="P1089">
            <v>90.271644022603738</v>
          </cell>
          <cell r="Q1089">
            <v>769.05</v>
          </cell>
          <cell r="V1089">
            <v>73.515653112630446</v>
          </cell>
          <cell r="W1089">
            <v>115.11326860841424</v>
          </cell>
          <cell r="X1089">
            <v>103.91464006097137</v>
          </cell>
          <cell r="Y1089">
            <v>1.321</v>
          </cell>
          <cell r="AB1089">
            <v>102.04795204795207</v>
          </cell>
          <cell r="AC1089">
            <v>101.0032362459547</v>
          </cell>
          <cell r="AD1089">
            <v>100.0900930961994</v>
          </cell>
          <cell r="AE1089">
            <v>100.0900930961994</v>
          </cell>
          <cell r="AL1089">
            <v>107.36808913180576</v>
          </cell>
          <cell r="AM1089">
            <v>101.78640776699031</v>
          </cell>
          <cell r="AN1089">
            <v>98.690531025860366</v>
          </cell>
          <cell r="AO1089">
            <v>98.690531025860366</v>
          </cell>
        </row>
        <row r="1090">
          <cell r="B1090">
            <v>35023</v>
          </cell>
          <cell r="D1090">
            <v>1.5461</v>
          </cell>
          <cell r="E1090">
            <v>1.4151</v>
          </cell>
          <cell r="F1090">
            <v>102.1</v>
          </cell>
          <cell r="G1090">
            <v>1.3186</v>
          </cell>
          <cell r="O1090">
            <v>141.48087115085389</v>
          </cell>
          <cell r="P1090">
            <v>90.375065879330606</v>
          </cell>
          <cell r="Q1090">
            <v>769.05</v>
          </cell>
          <cell r="V1090">
            <v>73.479668945663917</v>
          </cell>
          <cell r="W1090">
            <v>115.03136925166547</v>
          </cell>
          <cell r="X1090">
            <v>103.95967574308874</v>
          </cell>
          <cell r="Y1090">
            <v>1.3211999999999999</v>
          </cell>
          <cell r="AB1090">
            <v>101.998001998002</v>
          </cell>
          <cell r="AC1090">
            <v>100.93137571955241</v>
          </cell>
          <cell r="AD1090">
            <v>100.13347125362874</v>
          </cell>
          <cell r="AE1090">
            <v>100.13347125362874</v>
          </cell>
          <cell r="AL1090">
            <v>107.31553500105107</v>
          </cell>
          <cell r="AM1090">
            <v>101.7139900394541</v>
          </cell>
          <cell r="AN1090">
            <v>98.733302625518192</v>
          </cell>
          <cell r="AO1090">
            <v>98.733302625518192</v>
          </cell>
        </row>
        <row r="1091">
          <cell r="B1091">
            <v>35024</v>
          </cell>
          <cell r="D1091">
            <v>1.5555000000000001</v>
          </cell>
          <cell r="E1091">
            <v>1.4068000000000001</v>
          </cell>
          <cell r="F1091">
            <v>101.35</v>
          </cell>
          <cell r="G1091">
            <v>1.3186</v>
          </cell>
          <cell r="O1091">
            <v>142.29036839362294</v>
          </cell>
          <cell r="P1091">
            <v>90.773034011469932</v>
          </cell>
          <cell r="Q1091">
            <v>769.05</v>
          </cell>
          <cell r="V1091">
            <v>72.939906441165888</v>
          </cell>
          <cell r="W1091">
            <v>114.33622629379619</v>
          </cell>
          <cell r="X1091">
            <v>103.78646158109885</v>
          </cell>
          <cell r="Y1091">
            <v>1.3213999999999999</v>
          </cell>
          <cell r="AB1091">
            <v>101.24875124875125</v>
          </cell>
          <cell r="AC1091">
            <v>100.3214400514304</v>
          </cell>
          <cell r="AD1091">
            <v>99.966632186592804</v>
          </cell>
          <cell r="AE1091">
            <v>99.966632186592804</v>
          </cell>
          <cell r="AL1091">
            <v>106.52722303973091</v>
          </cell>
          <cell r="AM1091">
            <v>101.09932497589199</v>
          </cell>
          <cell r="AN1091">
            <v>98.568796472988083</v>
          </cell>
          <cell r="AO1091">
            <v>98.568796472988083</v>
          </cell>
        </row>
        <row r="1092">
          <cell r="B1092">
            <v>35025</v>
          </cell>
          <cell r="D1092">
            <v>1.5580000000000001</v>
          </cell>
          <cell r="E1092">
            <v>1.4077999999999999</v>
          </cell>
          <cell r="F1092">
            <v>101.6</v>
          </cell>
          <cell r="G1092">
            <v>1.3186</v>
          </cell>
          <cell r="O1092">
            <v>141.94024445564651</v>
          </cell>
          <cell r="P1092">
            <v>90.918924455075626</v>
          </cell>
          <cell r="Q1092">
            <v>769.05</v>
          </cell>
          <cell r="V1092">
            <v>73.11982727599856</v>
          </cell>
          <cell r="W1092">
            <v>114.15275994865212</v>
          </cell>
          <cell r="X1092">
            <v>103.78646158109885</v>
          </cell>
          <cell r="Y1092">
            <v>1.3216000000000001</v>
          </cell>
          <cell r="AB1092">
            <v>101.4985014985015</v>
          </cell>
          <cell r="AC1092">
            <v>100.16046213093709</v>
          </cell>
          <cell r="AD1092">
            <v>99.966632186592804</v>
          </cell>
          <cell r="AE1092">
            <v>99.966632186592804</v>
          </cell>
          <cell r="AL1092">
            <v>106.7899936935043</v>
          </cell>
          <cell r="AM1092">
            <v>100.93709884467266</v>
          </cell>
          <cell r="AN1092">
            <v>98.568796472988083</v>
          </cell>
          <cell r="AO1092">
            <v>98.568796472988083</v>
          </cell>
        </row>
        <row r="1093">
          <cell r="B1093">
            <v>35026</v>
          </cell>
          <cell r="D1093">
            <v>1.5624</v>
          </cell>
          <cell r="E1093">
            <v>1.4108000000000001</v>
          </cell>
          <cell r="F1093">
            <v>100.89</v>
          </cell>
          <cell r="G1093">
            <v>1.3186</v>
          </cell>
          <cell r="O1093">
            <v>142.87710505167485</v>
          </cell>
          <cell r="P1093">
            <v>91.136128099279532</v>
          </cell>
          <cell r="Q1093">
            <v>769.05</v>
          </cell>
          <cell r="V1093">
            <v>72.608852105073765</v>
          </cell>
          <cell r="W1093">
            <v>113.83128520225294</v>
          </cell>
          <cell r="X1093">
            <v>103.74142589898149</v>
          </cell>
          <cell r="Y1093">
            <v>1.3218000000000001</v>
          </cell>
          <cell r="AB1093">
            <v>100.7892107892108</v>
          </cell>
          <cell r="AC1093">
            <v>99.87839221710189</v>
          </cell>
          <cell r="AD1093">
            <v>99.923254029163459</v>
          </cell>
          <cell r="AE1093">
            <v>99.923254029163459</v>
          </cell>
          <cell r="AL1093">
            <v>106.04372503678789</v>
          </cell>
          <cell r="AM1093">
            <v>100.65284178187405</v>
          </cell>
          <cell r="AN1093">
            <v>98.526024873330257</v>
          </cell>
          <cell r="AO1093">
            <v>98.526024873330257</v>
          </cell>
        </row>
        <row r="1094">
          <cell r="B1094">
            <v>35029</v>
          </cell>
          <cell r="D1094">
            <v>1.5625</v>
          </cell>
          <cell r="E1094">
            <v>1.4168000000000001</v>
          </cell>
          <cell r="F1094">
            <v>101.45</v>
          </cell>
          <cell r="G1094">
            <v>1.3186</v>
          </cell>
          <cell r="O1094">
            <v>142.39209765064911</v>
          </cell>
          <cell r="P1094">
            <v>91.336747984896462</v>
          </cell>
          <cell r="Q1094">
            <v>769.05</v>
          </cell>
          <cell r="V1094">
            <v>73.01187477509896</v>
          </cell>
          <cell r="W1094">
            <v>113.824</v>
          </cell>
          <cell r="X1094">
            <v>103.96314002632855</v>
          </cell>
          <cell r="Y1094">
            <v>1.3220000000000001</v>
          </cell>
          <cell r="AB1094">
            <v>101.34865134865136</v>
          </cell>
          <cell r="AC1094">
            <v>99.872</v>
          </cell>
          <cell r="AD1094">
            <v>100.13680803496948</v>
          </cell>
          <cell r="AE1094">
            <v>100.13680803496948</v>
          </cell>
          <cell r="AL1094">
            <v>106.63233130124028</v>
          </cell>
          <cell r="AM1094">
            <v>100.6464</v>
          </cell>
          <cell r="AN1094">
            <v>98.73659274856881</v>
          </cell>
          <cell r="AO1094">
            <v>98.73659274856881</v>
          </cell>
        </row>
        <row r="1095">
          <cell r="B1095">
            <v>35030</v>
          </cell>
          <cell r="D1095">
            <v>1.5587</v>
          </cell>
          <cell r="E1095">
            <v>1.4192</v>
          </cell>
          <cell r="F1095">
            <v>101.5</v>
          </cell>
          <cell r="G1095">
            <v>1.3186</v>
          </cell>
          <cell r="O1095">
            <v>142.3219537601808</v>
          </cell>
          <cell r="P1095">
            <v>91.114617013797186</v>
          </cell>
          <cell r="Q1095">
            <v>769.05</v>
          </cell>
          <cell r="V1095">
            <v>73.047858942065488</v>
          </cell>
          <cell r="W1095">
            <v>114.10149483543978</v>
          </cell>
          <cell r="X1095">
            <v>103.96314002632855</v>
          </cell>
          <cell r="Y1095">
            <v>1.3222</v>
          </cell>
          <cell r="AB1095">
            <v>101.3986013986014</v>
          </cell>
          <cell r="AC1095">
            <v>100.11548084942579</v>
          </cell>
          <cell r="AD1095">
            <v>100.13680803496948</v>
          </cell>
          <cell r="AE1095">
            <v>100.13680803496948</v>
          </cell>
          <cell r="AL1095">
            <v>106.68488543199496</v>
          </cell>
          <cell r="AM1095">
            <v>100.89176878167704</v>
          </cell>
          <cell r="AN1095">
            <v>98.73659274856881</v>
          </cell>
          <cell r="AO1095">
            <v>98.73659274856881</v>
          </cell>
        </row>
        <row r="1096">
          <cell r="B1096">
            <v>35031</v>
          </cell>
          <cell r="D1096">
            <v>1.5528</v>
          </cell>
          <cell r="E1096">
            <v>1.4379999999999999</v>
          </cell>
          <cell r="F1096">
            <v>101.57</v>
          </cell>
          <cell r="G1096">
            <v>1.3186</v>
          </cell>
          <cell r="O1096">
            <v>142.32813108293874</v>
          </cell>
          <cell r="P1096">
            <v>90.836271740909538</v>
          </cell>
          <cell r="Q1096">
            <v>769.05</v>
          </cell>
          <cell r="V1096">
            <v>73.098236775818634</v>
          </cell>
          <cell r="W1096">
            <v>114.53503348789283</v>
          </cell>
          <cell r="X1096">
            <v>104.03935425760409</v>
          </cell>
          <cell r="Y1096">
            <v>1.3224</v>
          </cell>
          <cell r="AB1096">
            <v>101.46853146853147</v>
          </cell>
          <cell r="AC1096">
            <v>100.49587841318908</v>
          </cell>
          <cell r="AD1096">
            <v>100.21021722446528</v>
          </cell>
          <cell r="AE1096">
            <v>100.21021722446528</v>
          </cell>
          <cell r="AL1096">
            <v>106.7584612150515</v>
          </cell>
          <cell r="AM1096">
            <v>101.27511591962906</v>
          </cell>
          <cell r="AN1096">
            <v>98.808975455682045</v>
          </cell>
          <cell r="AO1096">
            <v>98.808975455682045</v>
          </cell>
        </row>
        <row r="1097">
          <cell r="B1097">
            <v>35032</v>
          </cell>
          <cell r="D1097">
            <v>1.5528</v>
          </cell>
          <cell r="E1097">
            <v>1.4379999999999999</v>
          </cell>
          <cell r="F1097">
            <v>101.57</v>
          </cell>
          <cell r="G1097">
            <v>1.3186</v>
          </cell>
          <cell r="O1097">
            <v>142.32813108293874</v>
          </cell>
          <cell r="P1097">
            <v>90.836271740909538</v>
          </cell>
          <cell r="Q1097">
            <v>769.05</v>
          </cell>
          <cell r="V1097">
            <v>73.098236775818634</v>
          </cell>
          <cell r="W1097">
            <v>114.53503348789283</v>
          </cell>
          <cell r="X1097">
            <v>104.03935425760409</v>
          </cell>
          <cell r="Y1097">
            <v>1.3226</v>
          </cell>
          <cell r="AB1097">
            <v>101.46853146853147</v>
          </cell>
          <cell r="AC1097">
            <v>100.49587841318908</v>
          </cell>
          <cell r="AD1097">
            <v>100.21021722446528</v>
          </cell>
          <cell r="AE1097">
            <v>100.21021722446528</v>
          </cell>
          <cell r="AL1097">
            <v>106.7584612150515</v>
          </cell>
          <cell r="AM1097">
            <v>101.27511591962906</v>
          </cell>
          <cell r="AN1097">
            <v>98.808975455682045</v>
          </cell>
          <cell r="AO1097">
            <v>98.808975455682045</v>
          </cell>
        </row>
        <row r="1098">
          <cell r="A1098" t="str">
            <v>-</v>
          </cell>
          <cell r="B1098">
            <v>35033</v>
          </cell>
          <cell r="D1098">
            <v>1.538</v>
          </cell>
          <cell r="E1098">
            <v>1.4358</v>
          </cell>
          <cell r="F1098">
            <v>101.62</v>
          </cell>
          <cell r="G1098">
            <v>1.3186</v>
          </cell>
          <cell r="O1098">
            <v>142.21546954033221</v>
          </cell>
          <cell r="P1098">
            <v>89.943533449305491</v>
          </cell>
          <cell r="Q1098">
            <v>769.05</v>
          </cell>
          <cell r="V1098">
            <v>73.134220942785191</v>
          </cell>
          <cell r="W1098">
            <v>115.63719115734719</v>
          </cell>
          <cell r="X1098">
            <v>104.00817570844592</v>
          </cell>
          <cell r="Y1098">
            <v>1.3228</v>
          </cell>
          <cell r="AB1098">
            <v>101.51848151848152</v>
          </cell>
          <cell r="AC1098">
            <v>101.46293888166448</v>
          </cell>
          <cell r="AD1098">
            <v>100.18018619239882</v>
          </cell>
          <cell r="AE1098">
            <v>100.18018619239882</v>
          </cell>
          <cell r="AL1098">
            <v>106.81101534580618</v>
          </cell>
          <cell r="AM1098">
            <v>102.24967490247073</v>
          </cell>
          <cell r="AN1098">
            <v>98.779364348226636</v>
          </cell>
          <cell r="AO1098">
            <v>98.779364348226636</v>
          </cell>
        </row>
        <row r="1099">
          <cell r="B1099">
            <v>35036</v>
          </cell>
          <cell r="D1099">
            <v>1.5335000000000001</v>
          </cell>
          <cell r="E1099">
            <v>1.4475</v>
          </cell>
          <cell r="F1099">
            <v>101.38</v>
          </cell>
          <cell r="G1099">
            <v>1.3534999999999999</v>
          </cell>
          <cell r="O1099">
            <v>142.6233620736941</v>
          </cell>
          <cell r="P1099">
            <v>89.72517549852418</v>
          </cell>
          <cell r="Q1099">
            <v>772.65</v>
          </cell>
          <cell r="V1099">
            <v>72.961496941345814</v>
          </cell>
          <cell r="W1099">
            <v>115.97652429083793</v>
          </cell>
          <cell r="X1099">
            <v>104.06013995704288</v>
          </cell>
          <cell r="Y1099">
            <v>1.3534999999999999</v>
          </cell>
          <cell r="AB1099">
            <v>101.27872127872128</v>
          </cell>
          <cell r="AC1099">
            <v>101.76067818715356</v>
          </cell>
          <cell r="AD1099">
            <v>100.23023791250959</v>
          </cell>
          <cell r="AE1099">
            <v>100.23023791250959</v>
          </cell>
          <cell r="AL1099">
            <v>106.55875551818372</v>
          </cell>
          <cell r="AM1099">
            <v>102.54972285621128</v>
          </cell>
          <cell r="AN1099">
            <v>98.828716193985656</v>
          </cell>
          <cell r="AO1099">
            <v>98.828716193985656</v>
          </cell>
        </row>
        <row r="1100">
          <cell r="B1100">
            <v>35037</v>
          </cell>
          <cell r="D1100">
            <v>1.5357000000000001</v>
          </cell>
          <cell r="E1100">
            <v>1.4351</v>
          </cell>
          <cell r="F1100">
            <v>100.85</v>
          </cell>
          <cell r="G1100">
            <v>1.3534999999999999</v>
          </cell>
          <cell r="O1100">
            <v>143.13901538303207</v>
          </cell>
          <cell r="P1100">
            <v>89.707321924787308</v>
          </cell>
          <cell r="Q1100">
            <v>772.65</v>
          </cell>
          <cell r="V1100">
            <v>72.580064771500545</v>
          </cell>
          <cell r="W1100">
            <v>115.81037963143841</v>
          </cell>
          <cell r="X1100">
            <v>103.89039007829278</v>
          </cell>
          <cell r="Y1100">
            <v>1.3532</v>
          </cell>
          <cell r="AB1100">
            <v>100.74925074925075</v>
          </cell>
          <cell r="AC1100">
            <v>101.61489874324411</v>
          </cell>
          <cell r="AD1100">
            <v>100.06673562681438</v>
          </cell>
          <cell r="AE1100">
            <v>100.06673562681438</v>
          </cell>
          <cell r="AL1100">
            <v>106.00168173218414</v>
          </cell>
          <cell r="AM1100">
            <v>102.40281304942371</v>
          </cell>
          <cell r="AN1100">
            <v>98.667500164506151</v>
          </cell>
          <cell r="AO1100">
            <v>98.667500164506151</v>
          </cell>
        </row>
        <row r="1101">
          <cell r="B1101">
            <v>35038</v>
          </cell>
          <cell r="D1101">
            <v>1.5431999999999999</v>
          </cell>
          <cell r="E1101">
            <v>1.4339999999999999</v>
          </cell>
          <cell r="F1101">
            <v>101.1</v>
          </cell>
          <cell r="G1101">
            <v>1.3534999999999999</v>
          </cell>
          <cell r="O1101">
            <v>142.80886757823575</v>
          </cell>
          <cell r="P1101">
            <v>90.160461275400451</v>
          </cell>
          <cell r="Q1101">
            <v>772.65</v>
          </cell>
          <cell r="V1101">
            <v>72.759985606333217</v>
          </cell>
          <cell r="W1101">
            <v>115.24753758424055</v>
          </cell>
          <cell r="X1101">
            <v>103.90771149449178</v>
          </cell>
          <cell r="Y1101">
            <v>1.3529</v>
          </cell>
          <cell r="AB1101">
            <v>100.999000999001</v>
          </cell>
          <cell r="AC1101">
            <v>101.12104717470193</v>
          </cell>
          <cell r="AD1101">
            <v>100.08341953351797</v>
          </cell>
          <cell r="AE1101">
            <v>100.08341953351797</v>
          </cell>
          <cell r="AL1101">
            <v>106.26445238595753</v>
          </cell>
          <cell r="AM1101">
            <v>101.90513219284605</v>
          </cell>
          <cell r="AN1101">
            <v>98.683950779759158</v>
          </cell>
          <cell r="AO1101">
            <v>98.683950779759158</v>
          </cell>
        </row>
        <row r="1102">
          <cell r="B1102">
            <v>35039</v>
          </cell>
          <cell r="D1102">
            <v>1.544</v>
          </cell>
          <cell r="E1102">
            <v>1.4315</v>
          </cell>
          <cell r="F1102">
            <v>101.45</v>
          </cell>
          <cell r="G1102">
            <v>1.3534999999999999</v>
          </cell>
          <cell r="O1102">
            <v>142.18807031979344</v>
          </cell>
          <cell r="P1102">
            <v>90.125998036432179</v>
          </cell>
          <cell r="Q1102">
            <v>772.65</v>
          </cell>
          <cell r="V1102">
            <v>73.01187477509896</v>
          </cell>
          <cell r="W1102">
            <v>115.18782383419688</v>
          </cell>
          <cell r="X1102">
            <v>103.81417584701725</v>
          </cell>
          <cell r="Y1102">
            <v>1.3526</v>
          </cell>
          <cell r="AB1102">
            <v>101.34865134865136</v>
          </cell>
          <cell r="AC1102">
            <v>101.06865284974093</v>
          </cell>
          <cell r="AD1102">
            <v>99.993326437318572</v>
          </cell>
          <cell r="AE1102">
            <v>99.993326437318572</v>
          </cell>
          <cell r="AL1102">
            <v>106.63233130124028</v>
          </cell>
          <cell r="AM1102">
            <v>101.85233160621762</v>
          </cell>
          <cell r="AN1102">
            <v>98.595117457392917</v>
          </cell>
          <cell r="AO1102">
            <v>98.595117457392917</v>
          </cell>
        </row>
        <row r="1103">
          <cell r="B1103">
            <v>35040</v>
          </cell>
          <cell r="D1103">
            <v>1.5445</v>
          </cell>
          <cell r="E1103">
            <v>1.4444999999999999</v>
          </cell>
          <cell r="F1103">
            <v>101.6</v>
          </cell>
          <cell r="G1103">
            <v>1.3534999999999999</v>
          </cell>
          <cell r="O1103">
            <v>142.03500078560126</v>
          </cell>
          <cell r="P1103">
            <v>90.191285702156051</v>
          </cell>
          <cell r="Q1103">
            <v>772.65</v>
          </cell>
          <cell r="V1103">
            <v>73.11982727599856</v>
          </cell>
          <cell r="W1103">
            <v>115.15053415344771</v>
          </cell>
          <cell r="X1103">
            <v>103.85574724589482</v>
          </cell>
          <cell r="Y1103">
            <v>1.3523000000000001</v>
          </cell>
          <cell r="AB1103">
            <v>101.4985014985015</v>
          </cell>
          <cell r="AC1103">
            <v>101.0359339592101</v>
          </cell>
          <cell r="AD1103">
            <v>100.0333678134072</v>
          </cell>
          <cell r="AE1103">
            <v>100.0333678134072</v>
          </cell>
          <cell r="AL1103">
            <v>106.7899936935043</v>
          </cell>
          <cell r="AM1103">
            <v>101.81935901586274</v>
          </cell>
          <cell r="AN1103">
            <v>98.634598934000138</v>
          </cell>
          <cell r="AO1103">
            <v>98.634598934000138</v>
          </cell>
        </row>
        <row r="1104">
          <cell r="B1104">
            <v>35043</v>
          </cell>
          <cell r="D1104">
            <v>1.536</v>
          </cell>
          <cell r="E1104">
            <v>1.4427000000000001</v>
          </cell>
          <cell r="F1104">
            <v>101.5</v>
          </cell>
          <cell r="G1104">
            <v>1.3534999999999999</v>
          </cell>
          <cell r="O1104">
            <v>142.19864916845253</v>
          </cell>
          <cell r="P1104">
            <v>89.709886682584241</v>
          </cell>
          <cell r="Q1104">
            <v>772.65</v>
          </cell>
          <cell r="V1104">
            <v>73.047858942065488</v>
          </cell>
          <cell r="W1104">
            <v>115.78776041666666</v>
          </cell>
          <cell r="X1104">
            <v>103.8730686620938</v>
          </cell>
          <cell r="Y1104">
            <v>1.3520000000000001</v>
          </cell>
          <cell r="AB1104">
            <v>101.3986013986014</v>
          </cell>
          <cell r="AC1104">
            <v>101.59505208333333</v>
          </cell>
          <cell r="AD1104">
            <v>100.05005172011077</v>
          </cell>
          <cell r="AE1104">
            <v>100.05005172011077</v>
          </cell>
          <cell r="AL1104">
            <v>106.68488543199496</v>
          </cell>
          <cell r="AM1104">
            <v>102.3828125</v>
          </cell>
          <cell r="AN1104">
            <v>98.651049549253131</v>
          </cell>
          <cell r="AO1104">
            <v>98.651049549253131</v>
          </cell>
        </row>
        <row r="1105">
          <cell r="B1105">
            <v>35044</v>
          </cell>
          <cell r="D1105">
            <v>1.5334000000000001</v>
          </cell>
          <cell r="E1105">
            <v>1.4450000000000001</v>
          </cell>
          <cell r="F1105">
            <v>101.25</v>
          </cell>
          <cell r="G1105">
            <v>1.3534999999999999</v>
          </cell>
          <cell r="O1105">
            <v>142.54975694417709</v>
          </cell>
          <cell r="P1105">
            <v>89.558034009814236</v>
          </cell>
          <cell r="Q1105">
            <v>772.65</v>
          </cell>
          <cell r="V1105">
            <v>72.867938107232817</v>
          </cell>
          <cell r="W1105">
            <v>115.9840876483631</v>
          </cell>
          <cell r="X1105">
            <v>103.8730686620938</v>
          </cell>
          <cell r="Y1105">
            <v>1.3516999999999999</v>
          </cell>
          <cell r="AB1105">
            <v>101.14885114885115</v>
          </cell>
          <cell r="AC1105">
            <v>101.76731446458848</v>
          </cell>
          <cell r="AD1105">
            <v>100.05005172011077</v>
          </cell>
          <cell r="AE1105">
            <v>100.05005172011077</v>
          </cell>
          <cell r="AL1105">
            <v>106.42211477822157</v>
          </cell>
          <cell r="AM1105">
            <v>102.55641059084387</v>
          </cell>
          <cell r="AN1105">
            <v>98.651049549253131</v>
          </cell>
          <cell r="AO1105">
            <v>98.651049549253131</v>
          </cell>
        </row>
        <row r="1106">
          <cell r="B1106">
            <v>35045</v>
          </cell>
          <cell r="D1106">
            <v>1.5353000000000001</v>
          </cell>
          <cell r="E1106">
            <v>1.4438</v>
          </cell>
          <cell r="F1106">
            <v>101.5</v>
          </cell>
          <cell r="G1106">
            <v>1.3534999999999999</v>
          </cell>
          <cell r="O1106">
            <v>142.13699687258841</v>
          </cell>
          <cell r="P1106">
            <v>89.630125968039252</v>
          </cell>
          <cell r="Q1106">
            <v>772.65</v>
          </cell>
          <cell r="V1106">
            <v>73.047858942065488</v>
          </cell>
          <cell r="W1106">
            <v>115.8405523350485</v>
          </cell>
          <cell r="X1106">
            <v>103.82803297997643</v>
          </cell>
          <cell r="Y1106">
            <v>1.3513999999999999</v>
          </cell>
          <cell r="AB1106">
            <v>101.3986013986014</v>
          </cell>
          <cell r="AC1106">
            <v>101.64137302155929</v>
          </cell>
          <cell r="AD1106">
            <v>100.00667356268143</v>
          </cell>
          <cell r="AE1106">
            <v>100.00667356268143</v>
          </cell>
          <cell r="AL1106">
            <v>106.68488543199496</v>
          </cell>
          <cell r="AM1106">
            <v>102.42949260730801</v>
          </cell>
          <cell r="AN1106">
            <v>98.608277949595305</v>
          </cell>
          <cell r="AO1106">
            <v>98.608277949595305</v>
          </cell>
        </row>
        <row r="1107">
          <cell r="A1107" t="str">
            <v>DEC</v>
          </cell>
          <cell r="B1107">
            <v>35046</v>
          </cell>
          <cell r="D1107">
            <v>1.5337000000000001</v>
          </cell>
          <cell r="E1107">
            <v>1.4490000000000001</v>
          </cell>
          <cell r="F1107">
            <v>101.85</v>
          </cell>
          <cell r="G1107">
            <v>1.3534999999999999</v>
          </cell>
          <cell r="O1107">
            <v>141.70054164247026</v>
          </cell>
          <cell r="P1107">
            <v>89.569580581750628</v>
          </cell>
          <cell r="Q1107">
            <v>772.65</v>
          </cell>
          <cell r="V1107">
            <v>73.299748110831231</v>
          </cell>
          <cell r="W1107">
            <v>115.96140053465474</v>
          </cell>
          <cell r="X1107">
            <v>103.86614009561421</v>
          </cell>
          <cell r="Y1107">
            <v>1.3511</v>
          </cell>
          <cell r="AB1107">
            <v>101.74825174825175</v>
          </cell>
          <cell r="AC1107">
            <v>101.74740822846709</v>
          </cell>
          <cell r="AD1107">
            <v>100.04337815742934</v>
          </cell>
          <cell r="AE1107">
            <v>100.04337815742934</v>
          </cell>
          <cell r="AL1107">
            <v>107.05276434727769</v>
          </cell>
          <cell r="AM1107">
            <v>102.53635000326008</v>
          </cell>
          <cell r="AN1107">
            <v>98.644469303151936</v>
          </cell>
          <cell r="AO1107">
            <v>98.644469303151936</v>
          </cell>
        </row>
        <row r="1108">
          <cell r="B1108">
            <v>35047</v>
          </cell>
          <cell r="D1108">
            <v>1.5365</v>
          </cell>
          <cell r="E1108">
            <v>1.4524999999999999</v>
          </cell>
          <cell r="F1108">
            <v>101.85</v>
          </cell>
          <cell r="G1108">
            <v>1.3534999999999999</v>
          </cell>
          <cell r="O1108">
            <v>141.70054164247026</v>
          </cell>
          <cell r="P1108">
            <v>89.733103321288283</v>
          </cell>
          <cell r="Q1108">
            <v>772.65</v>
          </cell>
          <cell r="V1108">
            <v>73.299748110831231</v>
          </cell>
          <cell r="W1108">
            <v>115.75008135372599</v>
          </cell>
          <cell r="X1108">
            <v>103.86614009561421</v>
          </cell>
          <cell r="Y1108">
            <v>1.3508</v>
          </cell>
          <cell r="AB1108">
            <v>101.74825174825175</v>
          </cell>
          <cell r="AC1108">
            <v>101.56199153921249</v>
          </cell>
          <cell r="AD1108">
            <v>100.04337815742934</v>
          </cell>
          <cell r="AE1108">
            <v>100.04337815742934</v>
          </cell>
          <cell r="AL1108">
            <v>107.05276434727769</v>
          </cell>
          <cell r="AM1108">
            <v>102.3494956068988</v>
          </cell>
          <cell r="AN1108">
            <v>98.644469303151936</v>
          </cell>
          <cell r="AO1108">
            <v>98.644469303151936</v>
          </cell>
        </row>
        <row r="1109">
          <cell r="B1109">
            <v>35050</v>
          </cell>
          <cell r="D1109">
            <v>1.5392999999999999</v>
          </cell>
          <cell r="E1109">
            <v>1.4448000000000001</v>
          </cell>
          <cell r="F1109">
            <v>102.17</v>
          </cell>
          <cell r="G1109">
            <v>1.3534999999999999</v>
          </cell>
          <cell r="O1109">
            <v>141.12010045763594</v>
          </cell>
          <cell r="P1109">
            <v>89.809673817621217</v>
          </cell>
          <cell r="Q1109">
            <v>772.65</v>
          </cell>
          <cell r="V1109">
            <v>73.530046779417063</v>
          </cell>
          <cell r="W1109">
            <v>115.53953095562917</v>
          </cell>
          <cell r="X1109">
            <v>103.76567588166007</v>
          </cell>
          <cell r="Y1109">
            <v>1.3505</v>
          </cell>
          <cell r="AB1109">
            <v>102.06793206793208</v>
          </cell>
          <cell r="AC1109">
            <v>101.3772493990775</v>
          </cell>
          <cell r="AD1109">
            <v>99.946611498548492</v>
          </cell>
          <cell r="AE1109">
            <v>99.946611498548492</v>
          </cell>
          <cell r="AL1109">
            <v>107.38911078410763</v>
          </cell>
          <cell r="AM1109">
            <v>102.16332099006043</v>
          </cell>
          <cell r="AN1109">
            <v>98.549055734684472</v>
          </cell>
          <cell r="AO1109">
            <v>98.549055734684472</v>
          </cell>
        </row>
        <row r="1110">
          <cell r="B1110">
            <v>35051</v>
          </cell>
          <cell r="D1110">
            <v>1.5398000000000001</v>
          </cell>
          <cell r="E1110">
            <v>1.4393</v>
          </cell>
          <cell r="F1110">
            <v>101.87</v>
          </cell>
          <cell r="G1110">
            <v>1.3534999999999999</v>
          </cell>
          <cell r="O1110">
            <v>141.42228302747216</v>
          </cell>
          <cell r="P1110">
            <v>89.766862211187416</v>
          </cell>
          <cell r="Q1110">
            <v>772.65</v>
          </cell>
          <cell r="V1110">
            <v>73.314141777617863</v>
          </cell>
          <cell r="W1110">
            <v>115.50201324847382</v>
          </cell>
          <cell r="X1110">
            <v>103.68253308390494</v>
          </cell>
          <cell r="Y1110">
            <v>1.3502000000000001</v>
          </cell>
          <cell r="AB1110">
            <v>101.76823176823177</v>
          </cell>
          <cell r="AC1110">
            <v>101.34433043252369</v>
          </cell>
          <cell r="AD1110">
            <v>99.866528746371259</v>
          </cell>
          <cell r="AE1110">
            <v>99.866528746371259</v>
          </cell>
          <cell r="AL1110">
            <v>107.07378599957957</v>
          </cell>
          <cell r="AM1110">
            <v>102.13014677230809</v>
          </cell>
          <cell r="AN1110">
            <v>98.470092781470029</v>
          </cell>
          <cell r="AO1110">
            <v>98.470092781470029</v>
          </cell>
        </row>
        <row r="1111">
          <cell r="B1111">
            <v>35053</v>
          </cell>
          <cell r="D1111">
            <v>1.5407999999999999</v>
          </cell>
          <cell r="E1111">
            <v>1.4433</v>
          </cell>
          <cell r="F1111">
            <v>102.2</v>
          </cell>
          <cell r="G1111">
            <v>1.3534999999999999</v>
          </cell>
          <cell r="O1111">
            <v>140.96563573393922</v>
          </cell>
          <cell r="P1111">
            <v>89.825159952589658</v>
          </cell>
          <cell r="Q1111">
            <v>772.65</v>
          </cell>
          <cell r="V1111">
            <v>73.551637279596989</v>
          </cell>
          <cell r="W1111">
            <v>115.42705088265836</v>
          </cell>
          <cell r="X1111">
            <v>103.68253308390494</v>
          </cell>
          <cell r="Y1111">
            <v>1.3499000000000001</v>
          </cell>
          <cell r="AB1111">
            <v>102.09790209790211</v>
          </cell>
          <cell r="AC1111">
            <v>101.27855659397716</v>
          </cell>
          <cell r="AD1111">
            <v>99.866528746371259</v>
          </cell>
          <cell r="AE1111">
            <v>99.866528746371259</v>
          </cell>
          <cell r="AL1111">
            <v>107.42064326256045</v>
          </cell>
          <cell r="AM1111">
            <v>102.06386292834893</v>
          </cell>
          <cell r="AN1111">
            <v>98.470092781470029</v>
          </cell>
          <cell r="AO1111">
            <v>98.470092781470029</v>
          </cell>
        </row>
        <row r="1112">
          <cell r="B1112">
            <v>35054</v>
          </cell>
          <cell r="D1112">
            <v>1.542</v>
          </cell>
          <cell r="E1112">
            <v>1.44</v>
          </cell>
          <cell r="F1112">
            <v>102.03</v>
          </cell>
          <cell r="G1112">
            <v>1.3534999999999999</v>
          </cell>
          <cell r="O1112">
            <v>141.16276658589857</v>
          </cell>
          <cell r="P1112">
            <v>89.871088342611898</v>
          </cell>
          <cell r="Q1112">
            <v>772.65</v>
          </cell>
          <cell r="V1112">
            <v>73.429291111910771</v>
          </cell>
          <cell r="W1112">
            <v>115.33722438391699</v>
          </cell>
          <cell r="X1112">
            <v>103.65481881798654</v>
          </cell>
          <cell r="Y1112">
            <v>1.3495999999999999</v>
          </cell>
          <cell r="AB1112">
            <v>101.92807192807193</v>
          </cell>
          <cell r="AC1112">
            <v>101.19974059662775</v>
          </cell>
          <cell r="AD1112">
            <v>99.839834495645491</v>
          </cell>
          <cell r="AE1112">
            <v>99.839834495645491</v>
          </cell>
          <cell r="AL1112">
            <v>107.24195921799453</v>
          </cell>
          <cell r="AM1112">
            <v>101.98443579766537</v>
          </cell>
          <cell r="AN1112">
            <v>98.44377179706521</v>
          </cell>
          <cell r="AO1112">
            <v>98.44377179706521</v>
          </cell>
        </row>
        <row r="1113">
          <cell r="B1113">
            <v>35057</v>
          </cell>
          <cell r="D1113">
            <v>1.5435000000000001</v>
          </cell>
          <cell r="E1113">
            <v>1.4395</v>
          </cell>
          <cell r="F1113">
            <v>102.5</v>
          </cell>
          <cell r="G1113">
            <v>1.3534999999999999</v>
          </cell>
          <cell r="O1113">
            <v>140.5154836561876</v>
          </cell>
          <cell r="P1113">
            <v>89.958511580299245</v>
          </cell>
          <cell r="Q1113">
            <v>772.65</v>
          </cell>
          <cell r="V1113">
            <v>73.767542281396189</v>
          </cell>
          <cell r="W1113">
            <v>115.22513767411725</v>
          </cell>
          <cell r="X1113">
            <v>103.65481881798654</v>
          </cell>
          <cell r="Y1113">
            <v>1.3492999999999999</v>
          </cell>
          <cell r="AB1113">
            <v>102.3976023976024</v>
          </cell>
          <cell r="AC1113">
            <v>101.10139293812762</v>
          </cell>
          <cell r="AD1113">
            <v>99.839834495645491</v>
          </cell>
          <cell r="AE1113">
            <v>99.839834495645491</v>
          </cell>
          <cell r="AL1113">
            <v>107.73596804708851</v>
          </cell>
          <cell r="AM1113">
            <v>101.88532555879493</v>
          </cell>
          <cell r="AN1113">
            <v>98.44377179706521</v>
          </cell>
          <cell r="AO1113">
            <v>98.44377179706521</v>
          </cell>
        </row>
        <row r="1114">
          <cell r="B1114">
            <v>35059</v>
          </cell>
          <cell r="D1114">
            <v>1.5427999999999999</v>
          </cell>
          <cell r="E1114">
            <v>1.4377</v>
          </cell>
          <cell r="F1114">
            <v>102.62</v>
          </cell>
          <cell r="G1114">
            <v>1.3534999999999999</v>
          </cell>
          <cell r="O1114">
            <v>140.36993298951384</v>
          </cell>
          <cell r="P1114">
            <v>89.92973475238631</v>
          </cell>
          <cell r="Q1114">
            <v>772.65</v>
          </cell>
          <cell r="V1114">
            <v>73.853904282115877</v>
          </cell>
          <cell r="W1114">
            <v>115.27741768213637</v>
          </cell>
          <cell r="X1114">
            <v>103.66867595094574</v>
          </cell>
          <cell r="Y1114">
            <v>1.349</v>
          </cell>
          <cell r="AB1114">
            <v>102.51748251748253</v>
          </cell>
          <cell r="AC1114">
            <v>101.14726471350791</v>
          </cell>
          <cell r="AD1114">
            <v>99.853181621008375</v>
          </cell>
          <cell r="AE1114">
            <v>99.853181621008375</v>
          </cell>
          <cell r="AL1114">
            <v>107.86209796089973</v>
          </cell>
          <cell r="AM1114">
            <v>101.93155302048226</v>
          </cell>
          <cell r="AN1114">
            <v>98.456932289267613</v>
          </cell>
          <cell r="AO1114">
            <v>98.456932289267613</v>
          </cell>
        </row>
        <row r="1115">
          <cell r="B1115">
            <v>35060</v>
          </cell>
          <cell r="D1115">
            <v>1.5570999999999999</v>
          </cell>
          <cell r="E1115">
            <v>1.4337</v>
          </cell>
          <cell r="F1115">
            <v>102.67</v>
          </cell>
          <cell r="G1115">
            <v>1.3534999999999999</v>
          </cell>
          <cell r="O1115">
            <v>140.17498534301473</v>
          </cell>
          <cell r="P1115">
            <v>90.681389354250769</v>
          </cell>
          <cell r="Q1115">
            <v>772.65</v>
          </cell>
          <cell r="V1115">
            <v>73.889888449082406</v>
          </cell>
          <cell r="W1115">
            <v>114.21873996532014</v>
          </cell>
          <cell r="X1115">
            <v>103.57514030347122</v>
          </cell>
          <cell r="Y1115">
            <v>1.3487</v>
          </cell>
          <cell r="AB1115">
            <v>102.56743256743258</v>
          </cell>
          <cell r="AC1115">
            <v>100.21835463361377</v>
          </cell>
          <cell r="AD1115">
            <v>99.763088524808978</v>
          </cell>
          <cell r="AE1115">
            <v>99.763088524808978</v>
          </cell>
          <cell r="AL1115">
            <v>107.9146520916544</v>
          </cell>
          <cell r="AM1115">
            <v>100.99544024147454</v>
          </cell>
          <cell r="AN1115">
            <v>98.368098966901371</v>
          </cell>
          <cell r="AO1115">
            <v>98.368098966901371</v>
          </cell>
        </row>
        <row r="1116">
          <cell r="A1116" t="str">
            <v>-</v>
          </cell>
          <cell r="B1116">
            <v>35061</v>
          </cell>
          <cell r="D1116">
            <v>1.5587</v>
          </cell>
          <cell r="E1116">
            <v>1.4275</v>
          </cell>
          <cell r="F1116">
            <v>102.3</v>
          </cell>
          <cell r="G1116">
            <v>1.3459000000000001</v>
          </cell>
          <cell r="O1116">
            <v>140.68197209352223</v>
          </cell>
          <cell r="P1116">
            <v>90.774569126241531</v>
          </cell>
          <cell r="Q1116">
            <v>772.65</v>
          </cell>
          <cell r="V1116">
            <v>73.62360561353006</v>
          </cell>
          <cell r="W1116">
            <v>114.10149483543978</v>
          </cell>
          <cell r="X1116">
            <v>103.57514030347122</v>
          </cell>
          <cell r="Y1116">
            <v>1.3484</v>
          </cell>
          <cell r="AB1116">
            <v>102.1978021978022</v>
          </cell>
          <cell r="AC1116">
            <v>100.11548084942579</v>
          </cell>
          <cell r="AD1116">
            <v>99.763088524808978</v>
          </cell>
          <cell r="AE1116">
            <v>99.763088524808978</v>
          </cell>
          <cell r="AJ1116">
            <v>0.64156027458779752</v>
          </cell>
          <cell r="AL1116">
            <v>107.52575152406979</v>
          </cell>
          <cell r="AM1116">
            <v>100.89176878167704</v>
          </cell>
          <cell r="AN1116">
            <v>98.368098966901371</v>
          </cell>
          <cell r="AO1116">
            <v>98.368098966901371</v>
          </cell>
        </row>
        <row r="1117">
          <cell r="B1117">
            <v>35066</v>
          </cell>
          <cell r="D1117">
            <v>1.5455000000000001</v>
          </cell>
          <cell r="E1117">
            <v>1.4355</v>
          </cell>
          <cell r="F1117">
            <v>103.4</v>
          </cell>
          <cell r="G1117">
            <v>1.3459000000000001</v>
          </cell>
          <cell r="O1117">
            <v>139.24587478914441</v>
          </cell>
          <cell r="P1117">
            <v>90.04497159726013</v>
          </cell>
          <cell r="Q1117">
            <v>790.55</v>
          </cell>
          <cell r="V1117">
            <v>74.415257286793832</v>
          </cell>
          <cell r="W1117">
            <v>115.07602717567129</v>
          </cell>
          <cell r="X1117">
            <v>103.62017598558857</v>
          </cell>
          <cell r="Y1117">
            <v>1.3459000000000001</v>
          </cell>
          <cell r="AG1117">
            <v>100</v>
          </cell>
          <cell r="AH1117">
            <v>100</v>
          </cell>
          <cell r="AI1117">
            <v>100</v>
          </cell>
          <cell r="AJ1117">
            <v>0.64703979294726621</v>
          </cell>
          <cell r="AL1117">
            <v>108.6819424006727</v>
          </cell>
          <cell r="AM1117">
            <v>101.75347783888709</v>
          </cell>
          <cell r="AN1117">
            <v>98.410870566559197</v>
          </cell>
          <cell r="AO1117">
            <v>98.410870566559197</v>
          </cell>
          <cell r="AQ1117">
            <v>0.35873786105599947</v>
          </cell>
          <cell r="AR1117">
            <v>0.35873786105599947</v>
          </cell>
        </row>
        <row r="1118">
          <cell r="B1118">
            <v>35067</v>
          </cell>
          <cell r="D1118">
            <v>1.5539000000000001</v>
          </cell>
          <cell r="E1118">
            <v>1.4395</v>
          </cell>
          <cell r="F1118">
            <v>104.1</v>
          </cell>
          <cell r="G1118">
            <v>1.3459000000000001</v>
          </cell>
          <cell r="O1118">
            <v>138.30954325838169</v>
          </cell>
          <cell r="P1118">
            <v>90.534378107397288</v>
          </cell>
          <cell r="Q1118">
            <v>790.55</v>
          </cell>
          <cell r="V1118">
            <v>74.919035624325289</v>
          </cell>
          <cell r="W1118">
            <v>114.45395456593086</v>
          </cell>
          <cell r="X1118">
            <v>103.62017598558857</v>
          </cell>
          <cell r="Y1118">
            <v>1.3458000000000001</v>
          </cell>
          <cell r="AG1118">
            <v>100.6769825918762</v>
          </cell>
          <cell r="AH1118">
            <v>99.459424673402395</v>
          </cell>
          <cell r="AI1118">
            <v>100</v>
          </cell>
          <cell r="AJ1118">
            <v>0.6435420554733251</v>
          </cell>
          <cell r="AL1118">
            <v>109.41770023123817</v>
          </cell>
          <cell r="AM1118">
            <v>101.20342364373511</v>
          </cell>
          <cell r="AN1118">
            <v>98.410870566559197</v>
          </cell>
          <cell r="AO1118">
            <v>98.410870566559197</v>
          </cell>
          <cell r="AQ1118">
            <v>0.56464443489363703</v>
          </cell>
          <cell r="AR1118">
            <v>0.56464443489363703</v>
          </cell>
        </row>
        <row r="1119">
          <cell r="B1119">
            <v>35068</v>
          </cell>
          <cell r="D1119">
            <v>1.5515000000000001</v>
          </cell>
          <cell r="E1119">
            <v>1.4475</v>
          </cell>
          <cell r="F1119">
            <v>105.32</v>
          </cell>
          <cell r="G1119">
            <v>1.3459000000000001</v>
          </cell>
          <cell r="O1119">
            <v>136.8170921472238</v>
          </cell>
          <cell r="P1119">
            <v>90.467078488815176</v>
          </cell>
          <cell r="Q1119">
            <v>790.55</v>
          </cell>
          <cell r="V1119">
            <v>75.79704929830875</v>
          </cell>
          <cell r="W1119">
            <v>114.63100225588138</v>
          </cell>
          <cell r="X1119">
            <v>103.70331878334372</v>
          </cell>
          <cell r="Y1119">
            <v>1.3456999999999999</v>
          </cell>
          <cell r="AG1119">
            <v>101.85686653771759</v>
          </cell>
          <cell r="AH1119">
            <v>99.613277473412822</v>
          </cell>
          <cell r="AI1119">
            <v>100.08023803951724</v>
          </cell>
          <cell r="AJ1119">
            <v>0.64453754431195609</v>
          </cell>
          <cell r="AL1119">
            <v>110.70002102165229</v>
          </cell>
          <cell r="AM1119">
            <v>101.35997421849822</v>
          </cell>
          <cell r="AN1119">
            <v>98.489833519773654</v>
          </cell>
          <cell r="AO1119">
            <v>98.489833519773654</v>
          </cell>
          <cell r="AQ1119">
            <v>0.58352165333491257</v>
          </cell>
          <cell r="AR1119">
            <v>0.58352165333491257</v>
          </cell>
        </row>
        <row r="1120">
          <cell r="B1120">
            <v>35072</v>
          </cell>
          <cell r="D1120">
            <v>1.5517000000000001</v>
          </cell>
          <cell r="E1120">
            <v>1.44</v>
          </cell>
          <cell r="F1120">
            <v>105.3</v>
          </cell>
          <cell r="G1120">
            <v>1.3459000000000001</v>
          </cell>
          <cell r="O1120">
            <v>136.75165148928974</v>
          </cell>
          <cell r="P1120">
            <v>90.418290238993848</v>
          </cell>
          <cell r="Q1120">
            <v>790.55</v>
          </cell>
          <cell r="V1120">
            <v>75.782655631522132</v>
          </cell>
          <cell r="W1120">
            <v>114.61622736353677</v>
          </cell>
          <cell r="X1120">
            <v>103.63403311854776</v>
          </cell>
          <cell r="Y1120">
            <v>1.3455999999999999</v>
          </cell>
          <cell r="AG1120">
            <v>101.8375241779497</v>
          </cell>
          <cell r="AH1120">
            <v>99.600438229039128</v>
          </cell>
          <cell r="AI1120">
            <v>100.01337300658619</v>
          </cell>
          <cell r="AJ1120">
            <v>0.64445446929174455</v>
          </cell>
          <cell r="AL1120">
            <v>110.67899936935042</v>
          </cell>
          <cell r="AM1120">
            <v>101.34690984081975</v>
          </cell>
          <cell r="AN1120">
            <v>98.424031058761585</v>
          </cell>
          <cell r="AO1120">
            <v>98.424031058761585</v>
          </cell>
          <cell r="AQ1120">
            <v>0.1833528790867831</v>
          </cell>
          <cell r="AR1120">
            <v>0.1833528790867831</v>
          </cell>
        </row>
        <row r="1121">
          <cell r="B1121">
            <v>35073</v>
          </cell>
          <cell r="D1121">
            <v>1.5501</v>
          </cell>
          <cell r="E1121">
            <v>1.4415</v>
          </cell>
          <cell r="F1121">
            <v>105.22</v>
          </cell>
          <cell r="G1121">
            <v>1.3459000000000001</v>
          </cell>
          <cell r="O1121">
            <v>136.77785349902419</v>
          </cell>
          <cell r="P1121">
            <v>90.273727851791236</v>
          </cell>
          <cell r="Q1121">
            <v>790.55</v>
          </cell>
          <cell r="V1121">
            <v>75.725080964375678</v>
          </cell>
          <cell r="W1121">
            <v>114.73453325591896</v>
          </cell>
          <cell r="X1121">
            <v>103.57514030347122</v>
          </cell>
          <cell r="Y1121">
            <v>1.3454999999999999</v>
          </cell>
          <cell r="AG1121">
            <v>101.76015473887814</v>
          </cell>
          <cell r="AH1121">
            <v>99.703244951938601</v>
          </cell>
          <cell r="AI1121">
            <v>99.956537728594839</v>
          </cell>
          <cell r="AJ1121">
            <v>0.64511966969872914</v>
          </cell>
          <cell r="AL1121">
            <v>110.59491276014295</v>
          </cell>
          <cell r="AM1121">
            <v>101.45151925682215</v>
          </cell>
          <cell r="AN1121">
            <v>98.368098966901371</v>
          </cell>
          <cell r="AO1121">
            <v>98.368098966901371</v>
          </cell>
          <cell r="AQ1121">
            <v>2.2591098871998838E-2</v>
          </cell>
          <cell r="AR1121">
            <v>2.2591098871998838E-2</v>
          </cell>
        </row>
        <row r="1122">
          <cell r="B1122">
            <v>35074</v>
          </cell>
          <cell r="D1122">
            <v>1.5485</v>
          </cell>
          <cell r="E1122">
            <v>1.4413</v>
          </cell>
          <cell r="F1122">
            <v>104.91</v>
          </cell>
          <cell r="G1122">
            <v>1.3459000000000001</v>
          </cell>
          <cell r="O1122">
            <v>137.18202025705199</v>
          </cell>
          <cell r="P1122">
            <v>90.180548079800474</v>
          </cell>
          <cell r="Q1122">
            <v>790.55</v>
          </cell>
          <cell r="V1122">
            <v>75.501979129183155</v>
          </cell>
          <cell r="W1122">
            <v>114.85308362931869</v>
          </cell>
          <cell r="X1122">
            <v>103.57514030347122</v>
          </cell>
          <cell r="Y1122">
            <v>1.3453999999999999</v>
          </cell>
          <cell r="AG1122">
            <v>101.46034816247581</v>
          </cell>
          <cell r="AH1122">
            <v>99.806264126574106</v>
          </cell>
          <cell r="AI1122">
            <v>99.956537728594839</v>
          </cell>
          <cell r="AJ1122">
            <v>0.64578624475298674</v>
          </cell>
          <cell r="AL1122">
            <v>110.26907714946394</v>
          </cell>
          <cell r="AM1122">
            <v>101.5563448498547</v>
          </cell>
          <cell r="AN1122">
            <v>98.368098966901371</v>
          </cell>
          <cell r="AO1122">
            <v>98.368098966901371</v>
          </cell>
          <cell r="AQ1122">
            <v>5.1885447990571265E-2</v>
          </cell>
          <cell r="AR1122">
            <v>5.1885447990571265E-2</v>
          </cell>
        </row>
        <row r="1123">
          <cell r="B1123">
            <v>35075</v>
          </cell>
          <cell r="D1123">
            <v>1.544</v>
          </cell>
          <cell r="E1123">
            <v>1.4352</v>
          </cell>
          <cell r="F1123">
            <v>104.72</v>
          </cell>
          <cell r="G1123">
            <v>1.3459000000000001</v>
          </cell>
          <cell r="O1123">
            <v>137.43091811657109</v>
          </cell>
          <cell r="P1123">
            <v>89.918479971076493</v>
          </cell>
          <cell r="Q1123">
            <v>790.55</v>
          </cell>
          <cell r="V1123">
            <v>75.365239294710335</v>
          </cell>
          <cell r="W1123">
            <v>115.18782383419688</v>
          </cell>
          <cell r="X1123">
            <v>103.57514030347122</v>
          </cell>
          <cell r="Y1123">
            <v>1.3452999999999999</v>
          </cell>
          <cell r="AG1123">
            <v>101.27659574468085</v>
          </cell>
          <cell r="AH1123">
            <v>100.09715025906736</v>
          </cell>
          <cell r="AI1123">
            <v>99.956537728594839</v>
          </cell>
          <cell r="AJ1123">
            <v>0.64766839378238339</v>
          </cell>
          <cell r="AL1123">
            <v>110.06937145259617</v>
          </cell>
          <cell r="AM1123">
            <v>101.85233160621762</v>
          </cell>
          <cell r="AN1123">
            <v>98.368098966901371</v>
          </cell>
          <cell r="AO1123">
            <v>98.368098966901371</v>
          </cell>
          <cell r="AQ1123">
            <v>-0.22596005314079548</v>
          </cell>
          <cell r="AR1123">
            <v>-0.22596005314079548</v>
          </cell>
        </row>
        <row r="1124">
          <cell r="B1124">
            <v>35078</v>
          </cell>
          <cell r="D1124">
            <v>1.5502</v>
          </cell>
          <cell r="E1124">
            <v>1.4450000000000001</v>
          </cell>
          <cell r="F1124">
            <v>105.5</v>
          </cell>
          <cell r="G1124">
            <v>1.3459000000000001</v>
          </cell>
          <cell r="O1124">
            <v>136.46046793108079</v>
          </cell>
          <cell r="P1124">
            <v>90.309747437292316</v>
          </cell>
          <cell r="Q1124">
            <v>790.55</v>
          </cell>
          <cell r="V1124">
            <v>75.926592299388275</v>
          </cell>
          <cell r="W1124">
            <v>114.72713198296992</v>
          </cell>
          <cell r="X1124">
            <v>103.60978313586918</v>
          </cell>
          <cell r="Y1124">
            <v>1.3452</v>
          </cell>
          <cell r="AG1124">
            <v>102.03094777562862</v>
          </cell>
          <cell r="AH1124">
            <v>99.696813314411045</v>
          </cell>
          <cell r="AI1124">
            <v>99.989970245060334</v>
          </cell>
          <cell r="AJ1124">
            <v>0.64507805444458777</v>
          </cell>
          <cell r="AL1124">
            <v>110.88921589236914</v>
          </cell>
          <cell r="AM1124">
            <v>101.44497484195587</v>
          </cell>
          <cell r="AN1124">
            <v>98.401000197407384</v>
          </cell>
          <cell r="AO1124">
            <v>98.401000197407384</v>
          </cell>
          <cell r="AQ1124">
            <v>0.14242553941704728</v>
          </cell>
          <cell r="AR1124">
            <v>0.14242553941704728</v>
          </cell>
        </row>
        <row r="1125">
          <cell r="B1125">
            <v>35079</v>
          </cell>
          <cell r="D1125">
            <v>1.5465</v>
          </cell>
          <cell r="E1125">
            <v>1.4444999999999999</v>
          </cell>
          <cell r="F1125">
            <v>105.36</v>
          </cell>
          <cell r="G1125">
            <v>1.3459000000000001</v>
          </cell>
          <cell r="O1125">
            <v>136.64179353387453</v>
          </cell>
          <cell r="P1125">
            <v>90.094197143447659</v>
          </cell>
          <cell r="Q1125">
            <v>790.55</v>
          </cell>
          <cell r="V1125">
            <v>75.82583663188197</v>
          </cell>
          <cell r="W1125">
            <v>115.00161655350792</v>
          </cell>
          <cell r="X1125">
            <v>103.60978313586918</v>
          </cell>
          <cell r="Y1125">
            <v>1.3451</v>
          </cell>
          <cell r="AG1125">
            <v>101.89555125725337</v>
          </cell>
          <cell r="AH1125">
            <v>99.935337859683159</v>
          </cell>
          <cell r="AI1125">
            <v>99.989970245060334</v>
          </cell>
          <cell r="AJ1125">
            <v>0.64662140316844485</v>
          </cell>
          <cell r="AL1125">
            <v>110.74206432625604</v>
          </cell>
          <cell r="AM1125">
            <v>101.68768186226964</v>
          </cell>
          <cell r="AN1125">
            <v>98.401000197407384</v>
          </cell>
          <cell r="AO1125">
            <v>98.401000197407384</v>
          </cell>
          <cell r="AQ1125">
            <v>3.7553197895704216E-2</v>
          </cell>
          <cell r="AR1125">
            <v>3.7553197895704216E-2</v>
          </cell>
        </row>
        <row r="1126">
          <cell r="B1126">
            <v>35080</v>
          </cell>
          <cell r="D1126">
            <v>1.5431999999999999</v>
          </cell>
          <cell r="E1126">
            <v>1.4545999999999999</v>
          </cell>
          <cell r="F1126">
            <v>105.56</v>
          </cell>
          <cell r="G1126">
            <v>1.3459000000000001</v>
          </cell>
          <cell r="O1126">
            <v>136.45586549097897</v>
          </cell>
          <cell r="P1126">
            <v>89.950044782459258</v>
          </cell>
          <cell r="Q1126">
            <v>790.55</v>
          </cell>
          <cell r="V1126">
            <v>75.969773299748113</v>
          </cell>
          <cell r="W1126">
            <v>115.24753758424055</v>
          </cell>
          <cell r="X1126">
            <v>103.66521166770595</v>
          </cell>
          <cell r="Y1126">
            <v>1.345</v>
          </cell>
          <cell r="AG1126">
            <v>102.0889748549323</v>
          </cell>
          <cell r="AH1126">
            <v>100.14904095386213</v>
          </cell>
          <cell r="AI1126">
            <v>100.04346227140516</v>
          </cell>
          <cell r="AJ1126">
            <v>0.64800414722654232</v>
          </cell>
          <cell r="AL1126">
            <v>110.95228084927476</v>
          </cell>
          <cell r="AM1126">
            <v>101.90513219284605</v>
          </cell>
          <cell r="AN1126">
            <v>98.453642166217023</v>
          </cell>
          <cell r="AO1126">
            <v>98.453642166217023</v>
          </cell>
          <cell r="AQ1126">
            <v>0.30729142409649057</v>
          </cell>
          <cell r="AR1126">
            <v>0.30729142409649057</v>
          </cell>
        </row>
        <row r="1127">
          <cell r="B1127">
            <v>35081</v>
          </cell>
          <cell r="D1127">
            <v>1.5339</v>
          </cell>
          <cell r="E1127">
            <v>1.466</v>
          </cell>
          <cell r="F1127">
            <v>106.1</v>
          </cell>
          <cell r="G1127">
            <v>1.3459000000000001</v>
          </cell>
          <cell r="O1127">
            <v>135.8521056018015</v>
          </cell>
          <cell r="P1127">
            <v>89.467723057815377</v>
          </cell>
          <cell r="Q1127">
            <v>790.55</v>
          </cell>
          <cell r="V1127">
            <v>76.35840230298669</v>
          </cell>
          <cell r="W1127">
            <v>115.94628072234173</v>
          </cell>
          <cell r="X1127">
            <v>103.73449733250189</v>
          </cell>
          <cell r="Y1127">
            <v>1.3449</v>
          </cell>
          <cell r="AG1127">
            <v>102.61121856866536</v>
          </cell>
          <cell r="AH1127">
            <v>100.75624225829584</v>
          </cell>
          <cell r="AI1127">
            <v>100.1103273043362</v>
          </cell>
          <cell r="AJ1127">
            <v>0.65193298128952337</v>
          </cell>
          <cell r="AL1127">
            <v>111.51986546142527</v>
          </cell>
          <cell r="AM1127">
            <v>102.52298063759045</v>
          </cell>
          <cell r="AN1127">
            <v>98.519444627229063</v>
          </cell>
          <cell r="AO1127">
            <v>98.519444627229063</v>
          </cell>
          <cell r="AQ1127">
            <v>0.33836792668392945</v>
          </cell>
          <cell r="AR1127">
            <v>0.33836792668392945</v>
          </cell>
        </row>
        <row r="1128">
          <cell r="B1128">
            <v>35082</v>
          </cell>
          <cell r="D1128">
            <v>1.528</v>
          </cell>
          <cell r="E1128">
            <v>1.4670000000000001</v>
          </cell>
          <cell r="F1128">
            <v>105.52</v>
          </cell>
          <cell r="G1128">
            <v>1.3459000000000001</v>
          </cell>
          <cell r="O1128">
            <v>136.59882869930951</v>
          </cell>
          <cell r="P1128">
            <v>89.123593997224006</v>
          </cell>
          <cell r="Q1128">
            <v>790.55</v>
          </cell>
          <cell r="V1128">
            <v>75.940985966174878</v>
          </cell>
          <cell r="W1128">
            <v>116.39397905759161</v>
          </cell>
          <cell r="X1128">
            <v>103.73449733250189</v>
          </cell>
          <cell r="Y1128">
            <v>1.3448</v>
          </cell>
          <cell r="AG1128">
            <v>102.05029013539651</v>
          </cell>
          <cell r="AH1128">
            <v>101.14528795811519</v>
          </cell>
          <cell r="AI1128">
            <v>100.1103273043362</v>
          </cell>
          <cell r="AJ1128">
            <v>0.65445026178010468</v>
          </cell>
          <cell r="AL1128">
            <v>110.91023754467101</v>
          </cell>
          <cell r="AM1128">
            <v>102.91884816753927</v>
          </cell>
          <cell r="AN1128">
            <v>98.519444627229063</v>
          </cell>
          <cell r="AO1128">
            <v>98.519444627229063</v>
          </cell>
          <cell r="AQ1128">
            <v>0.32833742840614377</v>
          </cell>
          <cell r="AR1128">
            <v>0.32833742840614377</v>
          </cell>
        </row>
        <row r="1129">
          <cell r="B1129">
            <v>35085</v>
          </cell>
          <cell r="D1129">
            <v>1.5049999999999999</v>
          </cell>
          <cell r="E1129">
            <v>1.4804999999999999</v>
          </cell>
          <cell r="F1129">
            <v>105.3</v>
          </cell>
          <cell r="G1129">
            <v>1.3459000000000001</v>
          </cell>
          <cell r="O1129">
            <v>136.97564717449703</v>
          </cell>
          <cell r="P1129">
            <v>87.840704757342266</v>
          </cell>
          <cell r="Q1129">
            <v>790.55</v>
          </cell>
          <cell r="V1129">
            <v>75.782655631522132</v>
          </cell>
          <cell r="W1129">
            <v>118.17275747508305</v>
          </cell>
          <cell r="X1129">
            <v>103.80378299729784</v>
          </cell>
          <cell r="Y1129">
            <v>1.3447</v>
          </cell>
          <cell r="AG1129">
            <v>101.8375241779497</v>
          </cell>
          <cell r="AH1129">
            <v>102.69102990033224</v>
          </cell>
          <cell r="AI1129">
            <v>100.17719233726721</v>
          </cell>
          <cell r="AJ1129">
            <v>0.66445182724252494</v>
          </cell>
          <cell r="AL1129">
            <v>110.67899936935042</v>
          </cell>
          <cell r="AM1129">
            <v>104.49169435215947</v>
          </cell>
          <cell r="AN1129">
            <v>98.58524708824109</v>
          </cell>
          <cell r="AO1129">
            <v>98.58524708824109</v>
          </cell>
          <cell r="AQ1129">
            <v>0.15531450318241014</v>
          </cell>
          <cell r="AR1129">
            <v>0.15531450318241014</v>
          </cell>
        </row>
        <row r="1130">
          <cell r="B1130">
            <v>35086</v>
          </cell>
          <cell r="D1130">
            <v>1.5069999999999999</v>
          </cell>
          <cell r="E1130">
            <v>1.4851000000000001</v>
          </cell>
          <cell r="F1130">
            <v>105.95</v>
          </cell>
          <cell r="G1130">
            <v>1.3459000000000001</v>
          </cell>
          <cell r="O1130">
            <v>136.17165214463327</v>
          </cell>
          <cell r="P1130">
            <v>87.980920087527039</v>
          </cell>
          <cell r="Q1130">
            <v>790.55</v>
          </cell>
          <cell r="V1130">
            <v>76.25044980208709</v>
          </cell>
          <cell r="W1130">
            <v>118.01592568015926</v>
          </cell>
          <cell r="X1130">
            <v>103.83149726321624</v>
          </cell>
          <cell r="Y1130">
            <v>1.3446</v>
          </cell>
          <cell r="AG1130">
            <v>102.46615087040618</v>
          </cell>
          <cell r="AH1130">
            <v>102.55474452554746</v>
          </cell>
          <cell r="AI1130">
            <v>100.20393835043964</v>
          </cell>
          <cell r="AJ1130">
            <v>0.66357000663570009</v>
          </cell>
          <cell r="AL1130">
            <v>111.36220306916124</v>
          </cell>
          <cell r="AM1130">
            <v>104.3530192435302</v>
          </cell>
          <cell r="AN1130">
            <v>98.611568072645923</v>
          </cell>
          <cell r="AO1130">
            <v>98.611568072645923</v>
          </cell>
          <cell r="AQ1130">
            <v>0.24433002464053288</v>
          </cell>
          <cell r="AR1130">
            <v>0.24433002464053288</v>
          </cell>
        </row>
        <row r="1131">
          <cell r="B1131">
            <v>35087</v>
          </cell>
          <cell r="D1131">
            <v>1.5137</v>
          </cell>
          <cell r="E1131">
            <v>1.4739</v>
          </cell>
          <cell r="F1131">
            <v>105.62</v>
          </cell>
          <cell r="G1131">
            <v>1.3459000000000001</v>
          </cell>
          <cell r="O1131">
            <v>136.43303831757032</v>
          </cell>
          <cell r="P1131">
            <v>88.265930575140558</v>
          </cell>
          <cell r="Q1131">
            <v>790.55</v>
          </cell>
          <cell r="V1131">
            <v>76.012954300107964</v>
          </cell>
          <cell r="W1131">
            <v>117.49355882935851</v>
          </cell>
          <cell r="X1131">
            <v>103.70678306658353</v>
          </cell>
          <cell r="Y1131">
            <v>1.3445</v>
          </cell>
          <cell r="AG1131">
            <v>102.14700193423597</v>
          </cell>
          <cell r="AH1131">
            <v>102.10081257845016</v>
          </cell>
          <cell r="AI1131">
            <v>100.08358129116378</v>
          </cell>
          <cell r="AJ1131">
            <v>0.66063288630508021</v>
          </cell>
          <cell r="AL1131">
            <v>111.01534580618036</v>
          </cell>
          <cell r="AM1131">
            <v>103.89112770033692</v>
          </cell>
          <cell r="AN1131">
            <v>98.493123642824244</v>
          </cell>
          <cell r="AO1131">
            <v>98.493123642824244</v>
          </cell>
          <cell r="AQ1131">
            <v>-9.6467098603170598E-2</v>
          </cell>
          <cell r="AR1131">
            <v>-9.6467098603170598E-2</v>
          </cell>
        </row>
        <row r="1132">
          <cell r="B1132">
            <v>35088</v>
          </cell>
          <cell r="D1132">
            <v>1.5147999999999999</v>
          </cell>
          <cell r="E1132">
            <v>1.4823999999999999</v>
          </cell>
          <cell r="F1132">
            <v>106.56</v>
          </cell>
          <cell r="G1132">
            <v>1.3459000000000001</v>
          </cell>
          <cell r="O1132">
            <v>135.28824338524763</v>
          </cell>
          <cell r="P1132">
            <v>88.368431285089727</v>
          </cell>
          <cell r="Q1132">
            <v>790.55</v>
          </cell>
          <cell r="V1132">
            <v>76.689456639078813</v>
          </cell>
          <cell r="W1132">
            <v>117.40823871138103</v>
          </cell>
          <cell r="X1132">
            <v>103.75181874870088</v>
          </cell>
          <cell r="Y1132">
            <v>1.3444</v>
          </cell>
          <cell r="AG1132">
            <v>103.05609284332688</v>
          </cell>
          <cell r="AH1132">
            <v>102.0266701874835</v>
          </cell>
          <cell r="AI1132">
            <v>100.12704356256896</v>
          </cell>
          <cell r="AJ1132">
            <v>0.66015315553208342</v>
          </cell>
          <cell r="AL1132">
            <v>112.00336346436831</v>
          </cell>
          <cell r="AM1132">
            <v>103.81568523897545</v>
          </cell>
          <cell r="AN1132">
            <v>98.53589524248207</v>
          </cell>
          <cell r="AO1132">
            <v>98.53589524248207</v>
          </cell>
          <cell r="AQ1132">
            <v>3.5030015207894394E-2</v>
          </cell>
          <cell r="AR1132">
            <v>3.5030015207894394E-2</v>
          </cell>
        </row>
        <row r="1133">
          <cell r="B1133">
            <v>35089</v>
          </cell>
          <cell r="D1133">
            <v>1.5169999999999999</v>
          </cell>
          <cell r="E1133">
            <v>1.4764999999999999</v>
          </cell>
          <cell r="F1133">
            <v>106.85</v>
          </cell>
          <cell r="G1133">
            <v>1.3459000000000001</v>
          </cell>
          <cell r="O1133">
            <v>134.92105957072522</v>
          </cell>
          <cell r="P1133">
            <v>88.496772022366727</v>
          </cell>
          <cell r="Q1133">
            <v>790.55</v>
          </cell>
          <cell r="V1133">
            <v>76.898164807484704</v>
          </cell>
          <cell r="W1133">
            <v>117.23796967699407</v>
          </cell>
          <cell r="X1133">
            <v>103.75181874870088</v>
          </cell>
          <cell r="Y1133">
            <v>1.3443000000000001</v>
          </cell>
          <cell r="AG1133">
            <v>103.33655705996131</v>
          </cell>
          <cell r="AH1133">
            <v>101.87870797626897</v>
          </cell>
          <cell r="AI1133">
            <v>100.12704356256896</v>
          </cell>
          <cell r="AJ1133">
            <v>0.65919578114700073</v>
          </cell>
          <cell r="AL1133">
            <v>112.30817742274542</v>
          </cell>
          <cell r="AM1133">
            <v>103.66512854317733</v>
          </cell>
          <cell r="AN1133">
            <v>98.53589524248207</v>
          </cell>
          <cell r="AO1133">
            <v>98.53589524248207</v>
          </cell>
          <cell r="AQ1133">
            <v>-0.14032194546837218</v>
          </cell>
          <cell r="AR1133">
            <v>-0.14032194546837218</v>
          </cell>
        </row>
        <row r="1134">
          <cell r="B1134">
            <v>35092</v>
          </cell>
          <cell r="D1134">
            <v>1.5069999999999999</v>
          </cell>
          <cell r="E1134">
            <v>1.4895</v>
          </cell>
          <cell r="F1134">
            <v>106.6</v>
          </cell>
          <cell r="G1134">
            <v>1.3459000000000001</v>
          </cell>
          <cell r="O1134">
            <v>135.33682160007245</v>
          </cell>
          <cell r="P1134">
            <v>87.9779846504495</v>
          </cell>
          <cell r="Q1134">
            <v>790.55</v>
          </cell>
          <cell r="V1134">
            <v>76.718243972652033</v>
          </cell>
          <cell r="W1134">
            <v>118.01592568015926</v>
          </cell>
          <cell r="X1134">
            <v>103.82803297997643</v>
          </cell>
          <cell r="Y1134">
            <v>1.3442000000000001</v>
          </cell>
          <cell r="AG1134">
            <v>103.09477756286266</v>
          </cell>
          <cell r="AH1134">
            <v>102.55474452554746</v>
          </cell>
          <cell r="AI1134">
            <v>100.20059509879307</v>
          </cell>
          <cell r="AJ1134">
            <v>0.66357000663570009</v>
          </cell>
          <cell r="AL1134">
            <v>112.04540676897203</v>
          </cell>
          <cell r="AM1134">
            <v>104.3530192435302</v>
          </cell>
          <cell r="AN1134">
            <v>98.608277949595305</v>
          </cell>
          <cell r="AO1134">
            <v>98.608277949595305</v>
          </cell>
          <cell r="AQ1134">
            <v>0.16615178758047477</v>
          </cell>
          <cell r="AR1134">
            <v>0.16615178758047477</v>
          </cell>
        </row>
        <row r="1135">
          <cell r="B1135">
            <v>35093</v>
          </cell>
          <cell r="D1135">
            <v>1.5044999999999999</v>
          </cell>
          <cell r="E1135">
            <v>1.4912000000000001</v>
          </cell>
          <cell r="F1135">
            <v>106.88</v>
          </cell>
          <cell r="G1135">
            <v>1.3459000000000001</v>
          </cell>
          <cell r="O1135">
            <v>134.98227154348544</v>
          </cell>
          <cell r="P1135">
            <v>87.83203577080377</v>
          </cell>
          <cell r="Q1135">
            <v>790.55</v>
          </cell>
          <cell r="V1135">
            <v>76.91975530766463</v>
          </cell>
          <cell r="W1135">
            <v>118.21203057494182</v>
          </cell>
          <cell r="X1135">
            <v>103.82803297997643</v>
          </cell>
          <cell r="Y1135">
            <v>1.3441000000000001</v>
          </cell>
          <cell r="AG1135">
            <v>103.36557059961314</v>
          </cell>
          <cell r="AH1135">
            <v>102.72515785975408</v>
          </cell>
          <cell r="AI1135">
            <v>100.20059509879307</v>
          </cell>
          <cell r="AJ1135">
            <v>0.66467264872050513</v>
          </cell>
          <cell r="AL1135">
            <v>112.33970990119823</v>
          </cell>
          <cell r="AM1135">
            <v>104.52642073778664</v>
          </cell>
          <cell r="AN1135">
            <v>98.608277949595305</v>
          </cell>
          <cell r="AO1135">
            <v>98.608277949595305</v>
          </cell>
          <cell r="AQ1135">
            <v>4.184352372868716E-2</v>
          </cell>
          <cell r="AR1135">
            <v>4.184352372868716E-2</v>
          </cell>
        </row>
        <row r="1136">
          <cell r="B1136">
            <v>35094</v>
          </cell>
          <cell r="D1136">
            <v>1.51</v>
          </cell>
          <cell r="E1136">
            <v>1.4812000000000001</v>
          </cell>
          <cell r="F1136">
            <v>106.64</v>
          </cell>
          <cell r="G1136">
            <v>1.3459000000000001</v>
          </cell>
          <cell r="O1136">
            <v>135.20932132326368</v>
          </cell>
          <cell r="P1136">
            <v>88.103121534438458</v>
          </cell>
          <cell r="Q1136">
            <v>790.55</v>
          </cell>
          <cell r="V1136">
            <v>76.747031306225267</v>
          </cell>
          <cell r="W1136">
            <v>117.78145695364239</v>
          </cell>
          <cell r="X1136">
            <v>103.76914016489988</v>
          </cell>
          <cell r="Y1136">
            <v>1.3440000000000001</v>
          </cell>
          <cell r="AG1136">
            <v>103.13346228239845</v>
          </cell>
          <cell r="AH1136">
            <v>102.35099337748346</v>
          </cell>
          <cell r="AI1136">
            <v>100.14375982080172</v>
          </cell>
          <cell r="AJ1136">
            <v>0.66225165562913912</v>
          </cell>
          <cell r="AL1136">
            <v>112.08745007357578</v>
          </cell>
          <cell r="AM1136">
            <v>104.14569536423842</v>
          </cell>
          <cell r="AN1136">
            <v>98.552345857735091</v>
          </cell>
          <cell r="AO1136">
            <v>98.552345857735091</v>
          </cell>
          <cell r="AQ1136">
            <v>-0.14449877130027744</v>
          </cell>
          <cell r="AR1136">
            <v>-0.14449877130027744</v>
          </cell>
        </row>
        <row r="1137">
          <cell r="B1137">
            <v>35095</v>
          </cell>
          <cell r="D1137">
            <v>1.5068999999999999</v>
          </cell>
          <cell r="E1137">
            <v>1.4892000000000001</v>
          </cell>
          <cell r="F1137">
            <v>107.02</v>
          </cell>
          <cell r="G1137">
            <v>1.3459000000000001</v>
          </cell>
          <cell r="O1137">
            <v>134.77420713394258</v>
          </cell>
          <cell r="P1137">
            <v>87.95159999922862</v>
          </cell>
          <cell r="Q1137">
            <v>790.55</v>
          </cell>
          <cell r="V1137">
            <v>77.020510975170936</v>
          </cell>
          <cell r="W1137">
            <v>118.02375738270622</v>
          </cell>
          <cell r="X1137">
            <v>103.80378299729784</v>
          </cell>
          <cell r="Y1137">
            <v>1.3439000000000001</v>
          </cell>
          <cell r="AG1137">
            <v>103.50096711798838</v>
          </cell>
          <cell r="AH1137">
            <v>102.5615502024023</v>
          </cell>
          <cell r="AI1137">
            <v>100.17719233726721</v>
          </cell>
          <cell r="AJ1137">
            <v>0.66361404207313035</v>
          </cell>
          <cell r="AL1137">
            <v>112.48686146731133</v>
          </cell>
          <cell r="AM1137">
            <v>104.35994425642048</v>
          </cell>
          <cell r="AN1137">
            <v>98.58524708824109</v>
          </cell>
          <cell r="AO1137">
            <v>98.58524708824109</v>
          </cell>
          <cell r="AQ1137">
            <v>-4.0852441050446942E-2</v>
          </cell>
          <cell r="AR1137">
            <v>-4.0852441050446942E-2</v>
          </cell>
        </row>
        <row r="1138">
          <cell r="B1138">
            <v>35096</v>
          </cell>
          <cell r="D1138">
            <v>1.5149999999999999</v>
          </cell>
          <cell r="E1138">
            <v>1.4843</v>
          </cell>
          <cell r="F1138">
            <v>106.75</v>
          </cell>
          <cell r="G1138">
            <v>1.3433999999999999</v>
          </cell>
          <cell r="O1138">
            <v>135.04294007471492</v>
          </cell>
          <cell r="P1138">
            <v>88.377147604820649</v>
          </cell>
          <cell r="Q1138">
            <v>780.45</v>
          </cell>
          <cell r="V1138">
            <v>76.826196473551647</v>
          </cell>
          <cell r="W1138">
            <v>117.39273927392739</v>
          </cell>
          <cell r="X1138">
            <v>103.74835446546109</v>
          </cell>
          <cell r="Y1138">
            <v>1.3433999999999999</v>
          </cell>
          <cell r="AG1138">
            <v>103.23984526112186</v>
          </cell>
          <cell r="AH1138">
            <v>102.01320132013203</v>
          </cell>
          <cell r="AI1138">
            <v>100.1237003109224</v>
          </cell>
          <cell r="AJ1138">
            <v>0.66006600660066006</v>
          </cell>
          <cell r="AL1138">
            <v>112.20306916123607</v>
          </cell>
          <cell r="AM1138">
            <v>103.80198019801981</v>
          </cell>
          <cell r="AN1138">
            <v>98.53260511943148</v>
          </cell>
          <cell r="AO1138">
            <v>98.53260511943148</v>
          </cell>
          <cell r="AQ1138">
            <v>2.9706737422372953E-2</v>
          </cell>
          <cell r="AR1138">
            <v>2.9706737422372953E-2</v>
          </cell>
        </row>
        <row r="1139">
          <cell r="B1139">
            <v>35099</v>
          </cell>
          <cell r="D1139">
            <v>1.524</v>
          </cell>
          <cell r="E1139">
            <v>1.482</v>
          </cell>
          <cell r="F1139">
            <v>106.15</v>
          </cell>
          <cell r="G1139">
            <v>1.3433999999999999</v>
          </cell>
          <cell r="O1139">
            <v>135.71102447193829</v>
          </cell>
          <cell r="P1139">
            <v>88.839820795364744</v>
          </cell>
          <cell r="Q1139">
            <v>780.45</v>
          </cell>
          <cell r="V1139">
            <v>76.394386469953233</v>
          </cell>
          <cell r="W1139">
            <v>116.6994750656168</v>
          </cell>
          <cell r="X1139">
            <v>103.67560451742533</v>
          </cell>
          <cell r="Y1139">
            <v>1.3431999999999999</v>
          </cell>
          <cell r="AG1139">
            <v>102.65957446808511</v>
          </cell>
          <cell r="AH1139">
            <v>101.41076115485565</v>
          </cell>
          <cell r="AI1139">
            <v>100.05349202634481</v>
          </cell>
          <cell r="AJ1139">
            <v>0.65616797900262469</v>
          </cell>
          <cell r="AL1139">
            <v>111.57241959217995</v>
          </cell>
          <cell r="AM1139">
            <v>103.18897637795276</v>
          </cell>
          <cell r="AN1139">
            <v>98.463512535368821</v>
          </cell>
          <cell r="AO1139">
            <v>98.463512535368821</v>
          </cell>
          <cell r="AQ1139">
            <v>0.25451076794109895</v>
          </cell>
          <cell r="AR1139">
            <v>0.25451076794109895</v>
          </cell>
        </row>
        <row r="1140">
          <cell r="B1140">
            <v>35100</v>
          </cell>
          <cell r="D1140">
            <v>1.5303</v>
          </cell>
          <cell r="E1140">
            <v>1.4772000000000001</v>
          </cell>
          <cell r="F1140">
            <v>105.5</v>
          </cell>
          <cell r="G1140">
            <v>1.3433999999999999</v>
          </cell>
          <cell r="O1140">
            <v>135.98138711214392</v>
          </cell>
          <cell r="P1140">
            <v>88.837450045220706</v>
          </cell>
          <cell r="Q1140">
            <v>780.45</v>
          </cell>
          <cell r="V1140">
            <v>75.926592299388275</v>
          </cell>
          <cell r="W1140">
            <v>116.21904201790498</v>
          </cell>
          <cell r="X1140">
            <v>103.24603339569042</v>
          </cell>
          <cell r="Y1140">
            <v>1.343</v>
          </cell>
          <cell r="AG1140">
            <v>102.03094777562862</v>
          </cell>
          <cell r="AH1140">
            <v>100.99326929360257</v>
          </cell>
          <cell r="AI1140">
            <v>99.638928822172431</v>
          </cell>
          <cell r="AJ1140">
            <v>0.65346664052800107</v>
          </cell>
          <cell r="AL1140">
            <v>110.88921589236914</v>
          </cell>
          <cell r="AM1140">
            <v>102.76416388943345</v>
          </cell>
          <cell r="AN1140">
            <v>98.05553727709416</v>
          </cell>
          <cell r="AO1140">
            <v>98.05553727709416</v>
          </cell>
          <cell r="AQ1140">
            <v>-0.70343931986985808</v>
          </cell>
          <cell r="AR1140">
            <v>-0.70343931986985808</v>
          </cell>
        </row>
        <row r="1141">
          <cell r="B1141">
            <v>35101</v>
          </cell>
          <cell r="D1141">
            <v>1.5385</v>
          </cell>
          <cell r="E1141">
            <v>1.4681999999999999</v>
          </cell>
          <cell r="F1141">
            <v>105.1</v>
          </cell>
          <cell r="G1141">
            <v>1.3433999999999999</v>
          </cell>
          <cell r="O1141">
            <v>136.77830096914889</v>
          </cell>
          <cell r="P1141">
            <v>89.496283477593394</v>
          </cell>
          <cell r="Q1141">
            <v>780.45</v>
          </cell>
          <cell r="V1141">
            <v>75.63871896365599</v>
          </cell>
          <cell r="W1141">
            <v>115.59961000974975</v>
          </cell>
          <cell r="X1141">
            <v>103.45735467331808</v>
          </cell>
          <cell r="Y1141">
            <v>1.3428</v>
          </cell>
          <cell r="AG1141">
            <v>101.64410058027079</v>
          </cell>
          <cell r="AH1141">
            <v>100.45498862528439</v>
          </cell>
          <cell r="AI1141">
            <v>99.842867172612074</v>
          </cell>
          <cell r="AJ1141">
            <v>0.6499837504062399</v>
          </cell>
          <cell r="AL1141">
            <v>110.46878284633172</v>
          </cell>
          <cell r="AM1141">
            <v>102.2164445888853</v>
          </cell>
          <cell r="AN1141">
            <v>98.256234783180886</v>
          </cell>
          <cell r="AO1141">
            <v>98.256234783180886</v>
          </cell>
          <cell r="AQ1141">
            <v>6.2768217847235519E-2</v>
          </cell>
          <cell r="AR1141">
            <v>6.2768217847235519E-2</v>
          </cell>
        </row>
        <row r="1142">
          <cell r="B1142">
            <v>35102</v>
          </cell>
          <cell r="D1142">
            <v>1.5382</v>
          </cell>
          <cell r="E1142">
            <v>1.4748000000000001</v>
          </cell>
          <cell r="F1142">
            <v>105.85</v>
          </cell>
          <cell r="G1142">
            <v>1.3433999999999999</v>
          </cell>
          <cell r="O1142">
            <v>135.91830064814005</v>
          </cell>
          <cell r="P1142">
            <v>89.55074119201845</v>
          </cell>
          <cell r="Q1142">
            <v>780.45</v>
          </cell>
          <cell r="V1142">
            <v>76.178481468154018</v>
          </cell>
          <cell r="W1142">
            <v>115.6221557664803</v>
          </cell>
          <cell r="X1142">
            <v>103.54049747107322</v>
          </cell>
          <cell r="Y1142">
            <v>1.3426</v>
          </cell>
          <cell r="AG1142">
            <v>102.36943907156672</v>
          </cell>
          <cell r="AH1142">
            <v>100.4745806787154</v>
          </cell>
          <cell r="AI1142">
            <v>99.923105212129315</v>
          </cell>
          <cell r="AJ1142">
            <v>0.65011051878819404</v>
          </cell>
          <cell r="AL1142">
            <v>111.25709480765187</v>
          </cell>
          <cell r="AM1142">
            <v>102.2363801846314</v>
          </cell>
          <cell r="AN1142">
            <v>98.335197736395344</v>
          </cell>
          <cell r="AO1142">
            <v>98.335197736395344</v>
          </cell>
          <cell r="AQ1142">
            <v>0.25668462589067076</v>
          </cell>
          <cell r="AR1142">
            <v>0.25668462589067076</v>
          </cell>
        </row>
        <row r="1143">
          <cell r="B1143">
            <v>35103</v>
          </cell>
          <cell r="D1143">
            <v>1.536</v>
          </cell>
          <cell r="E1143">
            <v>1.4790000000000001</v>
          </cell>
          <cell r="F1143">
            <v>106.9</v>
          </cell>
          <cell r="G1143">
            <v>1.3433999999999999</v>
          </cell>
          <cell r="O1143">
            <v>134.72736868665163</v>
          </cell>
          <cell r="P1143">
            <v>89.518403466612867</v>
          </cell>
          <cell r="Q1143">
            <v>780.45</v>
          </cell>
          <cell r="V1143">
            <v>76.934148974451247</v>
          </cell>
          <cell r="W1143">
            <v>115.78776041666666</v>
          </cell>
          <cell r="X1143">
            <v>103.65135453474674</v>
          </cell>
          <cell r="Y1143">
            <v>1.3424</v>
          </cell>
          <cell r="AG1143">
            <v>103.38491295938104</v>
          </cell>
          <cell r="AH1143">
            <v>100.61848958333333</v>
          </cell>
          <cell r="AI1143">
            <v>100.03008926481895</v>
          </cell>
          <cell r="AJ1143">
            <v>0.65104166666666663</v>
          </cell>
          <cell r="AL1143">
            <v>112.36073155350012</v>
          </cell>
          <cell r="AM1143">
            <v>102.3828125</v>
          </cell>
          <cell r="AN1143">
            <v>98.440481674014606</v>
          </cell>
          <cell r="AO1143">
            <v>98.440481674014606</v>
          </cell>
          <cell r="AQ1143">
            <v>0.30521128279264076</v>
          </cell>
          <cell r="AR1143">
            <v>0.30521128279264076</v>
          </cell>
        </row>
        <row r="1144">
          <cell r="B1144">
            <v>35106</v>
          </cell>
          <cell r="D1144">
            <v>1.53</v>
          </cell>
          <cell r="E1144">
            <v>1.4762999999999999</v>
          </cell>
          <cell r="F1144">
            <v>106.95</v>
          </cell>
          <cell r="G1144">
            <v>1.3433999999999999</v>
          </cell>
          <cell r="O1144">
            <v>134.66438253953305</v>
          </cell>
          <cell r="P1144">
            <v>89.168722203071425</v>
          </cell>
          <cell r="Q1144">
            <v>780.45</v>
          </cell>
          <cell r="V1144">
            <v>76.97013314141779</v>
          </cell>
          <cell r="W1144">
            <v>116.24183006535947</v>
          </cell>
          <cell r="X1144">
            <v>103.65135453474674</v>
          </cell>
          <cell r="Y1144">
            <v>1.3422000000000001</v>
          </cell>
          <cell r="AG1144">
            <v>103.43326885880077</v>
          </cell>
          <cell r="AH1144">
            <v>101.01307189542484</v>
          </cell>
          <cell r="AI1144">
            <v>100.03008926481895</v>
          </cell>
          <cell r="AJ1144">
            <v>0.65359477124183007</v>
          </cell>
          <cell r="AL1144">
            <v>112.41328568425479</v>
          </cell>
          <cell r="AM1144">
            <v>102.78431372549019</v>
          </cell>
          <cell r="AN1144">
            <v>98.440481674014606</v>
          </cell>
          <cell r="AO1144">
            <v>98.440481674014606</v>
          </cell>
          <cell r="AQ1144">
            <v>-9.5358046991123047E-4</v>
          </cell>
          <cell r="AR1144">
            <v>-9.5358046991123047E-4</v>
          </cell>
        </row>
        <row r="1145">
          <cell r="B1145">
            <v>35107</v>
          </cell>
          <cell r="D1145">
            <v>1.5279</v>
          </cell>
          <cell r="E1145">
            <v>1.4756</v>
          </cell>
          <cell r="F1145">
            <v>107</v>
          </cell>
          <cell r="G1145">
            <v>1.3433999999999999</v>
          </cell>
          <cell r="O1145">
            <v>134.60145525797253</v>
          </cell>
          <cell r="P1145">
            <v>89.046333760831899</v>
          </cell>
          <cell r="Q1145">
            <v>780.45</v>
          </cell>
          <cell r="V1145">
            <v>77.006117308384319</v>
          </cell>
          <cell r="W1145">
            <v>116.40159696315203</v>
          </cell>
          <cell r="X1145">
            <v>103.65135453474674</v>
          </cell>
          <cell r="Y1145">
            <v>1.3420000000000001</v>
          </cell>
          <cell r="AG1145">
            <v>103.48162475822049</v>
          </cell>
          <cell r="AH1145">
            <v>101.15190784737221</v>
          </cell>
          <cell r="AI1145">
            <v>100.03008926481895</v>
          </cell>
          <cell r="AJ1145">
            <v>0.6544930950978467</v>
          </cell>
          <cell r="AL1145">
            <v>112.46583981500946</v>
          </cell>
          <cell r="AM1145">
            <v>102.92558413508738</v>
          </cell>
          <cell r="AN1145">
            <v>98.440481674014606</v>
          </cell>
          <cell r="AO1145">
            <v>98.440481674014606</v>
          </cell>
          <cell r="AQ1145">
            <v>-0.1108093045569376</v>
          </cell>
          <cell r="AR1145">
            <v>-0.1108093045569376</v>
          </cell>
        </row>
        <row r="1146">
          <cell r="B1146">
            <v>35108</v>
          </cell>
          <cell r="D1146">
            <v>1.5305</v>
          </cell>
          <cell r="E1146">
            <v>1.4741</v>
          </cell>
          <cell r="F1146">
            <v>106.76</v>
          </cell>
          <cell r="G1146">
            <v>1.3433999999999999</v>
          </cell>
          <cell r="O1146">
            <v>134.86346434242722</v>
          </cell>
          <cell r="P1146">
            <v>89.171031400586628</v>
          </cell>
          <cell r="Q1146">
            <v>780.45</v>
          </cell>
          <cell r="V1146">
            <v>76.833393306944956</v>
          </cell>
          <cell r="W1146">
            <v>116.20385494936295</v>
          </cell>
          <cell r="X1146">
            <v>103.62017598558857</v>
          </cell>
          <cell r="Y1146">
            <v>1.3418000000000001</v>
          </cell>
          <cell r="AG1146">
            <v>103.2495164410058</v>
          </cell>
          <cell r="AH1146">
            <v>100.98007187193728</v>
          </cell>
          <cell r="AI1146">
            <v>100</v>
          </cell>
          <cell r="AJ1146">
            <v>0.65338124795818364</v>
          </cell>
          <cell r="AL1146">
            <v>112.21357998738702</v>
          </cell>
          <cell r="AM1146">
            <v>102.75073505390397</v>
          </cell>
          <cell r="AN1146">
            <v>98.410870566559197</v>
          </cell>
          <cell r="AO1146">
            <v>98.410870566559197</v>
          </cell>
          <cell r="AQ1146">
            <v>-7.9133657839065563E-2</v>
          </cell>
          <cell r="AR1146">
            <v>-7.9133657839065563E-2</v>
          </cell>
        </row>
        <row r="1147">
          <cell r="B1147">
            <v>35109</v>
          </cell>
          <cell r="D1147">
            <v>1.5387</v>
          </cell>
          <cell r="E1147">
            <v>1.4697</v>
          </cell>
          <cell r="F1147">
            <v>106.89</v>
          </cell>
          <cell r="G1147">
            <v>1.3433999999999999</v>
          </cell>
          <cell r="O1147">
            <v>134.61838277094654</v>
          </cell>
          <cell r="P1147">
            <v>89.594836053891342</v>
          </cell>
          <cell r="Q1147">
            <v>780.45</v>
          </cell>
          <cell r="V1147">
            <v>76.926952141057939</v>
          </cell>
          <cell r="W1147">
            <v>115.58458438941963</v>
          </cell>
          <cell r="X1147">
            <v>103.55781888727222</v>
          </cell>
          <cell r="Y1147">
            <v>1.3415999999999999</v>
          </cell>
          <cell r="AG1147">
            <v>103.37524177949709</v>
          </cell>
          <cell r="AH1147">
            <v>100.4419315006174</v>
          </cell>
          <cell r="AI1147">
            <v>99.939821470362077</v>
          </cell>
          <cell r="AJ1147">
            <v>0.64989926561382982</v>
          </cell>
          <cell r="AL1147">
            <v>112.35022072734917</v>
          </cell>
          <cell r="AM1147">
            <v>102.20315851043088</v>
          </cell>
          <cell r="AN1147">
            <v>98.35164835164835</v>
          </cell>
          <cell r="AO1147">
            <v>98.35164835164835</v>
          </cell>
          <cell r="AQ1147">
            <v>-0.12973203284087731</v>
          </cell>
          <cell r="AR1147">
            <v>-0.12973203284087731</v>
          </cell>
        </row>
        <row r="1148">
          <cell r="B1148">
            <v>35110</v>
          </cell>
          <cell r="D1148">
            <v>1.5387</v>
          </cell>
          <cell r="E1148">
            <v>1.4697</v>
          </cell>
          <cell r="F1148">
            <v>106.89</v>
          </cell>
          <cell r="G1148">
            <v>1.3433999999999999</v>
          </cell>
          <cell r="O1148">
            <v>134.61838277094654</v>
          </cell>
          <cell r="P1148">
            <v>89.594836053891342</v>
          </cell>
          <cell r="Q1148">
            <v>780.45</v>
          </cell>
          <cell r="V1148">
            <v>76.926952141057939</v>
          </cell>
          <cell r="W1148">
            <v>115.58458438941963</v>
          </cell>
          <cell r="X1148">
            <v>103.55781888727222</v>
          </cell>
          <cell r="Y1148">
            <v>1.3413999999999999</v>
          </cell>
          <cell r="AG1148">
            <v>103.37524177949709</v>
          </cell>
          <cell r="AH1148">
            <v>100.4419315006174</v>
          </cell>
          <cell r="AI1148">
            <v>99.939821470362077</v>
          </cell>
          <cell r="AJ1148">
            <v>0.64989926561382982</v>
          </cell>
          <cell r="AL1148">
            <v>112.35022072734917</v>
          </cell>
          <cell r="AM1148">
            <v>102.20315851043088</v>
          </cell>
          <cell r="AN1148">
            <v>98.35164835164835</v>
          </cell>
          <cell r="AO1148">
            <v>98.35164835164835</v>
          </cell>
          <cell r="AQ1148">
            <v>-0.12973203284087731</v>
          </cell>
          <cell r="AR1148">
            <v>-0.12973203284087731</v>
          </cell>
        </row>
        <row r="1149">
          <cell r="B1149">
            <v>35113</v>
          </cell>
          <cell r="D1149">
            <v>1.5529999999999999</v>
          </cell>
          <cell r="E1149">
            <v>1.454</v>
          </cell>
          <cell r="F1149">
            <v>105.15</v>
          </cell>
          <cell r="G1149">
            <v>1.3433999999999999</v>
          </cell>
          <cell r="O1149">
            <v>136.4385896575117</v>
          </cell>
          <cell r="P1149">
            <v>90.158262522000911</v>
          </cell>
          <cell r="Q1149">
            <v>780.45</v>
          </cell>
          <cell r="V1149">
            <v>75.674703130622532</v>
          </cell>
          <cell r="W1149">
            <v>114.52028332260141</v>
          </cell>
          <cell r="X1149">
            <v>103.24949767893023</v>
          </cell>
          <cell r="Y1149">
            <v>1.3411999999999999</v>
          </cell>
          <cell r="AG1149">
            <v>101.69245647969052</v>
          </cell>
          <cell r="AH1149">
            <v>99.51706374758534</v>
          </cell>
          <cell r="AI1149">
            <v>99.642272073819001</v>
          </cell>
          <cell r="AJ1149">
            <v>0.64391500321957507</v>
          </cell>
          <cell r="AL1149">
            <v>110.52133697708641</v>
          </cell>
          <cell r="AM1149">
            <v>101.26207340631038</v>
          </cell>
          <cell r="AN1149">
            <v>98.058827400144779</v>
          </cell>
          <cell r="AO1149">
            <v>98.058827400144779</v>
          </cell>
          <cell r="AQ1149">
            <v>-0.43746295065636787</v>
          </cell>
          <cell r="AR1149">
            <v>-0.43746295065636787</v>
          </cell>
        </row>
        <row r="1150">
          <cell r="B1150">
            <v>35114</v>
          </cell>
          <cell r="D1150">
            <v>1.5529999999999999</v>
          </cell>
          <cell r="E1150">
            <v>1.454</v>
          </cell>
          <cell r="F1150">
            <v>105.15</v>
          </cell>
          <cell r="G1150">
            <v>1.3433999999999999</v>
          </cell>
          <cell r="O1150">
            <v>136.4385896575117</v>
          </cell>
          <cell r="P1150">
            <v>90.158262522000911</v>
          </cell>
          <cell r="Q1150">
            <v>780.45</v>
          </cell>
          <cell r="V1150">
            <v>75.674703130622532</v>
          </cell>
          <cell r="W1150">
            <v>114.52028332260141</v>
          </cell>
          <cell r="X1150">
            <v>103.24949767893023</v>
          </cell>
          <cell r="Y1150">
            <v>1.341</v>
          </cell>
          <cell r="AG1150">
            <v>101.69245647969052</v>
          </cell>
          <cell r="AH1150">
            <v>99.51706374758534</v>
          </cell>
          <cell r="AI1150">
            <v>99.642272073819001</v>
          </cell>
          <cell r="AJ1150">
            <v>0.64391500321957507</v>
          </cell>
          <cell r="AL1150">
            <v>110.52133697708641</v>
          </cell>
          <cell r="AM1150">
            <v>101.26207340631038</v>
          </cell>
          <cell r="AN1150">
            <v>98.058827400144779</v>
          </cell>
          <cell r="AO1150">
            <v>98.058827400144779</v>
          </cell>
          <cell r="AQ1150">
            <v>-0.43746295065636787</v>
          </cell>
          <cell r="AR1150">
            <v>-0.43746295065636787</v>
          </cell>
        </row>
        <row r="1151">
          <cell r="B1151">
            <v>35122</v>
          </cell>
          <cell r="D1151">
            <v>1.5449999999999999</v>
          </cell>
          <cell r="E1151">
            <v>1.4498</v>
          </cell>
          <cell r="F1151">
            <v>104.2</v>
          </cell>
          <cell r="G1151">
            <v>1.3433999999999999</v>
          </cell>
          <cell r="O1151">
            <v>137.64555475276387</v>
          </cell>
          <cell r="P1151">
            <v>89.669752810291413</v>
          </cell>
          <cell r="Q1151">
            <v>780.45</v>
          </cell>
          <cell r="V1151">
            <v>74.991003958258375</v>
          </cell>
          <cell r="W1151">
            <v>115.11326860841424</v>
          </cell>
          <cell r="X1151">
            <v>103.22178341301183</v>
          </cell>
          <cell r="Y1151">
            <v>1.3408</v>
          </cell>
          <cell r="AG1151">
            <v>100.77369439071566</v>
          </cell>
          <cell r="AH1151">
            <v>100.03236245954695</v>
          </cell>
          <cell r="AI1151">
            <v>99.615526060646573</v>
          </cell>
          <cell r="AJ1151">
            <v>0.64724919093851141</v>
          </cell>
          <cell r="AL1151">
            <v>109.52280849274753</v>
          </cell>
          <cell r="AM1151">
            <v>101.78640776699031</v>
          </cell>
          <cell r="AN1151">
            <v>98.032506415739945</v>
          </cell>
          <cell r="AO1151">
            <v>98.032506415739945</v>
          </cell>
          <cell r="AQ1151">
            <v>-0.6404111386593172</v>
          </cell>
          <cell r="AR1151">
            <v>-0.6404111386593172</v>
          </cell>
        </row>
        <row r="1152">
          <cell r="B1152">
            <v>35123</v>
          </cell>
          <cell r="D1152">
            <v>1.5403</v>
          </cell>
          <cell r="E1152">
            <v>1.4530000000000001</v>
          </cell>
          <cell r="F1152">
            <v>104.07</v>
          </cell>
          <cell r="G1152">
            <v>1.3433999999999999</v>
          </cell>
          <cell r="O1152">
            <v>137.88687650216724</v>
          </cell>
          <cell r="P1152">
            <v>89.44197555421762</v>
          </cell>
          <cell r="Q1152">
            <v>780.45</v>
          </cell>
          <cell r="V1152">
            <v>74.897445124145378</v>
          </cell>
          <cell r="W1152">
            <v>115.46451989872102</v>
          </cell>
          <cell r="X1152">
            <v>103.27374766160881</v>
          </cell>
          <cell r="Y1152">
            <v>1.3406</v>
          </cell>
          <cell r="AG1152">
            <v>100.64796905222435</v>
          </cell>
          <cell r="AH1152">
            <v>100.33759657209636</v>
          </cell>
          <cell r="AI1152">
            <v>99.665674835344859</v>
          </cell>
          <cell r="AJ1152">
            <v>0.64922417710835556</v>
          </cell>
          <cell r="AL1152">
            <v>109.38616775278535</v>
          </cell>
          <cell r="AM1152">
            <v>102.09699409206</v>
          </cell>
          <cell r="AN1152">
            <v>98.081858261498979</v>
          </cell>
          <cell r="AO1152">
            <v>98.081858261498979</v>
          </cell>
          <cell r="AQ1152">
            <v>-0.52879886053710834</v>
          </cell>
          <cell r="AR1152">
            <v>-0.52879886053710834</v>
          </cell>
        </row>
        <row r="1153">
          <cell r="B1153">
            <v>35124</v>
          </cell>
          <cell r="D1153">
            <v>1.5329999999999999</v>
          </cell>
          <cell r="E1153">
            <v>1.468</v>
          </cell>
          <cell r="F1153">
            <v>104.63</v>
          </cell>
          <cell r="G1153">
            <v>1.3433999999999999</v>
          </cell>
          <cell r="O1153">
            <v>137.32830317950081</v>
          </cell>
          <cell r="P1153">
            <v>89.134537119653672</v>
          </cell>
          <cell r="Q1153">
            <v>780.45</v>
          </cell>
          <cell r="V1153">
            <v>75.300467794170572</v>
          </cell>
          <cell r="W1153">
            <v>116.0143509458578</v>
          </cell>
          <cell r="X1153">
            <v>103.40885470796091</v>
          </cell>
          <cell r="Y1153">
            <v>1.3404</v>
          </cell>
          <cell r="AG1153">
            <v>101.18955512572533</v>
          </cell>
          <cell r="AH1153">
            <v>100.8153946510111</v>
          </cell>
          <cell r="AI1153">
            <v>99.796061649560357</v>
          </cell>
          <cell r="AJ1153">
            <v>0.65231572080887157</v>
          </cell>
          <cell r="AL1153">
            <v>109.97477401723775</v>
          </cell>
          <cell r="AM1153">
            <v>102.58317025440314</v>
          </cell>
          <cell r="AN1153">
            <v>98.210173060472457</v>
          </cell>
          <cell r="AO1153">
            <v>98.210173060472457</v>
          </cell>
          <cell r="AQ1153">
            <v>-0.1397951061443905</v>
          </cell>
          <cell r="AR1153">
            <v>-0.1397951061443905</v>
          </cell>
        </row>
        <row r="1154">
          <cell r="B1154">
            <v>35127</v>
          </cell>
          <cell r="D1154">
            <v>1.5289999999999999</v>
          </cell>
          <cell r="E1154">
            <v>1.4755</v>
          </cell>
          <cell r="F1154">
            <v>105.2</v>
          </cell>
          <cell r="G1154">
            <v>1.3115000000000001</v>
          </cell>
          <cell r="O1154">
            <v>136.72607023300793</v>
          </cell>
          <cell r="P1154">
            <v>88.994288675712895</v>
          </cell>
          <cell r="Q1154">
            <v>780.65</v>
          </cell>
          <cell r="V1154">
            <v>75.710687297589061</v>
          </cell>
          <cell r="W1154">
            <v>116.31785480706344</v>
          </cell>
          <cell r="X1154">
            <v>103.51624748839464</v>
          </cell>
          <cell r="Y1154">
            <v>1.3115000000000001</v>
          </cell>
          <cell r="AG1154">
            <v>101.74081237911025</v>
          </cell>
          <cell r="AH1154">
            <v>101.0791366906475</v>
          </cell>
          <cell r="AI1154">
            <v>99.899702450603456</v>
          </cell>
          <cell r="AJ1154">
            <v>0.65402223675604976</v>
          </cell>
          <cell r="AL1154">
            <v>110.57389110784108</v>
          </cell>
          <cell r="AM1154">
            <v>102.85153695225638</v>
          </cell>
          <cell r="AN1154">
            <v>98.312166875041129</v>
          </cell>
          <cell r="AO1154">
            <v>98.312166875041129</v>
          </cell>
          <cell r="AQ1154">
            <v>7.0953863576391996E-2</v>
          </cell>
          <cell r="AR1154">
            <v>7.0953863576391996E-2</v>
          </cell>
        </row>
        <row r="1155">
          <cell r="B1155">
            <v>35128</v>
          </cell>
          <cell r="D1155">
            <v>1.5297000000000001</v>
          </cell>
          <cell r="E1155">
            <v>1.4718</v>
          </cell>
          <cell r="F1155">
            <v>105.22</v>
          </cell>
          <cell r="G1155">
            <v>1.3115000000000001</v>
          </cell>
          <cell r="O1155">
            <v>136.7000816243341</v>
          </cell>
          <cell r="P1155">
            <v>89.035031646329656</v>
          </cell>
          <cell r="Q1155">
            <v>780.65</v>
          </cell>
          <cell r="V1155">
            <v>75.725080964375678</v>
          </cell>
          <cell r="W1155">
            <v>116.26462705105575</v>
          </cell>
          <cell r="X1155">
            <v>103.51624748839464</v>
          </cell>
          <cell r="Y1155">
            <v>1.3112999999999999</v>
          </cell>
          <cell r="AG1155">
            <v>101.76015473887814</v>
          </cell>
          <cell r="AH1155">
            <v>101.03288226449631</v>
          </cell>
          <cell r="AI1155">
            <v>99.899702450603456</v>
          </cell>
          <cell r="AJ1155">
            <v>0.65372295221285215</v>
          </cell>
          <cell r="AL1155">
            <v>110.59491276014295</v>
          </cell>
          <cell r="AM1155">
            <v>102.80447146499313</v>
          </cell>
          <cell r="AN1155">
            <v>98.312166875041129</v>
          </cell>
          <cell r="AO1155">
            <v>98.312166875041129</v>
          </cell>
          <cell r="AQ1155">
            <v>-1.5178053224985888E-2</v>
          </cell>
          <cell r="AR1155">
            <v>-1.5178053224985888E-2</v>
          </cell>
        </row>
        <row r="1156">
          <cell r="B1156">
            <v>35129</v>
          </cell>
          <cell r="D1156">
            <v>1.5264</v>
          </cell>
          <cell r="E1156">
            <v>1.4797</v>
          </cell>
          <cell r="F1156">
            <v>105.39</v>
          </cell>
          <cell r="G1156">
            <v>1.3115000000000001</v>
          </cell>
          <cell r="O1156">
            <v>136.52525106816717</v>
          </cell>
          <cell r="P1156">
            <v>88.872689899161003</v>
          </cell>
          <cell r="Q1156">
            <v>780.65</v>
          </cell>
          <cell r="V1156">
            <v>75.847427132061895</v>
          </cell>
          <cell r="W1156">
            <v>116.51598532494759</v>
          </cell>
          <cell r="X1156">
            <v>103.55089032079263</v>
          </cell>
          <cell r="Y1156">
            <v>1.3110999999999999</v>
          </cell>
          <cell r="AG1156">
            <v>101.92456479690522</v>
          </cell>
          <cell r="AH1156">
            <v>101.2513102725367</v>
          </cell>
          <cell r="AI1156">
            <v>99.93313496706898</v>
          </cell>
          <cell r="AJ1156">
            <v>0.65513626834381555</v>
          </cell>
          <cell r="AL1156">
            <v>110.77359680470884</v>
          </cell>
          <cell r="AM1156">
            <v>103.02672955974843</v>
          </cell>
          <cell r="AN1156">
            <v>98.345068105547156</v>
          </cell>
          <cell r="AO1156">
            <v>98.345068105547156</v>
          </cell>
          <cell r="AQ1156">
            <v>0.14092316235507951</v>
          </cell>
          <cell r="AR1156">
            <v>0.14092316235507951</v>
          </cell>
        </row>
        <row r="1157">
          <cell r="B1157">
            <v>35130</v>
          </cell>
          <cell r="D1157">
            <v>1.5309999999999999</v>
          </cell>
          <cell r="E1157">
            <v>1.4750000000000001</v>
          </cell>
          <cell r="F1157">
            <v>105.25</v>
          </cell>
          <cell r="G1157">
            <v>1.3115000000000001</v>
          </cell>
          <cell r="O1157">
            <v>136.64739669400404</v>
          </cell>
          <cell r="P1157">
            <v>89.101750605460651</v>
          </cell>
          <cell r="Q1157">
            <v>780.65</v>
          </cell>
          <cell r="V1157">
            <v>75.746671464555604</v>
          </cell>
          <cell r="W1157">
            <v>116.16590463749183</v>
          </cell>
          <cell r="X1157">
            <v>103.50585463867525</v>
          </cell>
          <cell r="Y1157">
            <v>1.3109</v>
          </cell>
          <cell r="AG1157">
            <v>101.78916827852997</v>
          </cell>
          <cell r="AH1157">
            <v>100.94709340300459</v>
          </cell>
          <cell r="AI1157">
            <v>99.889672695663791</v>
          </cell>
          <cell r="AJ1157">
            <v>0.6531678641410843</v>
          </cell>
          <cell r="AL1157">
            <v>110.62644523859575</v>
          </cell>
          <cell r="AM1157">
            <v>102.71717831482692</v>
          </cell>
          <cell r="AN1157">
            <v>98.302296505889316</v>
          </cell>
          <cell r="AO1157">
            <v>98.302296505889316</v>
          </cell>
          <cell r="AQ1157">
            <v>8.3373869225511044E-2</v>
          </cell>
          <cell r="AR1157">
            <v>8.3373869225511044E-2</v>
          </cell>
        </row>
        <row r="1158">
          <cell r="B1158">
            <v>35131</v>
          </cell>
          <cell r="D1158">
            <v>1.526</v>
          </cell>
          <cell r="E1158">
            <v>1.4851000000000001</v>
          </cell>
          <cell r="F1158">
            <v>105.6</v>
          </cell>
          <cell r="G1158">
            <v>1.3115000000000001</v>
          </cell>
          <cell r="O1158">
            <v>136.30845223435767</v>
          </cell>
          <cell r="P1158">
            <v>88.88506976902822</v>
          </cell>
          <cell r="Q1158">
            <v>780.65</v>
          </cell>
          <cell r="V1158">
            <v>75.998560633321347</v>
          </cell>
          <cell r="W1158">
            <v>116.54652686762776</v>
          </cell>
          <cell r="X1158">
            <v>103.59246171967018</v>
          </cell>
          <cell r="Y1158">
            <v>1.3107</v>
          </cell>
          <cell r="AG1158">
            <v>102.12765957446807</v>
          </cell>
          <cell r="AH1158">
            <v>101.27785058977719</v>
          </cell>
          <cell r="AI1158">
            <v>99.973253986827572</v>
          </cell>
          <cell r="AJ1158">
            <v>0.65530799475753598</v>
          </cell>
          <cell r="AL1158">
            <v>110.99432415387849</v>
          </cell>
          <cell r="AM1158">
            <v>103.05373525557012</v>
          </cell>
          <cell r="AN1158">
            <v>98.384549582154364</v>
          </cell>
          <cell r="AO1158">
            <v>98.384549582154364</v>
          </cell>
          <cell r="AQ1158">
            <v>0.33772494571132938</v>
          </cell>
          <cell r="AR1158">
            <v>0.33772494571132938</v>
          </cell>
        </row>
        <row r="1159">
          <cell r="B1159">
            <v>35133</v>
          </cell>
          <cell r="D1159">
            <v>1.5237000000000001</v>
          </cell>
          <cell r="E1159">
            <v>1.4835</v>
          </cell>
          <cell r="F1159">
            <v>105.7</v>
          </cell>
          <cell r="G1159">
            <v>1.3115000000000001</v>
          </cell>
          <cell r="O1159">
            <v>136.17949437983134</v>
          </cell>
          <cell r="P1159">
            <v>88.751101446309505</v>
          </cell>
          <cell r="Q1159">
            <v>780.65</v>
          </cell>
          <cell r="V1159">
            <v>76.070528967254418</v>
          </cell>
          <cell r="W1159">
            <v>116.72245192623218</v>
          </cell>
          <cell r="X1159">
            <v>103.59246171967018</v>
          </cell>
          <cell r="Y1159">
            <v>1.3105</v>
          </cell>
          <cell r="AG1159">
            <v>102.22437137330755</v>
          </cell>
          <cell r="AH1159">
            <v>101.43072783356304</v>
          </cell>
          <cell r="AI1159">
            <v>99.973253986827572</v>
          </cell>
          <cell r="AJ1159">
            <v>0.65629717135919141</v>
          </cell>
          <cell r="AL1159">
            <v>111.09943241538785</v>
          </cell>
          <cell r="AM1159">
            <v>103.20929316794644</v>
          </cell>
          <cell r="AN1159">
            <v>98.384549582154364</v>
          </cell>
          <cell r="AO1159">
            <v>98.384549582154364</v>
          </cell>
          <cell r="AQ1159">
            <v>0.18025768556708499</v>
          </cell>
          <cell r="AR1159">
            <v>0.18025768556708499</v>
          </cell>
        </row>
        <row r="1160">
          <cell r="B1160">
            <v>35135</v>
          </cell>
          <cell r="D1160">
            <v>1.5241</v>
          </cell>
          <cell r="E1160">
            <v>1.4838</v>
          </cell>
          <cell r="F1160">
            <v>105.67</v>
          </cell>
          <cell r="G1160">
            <v>1.3115000000000001</v>
          </cell>
          <cell r="O1160">
            <v>136.21815610814963</v>
          </cell>
          <cell r="P1160">
            <v>88.774400285043185</v>
          </cell>
          <cell r="Q1160">
            <v>780.65</v>
          </cell>
          <cell r="V1160">
            <v>76.048938467074493</v>
          </cell>
          <cell r="W1160">
            <v>116.69181812217045</v>
          </cell>
          <cell r="X1160">
            <v>103.59246171967018</v>
          </cell>
          <cell r="Y1160">
            <v>1.3103</v>
          </cell>
          <cell r="AG1160">
            <v>102.19535783365571</v>
          </cell>
          <cell r="AH1160">
            <v>101.40410734203792</v>
          </cell>
          <cell r="AI1160">
            <v>99.973253986827572</v>
          </cell>
          <cell r="AJ1160">
            <v>0.65612492618594576</v>
          </cell>
          <cell r="AL1160">
            <v>111.06789993693505</v>
          </cell>
          <cell r="AM1160">
            <v>103.18220589200183</v>
          </cell>
          <cell r="AN1160">
            <v>98.384549582154364</v>
          </cell>
          <cell r="AO1160">
            <v>98.384549582154364</v>
          </cell>
          <cell r="AQ1160">
            <v>0.21201099358188458</v>
          </cell>
          <cell r="AR1160">
            <v>0.21201099358188458</v>
          </cell>
        </row>
        <row r="1161">
          <cell r="B1161">
            <v>35136</v>
          </cell>
          <cell r="D1161">
            <v>1.5233000000000001</v>
          </cell>
          <cell r="E1161">
            <v>1.4829000000000001</v>
          </cell>
          <cell r="F1161">
            <v>105.58</v>
          </cell>
          <cell r="G1161">
            <v>1.3115000000000001</v>
          </cell>
          <cell r="O1161">
            <v>136.33427311941819</v>
          </cell>
          <cell r="P1161">
            <v>88.727802607575825</v>
          </cell>
          <cell r="Q1161">
            <v>780.65</v>
          </cell>
          <cell r="V1161">
            <v>75.98416696653473</v>
          </cell>
          <cell r="W1161">
            <v>116.7531018184205</v>
          </cell>
          <cell r="X1161">
            <v>103.59246171967018</v>
          </cell>
          <cell r="Y1161">
            <v>1.3101</v>
          </cell>
          <cell r="AG1161">
            <v>102.10831721470018</v>
          </cell>
          <cell r="AH1161">
            <v>101.4573623055209</v>
          </cell>
          <cell r="AI1161">
            <v>99.973253986827572</v>
          </cell>
          <cell r="AJ1161">
            <v>0.65646950699140016</v>
          </cell>
          <cell r="AL1161">
            <v>110.97330250157663</v>
          </cell>
          <cell r="AM1161">
            <v>103.23639466946759</v>
          </cell>
          <cell r="AN1161">
            <v>98.384549582154364</v>
          </cell>
          <cell r="AO1161">
            <v>98.384549582154364</v>
          </cell>
          <cell r="AQ1161">
            <v>0.18458020500600014</v>
          </cell>
          <cell r="AR1161">
            <v>0.18458020500600014</v>
          </cell>
        </row>
        <row r="1162">
          <cell r="B1162">
            <v>35137</v>
          </cell>
          <cell r="D1162">
            <v>1.5232000000000001</v>
          </cell>
          <cell r="E1162">
            <v>1.4742</v>
          </cell>
          <cell r="F1162">
            <v>105.3</v>
          </cell>
          <cell r="G1162">
            <v>1.3115000000000001</v>
          </cell>
          <cell r="O1162">
            <v>136.5550838471691</v>
          </cell>
          <cell r="P1162">
            <v>88.630001129179078</v>
          </cell>
          <cell r="Q1162">
            <v>780.65</v>
          </cell>
          <cell r="V1162">
            <v>75.782655631522132</v>
          </cell>
          <cell r="W1162">
            <v>116.76076680672267</v>
          </cell>
          <cell r="X1162">
            <v>103.48506893923647</v>
          </cell>
          <cell r="Y1162">
            <v>1.3099000000000001</v>
          </cell>
          <cell r="AG1162">
            <v>101.8375241779497</v>
          </cell>
          <cell r="AH1162">
            <v>101.4640231092437</v>
          </cell>
          <cell r="AI1162">
            <v>99.869613185784502</v>
          </cell>
          <cell r="AJ1162">
            <v>0.65651260504201681</v>
          </cell>
          <cell r="AL1162">
            <v>110.67899936935042</v>
          </cell>
          <cell r="AM1162">
            <v>103.24317226890757</v>
          </cell>
          <cell r="AN1162">
            <v>98.28255576758572</v>
          </cell>
          <cell r="AO1162">
            <v>98.28255576758572</v>
          </cell>
          <cell r="AQ1162">
            <v>-0.29311933637063703</v>
          </cell>
          <cell r="AR1162">
            <v>-0.29311933637063703</v>
          </cell>
        </row>
        <row r="1163">
          <cell r="B1163">
            <v>35138</v>
          </cell>
          <cell r="D1163">
            <v>1.5250999999999999</v>
          </cell>
          <cell r="E1163">
            <v>1.472</v>
          </cell>
          <cell r="F1163">
            <v>105.2</v>
          </cell>
          <cell r="G1163">
            <v>1.3115000000000001</v>
          </cell>
          <cell r="O1163">
            <v>136.68488905995159</v>
          </cell>
          <cell r="P1163">
            <v>88.740555883738836</v>
          </cell>
          <cell r="Q1163">
            <v>780.65</v>
          </cell>
          <cell r="V1163">
            <v>75.710687297589061</v>
          </cell>
          <cell r="W1163">
            <v>116.6153039144974</v>
          </cell>
          <cell r="X1163">
            <v>103.48506893923647</v>
          </cell>
          <cell r="Y1163">
            <v>1.3097000000000001</v>
          </cell>
          <cell r="AG1163">
            <v>101.74081237911025</v>
          </cell>
          <cell r="AH1163">
            <v>101.33761720542915</v>
          </cell>
          <cell r="AI1163">
            <v>99.869613185784502</v>
          </cell>
          <cell r="AJ1163">
            <v>0.65569470854370204</v>
          </cell>
          <cell r="AL1163">
            <v>110.57389110784108</v>
          </cell>
          <cell r="AM1163">
            <v>103.11454986558259</v>
          </cell>
          <cell r="AN1163">
            <v>98.28255576758572</v>
          </cell>
          <cell r="AO1163">
            <v>98.28255576758572</v>
          </cell>
          <cell r="AQ1163">
            <v>-0.25800867006978478</v>
          </cell>
          <cell r="AR1163">
            <v>-0.25800867006978478</v>
          </cell>
        </row>
        <row r="1164">
          <cell r="B1164">
            <v>35141</v>
          </cell>
          <cell r="D1164">
            <v>1.53</v>
          </cell>
          <cell r="E1164">
            <v>1.4737</v>
          </cell>
          <cell r="F1164">
            <v>106</v>
          </cell>
          <cell r="G1164">
            <v>1.3115000000000001</v>
          </cell>
          <cell r="O1164">
            <v>135.68055190607475</v>
          </cell>
          <cell r="P1164">
            <v>89.043552205326449</v>
          </cell>
          <cell r="Q1164">
            <v>780.65</v>
          </cell>
          <cell r="V1164">
            <v>76.286433969053618</v>
          </cell>
          <cell r="W1164">
            <v>116.24183006535947</v>
          </cell>
          <cell r="X1164">
            <v>103.50585463867525</v>
          </cell>
          <cell r="Y1164">
            <v>1.3095000000000001</v>
          </cell>
          <cell r="AG1164">
            <v>102.51450676982591</v>
          </cell>
          <cell r="AH1164">
            <v>101.01307189542484</v>
          </cell>
          <cell r="AI1164">
            <v>99.889672695663791</v>
          </cell>
          <cell r="AJ1164">
            <v>0.65359477124183007</v>
          </cell>
          <cell r="AL1164">
            <v>111.41475719991591</v>
          </cell>
          <cell r="AM1164">
            <v>102.78431372549019</v>
          </cell>
          <cell r="AN1164">
            <v>98.302296505889316</v>
          </cell>
          <cell r="AO1164">
            <v>98.302296505889316</v>
          </cell>
          <cell r="AQ1164">
            <v>-0.21237825734937132</v>
          </cell>
          <cell r="AR1164">
            <v>-0.21237825734937132</v>
          </cell>
        </row>
        <row r="1165">
          <cell r="B1165">
            <v>35142</v>
          </cell>
          <cell r="D1165">
            <v>1.5288999999999999</v>
          </cell>
          <cell r="E1165">
            <v>1.4704999999999999</v>
          </cell>
          <cell r="F1165">
            <v>105.7</v>
          </cell>
          <cell r="G1165">
            <v>1.3115000000000001</v>
          </cell>
          <cell r="O1165">
            <v>136.0337650610287</v>
          </cell>
          <cell r="P1165">
            <v>88.958687297471613</v>
          </cell>
          <cell r="Q1165">
            <v>780.65</v>
          </cell>
          <cell r="V1165">
            <v>76.070528967254418</v>
          </cell>
          <cell r="W1165">
            <v>116.32546275099745</v>
          </cell>
          <cell r="X1165">
            <v>103.48160465599666</v>
          </cell>
          <cell r="Y1165">
            <v>1.3092999999999999</v>
          </cell>
          <cell r="AG1165">
            <v>102.22437137330755</v>
          </cell>
          <cell r="AH1165">
            <v>101.08574792334359</v>
          </cell>
          <cell r="AI1165">
            <v>99.866269934137932</v>
          </cell>
          <cell r="AJ1165">
            <v>0.65406501406239781</v>
          </cell>
          <cell r="AL1165">
            <v>111.09943241538785</v>
          </cell>
          <cell r="AM1165">
            <v>102.85826411145268</v>
          </cell>
          <cell r="AN1165">
            <v>98.279265644535101</v>
          </cell>
          <cell r="AO1165">
            <v>98.279265644535101</v>
          </cell>
          <cell r="AQ1165">
            <v>-0.32348780444817749</v>
          </cell>
          <cell r="AR1165">
            <v>-0.32348780444817749</v>
          </cell>
        </row>
        <row r="1166">
          <cell r="B1166">
            <v>35143</v>
          </cell>
          <cell r="D1166">
            <v>1.5309999999999999</v>
          </cell>
          <cell r="E1166">
            <v>1.478</v>
          </cell>
          <cell r="F1166">
            <v>106.02</v>
          </cell>
          <cell r="G1166">
            <v>1.3115000000000001</v>
          </cell>
          <cell r="O1166">
            <v>135.72306106759549</v>
          </cell>
          <cell r="P1166">
            <v>89.146483394103882</v>
          </cell>
          <cell r="Q1166">
            <v>780.65</v>
          </cell>
          <cell r="V1166">
            <v>76.300827635840236</v>
          </cell>
          <cell r="W1166">
            <v>116.16590463749183</v>
          </cell>
          <cell r="X1166">
            <v>103.55781888727222</v>
          </cell>
          <cell r="Y1166">
            <v>1.3090999999999999</v>
          </cell>
          <cell r="AG1166">
            <v>102.5338491295938</v>
          </cell>
          <cell r="AH1166">
            <v>100.94709340300459</v>
          </cell>
          <cell r="AI1166">
            <v>99.939821470362077</v>
          </cell>
          <cell r="AJ1166">
            <v>0.6531678641410843</v>
          </cell>
          <cell r="AL1166">
            <v>111.43577885221778</v>
          </cell>
          <cell r="AM1166">
            <v>102.71717831482692</v>
          </cell>
          <cell r="AN1166">
            <v>98.35164835164835</v>
          </cell>
          <cell r="AO1166">
            <v>98.35164835164835</v>
          </cell>
          <cell r="AQ1166">
            <v>8.970059224787974E-2</v>
          </cell>
          <cell r="AR1166">
            <v>8.970059224787974E-2</v>
          </cell>
        </row>
        <row r="1167">
          <cell r="B1167">
            <v>35144</v>
          </cell>
          <cell r="D1167">
            <v>1.5334000000000001</v>
          </cell>
          <cell r="E1167">
            <v>1.4730000000000001</v>
          </cell>
          <cell r="F1167">
            <v>106.15</v>
          </cell>
          <cell r="G1167">
            <v>1.3115000000000001</v>
          </cell>
          <cell r="O1167">
            <v>135.49335717569568</v>
          </cell>
          <cell r="P1167">
            <v>89.244413626575508</v>
          </cell>
          <cell r="Q1167">
            <v>780.65</v>
          </cell>
          <cell r="V1167">
            <v>76.394386469953233</v>
          </cell>
          <cell r="W1167">
            <v>115.9840876483631</v>
          </cell>
          <cell r="X1167">
            <v>103.50931892191505</v>
          </cell>
          <cell r="Y1167">
            <v>1.3089</v>
          </cell>
          <cell r="AG1167">
            <v>102.65957446808511</v>
          </cell>
          <cell r="AH1167">
            <v>100.78909612625539</v>
          </cell>
          <cell r="AI1167">
            <v>99.89301594731036</v>
          </cell>
          <cell r="AJ1167">
            <v>0.65214555888874393</v>
          </cell>
          <cell r="AL1167">
            <v>111.57241959217995</v>
          </cell>
          <cell r="AM1167">
            <v>102.55641059084387</v>
          </cell>
          <cell r="AN1167">
            <v>98.305586628939935</v>
          </cell>
          <cell r="AO1167">
            <v>98.305586628939935</v>
          </cell>
          <cell r="AQ1167">
            <v>-0.14532839438271594</v>
          </cell>
          <cell r="AR1167">
            <v>-0.14532839438271594</v>
          </cell>
        </row>
        <row r="1168">
          <cell r="B1168">
            <v>35145</v>
          </cell>
          <cell r="D1168">
            <v>1.5374000000000001</v>
          </cell>
          <cell r="E1168">
            <v>1.4751000000000001</v>
          </cell>
          <cell r="F1168">
            <v>106.47</v>
          </cell>
          <cell r="G1168">
            <v>1.3115000000000001</v>
          </cell>
          <cell r="O1168">
            <v>135.12681622621983</v>
          </cell>
          <cell r="P1168">
            <v>89.504166888967092</v>
          </cell>
          <cell r="Q1168">
            <v>780.65</v>
          </cell>
          <cell r="V1168">
            <v>76.62468513853905</v>
          </cell>
          <cell r="W1168">
            <v>115.68232080135292</v>
          </cell>
          <cell r="X1168">
            <v>103.54049747107322</v>
          </cell>
          <cell r="Y1168">
            <v>1.3087</v>
          </cell>
          <cell r="AG1168">
            <v>102.96905222437137</v>
          </cell>
          <cell r="AH1168">
            <v>100.52686353583972</v>
          </cell>
          <cell r="AI1168">
            <v>99.923105212129315</v>
          </cell>
          <cell r="AJ1168">
            <v>0.65044880967867824</v>
          </cell>
          <cell r="AL1168">
            <v>111.90876602900988</v>
          </cell>
          <cell r="AM1168">
            <v>102.28957981006894</v>
          </cell>
          <cell r="AN1168">
            <v>98.335197736395344</v>
          </cell>
          <cell r="AO1168">
            <v>98.335197736395344</v>
          </cell>
          <cell r="AQ1168">
            <v>5.2239089511544989E-2</v>
          </cell>
          <cell r="AR1168">
            <v>5.2239089511544989E-2</v>
          </cell>
        </row>
        <row r="1169">
          <cell r="B1169">
            <v>35148</v>
          </cell>
          <cell r="D1169">
            <v>1.5374000000000001</v>
          </cell>
          <cell r="E1169">
            <v>1.4742999999999999</v>
          </cell>
          <cell r="F1169">
            <v>106.81</v>
          </cell>
          <cell r="G1169">
            <v>1.3115000000000001</v>
          </cell>
          <cell r="O1169">
            <v>134.7237177843146</v>
          </cell>
          <cell r="P1169">
            <v>89.522134802555627</v>
          </cell>
          <cell r="Q1169">
            <v>780.65</v>
          </cell>
          <cell r="V1169">
            <v>76.869377473911484</v>
          </cell>
          <cell r="W1169">
            <v>115.68232080135292</v>
          </cell>
          <cell r="X1169">
            <v>103.56128317051201</v>
          </cell>
          <cell r="Y1169">
            <v>1.3085</v>
          </cell>
          <cell r="AG1169">
            <v>103.29787234042553</v>
          </cell>
          <cell r="AH1169">
            <v>100.52686353583972</v>
          </cell>
          <cell r="AI1169">
            <v>99.943164722008618</v>
          </cell>
          <cell r="AJ1169">
            <v>0.65044880967867824</v>
          </cell>
          <cell r="AL1169">
            <v>112.26613411814169</v>
          </cell>
          <cell r="AM1169">
            <v>102.28957981006894</v>
          </cell>
          <cell r="AN1169">
            <v>98.354938474698955</v>
          </cell>
          <cell r="AO1169">
            <v>98.354938474698955</v>
          </cell>
          <cell r="AQ1169">
            <v>-1.1617468594636193E-2</v>
          </cell>
          <cell r="AR1169">
            <v>-1.1617468594636193E-2</v>
          </cell>
        </row>
        <row r="1170">
          <cell r="B1170">
            <v>35149</v>
          </cell>
          <cell r="D1170">
            <v>1.5343</v>
          </cell>
          <cell r="E1170">
            <v>1.4742</v>
          </cell>
          <cell r="F1170">
            <v>106.37</v>
          </cell>
          <cell r="G1170">
            <v>1.3115000000000001</v>
          </cell>
          <cell r="O1170">
            <v>135.28100306987537</v>
          </cell>
          <cell r="P1170">
            <v>89.341623147886736</v>
          </cell>
          <cell r="Q1170">
            <v>780.65</v>
          </cell>
          <cell r="V1170">
            <v>76.552716804605978</v>
          </cell>
          <cell r="W1170">
            <v>115.91605292315714</v>
          </cell>
          <cell r="X1170">
            <v>103.56128317051201</v>
          </cell>
          <cell r="Y1170">
            <v>1.3083</v>
          </cell>
          <cell r="AG1170">
            <v>102.87234042553192</v>
          </cell>
          <cell r="AH1170">
            <v>100.72997458124226</v>
          </cell>
          <cell r="AI1170">
            <v>99.943164722008618</v>
          </cell>
          <cell r="AJ1170">
            <v>0.65176301896630384</v>
          </cell>
          <cell r="AL1170">
            <v>111.80365776750052</v>
          </cell>
          <cell r="AM1170">
            <v>102.49625236264094</v>
          </cell>
          <cell r="AN1170">
            <v>98.354938474698955</v>
          </cell>
          <cell r="AO1170">
            <v>98.354938474698955</v>
          </cell>
          <cell r="AQ1170">
            <v>5.5494328818781469E-3</v>
          </cell>
          <cell r="AR1170">
            <v>5.5494328818781469E-3</v>
          </cell>
        </row>
        <row r="1171">
          <cell r="B1171">
            <v>35150</v>
          </cell>
          <cell r="D1171">
            <v>1.5236000000000001</v>
          </cell>
          <cell r="E1171">
            <v>1.4762999999999999</v>
          </cell>
          <cell r="F1171">
            <v>106.22</v>
          </cell>
          <cell r="G1171">
            <v>1.3115000000000001</v>
          </cell>
          <cell r="O1171">
            <v>135.47204195577712</v>
          </cell>
          <cell r="P1171">
            <v>88.718566791449035</v>
          </cell>
          <cell r="Q1171">
            <v>780.65</v>
          </cell>
          <cell r="V1171">
            <v>76.444764303706378</v>
          </cell>
          <cell r="W1171">
            <v>116.73011289052243</v>
          </cell>
          <cell r="X1171">
            <v>103.56128317051201</v>
          </cell>
          <cell r="Y1171">
            <v>1.3081</v>
          </cell>
          <cell r="AG1171">
            <v>102.72727272727272</v>
          </cell>
          <cell r="AH1171">
            <v>101.43738514045681</v>
          </cell>
          <cell r="AI1171">
            <v>99.943164722008618</v>
          </cell>
          <cell r="AJ1171">
            <v>0.65634024678393277</v>
          </cell>
          <cell r="AL1171">
            <v>111.6459953752365</v>
          </cell>
          <cell r="AM1171">
            <v>103.21606720924127</v>
          </cell>
          <cell r="AN1171">
            <v>98.354938474698955</v>
          </cell>
          <cell r="AO1171">
            <v>98.354938474698955</v>
          </cell>
          <cell r="AQ1171">
            <v>-0.27268982852746149</v>
          </cell>
          <cell r="AR1171">
            <v>-0.27268982852746149</v>
          </cell>
        </row>
        <row r="1172">
          <cell r="B1172">
            <v>35151</v>
          </cell>
          <cell r="D1172">
            <v>1.5234000000000001</v>
          </cell>
          <cell r="E1172">
            <v>1.4786999999999999</v>
          </cell>
          <cell r="F1172">
            <v>106.43</v>
          </cell>
          <cell r="G1172">
            <v>1.3115000000000001</v>
          </cell>
          <cell r="O1172">
            <v>135.25448915024441</v>
          </cell>
          <cell r="P1172">
            <v>88.739562081484735</v>
          </cell>
          <cell r="Q1172">
            <v>780.65</v>
          </cell>
          <cell r="V1172">
            <v>76.59589780496583</v>
          </cell>
          <cell r="W1172">
            <v>116.74543783641852</v>
          </cell>
          <cell r="X1172">
            <v>103.59939028614978</v>
          </cell>
          <cell r="Y1172">
            <v>1.3079000000000001</v>
          </cell>
          <cell r="AG1172">
            <v>102.93036750483559</v>
          </cell>
          <cell r="AH1172">
            <v>101.45070237626361</v>
          </cell>
          <cell r="AI1172">
            <v>99.979940490120697</v>
          </cell>
          <cell r="AJ1172">
            <v>0.65642641459892337</v>
          </cell>
          <cell r="AL1172">
            <v>111.86672272440615</v>
          </cell>
          <cell r="AM1172">
            <v>103.2296179598267</v>
          </cell>
          <cell r="AN1172">
            <v>98.391129828255586</v>
          </cell>
          <cell r="AO1172">
            <v>98.391129828255586</v>
          </cell>
          <cell r="AQ1172">
            <v>-0.1640441701869122</v>
          </cell>
          <cell r="AR1172">
            <v>-0.1640441701869122</v>
          </cell>
        </row>
        <row r="1173">
          <cell r="B1173">
            <v>35152</v>
          </cell>
          <cell r="D1173">
            <v>1.5215000000000001</v>
          </cell>
          <cell r="E1173">
            <v>1.4847999999999999</v>
          </cell>
          <cell r="F1173">
            <v>106.55</v>
          </cell>
          <cell r="G1173">
            <v>1.3115000000000001</v>
          </cell>
          <cell r="O1173">
            <v>135.21510402782508</v>
          </cell>
          <cell r="P1173">
            <v>88.702977224689747</v>
          </cell>
          <cell r="Q1173">
            <v>780.65</v>
          </cell>
          <cell r="V1173">
            <v>76.682259805685504</v>
          </cell>
          <cell r="W1173">
            <v>116.89122576404861</v>
          </cell>
          <cell r="X1173">
            <v>103.68599736714474</v>
          </cell>
          <cell r="Y1173">
            <v>1.3077000000000001</v>
          </cell>
          <cell r="AG1173">
            <v>103.04642166344293</v>
          </cell>
          <cell r="AH1173">
            <v>101.57739073282944</v>
          </cell>
          <cell r="AI1173">
            <v>100.06352178128448</v>
          </cell>
          <cell r="AJ1173">
            <v>0.65724613867893522</v>
          </cell>
          <cell r="AL1173">
            <v>111.99285263821736</v>
          </cell>
          <cell r="AM1173">
            <v>103.35852776864935</v>
          </cell>
          <cell r="AN1173">
            <v>98.473382904520633</v>
          </cell>
          <cell r="AO1173">
            <v>98.473382904520633</v>
          </cell>
          <cell r="AQ1173">
            <v>0.15579645495625982</v>
          </cell>
          <cell r="AR1173">
            <v>0.15579645495625982</v>
          </cell>
        </row>
        <row r="1174">
          <cell r="B1174">
            <v>35155</v>
          </cell>
          <cell r="D1174">
            <v>1.5251999999999999</v>
          </cell>
          <cell r="E1174">
            <v>1.4756</v>
          </cell>
          <cell r="F1174">
            <v>107.25</v>
          </cell>
          <cell r="G1174">
            <v>1.3115000000000001</v>
          </cell>
          <cell r="O1174">
            <v>134.27872250154519</v>
          </cell>
          <cell r="P1174">
            <v>88.883035415687971</v>
          </cell>
          <cell r="Q1174">
            <v>780.65</v>
          </cell>
          <cell r="V1174">
            <v>77.18603814321699</v>
          </cell>
          <cell r="W1174">
            <v>116.60765801206401</v>
          </cell>
          <cell r="X1174">
            <v>103.64442596826716</v>
          </cell>
          <cell r="Y1174">
            <v>1.3075000000000001</v>
          </cell>
          <cell r="AG1174">
            <v>103.72340425531914</v>
          </cell>
          <cell r="AH1174">
            <v>101.33097298714925</v>
          </cell>
          <cell r="AI1174">
            <v>100.02340276152586</v>
          </cell>
          <cell r="AJ1174">
            <v>0.65565171780750076</v>
          </cell>
          <cell r="AL1174">
            <v>112.72861046878285</v>
          </cell>
          <cell r="AM1174">
            <v>103.10778914240757</v>
          </cell>
          <cell r="AN1174">
            <v>98.433901427913412</v>
          </cell>
          <cell r="AO1174">
            <v>98.433901427913412</v>
          </cell>
          <cell r="AQ1174">
            <v>-0.30168744479806264</v>
          </cell>
          <cell r="AR1174">
            <v>-0.30168744479806264</v>
          </cell>
        </row>
        <row r="1175">
          <cell r="B1175">
            <v>35156</v>
          </cell>
          <cell r="D1175">
            <v>1.5255000000000001</v>
          </cell>
          <cell r="E1175">
            <v>1.4812000000000001</v>
          </cell>
          <cell r="F1175">
            <v>107.36</v>
          </cell>
          <cell r="G1175">
            <v>1.2753000000000001</v>
          </cell>
          <cell r="O1175">
            <v>134.18597810965366</v>
          </cell>
          <cell r="P1175">
            <v>88.930233036499658</v>
          </cell>
          <cell r="Q1175">
            <v>779.05</v>
          </cell>
          <cell r="V1175">
            <v>77.26520331054337</v>
          </cell>
          <cell r="W1175">
            <v>116.58472631923956</v>
          </cell>
          <cell r="X1175">
            <v>103.67906880066512</v>
          </cell>
          <cell r="Y1175">
            <v>1.3072999999999999</v>
          </cell>
          <cell r="AG1175">
            <v>103.82978723404254</v>
          </cell>
          <cell r="AH1175">
            <v>101.31104555883317</v>
          </cell>
          <cell r="AI1175">
            <v>100.05683527799135</v>
          </cell>
          <cell r="AJ1175">
            <v>0.65552277941658466</v>
          </cell>
          <cell r="AL1175">
            <v>112.84422955644314</v>
          </cell>
          <cell r="AM1175">
            <v>103.08751229105211</v>
          </cell>
          <cell r="AN1175">
            <v>98.466802658419411</v>
          </cell>
          <cell r="AO1175">
            <v>98.466802658419411</v>
          </cell>
          <cell r="AQ1175">
            <v>-6.443354754100028E-2</v>
          </cell>
          <cell r="AR1175">
            <v>299.74620058321148</v>
          </cell>
        </row>
        <row r="1176">
          <cell r="B1176">
            <v>35157</v>
          </cell>
          <cell r="D1176">
            <v>1.5248999999999999</v>
          </cell>
          <cell r="E1176">
            <v>1.4822</v>
          </cell>
          <cell r="F1176">
            <v>107.4</v>
          </cell>
          <cell r="G1176">
            <v>1.2753000000000001</v>
          </cell>
          <cell r="O1176">
            <v>134.13600195393312</v>
          </cell>
          <cell r="P1176">
            <v>88.895255560379098</v>
          </cell>
          <cell r="Q1176">
            <v>779.05</v>
          </cell>
          <cell r="V1176">
            <v>77.293990644116604</v>
          </cell>
          <cell r="W1176">
            <v>116.63059872778541</v>
          </cell>
          <cell r="X1176">
            <v>103.67906880066512</v>
          </cell>
          <cell r="Y1176">
            <v>1.2753000000000001</v>
          </cell>
          <cell r="AG1176">
            <v>103.86847195357834</v>
          </cell>
          <cell r="AH1176">
            <v>101.35090825627911</v>
          </cell>
          <cell r="AI1176">
            <v>100.05683527799135</v>
          </cell>
          <cell r="AJ1176">
            <v>0.65578070693160206</v>
          </cell>
          <cell r="AL1176">
            <v>112.88627286104688</v>
          </cell>
          <cell r="AM1176">
            <v>103.12807397206375</v>
          </cell>
          <cell r="AN1176">
            <v>98.466802658419411</v>
          </cell>
          <cell r="AO1176">
            <v>98.466802658419411</v>
          </cell>
          <cell r="AQ1176">
            <v>-6.9345011363282083E-2</v>
          </cell>
          <cell r="AR1176">
            <v>299.75881043030506</v>
          </cell>
        </row>
        <row r="1177">
          <cell r="B1177">
            <v>35158</v>
          </cell>
          <cell r="D1177">
            <v>1.5258</v>
          </cell>
          <cell r="E1177">
            <v>1.4807999999999999</v>
          </cell>
          <cell r="F1177">
            <v>107.27</v>
          </cell>
          <cell r="G1177">
            <v>1.2753000000000001</v>
          </cell>
          <cell r="O1177">
            <v>134.32548506375909</v>
          </cell>
          <cell r="P1177">
            <v>88.965554116535586</v>
          </cell>
          <cell r="Q1177">
            <v>779.05</v>
          </cell>
          <cell r="V1177">
            <v>77.200431810003607</v>
          </cell>
          <cell r="W1177">
            <v>116.56180364399002</v>
          </cell>
          <cell r="X1177">
            <v>103.69985450010391</v>
          </cell>
          <cell r="Y1177">
            <v>1.2751999999999999</v>
          </cell>
          <cell r="AG1177">
            <v>103.74274661508703</v>
          </cell>
          <cell r="AH1177">
            <v>101.29112596670599</v>
          </cell>
          <cell r="AI1177">
            <v>100.07689478787067</v>
          </cell>
          <cell r="AJ1177">
            <v>0.65539389172892903</v>
          </cell>
          <cell r="AL1177">
            <v>112.74963212108472</v>
          </cell>
          <cell r="AM1177">
            <v>103.06724341329138</v>
          </cell>
          <cell r="AN1177">
            <v>98.486543396723036</v>
          </cell>
          <cell r="AO1177">
            <v>98.486543396723036</v>
          </cell>
          <cell r="AQ1177">
            <v>2.1682113630447475E-2</v>
          </cell>
          <cell r="AR1177">
            <v>299.73742909822101</v>
          </cell>
        </row>
        <row r="1178">
          <cell r="B1178">
            <v>35159</v>
          </cell>
          <cell r="D1178">
            <v>1.5265</v>
          </cell>
          <cell r="E1178">
            <v>1.4802</v>
          </cell>
          <cell r="F1178">
            <v>106.95</v>
          </cell>
          <cell r="G1178">
            <v>1.2753000000000001</v>
          </cell>
          <cell r="O1178">
            <v>134.67338416938196</v>
          </cell>
          <cell r="P1178">
            <v>88.970688307012665</v>
          </cell>
          <cell r="Q1178">
            <v>779.05</v>
          </cell>
          <cell r="V1178">
            <v>76.97013314141779</v>
          </cell>
          <cell r="W1178">
            <v>116.50835244022272</v>
          </cell>
          <cell r="X1178">
            <v>103.65828310122636</v>
          </cell>
          <cell r="Y1178">
            <v>1.2750999999999999</v>
          </cell>
          <cell r="AG1178">
            <v>103.43326885880077</v>
          </cell>
          <cell r="AH1178">
            <v>101.24467736652473</v>
          </cell>
          <cell r="AI1178">
            <v>100.03677576811207</v>
          </cell>
          <cell r="AJ1178">
            <v>0.65509335080248932</v>
          </cell>
          <cell r="AL1178">
            <v>112.41328568425479</v>
          </cell>
          <cell r="AM1178">
            <v>103.01998034719948</v>
          </cell>
          <cell r="AN1178">
            <v>98.447061920115829</v>
          </cell>
          <cell r="AO1178">
            <v>98.447061920115829</v>
          </cell>
          <cell r="AQ1178">
            <v>4.808626457020182E-3</v>
          </cell>
          <cell r="AR1178">
            <v>299.7134021228058</v>
          </cell>
        </row>
        <row r="1179">
          <cell r="B1179">
            <v>35162</v>
          </cell>
          <cell r="D1179">
            <v>1.5295000000000001</v>
          </cell>
          <cell r="E1179">
            <v>1.4842</v>
          </cell>
          <cell r="F1179">
            <v>107.63</v>
          </cell>
          <cell r="G1179">
            <v>1.2753000000000001</v>
          </cell>
          <cell r="O1179">
            <v>133.8717218306538</v>
          </cell>
          <cell r="P1179">
            <v>89.178312531174399</v>
          </cell>
          <cell r="Q1179">
            <v>779.05</v>
          </cell>
          <cell r="V1179">
            <v>77.459517812162659</v>
          </cell>
          <cell r="W1179">
            <v>116.27983000980711</v>
          </cell>
          <cell r="X1179">
            <v>103.69639021686412</v>
          </cell>
          <cell r="Y1179">
            <v>1.2749999999999999</v>
          </cell>
          <cell r="AG1179">
            <v>104.09090909090908</v>
          </cell>
          <cell r="AH1179">
            <v>101.04609349460607</v>
          </cell>
          <cell r="AI1179">
            <v>100.07355153622412</v>
          </cell>
          <cell r="AJ1179">
            <v>0.65380843412880019</v>
          </cell>
          <cell r="AL1179">
            <v>113.12802186251838</v>
          </cell>
          <cell r="AM1179">
            <v>102.81791435109513</v>
          </cell>
          <cell r="AN1179">
            <v>98.483253273672432</v>
          </cell>
          <cell r="AO1179">
            <v>98.483253273672432</v>
          </cell>
          <cell r="AQ1179">
            <v>0.13359480848492922</v>
          </cell>
          <cell r="AR1179">
            <v>299.69974856508748</v>
          </cell>
        </row>
        <row r="1180">
          <cell r="B1180">
            <v>35163</v>
          </cell>
          <cell r="D1180">
            <v>1.53</v>
          </cell>
          <cell r="E1180">
            <v>1.4801</v>
          </cell>
          <cell r="F1180">
            <v>107.47</v>
          </cell>
          <cell r="G1180">
            <v>1.2753000000000001</v>
          </cell>
          <cell r="O1180">
            <v>134.03967512366316</v>
          </cell>
          <cell r="P1180">
            <v>89.186603631320693</v>
          </cell>
          <cell r="Q1180">
            <v>779.05</v>
          </cell>
          <cell r="V1180">
            <v>77.34436847786975</v>
          </cell>
          <cell r="W1180">
            <v>116.24183006535947</v>
          </cell>
          <cell r="X1180">
            <v>103.67214023418553</v>
          </cell>
          <cell r="Y1180">
            <v>1.2748999999999999</v>
          </cell>
          <cell r="AG1180">
            <v>103.93617021276594</v>
          </cell>
          <cell r="AH1180">
            <v>101.01307189542484</v>
          </cell>
          <cell r="AI1180">
            <v>100.05014877469826</v>
          </cell>
          <cell r="AJ1180">
            <v>0.65359477124183007</v>
          </cell>
          <cell r="AL1180">
            <v>112.95984864410343</v>
          </cell>
          <cell r="AM1180">
            <v>102.78431372549019</v>
          </cell>
          <cell r="AN1180">
            <v>98.460222412318217</v>
          </cell>
          <cell r="AO1180">
            <v>98.460222412318217</v>
          </cell>
          <cell r="AQ1180">
            <v>1.246579684993776E-2</v>
          </cell>
          <cell r="AR1180">
            <v>299.67859668000386</v>
          </cell>
        </row>
        <row r="1181">
          <cell r="B1181">
            <v>35164</v>
          </cell>
          <cell r="D1181">
            <v>1.5289999999999999</v>
          </cell>
          <cell r="E1181">
            <v>1.482</v>
          </cell>
          <cell r="F1181">
            <v>107.85</v>
          </cell>
          <cell r="G1181">
            <v>1.2753000000000001</v>
          </cell>
          <cell r="O1181">
            <v>133.59417764002876</v>
          </cell>
          <cell r="P1181">
            <v>89.146181474563704</v>
          </cell>
          <cell r="Q1181">
            <v>779.05</v>
          </cell>
          <cell r="V1181">
            <v>77.617848146815405</v>
          </cell>
          <cell r="W1181">
            <v>116.31785480706344</v>
          </cell>
          <cell r="X1181">
            <v>103.69292593362432</v>
          </cell>
          <cell r="Y1181">
            <v>1.2747999999999999</v>
          </cell>
          <cell r="AG1181">
            <v>104.30367504835588</v>
          </cell>
          <cell r="AH1181">
            <v>101.0791366906475</v>
          </cell>
          <cell r="AI1181">
            <v>100.07020828457757</v>
          </cell>
          <cell r="AJ1181">
            <v>0.65402223675604976</v>
          </cell>
          <cell r="AL1181">
            <v>113.35926003783896</v>
          </cell>
          <cell r="AM1181">
            <v>102.85153695225638</v>
          </cell>
          <cell r="AN1181">
            <v>98.479963150621828</v>
          </cell>
          <cell r="AO1181">
            <v>98.479963150621828</v>
          </cell>
          <cell r="AQ1181">
            <v>-2.2263039196161571E-2</v>
          </cell>
          <cell r="AR1181">
            <v>299.71187460059286</v>
          </cell>
        </row>
        <row r="1182">
          <cell r="B1182">
            <v>35165</v>
          </cell>
          <cell r="D1182">
            <v>1.5218</v>
          </cell>
          <cell r="E1182">
            <v>1.4974000000000001</v>
          </cell>
          <cell r="F1182">
            <v>108.53</v>
          </cell>
          <cell r="G1182">
            <v>1.2753000000000001</v>
          </cell>
          <cell r="O1182">
            <v>133.00551312284728</v>
          </cell>
          <cell r="P1182">
            <v>88.892394531859225</v>
          </cell>
          <cell r="Q1182">
            <v>779.05</v>
          </cell>
          <cell r="V1182">
            <v>78.107232817560288</v>
          </cell>
          <cell r="W1182">
            <v>116.86818241556051</v>
          </cell>
          <cell r="X1182">
            <v>103.88692579505299</v>
          </cell>
          <cell r="Y1182">
            <v>1.2746999999999999</v>
          </cell>
          <cell r="AG1182">
            <v>104.96131528046421</v>
          </cell>
          <cell r="AH1182">
            <v>101.5573662767775</v>
          </cell>
          <cell r="AI1182">
            <v>100.25743037678446</v>
          </cell>
          <cell r="AJ1182">
            <v>0.65711657247995792</v>
          </cell>
          <cell r="AL1182">
            <v>114.07399621610259</v>
          </cell>
          <cell r="AM1182">
            <v>103.33815218819818</v>
          </cell>
          <cell r="AN1182">
            <v>98.664210041455547</v>
          </cell>
          <cell r="AO1182">
            <v>98.664210041455547</v>
          </cell>
          <cell r="AQ1182">
            <v>0.51600508060658967</v>
          </cell>
          <cell r="AR1182">
            <v>299.87684728328981</v>
          </cell>
        </row>
        <row r="1183">
          <cell r="B1183">
            <v>35166</v>
          </cell>
          <cell r="D1183">
            <v>1.5126999999999999</v>
          </cell>
          <cell r="E1183">
            <v>1.4986999999999999</v>
          </cell>
          <cell r="F1183">
            <v>108.55</v>
          </cell>
          <cell r="G1183">
            <v>1.2753000000000001</v>
          </cell>
          <cell r="O1183">
            <v>133.08743464735784</v>
          </cell>
          <cell r="P1183">
            <v>88.431556232972085</v>
          </cell>
          <cell r="Q1183">
            <v>779.05</v>
          </cell>
          <cell r="V1183">
            <v>78.121626484346891</v>
          </cell>
          <cell r="W1183">
            <v>117.57123025054537</v>
          </cell>
          <cell r="X1183">
            <v>103.97006859280815</v>
          </cell>
          <cell r="Y1183">
            <v>1.2746</v>
          </cell>
          <cell r="AG1183">
            <v>104.9806576402321</v>
          </cell>
          <cell r="AH1183">
            <v>102.16830832286641</v>
          </cell>
          <cell r="AI1183">
            <v>100.3376684163017</v>
          </cell>
          <cell r="AJ1183">
            <v>0.66106961062999936</v>
          </cell>
          <cell r="AL1183">
            <v>114.09501786840445</v>
          </cell>
          <cell r="AM1183">
            <v>103.9598069676737</v>
          </cell>
          <cell r="AN1183">
            <v>98.743172994670005</v>
          </cell>
          <cell r="AO1183">
            <v>98.743172994670005</v>
          </cell>
          <cell r="AQ1183">
            <v>0.46166861302293682</v>
          </cell>
          <cell r="AR1183">
            <v>300.02106399168025</v>
          </cell>
        </row>
        <row r="1184">
          <cell r="B1184">
            <v>35169</v>
          </cell>
          <cell r="D1184">
            <v>1.5128999999999999</v>
          </cell>
          <cell r="E1184">
            <v>1.5037</v>
          </cell>
          <cell r="F1184">
            <v>108.64</v>
          </cell>
          <cell r="G1184">
            <v>1.2753000000000001</v>
          </cell>
          <cell r="O1184">
            <v>132.97718180201298</v>
          </cell>
          <cell r="P1184">
            <v>88.443248115861351</v>
          </cell>
          <cell r="Q1184">
            <v>779.05</v>
          </cell>
          <cell r="V1184">
            <v>78.186397984886653</v>
          </cell>
          <cell r="W1184">
            <v>117.55568775199947</v>
          </cell>
          <cell r="X1184">
            <v>103.97006859280815</v>
          </cell>
          <cell r="Y1184">
            <v>1.2745</v>
          </cell>
          <cell r="AG1184">
            <v>105.06769825918761</v>
          </cell>
          <cell r="AH1184">
            <v>102.15480203582526</v>
          </cell>
          <cell r="AI1184">
            <v>100.3376684163017</v>
          </cell>
          <cell r="AJ1184">
            <v>0.6609822195782934</v>
          </cell>
          <cell r="AL1184">
            <v>114.18961530376288</v>
          </cell>
          <cell r="AM1184">
            <v>103.94606385088242</v>
          </cell>
          <cell r="AN1184">
            <v>98.743172994670005</v>
          </cell>
          <cell r="AO1184">
            <v>98.743172994670005</v>
          </cell>
          <cell r="AQ1184">
            <v>0.58423335470865823</v>
          </cell>
          <cell r="AR1184">
            <v>300.03032725824306</v>
          </cell>
        </row>
        <row r="1185">
          <cell r="B1185">
            <v>35170</v>
          </cell>
          <cell r="D1185">
            <v>1.5088999999999999</v>
          </cell>
          <cell r="E1185">
            <v>1.5105</v>
          </cell>
          <cell r="F1185">
            <v>108.72</v>
          </cell>
          <cell r="G1185">
            <v>1.2753000000000001</v>
          </cell>
          <cell r="O1185">
            <v>132.91032529492162</v>
          </cell>
          <cell r="P1185">
            <v>88.22998442426308</v>
          </cell>
          <cell r="Q1185">
            <v>779.05</v>
          </cell>
          <cell r="V1185">
            <v>78.243972652033108</v>
          </cell>
          <cell r="W1185">
            <v>117.86732056464975</v>
          </cell>
          <cell r="X1185">
            <v>103.99431857548672</v>
          </cell>
          <cell r="Y1185">
            <v>1.2744</v>
          </cell>
          <cell r="AG1185">
            <v>105.14506769825918</v>
          </cell>
          <cell r="AH1185">
            <v>102.42560805885083</v>
          </cell>
          <cell r="AI1185">
            <v>100.36107117782755</v>
          </cell>
          <cell r="AJ1185">
            <v>0.66273444230896683</v>
          </cell>
          <cell r="AL1185">
            <v>114.27370191297035</v>
          </cell>
          <cell r="AM1185">
            <v>104.22161839750812</v>
          </cell>
          <cell r="AN1185">
            <v>98.766203856024219</v>
          </cell>
          <cell r="AO1185">
            <v>98.766203856024219</v>
          </cell>
          <cell r="AQ1185">
            <v>0.68079199441280025</v>
          </cell>
          <cell r="AR1185">
            <v>300.1075763882252</v>
          </cell>
        </row>
        <row r="1186">
          <cell r="B1186">
            <v>35171</v>
          </cell>
          <cell r="D1186">
            <v>1.5105</v>
          </cell>
          <cell r="E1186">
            <v>1.5089999999999999</v>
          </cell>
          <cell r="F1186">
            <v>108.43</v>
          </cell>
          <cell r="G1186">
            <v>1.2753000000000001</v>
          </cell>
          <cell r="O1186">
            <v>133.19920809481999</v>
          </cell>
          <cell r="P1186">
            <v>88.279407484265931</v>
          </cell>
          <cell r="Q1186">
            <v>779.05</v>
          </cell>
          <cell r="V1186">
            <v>78.035264483627216</v>
          </cell>
          <cell r="W1186">
            <v>117.74246938099967</v>
          </cell>
          <cell r="X1186">
            <v>103.94235432688977</v>
          </cell>
          <cell r="Y1186">
            <v>1.2743</v>
          </cell>
          <cell r="AG1186">
            <v>104.86460348162475</v>
          </cell>
          <cell r="AH1186">
            <v>102.3171135385634</v>
          </cell>
          <cell r="AI1186">
            <v>100.31092240312928</v>
          </cell>
          <cell r="AJ1186">
            <v>0.66203243958953994</v>
          </cell>
          <cell r="AL1186">
            <v>113.96888795459324</v>
          </cell>
          <cell r="AM1186">
            <v>104.11122144985106</v>
          </cell>
          <cell r="AN1186">
            <v>98.716852010265185</v>
          </cell>
          <cell r="AO1186">
            <v>98.716852010265185</v>
          </cell>
          <cell r="AQ1186">
            <v>0.63158315695233114</v>
          </cell>
          <cell r="AR1186">
            <v>300.06911200970785</v>
          </cell>
        </row>
        <row r="1187">
          <cell r="B1187">
            <v>35172</v>
          </cell>
          <cell r="D1187">
            <v>1.5085999999999999</v>
          </cell>
          <cell r="E1187">
            <v>1.5088999999999999</v>
          </cell>
          <cell r="F1187">
            <v>108.39</v>
          </cell>
          <cell r="G1187">
            <v>1.2753000000000001</v>
          </cell>
          <cell r="O1187">
            <v>133.24836362876033</v>
          </cell>
          <cell r="P1187">
            <v>88.168364204411517</v>
          </cell>
          <cell r="Q1187">
            <v>779.05</v>
          </cell>
          <cell r="V1187">
            <v>78.006477150053982</v>
          </cell>
          <cell r="W1187">
            <v>117.89075964470369</v>
          </cell>
          <cell r="X1187">
            <v>103.94235432688977</v>
          </cell>
          <cell r="Y1187">
            <v>1.2742</v>
          </cell>
          <cell r="AG1187">
            <v>104.82591876208897</v>
          </cell>
          <cell r="AH1187">
            <v>102.44597640196208</v>
          </cell>
          <cell r="AI1187">
            <v>100.31092240312928</v>
          </cell>
          <cell r="AJ1187">
            <v>0.66286623359406072</v>
          </cell>
          <cell r="AL1187">
            <v>113.92684464998949</v>
          </cell>
          <cell r="AM1187">
            <v>104.24234389500199</v>
          </cell>
          <cell r="AN1187">
            <v>98.716852010265185</v>
          </cell>
          <cell r="AO1187">
            <v>98.716852010265185</v>
          </cell>
          <cell r="AQ1187">
            <v>0.57270335838779829</v>
          </cell>
          <cell r="AR1187">
            <v>300.09688761211993</v>
          </cell>
        </row>
        <row r="1188">
          <cell r="B1188">
            <v>35173</v>
          </cell>
          <cell r="D1188">
            <v>1.5113000000000001</v>
          </cell>
          <cell r="E1188">
            <v>1.5042</v>
          </cell>
          <cell r="F1188">
            <v>108.01</v>
          </cell>
          <cell r="G1188">
            <v>1.2753000000000001</v>
          </cell>
          <cell r="O1188">
            <v>133.6458507473624</v>
          </cell>
          <cell r="P1188">
            <v>88.279061542908948</v>
          </cell>
          <cell r="Q1188">
            <v>779.05</v>
          </cell>
          <cell r="V1188">
            <v>77.732997481108328</v>
          </cell>
          <cell r="W1188">
            <v>117.68014292331104</v>
          </cell>
          <cell r="X1188">
            <v>103.88692579505299</v>
          </cell>
          <cell r="Y1188">
            <v>1.2741</v>
          </cell>
          <cell r="AG1188">
            <v>104.45841392649903</v>
          </cell>
          <cell r="AH1188">
            <v>102.26295242506451</v>
          </cell>
          <cell r="AI1188">
            <v>100.25743037678446</v>
          </cell>
          <cell r="AJ1188">
            <v>0.66168199563289876</v>
          </cell>
          <cell r="AL1188">
            <v>113.52743325625394</v>
          </cell>
          <cell r="AM1188">
            <v>104.05611063322966</v>
          </cell>
          <cell r="AN1188">
            <v>98.664210041455547</v>
          </cell>
          <cell r="AO1188">
            <v>98.664210041455547</v>
          </cell>
          <cell r="AQ1188">
            <v>0.48859316812229281</v>
          </cell>
          <cell r="AR1188">
            <v>300.03222526561939</v>
          </cell>
        </row>
        <row r="1189">
          <cell r="B1189">
            <v>35176</v>
          </cell>
          <cell r="D1189">
            <v>1.5149999999999999</v>
          </cell>
          <cell r="E1189">
            <v>1.5129999999999999</v>
          </cell>
          <cell r="F1189">
            <v>107.3</v>
          </cell>
          <cell r="G1189">
            <v>1.2753000000000001</v>
          </cell>
          <cell r="O1189">
            <v>134.5301802350663</v>
          </cell>
          <cell r="P1189">
            <v>88.495188405681901</v>
          </cell>
          <cell r="Q1189">
            <v>779.05</v>
          </cell>
          <cell r="V1189">
            <v>77.222022310183519</v>
          </cell>
          <cell r="W1189">
            <v>117.39273927392739</v>
          </cell>
          <cell r="X1189">
            <v>103.88692579505299</v>
          </cell>
          <cell r="Y1189">
            <v>1.274</v>
          </cell>
          <cell r="AG1189">
            <v>103.77176015473887</v>
          </cell>
          <cell r="AH1189">
            <v>102.01320132013203</v>
          </cell>
          <cell r="AI1189">
            <v>100.25743037678446</v>
          </cell>
          <cell r="AJ1189">
            <v>0.66006600660066006</v>
          </cell>
          <cell r="AL1189">
            <v>112.78116459953752</v>
          </cell>
          <cell r="AM1189">
            <v>103.80198019801981</v>
          </cell>
          <cell r="AN1189">
            <v>98.664210041455547</v>
          </cell>
          <cell r="AO1189">
            <v>98.664210041455547</v>
          </cell>
          <cell r="AQ1189">
            <v>1.0822511616858606</v>
          </cell>
          <cell r="AR1189">
            <v>299.96378169904011</v>
          </cell>
        </row>
        <row r="1190">
          <cell r="B1190">
            <v>35177</v>
          </cell>
          <cell r="D1190">
            <v>1.5115000000000001</v>
          </cell>
          <cell r="E1190">
            <v>1.5182</v>
          </cell>
          <cell r="F1190">
            <v>107.11</v>
          </cell>
          <cell r="G1190">
            <v>1.2753000000000001</v>
          </cell>
          <cell r="O1190">
            <v>134.81376118741775</v>
          </cell>
          <cell r="P1190">
            <v>88.320186100867105</v>
          </cell>
          <cell r="Q1190">
            <v>779.05</v>
          </cell>
          <cell r="V1190">
            <v>77.085282475710699</v>
          </cell>
          <cell r="W1190">
            <v>117.6645716175984</v>
          </cell>
          <cell r="X1190">
            <v>103.92156862745098</v>
          </cell>
          <cell r="Y1190">
            <v>1.2739</v>
          </cell>
          <cell r="AG1190">
            <v>103.58800773694391</v>
          </cell>
          <cell r="AH1190">
            <v>102.24942110486272</v>
          </cell>
          <cell r="AI1190">
            <v>100.29086289324998</v>
          </cell>
          <cell r="AJ1190">
            <v>0.6615944426066821</v>
          </cell>
          <cell r="AL1190">
            <v>112.58145890266975</v>
          </cell>
          <cell r="AM1190">
            <v>104.04234204432683</v>
          </cell>
          <cell r="AN1190">
            <v>98.697111271961575</v>
          </cell>
          <cell r="AO1190">
            <v>98.697111271961575</v>
          </cell>
          <cell r="AQ1190">
            <v>1.2614812185279334</v>
          </cell>
          <cell r="AR1190">
            <v>300.02020284386236</v>
          </cell>
        </row>
        <row r="1191">
          <cell r="B1191">
            <v>35178</v>
          </cell>
          <cell r="D1191">
            <v>1.5125</v>
          </cell>
          <cell r="E1191">
            <v>1.516</v>
          </cell>
          <cell r="F1191">
            <v>106.67</v>
          </cell>
          <cell r="G1191">
            <v>1.2753000000000001</v>
          </cell>
          <cell r="O1191">
            <v>135.36985057452247</v>
          </cell>
          <cell r="P1191">
            <v>88.37861824516142</v>
          </cell>
          <cell r="Q1191">
            <v>779.05</v>
          </cell>
          <cell r="V1191">
            <v>76.768621806405193</v>
          </cell>
          <cell r="W1191">
            <v>117.58677685950413</v>
          </cell>
          <cell r="X1191">
            <v>103.92156862745098</v>
          </cell>
          <cell r="Y1191">
            <v>1.2738</v>
          </cell>
          <cell r="AG1191">
            <v>103.16247582205028</v>
          </cell>
          <cell r="AH1191">
            <v>102.18181818181819</v>
          </cell>
          <cell r="AI1191">
            <v>100.29086289324998</v>
          </cell>
          <cell r="AJ1191">
            <v>0.66115702479338845</v>
          </cell>
          <cell r="AL1191">
            <v>112.1189825520286</v>
          </cell>
          <cell r="AM1191">
            <v>103.97355371900827</v>
          </cell>
          <cell r="AN1191">
            <v>98.697111271961575</v>
          </cell>
          <cell r="AO1191">
            <v>98.697111271961575</v>
          </cell>
          <cell r="AQ1191">
            <v>1.3655219782190215</v>
          </cell>
          <cell r="AR1191">
            <v>299.98411927667479</v>
          </cell>
        </row>
        <row r="1192">
          <cell r="B1192">
            <v>35179</v>
          </cell>
          <cell r="D1192">
            <v>1.5156000000000001</v>
          </cell>
          <cell r="E1192">
            <v>1.5228999999999999</v>
          </cell>
          <cell r="F1192">
            <v>106.38</v>
          </cell>
          <cell r="G1192">
            <v>1.2753000000000001</v>
          </cell>
          <cell r="O1192">
            <v>135.70720460322548</v>
          </cell>
          <cell r="P1192">
            <v>88.539092571277493</v>
          </cell>
          <cell r="Q1192">
            <v>779.05</v>
          </cell>
          <cell r="V1192">
            <v>76.559913637999287</v>
          </cell>
          <cell r="W1192">
            <v>117.34626550541039</v>
          </cell>
          <cell r="X1192">
            <v>103.8973186447724</v>
          </cell>
          <cell r="Y1192">
            <v>1.2737000000000001</v>
          </cell>
          <cell r="AG1192">
            <v>102.88201160541585</v>
          </cell>
          <cell r="AH1192">
            <v>101.97281604645026</v>
          </cell>
          <cell r="AI1192">
            <v>100.26746013172412</v>
          </cell>
          <cell r="AJ1192">
            <v>0.65980469780944839</v>
          </cell>
          <cell r="AL1192">
            <v>111.81416859365146</v>
          </cell>
          <cell r="AM1192">
            <v>103.76088677751386</v>
          </cell>
          <cell r="AN1192">
            <v>98.67408041060736</v>
          </cell>
          <cell r="AO1192">
            <v>98.67408041060736</v>
          </cell>
          <cell r="AQ1192">
            <v>1.6888021292357394</v>
          </cell>
          <cell r="AR1192">
            <v>299.93744992782069</v>
          </cell>
        </row>
        <row r="1193">
          <cell r="B1193">
            <v>35180</v>
          </cell>
          <cell r="D1193">
            <v>1.5149999999999999</v>
          </cell>
          <cell r="E1193">
            <v>1.5226999999999999</v>
          </cell>
          <cell r="F1193">
            <v>106.56</v>
          </cell>
          <cell r="G1193">
            <v>1.2753000000000001</v>
          </cell>
          <cell r="O1193">
            <v>135.52765962283212</v>
          </cell>
          <cell r="P1193">
            <v>88.536502685983336</v>
          </cell>
          <cell r="Q1193">
            <v>779.05</v>
          </cell>
          <cell r="V1193">
            <v>76.689456639078813</v>
          </cell>
          <cell r="W1193">
            <v>117.39273927392739</v>
          </cell>
          <cell r="X1193">
            <v>103.93542576041015</v>
          </cell>
          <cell r="Y1193">
            <v>1.2736000000000001</v>
          </cell>
          <cell r="AG1193">
            <v>103.05609284332688</v>
          </cell>
          <cell r="AH1193">
            <v>102.01320132013203</v>
          </cell>
          <cell r="AI1193">
            <v>100.30423589983617</v>
          </cell>
          <cell r="AJ1193">
            <v>0.66006600660066006</v>
          </cell>
          <cell r="AL1193">
            <v>112.00336346436831</v>
          </cell>
          <cell r="AM1193">
            <v>103.80198019801981</v>
          </cell>
          <cell r="AN1193">
            <v>98.710271764163977</v>
          </cell>
          <cell r="AO1193">
            <v>98.710271764163977</v>
          </cell>
          <cell r="AQ1193">
            <v>1.7181352105789642</v>
          </cell>
          <cell r="AR1193">
            <v>299.95320024686595</v>
          </cell>
        </row>
        <row r="1194">
          <cell r="B1194">
            <v>35185</v>
          </cell>
          <cell r="D1194">
            <v>1.5094000000000001</v>
          </cell>
          <cell r="E1194">
            <v>1.5255000000000001</v>
          </cell>
          <cell r="F1194">
            <v>104.5</v>
          </cell>
          <cell r="G1194">
            <v>1.2753000000000001</v>
          </cell>
          <cell r="O1194">
            <v>138.19930535319611</v>
          </cell>
          <cell r="P1194">
            <v>88.20923904569193</v>
          </cell>
          <cell r="Q1194">
            <v>779.05</v>
          </cell>
          <cell r="V1194">
            <v>75.206908960057575</v>
          </cell>
          <cell r="W1194">
            <v>117.82827613621305</v>
          </cell>
          <cell r="X1194">
            <v>103.93542576041015</v>
          </cell>
          <cell r="Y1194">
            <v>1.2735000000000001</v>
          </cell>
          <cell r="AG1194">
            <v>101.06382978723404</v>
          </cell>
          <cell r="AH1194">
            <v>102.39167881277329</v>
          </cell>
          <cell r="AI1194">
            <v>100.30423589983617</v>
          </cell>
          <cell r="AJ1194">
            <v>0.66251490658539813</v>
          </cell>
          <cell r="AL1194">
            <v>109.83813327727559</v>
          </cell>
          <cell r="AM1194">
            <v>104.18709420961972</v>
          </cell>
          <cell r="AN1194">
            <v>98.710271764163977</v>
          </cell>
          <cell r="AO1194">
            <v>98.710271764163977</v>
          </cell>
          <cell r="AQ1194">
            <v>2.2101323108530551</v>
          </cell>
          <cell r="AR1194">
            <v>299.96720619685021</v>
          </cell>
        </row>
        <row r="1195">
          <cell r="B1195">
            <v>35186</v>
          </cell>
          <cell r="D1195">
            <v>1.5046999999999999</v>
          </cell>
          <cell r="E1195">
            <v>1.5337000000000001</v>
          </cell>
          <cell r="F1195">
            <v>105.2</v>
          </cell>
          <cell r="G1195">
            <v>1.2658</v>
          </cell>
          <cell r="O1195">
            <v>137.2797282263212</v>
          </cell>
          <cell r="P1195">
            <v>87.934571347590179</v>
          </cell>
          <cell r="Q1195">
            <v>778.25</v>
          </cell>
          <cell r="V1195">
            <v>75.710687297589061</v>
          </cell>
          <cell r="W1195">
            <v>118.19631820296405</v>
          </cell>
          <cell r="X1195">
            <v>103.93542576041015</v>
          </cell>
          <cell r="Y1195">
            <v>1.2658</v>
          </cell>
          <cell r="AG1195">
            <v>101.74081237911025</v>
          </cell>
          <cell r="AH1195">
            <v>102.71150395427661</v>
          </cell>
          <cell r="AI1195">
            <v>100.30423589983617</v>
          </cell>
          <cell r="AJ1195">
            <v>0.66458430251877454</v>
          </cell>
          <cell r="AL1195">
            <v>110.57389110784108</v>
          </cell>
          <cell r="AM1195">
            <v>104.51252741410249</v>
          </cell>
          <cell r="AN1195">
            <v>98.710271764163977</v>
          </cell>
          <cell r="AO1195">
            <v>98.710271764163977</v>
          </cell>
          <cell r="AQ1195">
            <v>2.0670999020860563</v>
          </cell>
          <cell r="AR1195">
            <v>300.08125567958484</v>
          </cell>
        </row>
        <row r="1196">
          <cell r="B1196">
            <v>35187</v>
          </cell>
          <cell r="D1196">
            <v>1.4912000000000001</v>
          </cell>
          <cell r="E1196">
            <v>1.5365</v>
          </cell>
          <cell r="F1196">
            <v>105.55</v>
          </cell>
          <cell r="G1196">
            <v>1.2658</v>
          </cell>
          <cell r="O1196">
            <v>136.82451358985307</v>
          </cell>
          <cell r="P1196">
            <v>87.145632214744793</v>
          </cell>
          <cell r="Q1196">
            <v>778.25</v>
          </cell>
          <cell r="V1196">
            <v>75.962576466354804</v>
          </cell>
          <cell r="W1196">
            <v>119.2663626609442</v>
          </cell>
          <cell r="X1196">
            <v>103.93542576041015</v>
          </cell>
          <cell r="Y1196">
            <v>1.2656000000000001</v>
          </cell>
          <cell r="AG1196">
            <v>102.07930367504835</v>
          </cell>
          <cell r="AH1196">
            <v>103.64136266094421</v>
          </cell>
          <cell r="AI1196">
            <v>100.30423589983617</v>
          </cell>
          <cell r="AJ1196">
            <v>0.67060085836909866</v>
          </cell>
          <cell r="AL1196">
            <v>110.94177002312381</v>
          </cell>
          <cell r="AM1196">
            <v>105.45869098712446</v>
          </cell>
          <cell r="AN1196">
            <v>98.710271764163977</v>
          </cell>
          <cell r="AO1196">
            <v>98.710271764163977</v>
          </cell>
          <cell r="AQ1196">
            <v>1.5599679086459446</v>
          </cell>
          <cell r="AR1196">
            <v>300.30887337867404</v>
          </cell>
        </row>
        <row r="1197">
          <cell r="B1197">
            <v>35190</v>
          </cell>
          <cell r="D1197">
            <v>1.506</v>
          </cell>
          <cell r="E1197">
            <v>1.5215000000000001</v>
          </cell>
          <cell r="F1197">
            <v>105</v>
          </cell>
          <cell r="G1197">
            <v>1.2658</v>
          </cell>
          <cell r="O1197">
            <v>137.49536940806945</v>
          </cell>
          <cell r="P1197">
            <v>87.981208371991201</v>
          </cell>
          <cell r="Q1197">
            <v>778.25</v>
          </cell>
          <cell r="V1197">
            <v>75.566750629722932</v>
          </cell>
          <cell r="W1197">
            <v>118.09428950863213</v>
          </cell>
          <cell r="X1197">
            <v>103.90078292801219</v>
          </cell>
          <cell r="Y1197">
            <v>1.2654000000000001</v>
          </cell>
          <cell r="AG1197">
            <v>101.54738878143132</v>
          </cell>
          <cell r="AH1197">
            <v>102.62284196547145</v>
          </cell>
          <cell r="AI1197">
            <v>100.27080338337066</v>
          </cell>
          <cell r="AJ1197">
            <v>0.66401062416998669</v>
          </cell>
          <cell r="AL1197">
            <v>110.36367458482236</v>
          </cell>
          <cell r="AM1197">
            <v>104.42231075697211</v>
          </cell>
          <cell r="AN1197">
            <v>98.677370533657964</v>
          </cell>
          <cell r="AO1197">
            <v>98.677370533657964</v>
          </cell>
          <cell r="AQ1197">
            <v>1.726140284371013</v>
          </cell>
          <cell r="AR1197">
            <v>300.03166436066994</v>
          </cell>
        </row>
        <row r="1198">
          <cell r="B1198">
            <v>35191</v>
          </cell>
          <cell r="D1198">
            <v>1.5079</v>
          </cell>
          <cell r="E1198">
            <v>1.5239</v>
          </cell>
          <cell r="F1198">
            <v>104.9</v>
          </cell>
          <cell r="G1198">
            <v>1.2658</v>
          </cell>
          <cell r="O1198">
            <v>137.62644221017439</v>
          </cell>
          <cell r="P1198">
            <v>88.092207240455195</v>
          </cell>
          <cell r="Q1198">
            <v>778.25</v>
          </cell>
          <cell r="V1198">
            <v>75.494782295789861</v>
          </cell>
          <cell r="W1198">
            <v>117.94548710126665</v>
          </cell>
          <cell r="X1198">
            <v>103.90078292801219</v>
          </cell>
          <cell r="Y1198">
            <v>1.2652000000000001</v>
          </cell>
          <cell r="AG1198">
            <v>101.45067698259187</v>
          </cell>
          <cell r="AH1198">
            <v>102.49353405398236</v>
          </cell>
          <cell r="AI1198">
            <v>100.27080338337066</v>
          </cell>
          <cell r="AJ1198">
            <v>0.66317395052722328</v>
          </cell>
          <cell r="AL1198">
            <v>110.25856632331302</v>
          </cell>
          <cell r="AM1198">
            <v>104.29073545991113</v>
          </cell>
          <cell r="AN1198">
            <v>98.677370533657964</v>
          </cell>
          <cell r="AO1198">
            <v>98.677370533657964</v>
          </cell>
          <cell r="AQ1198">
            <v>1.892054693715238</v>
          </cell>
          <cell r="AR1198">
            <v>300.00272020233569</v>
          </cell>
        </row>
        <row r="1199">
          <cell r="B1199">
            <v>35192</v>
          </cell>
          <cell r="D1199">
            <v>1.5084</v>
          </cell>
          <cell r="E1199">
            <v>1.5217000000000001</v>
          </cell>
          <cell r="F1199">
            <v>105.12</v>
          </cell>
          <cell r="G1199">
            <v>1.2658</v>
          </cell>
          <cell r="O1199">
            <v>137.33841122381367</v>
          </cell>
          <cell r="P1199">
            <v>88.121417468998359</v>
          </cell>
          <cell r="Q1199">
            <v>778.25</v>
          </cell>
          <cell r="V1199">
            <v>75.653112630442621</v>
          </cell>
          <cell r="W1199">
            <v>117.90639087775125</v>
          </cell>
          <cell r="X1199">
            <v>103.90078292801219</v>
          </cell>
          <cell r="Y1199">
            <v>1.2649999999999999</v>
          </cell>
          <cell r="AG1199">
            <v>101.66344294003868</v>
          </cell>
          <cell r="AH1199">
            <v>102.45955979846195</v>
          </cell>
          <cell r="AI1199">
            <v>100.27080338337066</v>
          </cell>
          <cell r="AJ1199">
            <v>0.66295412357464867</v>
          </cell>
          <cell r="AL1199">
            <v>110.48980449863359</v>
          </cell>
          <cell r="AM1199">
            <v>104.25616547334926</v>
          </cell>
          <cell r="AN1199">
            <v>98.677370533657964</v>
          </cell>
          <cell r="AO1199">
            <v>98.677370533657964</v>
          </cell>
          <cell r="AQ1199">
            <v>1.7819501656619536</v>
          </cell>
          <cell r="AR1199">
            <v>299.99933741237578</v>
          </cell>
        </row>
        <row r="1200">
          <cell r="B1200">
            <v>35193</v>
          </cell>
          <cell r="D1200">
            <v>1.5095000000000001</v>
          </cell>
          <cell r="E1200">
            <v>1.5270999999999999</v>
          </cell>
          <cell r="F1200">
            <v>105.4</v>
          </cell>
          <cell r="G1200">
            <v>1.2658</v>
          </cell>
          <cell r="O1200">
            <v>137.01010137662857</v>
          </cell>
          <cell r="P1200">
            <v>88.209202425773512</v>
          </cell>
          <cell r="Q1200">
            <v>778.25</v>
          </cell>
          <cell r="V1200">
            <v>75.854623965455204</v>
          </cell>
          <cell r="W1200">
            <v>117.82047035442199</v>
          </cell>
          <cell r="X1200">
            <v>103.92849719393057</v>
          </cell>
          <cell r="Y1200">
            <v>1.2647999999999999</v>
          </cell>
          <cell r="AG1200">
            <v>101.93423597678917</v>
          </cell>
          <cell r="AH1200">
            <v>102.38489566081485</v>
          </cell>
          <cell r="AI1200">
            <v>100.29754939654308</v>
          </cell>
          <cell r="AJ1200">
            <v>0.66247101689301091</v>
          </cell>
          <cell r="AL1200">
            <v>110.78410763085979</v>
          </cell>
          <cell r="AM1200">
            <v>104.1801921165949</v>
          </cell>
          <cell r="AN1200">
            <v>98.703691518062783</v>
          </cell>
          <cell r="AO1200">
            <v>98.703691518062783</v>
          </cell>
          <cell r="AQ1200">
            <v>1.9715655588308323</v>
          </cell>
          <cell r="AR1200">
            <v>300.00254132556694</v>
          </cell>
        </row>
        <row r="1201">
          <cell r="B1201">
            <v>35194</v>
          </cell>
          <cell r="D1201">
            <v>1.5232000000000001</v>
          </cell>
          <cell r="E1201">
            <v>1.5147999999999999</v>
          </cell>
          <cell r="F1201">
            <v>104.92</v>
          </cell>
          <cell r="G1201">
            <v>1.2658</v>
          </cell>
          <cell r="O1201">
            <v>137.43504336852055</v>
          </cell>
          <cell r="P1201">
            <v>88.879228502466802</v>
          </cell>
          <cell r="Q1201">
            <v>778.25</v>
          </cell>
          <cell r="V1201">
            <v>75.509175962576478</v>
          </cell>
          <cell r="W1201">
            <v>116.76076680672267</v>
          </cell>
          <cell r="X1201">
            <v>103.77606873137947</v>
          </cell>
          <cell r="Y1201">
            <v>1.2645999999999999</v>
          </cell>
          <cell r="AG1201">
            <v>101.47001934235976</v>
          </cell>
          <cell r="AH1201">
            <v>101.4640231092437</v>
          </cell>
          <cell r="AI1201">
            <v>100.15044632409482</v>
          </cell>
          <cell r="AJ1201">
            <v>0.65651260504201681</v>
          </cell>
          <cell r="AL1201">
            <v>110.27958797561489</v>
          </cell>
          <cell r="AM1201">
            <v>103.24317226890757</v>
          </cell>
          <cell r="AN1201">
            <v>98.558926103836285</v>
          </cell>
          <cell r="AO1201">
            <v>98.558926103836285</v>
          </cell>
          <cell r="AQ1201">
            <v>1.8143690233836196</v>
          </cell>
          <cell r="AR1201">
            <v>299.74987799963895</v>
          </cell>
        </row>
        <row r="1202">
          <cell r="B1202">
            <v>35197</v>
          </cell>
          <cell r="D1202">
            <v>1.5205</v>
          </cell>
          <cell r="E1202">
            <v>1.5265</v>
          </cell>
          <cell r="F1202">
            <v>105.4</v>
          </cell>
          <cell r="G1202">
            <v>1.2658</v>
          </cell>
          <cell r="O1202">
            <v>136.99183336311168</v>
          </cell>
          <cell r="P1202">
            <v>88.840151932924911</v>
          </cell>
          <cell r="Q1202">
            <v>778.25</v>
          </cell>
          <cell r="V1202">
            <v>75.854623965455204</v>
          </cell>
          <cell r="W1202">
            <v>116.96810259782967</v>
          </cell>
          <cell r="X1202">
            <v>103.91464006097137</v>
          </cell>
          <cell r="Y1202">
            <v>1.2644</v>
          </cell>
          <cell r="AG1202">
            <v>101.93423597678917</v>
          </cell>
          <cell r="AH1202">
            <v>101.6441959881618</v>
          </cell>
          <cell r="AI1202">
            <v>100.28417638995685</v>
          </cell>
          <cell r="AJ1202">
            <v>0.65767839526471561</v>
          </cell>
          <cell r="AL1202">
            <v>110.78410763085979</v>
          </cell>
          <cell r="AM1202">
            <v>103.42650443932918</v>
          </cell>
          <cell r="AN1202">
            <v>98.690531025860366</v>
          </cell>
          <cell r="AO1202">
            <v>98.690531025860366</v>
          </cell>
          <cell r="AQ1202">
            <v>2.307790716946954</v>
          </cell>
          <cell r="AR1202">
            <v>299.83086865488679</v>
          </cell>
        </row>
        <row r="1203">
          <cell r="B1203">
            <v>35198</v>
          </cell>
          <cell r="D1203">
            <v>1.522</v>
          </cell>
          <cell r="E1203">
            <v>1.5285</v>
          </cell>
          <cell r="F1203">
            <v>105.32</v>
          </cell>
          <cell r="G1203">
            <v>1.2658</v>
          </cell>
          <cell r="O1203">
            <v>137.09589096536246</v>
          </cell>
          <cell r="P1203">
            <v>88.92779430576239</v>
          </cell>
          <cell r="Q1203">
            <v>778.25</v>
          </cell>
          <cell r="V1203">
            <v>75.79704929830875</v>
          </cell>
          <cell r="W1203">
            <v>116.85282522996057</v>
          </cell>
          <cell r="X1203">
            <v>103.91464006097137</v>
          </cell>
          <cell r="Y1203">
            <v>1.2642</v>
          </cell>
          <cell r="AG1203">
            <v>101.85686653771759</v>
          </cell>
          <cell r="AH1203">
            <v>101.54402102496715</v>
          </cell>
          <cell r="AI1203">
            <v>100.28417638995685</v>
          </cell>
          <cell r="AJ1203">
            <v>0.65703022339027595</v>
          </cell>
          <cell r="AL1203">
            <v>110.70002102165229</v>
          </cell>
          <cell r="AM1203">
            <v>103.3245729303548</v>
          </cell>
          <cell r="AN1203">
            <v>98.690531025860366</v>
          </cell>
          <cell r="AO1203">
            <v>98.690531025860366</v>
          </cell>
          <cell r="AQ1203">
            <v>2.4420820257349192</v>
          </cell>
          <cell r="AR1203">
            <v>299.80816691680349</v>
          </cell>
        </row>
        <row r="1204">
          <cell r="B1204">
            <v>35199</v>
          </cell>
          <cell r="D1204">
            <v>1.5152000000000001</v>
          </cell>
          <cell r="E1204">
            <v>1.5335000000000001</v>
          </cell>
          <cell r="F1204">
            <v>104.95</v>
          </cell>
          <cell r="G1204">
            <v>1.2658</v>
          </cell>
          <cell r="O1204">
            <v>137.57922092874674</v>
          </cell>
          <cell r="P1204">
            <v>88.530482215565826</v>
          </cell>
          <cell r="Q1204">
            <v>778.25</v>
          </cell>
          <cell r="V1204">
            <v>75.53076646275639</v>
          </cell>
          <cell r="W1204">
            <v>117.37724392819428</v>
          </cell>
          <cell r="X1204">
            <v>103.91464006097137</v>
          </cell>
          <cell r="Y1204">
            <v>1.264</v>
          </cell>
          <cell r="AG1204">
            <v>101.4990328820116</v>
          </cell>
          <cell r="AH1204">
            <v>101.99973600844773</v>
          </cell>
          <cell r="AI1204">
            <v>100.28417638995685</v>
          </cell>
          <cell r="AJ1204">
            <v>0.65997888067581834</v>
          </cell>
          <cell r="AL1204">
            <v>110.31112045406769</v>
          </cell>
          <cell r="AM1204">
            <v>103.78827877507919</v>
          </cell>
          <cell r="AN1204">
            <v>98.690531025860366</v>
          </cell>
          <cell r="AO1204">
            <v>98.690531025860366</v>
          </cell>
          <cell r="AQ1204">
            <v>2.4511668161603666</v>
          </cell>
          <cell r="AR1204">
            <v>299.90860510152106</v>
          </cell>
        </row>
        <row r="1205">
          <cell r="B1205">
            <v>35200</v>
          </cell>
          <cell r="D1205">
            <v>1.5163</v>
          </cell>
          <cell r="E1205">
            <v>1.5325</v>
          </cell>
          <cell r="F1205">
            <v>105.94</v>
          </cell>
          <cell r="G1205">
            <v>1.2658</v>
          </cell>
          <cell r="O1205">
            <v>136.32990498132276</v>
          </cell>
          <cell r="P1205">
            <v>88.618381706979449</v>
          </cell>
          <cell r="Q1205">
            <v>778.25</v>
          </cell>
          <cell r="V1205">
            <v>76.243252968693781</v>
          </cell>
          <cell r="W1205">
            <v>117.29209259381388</v>
          </cell>
          <cell r="X1205">
            <v>103.94235432688977</v>
          </cell>
          <cell r="Y1205">
            <v>1.2638</v>
          </cell>
          <cell r="AG1205">
            <v>102.45647969052223</v>
          </cell>
          <cell r="AH1205">
            <v>101.92574028886105</v>
          </cell>
          <cell r="AI1205">
            <v>100.31092240312928</v>
          </cell>
          <cell r="AJ1205">
            <v>0.65950009892501482</v>
          </cell>
          <cell r="AL1205">
            <v>111.35169224301029</v>
          </cell>
          <cell r="AM1205">
            <v>103.71298555694783</v>
          </cell>
          <cell r="AN1205">
            <v>98.716852010265185</v>
          </cell>
          <cell r="AO1205">
            <v>98.716852010265185</v>
          </cell>
          <cell r="AQ1205">
            <v>2.2476569295412219</v>
          </cell>
          <cell r="AR1205">
            <v>299.92717228931582</v>
          </cell>
        </row>
        <row r="1206">
          <cell r="B1206">
            <v>35201</v>
          </cell>
          <cell r="D1206">
            <v>1.5137</v>
          </cell>
          <cell r="E1206">
            <v>1.5329999999999999</v>
          </cell>
          <cell r="F1206">
            <v>106.69</v>
          </cell>
          <cell r="G1206">
            <v>1.2658</v>
          </cell>
          <cell r="O1206">
            <v>135.41666281078855</v>
          </cell>
          <cell r="P1206">
            <v>88.495912623004685</v>
          </cell>
          <cell r="Q1206">
            <v>778.25</v>
          </cell>
          <cell r="V1206">
            <v>76.783015473191796</v>
          </cell>
          <cell r="W1206">
            <v>117.49355882935851</v>
          </cell>
          <cell r="X1206">
            <v>103.97699715928773</v>
          </cell>
          <cell r="Y1206">
            <v>1.2636000000000001</v>
          </cell>
          <cell r="AG1206">
            <v>103.18181818181817</v>
          </cell>
          <cell r="AH1206">
            <v>102.10081257845016</v>
          </cell>
          <cell r="AI1206">
            <v>100.34435491959479</v>
          </cell>
          <cell r="AJ1206">
            <v>0.66063288630508021</v>
          </cell>
          <cell r="AL1206">
            <v>112.14000420433045</v>
          </cell>
          <cell r="AM1206">
            <v>103.89112770033692</v>
          </cell>
          <cell r="AN1206">
            <v>98.749753240771199</v>
          </cell>
          <cell r="AO1206">
            <v>98.749753240771199</v>
          </cell>
          <cell r="AQ1206">
            <v>2.0458835649268394</v>
          </cell>
          <cell r="AR1206">
            <v>299.99673970246528</v>
          </cell>
        </row>
        <row r="1207">
          <cell r="B1207">
            <v>35205</v>
          </cell>
          <cell r="D1207">
            <v>1.5111000000000001</v>
          </cell>
          <cell r="E1207">
            <v>1.5362</v>
          </cell>
          <cell r="F1207">
            <v>107.25</v>
          </cell>
          <cell r="G1207">
            <v>1.2658</v>
          </cell>
          <cell r="O1207">
            <v>134.74549792570994</v>
          </cell>
          <cell r="P1207">
            <v>88.367455403221243</v>
          </cell>
          <cell r="Q1207">
            <v>778.25</v>
          </cell>
          <cell r="V1207">
            <v>77.18603814321699</v>
          </cell>
          <cell r="W1207">
            <v>117.69571835087021</v>
          </cell>
          <cell r="X1207">
            <v>104.00471142520612</v>
          </cell>
          <cell r="Y1207">
            <v>1.2634000000000001</v>
          </cell>
          <cell r="AG1207">
            <v>103.72340425531914</v>
          </cell>
          <cell r="AH1207">
            <v>102.2764873271127</v>
          </cell>
          <cell r="AI1207">
            <v>100.37110093276722</v>
          </cell>
          <cell r="AJ1207">
            <v>0.661769571835087</v>
          </cell>
          <cell r="AL1207">
            <v>112.72861046878285</v>
          </cell>
          <cell r="AM1207">
            <v>104.06988286678579</v>
          </cell>
          <cell r="AN1207">
            <v>98.776074225176032</v>
          </cell>
          <cell r="AO1207">
            <v>98.776074225176032</v>
          </cell>
          <cell r="AQ1207">
            <v>1.9573878850670781</v>
          </cell>
          <cell r="AR1207">
            <v>300.06396574396871</v>
          </cell>
        </row>
        <row r="1208">
          <cell r="B1208">
            <v>35206</v>
          </cell>
          <cell r="D1208">
            <v>1.514</v>
          </cell>
          <cell r="E1208">
            <v>1.5325</v>
          </cell>
          <cell r="F1208">
            <v>106.85</v>
          </cell>
          <cell r="G1208">
            <v>1.2658</v>
          </cell>
          <cell r="O1208">
            <v>135.1147757402648</v>
          </cell>
          <cell r="P1208">
            <v>88.448572028681724</v>
          </cell>
          <cell r="Q1208">
            <v>778.25</v>
          </cell>
          <cell r="V1208">
            <v>76.898164807484704</v>
          </cell>
          <cell r="W1208">
            <v>117.47027741083222</v>
          </cell>
          <cell r="X1208">
            <v>103.90078292801219</v>
          </cell>
          <cell r="Y1208">
            <v>1.2632000000000001</v>
          </cell>
          <cell r="AG1208">
            <v>103.33655705996131</v>
          </cell>
          <cell r="AH1208">
            <v>102.08058124174373</v>
          </cell>
          <cell r="AI1208">
            <v>100.27080338337066</v>
          </cell>
          <cell r="AJ1208">
            <v>0.66050198150594452</v>
          </cell>
          <cell r="AL1208">
            <v>112.30817742274542</v>
          </cell>
          <cell r="AM1208">
            <v>103.87054161162484</v>
          </cell>
          <cell r="AN1208">
            <v>98.677370533657964</v>
          </cell>
          <cell r="AO1208">
            <v>98.677370533657964</v>
          </cell>
          <cell r="AQ1208">
            <v>1.7748114892205535</v>
          </cell>
          <cell r="AR1208">
            <v>299.99723833287163</v>
          </cell>
        </row>
        <row r="1209">
          <cell r="B1209">
            <v>35207</v>
          </cell>
          <cell r="D1209">
            <v>1.5129999999999999</v>
          </cell>
          <cell r="E1209">
            <v>1.5431999999999999</v>
          </cell>
          <cell r="F1209">
            <v>107.12</v>
          </cell>
          <cell r="G1209">
            <v>1.2658</v>
          </cell>
          <cell r="O1209">
            <v>134.89554299910267</v>
          </cell>
          <cell r="P1209">
            <v>88.469723927304685</v>
          </cell>
          <cell r="Q1209">
            <v>778.25</v>
          </cell>
          <cell r="V1209">
            <v>77.092479309104007</v>
          </cell>
          <cell r="W1209">
            <v>117.54791804362195</v>
          </cell>
          <cell r="X1209">
            <v>103.99431857548672</v>
          </cell>
          <cell r="Y1209">
            <v>1.2629999999999999</v>
          </cell>
          <cell r="AG1209">
            <v>103.59767891682785</v>
          </cell>
          <cell r="AH1209">
            <v>102.1480502313285</v>
          </cell>
          <cell r="AI1209">
            <v>100.36107117782755</v>
          </cell>
          <cell r="AJ1209">
            <v>0.66093853271645742</v>
          </cell>
          <cell r="AL1209">
            <v>112.59196972882069</v>
          </cell>
          <cell r="AM1209">
            <v>103.93919365499009</v>
          </cell>
          <cell r="AN1209">
            <v>98.766203856024219</v>
          </cell>
          <cell r="AO1209">
            <v>98.766203856024219</v>
          </cell>
          <cell r="AQ1209">
            <v>2.2330273387241846</v>
          </cell>
          <cell r="AR1209">
            <v>300.04213385428045</v>
          </cell>
        </row>
        <row r="1210">
          <cell r="B1210">
            <v>35208</v>
          </cell>
          <cell r="D1210">
            <v>1.5091000000000001</v>
          </cell>
          <cell r="E1210">
            <v>1.5425</v>
          </cell>
          <cell r="F1210">
            <v>106.85</v>
          </cell>
          <cell r="G1210">
            <v>1.2658</v>
          </cell>
          <cell r="O1210">
            <v>135.20938131143529</v>
          </cell>
          <cell r="P1210">
            <v>88.224041868565607</v>
          </cell>
          <cell r="Q1210">
            <v>778.25</v>
          </cell>
          <cell r="V1210">
            <v>76.898164807484704</v>
          </cell>
          <cell r="W1210">
            <v>117.85169968855607</v>
          </cell>
          <cell r="X1210">
            <v>103.97353287604794</v>
          </cell>
          <cell r="Y1210">
            <v>1.2627999999999999</v>
          </cell>
          <cell r="AG1210">
            <v>103.33655705996131</v>
          </cell>
          <cell r="AH1210">
            <v>102.41203366244781</v>
          </cell>
          <cell r="AI1210">
            <v>100.34101166794824</v>
          </cell>
          <cell r="AJ1210">
            <v>0.66264661056258689</v>
          </cell>
          <cell r="AL1210">
            <v>112.30817742274542</v>
          </cell>
          <cell r="AM1210">
            <v>104.20780597707241</v>
          </cell>
          <cell r="AN1210">
            <v>98.746463117720609</v>
          </cell>
          <cell r="AO1210">
            <v>98.746463117720609</v>
          </cell>
          <cell r="AQ1210">
            <v>2.0939761861827719</v>
          </cell>
          <cell r="AR1210">
            <v>300.0911580870104</v>
          </cell>
        </row>
        <row r="1211">
          <cell r="B1211">
            <v>35210</v>
          </cell>
          <cell r="D1211">
            <v>1.5125</v>
          </cell>
          <cell r="E1211">
            <v>1.5429999999999999</v>
          </cell>
          <cell r="F1211">
            <v>107.85</v>
          </cell>
          <cell r="G1211">
            <v>1.2658</v>
          </cell>
          <cell r="O1211">
            <v>133.95570137345257</v>
          </cell>
          <cell r="P1211">
            <v>88.422810500434352</v>
          </cell>
          <cell r="Q1211">
            <v>778.25</v>
          </cell>
          <cell r="V1211">
            <v>77.617848146815405</v>
          </cell>
          <cell r="W1211">
            <v>117.58677685950413</v>
          </cell>
          <cell r="X1211">
            <v>103.97353287604794</v>
          </cell>
          <cell r="Y1211">
            <v>1.2625999999999999</v>
          </cell>
          <cell r="AG1211">
            <v>104.30367504835588</v>
          </cell>
          <cell r="AH1211">
            <v>102.18181818181819</v>
          </cell>
          <cell r="AI1211">
            <v>100.34101166794824</v>
          </cell>
          <cell r="AJ1211">
            <v>0.66115702479338845</v>
          </cell>
          <cell r="AL1211">
            <v>113.35926003783896</v>
          </cell>
          <cell r="AM1211">
            <v>103.97355371900827</v>
          </cell>
          <cell r="AN1211">
            <v>98.746463117720609</v>
          </cell>
          <cell r="AO1211">
            <v>98.746463117720609</v>
          </cell>
          <cell r="AQ1211">
            <v>1.9323785620880471</v>
          </cell>
          <cell r="AR1211">
            <v>300.07712192785829</v>
          </cell>
        </row>
        <row r="1212">
          <cell r="B1212">
            <v>35211</v>
          </cell>
          <cell r="D1212">
            <v>1.5147999999999999</v>
          </cell>
          <cell r="E1212">
            <v>1.5435000000000001</v>
          </cell>
          <cell r="F1212">
            <v>107.9</v>
          </cell>
          <cell r="G1212">
            <v>1.2658</v>
          </cell>
          <cell r="O1212">
            <v>133.9293168709566</v>
          </cell>
          <cell r="P1212">
            <v>88.580876677340768</v>
          </cell>
          <cell r="Q1212">
            <v>778.25</v>
          </cell>
          <cell r="V1212">
            <v>77.653832313781948</v>
          </cell>
          <cell r="W1212">
            <v>117.40823871138103</v>
          </cell>
          <cell r="X1212">
            <v>104.00124714196632</v>
          </cell>
          <cell r="Y1212">
            <v>1.2624</v>
          </cell>
          <cell r="AG1212">
            <v>104.35203094777563</v>
          </cell>
          <cell r="AH1212">
            <v>102.0266701874835</v>
          </cell>
          <cell r="AI1212">
            <v>100.36775768112065</v>
          </cell>
          <cell r="AJ1212">
            <v>0.66015315553208342</v>
          </cell>
          <cell r="AL1212">
            <v>113.41181416859365</v>
          </cell>
          <cell r="AM1212">
            <v>103.81568523897545</v>
          </cell>
          <cell r="AN1212">
            <v>98.772784102125414</v>
          </cell>
          <cell r="AO1212">
            <v>98.772784102125414</v>
          </cell>
          <cell r="AQ1212">
            <v>2.0939601599392859</v>
          </cell>
          <cell r="AR1212">
            <v>300.04423783085406</v>
          </cell>
        </row>
        <row r="1213">
          <cell r="B1213">
            <v>35212</v>
          </cell>
          <cell r="D1213">
            <v>1.5129999999999999</v>
          </cell>
          <cell r="E1213">
            <v>1.5430999999999999</v>
          </cell>
          <cell r="F1213">
            <v>107.67</v>
          </cell>
          <cell r="G1213">
            <v>1.2658</v>
          </cell>
          <cell r="O1213">
            <v>134.2154108886061</v>
          </cell>
          <cell r="P1213">
            <v>88.475618175875752</v>
          </cell>
          <cell r="Q1213">
            <v>778.25</v>
          </cell>
          <cell r="V1213">
            <v>77.488305145735879</v>
          </cell>
          <cell r="W1213">
            <v>117.54791804362195</v>
          </cell>
          <cell r="X1213">
            <v>104.00124714196632</v>
          </cell>
          <cell r="Y1213">
            <v>1.2622</v>
          </cell>
          <cell r="AG1213">
            <v>104.12959381044487</v>
          </cell>
          <cell r="AH1213">
            <v>102.1480502313285</v>
          </cell>
          <cell r="AI1213">
            <v>100.36775768112065</v>
          </cell>
          <cell r="AJ1213">
            <v>0.66093853271645742</v>
          </cell>
          <cell r="AL1213">
            <v>113.17006516712213</v>
          </cell>
          <cell r="AM1213">
            <v>103.93919365499009</v>
          </cell>
          <cell r="AN1213">
            <v>98.772784102125414</v>
          </cell>
          <cell r="AO1213">
            <v>98.772784102125414</v>
          </cell>
          <cell r="AQ1213">
            <v>2.0866265891506828</v>
          </cell>
          <cell r="AR1213">
            <v>300.06274322626604</v>
          </cell>
        </row>
        <row r="1214">
          <cell r="B1214">
            <v>35213</v>
          </cell>
          <cell r="D1214">
            <v>1.5125</v>
          </cell>
          <cell r="E1214">
            <v>1.5441</v>
          </cell>
          <cell r="F1214">
            <v>108.25</v>
          </cell>
          <cell r="G1214">
            <v>1.2658</v>
          </cell>
          <cell r="O1214">
            <v>133.51407611086279</v>
          </cell>
          <cell r="P1214">
            <v>88.458164304652698</v>
          </cell>
          <cell r="Q1214">
            <v>778.25</v>
          </cell>
          <cell r="V1214">
            <v>77.905721482547676</v>
          </cell>
          <cell r="W1214">
            <v>117.58677685950413</v>
          </cell>
          <cell r="X1214">
            <v>104.01510427492551</v>
          </cell>
          <cell r="Y1214">
            <v>1.262</v>
          </cell>
          <cell r="AG1214">
            <v>104.69052224371373</v>
          </cell>
          <cell r="AH1214">
            <v>102.18181818181819</v>
          </cell>
          <cell r="AI1214">
            <v>100.38113068770686</v>
          </cell>
          <cell r="AJ1214">
            <v>0.66115702479338845</v>
          </cell>
          <cell r="AL1214">
            <v>113.7796930838764</v>
          </cell>
          <cell r="AM1214">
            <v>103.97355371900827</v>
          </cell>
          <cell r="AN1214">
            <v>98.78594459432783</v>
          </cell>
          <cell r="AO1214">
            <v>98.78594459432783</v>
          </cell>
          <cell r="AQ1214">
            <v>1.964707034438959</v>
          </cell>
          <cell r="AR1214">
            <v>300.09421285267257</v>
          </cell>
        </row>
        <row r="1215">
          <cell r="B1215">
            <v>35214</v>
          </cell>
          <cell r="D1215">
            <v>1.5165999999999999</v>
          </cell>
          <cell r="E1215">
            <v>1.5461</v>
          </cell>
          <cell r="F1215">
            <v>108.77</v>
          </cell>
          <cell r="G1215">
            <v>1.2658</v>
          </cell>
          <cell r="O1215">
            <v>132.90675989789545</v>
          </cell>
          <cell r="P1215">
            <v>88.718630681519457</v>
          </cell>
          <cell r="Q1215">
            <v>778.25</v>
          </cell>
          <cell r="V1215">
            <v>78.279956818999636</v>
          </cell>
          <cell r="W1215">
            <v>117.26889094026112</v>
          </cell>
          <cell r="X1215">
            <v>104.03935425760409</v>
          </cell>
          <cell r="Y1215">
            <v>1.2618</v>
          </cell>
          <cell r="AG1215">
            <v>105.1934235976789</v>
          </cell>
          <cell r="AH1215">
            <v>101.90557826717659</v>
          </cell>
          <cell r="AI1215">
            <v>100.40453344923272</v>
          </cell>
          <cell r="AJ1215">
            <v>0.65936964262165376</v>
          </cell>
          <cell r="AL1215">
            <v>114.32625604372504</v>
          </cell>
          <cell r="AM1215">
            <v>103.69246999868128</v>
          </cell>
          <cell r="AN1215">
            <v>98.808975455682045</v>
          </cell>
          <cell r="AO1215">
            <v>98.808975455682045</v>
          </cell>
          <cell r="AQ1215">
            <v>2.0835309488674625</v>
          </cell>
          <cell r="AR1215">
            <v>300.05386668155671</v>
          </cell>
        </row>
        <row r="1216">
          <cell r="B1216">
            <v>35215</v>
          </cell>
          <cell r="D1216">
            <v>1.5315000000000001</v>
          </cell>
          <cell r="E1216">
            <v>1.534</v>
          </cell>
          <cell r="F1216">
            <v>108.1</v>
          </cell>
          <cell r="G1216">
            <v>1.2658</v>
          </cell>
          <cell r="O1216">
            <v>133.51231756190347</v>
          </cell>
          <cell r="P1216">
            <v>89.444081589100307</v>
          </cell>
          <cell r="Q1216">
            <v>778.25</v>
          </cell>
          <cell r="V1216">
            <v>77.797768981648076</v>
          </cell>
          <cell r="W1216">
            <v>116.12797910545216</v>
          </cell>
          <cell r="X1216">
            <v>103.86960437885401</v>
          </cell>
          <cell r="Y1216">
            <v>1.2616000000000001</v>
          </cell>
          <cell r="AG1216">
            <v>104.54545454545453</v>
          </cell>
          <cell r="AH1216">
            <v>100.9141364675155</v>
          </cell>
          <cell r="AI1216">
            <v>100.24071411855169</v>
          </cell>
          <cell r="AJ1216">
            <v>0.65295461965393398</v>
          </cell>
          <cell r="AL1216">
            <v>113.62203069161235</v>
          </cell>
          <cell r="AM1216">
            <v>102.68364348677765</v>
          </cell>
          <cell r="AN1216">
            <v>98.647759426202541</v>
          </cell>
          <cell r="AO1216">
            <v>98.647759426202541</v>
          </cell>
          <cell r="AQ1216">
            <v>1.9814270909434413</v>
          </cell>
          <cell r="AR1216">
            <v>299.77576976608469</v>
          </cell>
        </row>
        <row r="1217">
          <cell r="B1217">
            <v>35218</v>
          </cell>
          <cell r="D1217">
            <v>1.5515000000000001</v>
          </cell>
          <cell r="E1217">
            <v>1.522</v>
          </cell>
          <cell r="F1217">
            <v>108</v>
          </cell>
          <cell r="G1217">
            <v>1.2524999999999999</v>
          </cell>
          <cell r="O1217">
            <v>133.41308722808583</v>
          </cell>
          <cell r="P1217">
            <v>90.461034254408034</v>
          </cell>
          <cell r="Q1217">
            <v>796.25</v>
          </cell>
          <cell r="V1217">
            <v>77.725800647715005</v>
          </cell>
          <cell r="W1217">
            <v>114.63100225588138</v>
          </cell>
          <cell r="X1217">
            <v>103.69639021686412</v>
          </cell>
          <cell r="Y1217">
            <v>1.2524999999999999</v>
          </cell>
          <cell r="AG1217">
            <v>104.44874274661508</v>
          </cell>
          <cell r="AH1217">
            <v>99.613277473412822</v>
          </cell>
          <cell r="AI1217">
            <v>100.07355153622412</v>
          </cell>
          <cell r="AJ1217">
            <v>0.64453754431195609</v>
          </cell>
          <cell r="AL1217">
            <v>113.51692243010301</v>
          </cell>
          <cell r="AM1217">
            <v>101.35997421849822</v>
          </cell>
          <cell r="AN1217">
            <v>98.483253273672432</v>
          </cell>
          <cell r="AO1217">
            <v>98.483253273672432</v>
          </cell>
        </row>
        <row r="1218">
          <cell r="B1218">
            <v>35219</v>
          </cell>
          <cell r="D1218">
            <v>1.5508999999999999</v>
          </cell>
          <cell r="E1218">
            <v>1.5223</v>
          </cell>
          <cell r="F1218">
            <v>107.96</v>
          </cell>
          <cell r="G1218">
            <v>1.2524999999999999</v>
          </cell>
          <cell r="O1218">
            <v>133.46251779023038</v>
          </cell>
          <cell r="P1218">
            <v>90.42605093468346</v>
          </cell>
          <cell r="Q1218">
            <v>796.25</v>
          </cell>
          <cell r="V1218">
            <v>77.697013314141785</v>
          </cell>
          <cell r="W1218">
            <v>114.67534979689212</v>
          </cell>
          <cell r="X1218">
            <v>103.69639021686412</v>
          </cell>
          <cell r="Y1218">
            <v>1.2526999999999999</v>
          </cell>
          <cell r="AG1218">
            <v>104.41005802707929</v>
          </cell>
          <cell r="AH1218">
            <v>99.651815075117682</v>
          </cell>
          <cell r="AI1218">
            <v>100.07355153622412</v>
          </cell>
          <cell r="AJ1218">
            <v>0.64478689793023403</v>
          </cell>
          <cell r="AL1218">
            <v>113.47487912549926</v>
          </cell>
          <cell r="AM1218">
            <v>101.39918756850861</v>
          </cell>
          <cell r="AN1218">
            <v>98.483253273672432</v>
          </cell>
          <cell r="AO1218">
            <v>98.483253273672432</v>
          </cell>
        </row>
        <row r="1219">
          <cell r="B1219">
            <v>35220</v>
          </cell>
          <cell r="D1219">
            <v>1.5527</v>
          </cell>
          <cell r="E1219">
            <v>1.5284</v>
          </cell>
          <cell r="F1219">
            <v>108.37</v>
          </cell>
          <cell r="G1219">
            <v>1.2524999999999999</v>
          </cell>
          <cell r="O1219">
            <v>133.06863038237071</v>
          </cell>
          <cell r="P1219">
            <v>90.606612259986363</v>
          </cell>
          <cell r="Q1219">
            <v>796.25</v>
          </cell>
          <cell r="V1219">
            <v>77.992083483267379</v>
          </cell>
          <cell r="W1219">
            <v>114.54240999549171</v>
          </cell>
          <cell r="X1219">
            <v>103.78299729785905</v>
          </cell>
          <cell r="Y1219">
            <v>1.2528999999999999</v>
          </cell>
          <cell r="AG1219">
            <v>104.80657640232108</v>
          </cell>
          <cell r="AH1219">
            <v>99.536291621047212</v>
          </cell>
          <cell r="AI1219">
            <v>100.15713282738791</v>
          </cell>
          <cell r="AJ1219">
            <v>0.64403941521221097</v>
          </cell>
          <cell r="AL1219">
            <v>113.90582299768762</v>
          </cell>
          <cell r="AM1219">
            <v>101.2816384362723</v>
          </cell>
          <cell r="AN1219">
            <v>98.565506349937479</v>
          </cell>
          <cell r="AO1219">
            <v>98.565506349937479</v>
          </cell>
        </row>
        <row r="1220">
          <cell r="B1220">
            <v>35221</v>
          </cell>
          <cell r="D1220">
            <v>1.5449999999999999</v>
          </cell>
          <cell r="E1220">
            <v>1.5321</v>
          </cell>
          <cell r="F1220">
            <v>108.7</v>
          </cell>
          <cell r="G1220">
            <v>1.2524999999999999</v>
          </cell>
          <cell r="O1220">
            <v>132.66465017973798</v>
          </cell>
          <cell r="P1220">
            <v>90.157284692264398</v>
          </cell>
          <cell r="Q1220">
            <v>796.25</v>
          </cell>
          <cell r="V1220">
            <v>78.229578985246505</v>
          </cell>
          <cell r="W1220">
            <v>115.11326860841424</v>
          </cell>
          <cell r="X1220">
            <v>103.78299729785905</v>
          </cell>
          <cell r="Y1220">
            <v>1.2531000000000001</v>
          </cell>
          <cell r="AG1220">
            <v>105.12572533849129</v>
          </cell>
          <cell r="AH1220">
            <v>100.03236245954695</v>
          </cell>
          <cell r="AI1220">
            <v>100.15713282738791</v>
          </cell>
          <cell r="AJ1220">
            <v>0.64724919093851141</v>
          </cell>
          <cell r="AL1220">
            <v>114.25268026066848</v>
          </cell>
          <cell r="AM1220">
            <v>101.78640776699031</v>
          </cell>
          <cell r="AN1220">
            <v>98.565506349937479</v>
          </cell>
          <cell r="AO1220">
            <v>98.565506349937479</v>
          </cell>
        </row>
        <row r="1221">
          <cell r="B1221">
            <v>35222</v>
          </cell>
          <cell r="D1221">
            <v>1.5369999999999999</v>
          </cell>
          <cell r="E1221">
            <v>1.536</v>
          </cell>
          <cell r="F1221">
            <v>109.2</v>
          </cell>
          <cell r="G1221">
            <v>1.2524999999999999</v>
          </cell>
          <cell r="O1221">
            <v>132.11451632388025</v>
          </cell>
          <cell r="P1221">
            <v>89.729371206198337</v>
          </cell>
          <cell r="Q1221">
            <v>796.25</v>
          </cell>
          <cell r="V1221">
            <v>78.589420654911848</v>
          </cell>
          <cell r="W1221">
            <v>115.7124268054652</v>
          </cell>
          <cell r="X1221">
            <v>103.82803297997643</v>
          </cell>
          <cell r="Y1221">
            <v>1.2533000000000001</v>
          </cell>
          <cell r="AG1221">
            <v>105.60928433268859</v>
          </cell>
          <cell r="AH1221">
            <v>100.55302537410542</v>
          </cell>
          <cell r="AI1221">
            <v>100.20059509879307</v>
          </cell>
          <cell r="AJ1221">
            <v>0.65061808718282377</v>
          </cell>
          <cell r="AL1221">
            <v>114.77822156821526</v>
          </cell>
          <cell r="AM1221">
            <v>102.31620039037087</v>
          </cell>
          <cell r="AN1221">
            <v>98.608277949595305</v>
          </cell>
          <cell r="AO1221">
            <v>98.608277949595305</v>
          </cell>
        </row>
        <row r="1222">
          <cell r="B1222">
            <v>35225</v>
          </cell>
          <cell r="D1222">
            <v>1.5369999999999999</v>
          </cell>
          <cell r="E1222">
            <v>1.5361</v>
          </cell>
          <cell r="F1222">
            <v>109.15</v>
          </cell>
          <cell r="G1222">
            <v>1.2524999999999999</v>
          </cell>
          <cell r="O1222">
            <v>132.29410866499597</v>
          </cell>
          <cell r="P1222">
            <v>89.8102057803723</v>
          </cell>
          <cell r="Q1222">
            <v>796.25</v>
          </cell>
          <cell r="V1222">
            <v>78.553436487945305</v>
          </cell>
          <cell r="W1222">
            <v>115.7124268054652</v>
          </cell>
          <cell r="X1222">
            <v>103.92156862745098</v>
          </cell>
          <cell r="Y1222">
            <v>1.2535000000000001</v>
          </cell>
          <cell r="AG1222">
            <v>105.56092843326886</v>
          </cell>
          <cell r="AH1222">
            <v>100.55302537410542</v>
          </cell>
          <cell r="AI1222">
            <v>100.29086289324998</v>
          </cell>
          <cell r="AJ1222">
            <v>0.65061808718282377</v>
          </cell>
          <cell r="AL1222">
            <v>114.72566743746059</v>
          </cell>
          <cell r="AM1222">
            <v>102.31620039037087</v>
          </cell>
          <cell r="AN1222">
            <v>98.697111271961575</v>
          </cell>
          <cell r="AO1222">
            <v>98.697111271961575</v>
          </cell>
        </row>
        <row r="1223">
          <cell r="B1223">
            <v>35226</v>
          </cell>
          <cell r="D1223">
            <v>1.5373000000000001</v>
          </cell>
          <cell r="E1223">
            <v>1.5373000000000001</v>
          </cell>
          <cell r="F1223">
            <v>109.47</v>
          </cell>
          <cell r="G1223">
            <v>1.2524999999999999</v>
          </cell>
          <cell r="O1223">
            <v>131.90738979432095</v>
          </cell>
          <cell r="P1223">
            <v>89.827735423660613</v>
          </cell>
          <cell r="Q1223">
            <v>796.25</v>
          </cell>
          <cell r="V1223">
            <v>78.783735156531137</v>
          </cell>
          <cell r="W1223">
            <v>115.68984583360435</v>
          </cell>
          <cell r="X1223">
            <v>103.92156862745098</v>
          </cell>
          <cell r="Y1223">
            <v>1.2537</v>
          </cell>
          <cell r="AG1223">
            <v>105.87040618955513</v>
          </cell>
          <cell r="AH1223">
            <v>100.53340271905289</v>
          </cell>
          <cell r="AI1223">
            <v>100.29086289324998</v>
          </cell>
          <cell r="AJ1223">
            <v>0.65049112079620108</v>
          </cell>
          <cell r="AL1223">
            <v>115.06201387429051</v>
          </cell>
          <cell r="AM1223">
            <v>102.29623365641058</v>
          </cell>
          <cell r="AN1223">
            <v>98.697111271961575</v>
          </cell>
          <cell r="AO1223">
            <v>98.697111271961575</v>
          </cell>
        </row>
        <row r="1224">
          <cell r="B1224">
            <v>35227</v>
          </cell>
          <cell r="D1224">
            <v>1.5344</v>
          </cell>
          <cell r="E1224">
            <v>1.5335000000000001</v>
          </cell>
          <cell r="F1224">
            <v>108.85</v>
          </cell>
          <cell r="G1224">
            <v>1.2524999999999999</v>
          </cell>
          <cell r="O1224">
            <v>132.62776688737827</v>
          </cell>
          <cell r="P1224">
            <v>89.63736054458181</v>
          </cell>
          <cell r="Q1224">
            <v>796.25</v>
          </cell>
          <cell r="V1224">
            <v>78.337531486146105</v>
          </cell>
          <cell r="W1224">
            <v>115.90849843587068</v>
          </cell>
          <cell r="X1224">
            <v>103.8973186447724</v>
          </cell>
          <cell r="Y1224">
            <v>1.2539</v>
          </cell>
          <cell r="AG1224">
            <v>105.27079303675048</v>
          </cell>
          <cell r="AH1224">
            <v>100.72340980187695</v>
          </cell>
          <cell r="AI1224">
            <v>100.26746013172412</v>
          </cell>
          <cell r="AJ1224">
            <v>0.65172054223149112</v>
          </cell>
          <cell r="AL1224">
            <v>114.41034265293251</v>
          </cell>
          <cell r="AM1224">
            <v>102.48957247132429</v>
          </cell>
          <cell r="AN1224">
            <v>98.67408041060736</v>
          </cell>
          <cell r="AO1224">
            <v>98.67408041060736</v>
          </cell>
        </row>
        <row r="1225">
          <cell r="B1225">
            <v>35228</v>
          </cell>
          <cell r="D1225">
            <v>1.5365</v>
          </cell>
          <cell r="E1225">
            <v>1.5355000000000001</v>
          </cell>
          <cell r="F1225">
            <v>109.4</v>
          </cell>
          <cell r="G1225">
            <v>1.2524999999999999</v>
          </cell>
          <cell r="O1225">
            <v>131.98299119261398</v>
          </cell>
          <cell r="P1225">
            <v>89.775003909858029</v>
          </cell>
          <cell r="Q1225">
            <v>796.25</v>
          </cell>
          <cell r="V1225">
            <v>78.733357322777991</v>
          </cell>
          <cell r="W1225">
            <v>115.75008135372599</v>
          </cell>
          <cell r="X1225">
            <v>103.91464006097137</v>
          </cell>
          <cell r="Y1225">
            <v>1.2541</v>
          </cell>
          <cell r="AG1225">
            <v>105.8027079303675</v>
          </cell>
          <cell r="AH1225">
            <v>100.58574682720469</v>
          </cell>
          <cell r="AI1225">
            <v>100.28417638995685</v>
          </cell>
          <cell r="AJ1225">
            <v>0.65082980800520662</v>
          </cell>
          <cell r="AL1225">
            <v>114.98843809123397</v>
          </cell>
          <cell r="AM1225">
            <v>102.3494956068988</v>
          </cell>
          <cell r="AN1225">
            <v>98.690531025860366</v>
          </cell>
          <cell r="AO1225">
            <v>98.690531025860366</v>
          </cell>
        </row>
        <row r="1226">
          <cell r="B1226">
            <v>35229</v>
          </cell>
          <cell r="D1226">
            <v>1.5356000000000001</v>
          </cell>
          <cell r="E1226">
            <v>1.5325</v>
          </cell>
          <cell r="F1226">
            <v>108.9</v>
          </cell>
          <cell r="G1226">
            <v>1.2524999999999999</v>
          </cell>
          <cell r="O1226">
            <v>132.55361193041884</v>
          </cell>
          <cell r="P1226">
            <v>89.698489317336737</v>
          </cell>
          <cell r="Q1226">
            <v>796.25</v>
          </cell>
          <cell r="V1226">
            <v>78.373515653112634</v>
          </cell>
          <cell r="W1226">
            <v>115.81792133368063</v>
          </cell>
          <cell r="X1226">
            <v>103.88692579505299</v>
          </cell>
          <cell r="Y1226">
            <v>1.2543</v>
          </cell>
          <cell r="AG1226">
            <v>105.31914893617021</v>
          </cell>
          <cell r="AH1226">
            <v>100.64469914040114</v>
          </cell>
          <cell r="AI1226">
            <v>100.25743037678446</v>
          </cell>
          <cell r="AJ1226">
            <v>0.65121125293045057</v>
          </cell>
          <cell r="AL1226">
            <v>114.4628967836872</v>
          </cell>
          <cell r="AM1226">
            <v>102.40948163584265</v>
          </cell>
          <cell r="AN1226">
            <v>98.664210041455547</v>
          </cell>
          <cell r="AO1226">
            <v>98.664210041455547</v>
          </cell>
        </row>
        <row r="1227">
          <cell r="B1227">
            <v>35232</v>
          </cell>
          <cell r="D1227">
            <v>1.5373000000000001</v>
          </cell>
          <cell r="E1227">
            <v>1.5276000000000001</v>
          </cell>
          <cell r="F1227">
            <v>109.1</v>
          </cell>
          <cell r="G1227">
            <v>1.2524999999999999</v>
          </cell>
          <cell r="O1227">
            <v>132.3106172247719</v>
          </cell>
          <cell r="P1227">
            <v>89.797790848881064</v>
          </cell>
          <cell r="Q1227">
            <v>796.25</v>
          </cell>
          <cell r="V1227">
            <v>78.517452320978776</v>
          </cell>
          <cell r="W1227">
            <v>115.68984583360435</v>
          </cell>
          <cell r="X1227">
            <v>103.88692579505299</v>
          </cell>
          <cell r="Y1227">
            <v>1.2544999999999999</v>
          </cell>
          <cell r="AG1227">
            <v>105.51257253384912</v>
          </cell>
          <cell r="AH1227">
            <v>100.53340271905289</v>
          </cell>
          <cell r="AI1227">
            <v>100.25743037678446</v>
          </cell>
          <cell r="AJ1227">
            <v>0.65049112079620108</v>
          </cell>
          <cell r="AL1227">
            <v>114.6731133067059</v>
          </cell>
          <cell r="AM1227">
            <v>102.29623365641058</v>
          </cell>
          <cell r="AN1227">
            <v>98.664210041455547</v>
          </cell>
          <cell r="AO1227">
            <v>98.664210041455547</v>
          </cell>
        </row>
        <row r="1228">
          <cell r="B1228">
            <v>35233</v>
          </cell>
          <cell r="D1228">
            <v>1.54</v>
          </cell>
          <cell r="E1228">
            <v>1.5195000000000001</v>
          </cell>
          <cell r="F1228">
            <v>109</v>
          </cell>
          <cell r="G1228">
            <v>1.2524999999999999</v>
          </cell>
          <cell r="O1228">
            <v>132.34809594729711</v>
          </cell>
          <cell r="P1228">
            <v>89.898510428330127</v>
          </cell>
          <cell r="Q1228">
            <v>796.25</v>
          </cell>
          <cell r="V1228">
            <v>78.445483987045705</v>
          </cell>
          <cell r="W1228">
            <v>115.48701298701297</v>
          </cell>
          <cell r="X1228">
            <v>103.82110441349684</v>
          </cell>
          <cell r="Y1228">
            <v>1.2546999999999999</v>
          </cell>
          <cell r="AG1228">
            <v>105.41586073500966</v>
          </cell>
          <cell r="AH1228">
            <v>100.35714285714286</v>
          </cell>
          <cell r="AI1228">
            <v>100.19390859549998</v>
          </cell>
          <cell r="AJ1228">
            <v>0.64935064935064934</v>
          </cell>
          <cell r="AL1228">
            <v>114.56800504519656</v>
          </cell>
          <cell r="AM1228">
            <v>102.11688311688312</v>
          </cell>
          <cell r="AN1228">
            <v>98.601697703494111</v>
          </cell>
          <cell r="AO1228">
            <v>98.601697703494111</v>
          </cell>
        </row>
        <row r="1229">
          <cell r="B1229">
            <v>35234</v>
          </cell>
          <cell r="D1229">
            <v>1.5437000000000001</v>
          </cell>
          <cell r="E1229">
            <v>1.52</v>
          </cell>
          <cell r="F1229">
            <v>108.97</v>
          </cell>
          <cell r="G1229">
            <v>1.2524999999999999</v>
          </cell>
          <cell r="O1229">
            <v>132.38453205703757</v>
          </cell>
          <cell r="P1229">
            <v>90.114500355982614</v>
          </cell>
          <cell r="Q1229">
            <v>796.25</v>
          </cell>
          <cell r="V1229">
            <v>78.423893486865779</v>
          </cell>
          <cell r="W1229">
            <v>115.21020923754615</v>
          </cell>
          <cell r="X1229">
            <v>103.82110441349684</v>
          </cell>
          <cell r="Y1229">
            <v>1.2548999999999999</v>
          </cell>
          <cell r="AG1229">
            <v>105.38684719535783</v>
          </cell>
          <cell r="AH1229">
            <v>100.11660296689772</v>
          </cell>
          <cell r="AI1229">
            <v>100.19390859549998</v>
          </cell>
          <cell r="AJ1229">
            <v>0.64779426054285161</v>
          </cell>
          <cell r="AL1229">
            <v>114.53647256674374</v>
          </cell>
          <cell r="AM1229">
            <v>101.87212541296884</v>
          </cell>
          <cell r="AN1229">
            <v>98.601697703494111</v>
          </cell>
          <cell r="AO1229">
            <v>98.601697703494111</v>
          </cell>
        </row>
        <row r="1230">
          <cell r="B1230">
            <v>35235</v>
          </cell>
          <cell r="D1230">
            <v>1.5439000000000001</v>
          </cell>
          <cell r="E1230">
            <v>1.5142</v>
          </cell>
          <cell r="F1230">
            <v>108.05</v>
          </cell>
          <cell r="G1230">
            <v>1.2524999999999999</v>
          </cell>
          <cell r="O1230">
            <v>133.44936037083767</v>
          </cell>
          <cell r="P1230">
            <v>90.084073099512423</v>
          </cell>
          <cell r="Q1230">
            <v>796.25</v>
          </cell>
          <cell r="V1230">
            <v>77.761784814681548</v>
          </cell>
          <cell r="W1230">
            <v>115.19528466869615</v>
          </cell>
          <cell r="X1230">
            <v>103.77260444813967</v>
          </cell>
          <cell r="Y1230">
            <v>1.2551000000000001</v>
          </cell>
          <cell r="AG1230">
            <v>104.4970986460348</v>
          </cell>
          <cell r="AH1230">
            <v>100.10363365502947</v>
          </cell>
          <cell r="AI1230">
            <v>100.14710307244826</v>
          </cell>
          <cell r="AJ1230">
            <v>0.64771034393419258</v>
          </cell>
          <cell r="AL1230">
            <v>113.56947656085768</v>
          </cell>
          <cell r="AM1230">
            <v>101.85892868709112</v>
          </cell>
          <cell r="AN1230">
            <v>98.555635980785681</v>
          </cell>
          <cell r="AO1230">
            <v>98.555635980785681</v>
          </cell>
        </row>
        <row r="1231">
          <cell r="B1231">
            <v>35236</v>
          </cell>
          <cell r="D1231">
            <v>1.5408999999999999</v>
          </cell>
          <cell r="E1231">
            <v>1.5243</v>
          </cell>
          <cell r="F1231">
            <v>108.05</v>
          </cell>
          <cell r="G1231">
            <v>1.2524999999999999</v>
          </cell>
          <cell r="O1231">
            <v>133.53846026092</v>
          </cell>
          <cell r="P1231">
            <v>89.969057337656722</v>
          </cell>
          <cell r="Q1231">
            <v>796.25</v>
          </cell>
          <cell r="V1231">
            <v>77.761784814681548</v>
          </cell>
          <cell r="W1231">
            <v>115.41955999740412</v>
          </cell>
          <cell r="X1231">
            <v>103.84189011293563</v>
          </cell>
          <cell r="Y1231">
            <v>1.2553000000000001</v>
          </cell>
          <cell r="AG1231">
            <v>104.4970986460348</v>
          </cell>
          <cell r="AH1231">
            <v>100.29852683496659</v>
          </cell>
          <cell r="AI1231">
            <v>100.21396810537929</v>
          </cell>
          <cell r="AJ1231">
            <v>0.64897138036212609</v>
          </cell>
          <cell r="AL1231">
            <v>113.56947656085768</v>
          </cell>
          <cell r="AM1231">
            <v>102.05723927574795</v>
          </cell>
          <cell r="AN1231">
            <v>98.621438441797721</v>
          </cell>
          <cell r="AO1231">
            <v>98.621438441797721</v>
          </cell>
        </row>
        <row r="1232">
          <cell r="B1232">
            <v>35239</v>
          </cell>
          <cell r="D1232">
            <v>1.5362</v>
          </cell>
          <cell r="E1232">
            <v>1.5339</v>
          </cell>
          <cell r="F1232">
            <v>108.99</v>
          </cell>
          <cell r="G1232">
            <v>1.2524999999999999</v>
          </cell>
          <cell r="O1232">
            <v>132.56340138947792</v>
          </cell>
          <cell r="P1232">
            <v>89.814329416930434</v>
          </cell>
          <cell r="Q1232">
            <v>796.25</v>
          </cell>
          <cell r="V1232">
            <v>78.438287153652396</v>
          </cell>
          <cell r="W1232">
            <v>115.77268584819684</v>
          </cell>
          <cell r="X1232">
            <v>103.98046144252753</v>
          </cell>
          <cell r="Y1232">
            <v>1.2555000000000001</v>
          </cell>
          <cell r="AG1232">
            <v>105.40618955512572</v>
          </cell>
          <cell r="AH1232">
            <v>100.60538992318709</v>
          </cell>
          <cell r="AI1232">
            <v>100.34769817124133</v>
          </cell>
          <cell r="AJ1232">
            <v>0.65095690665277961</v>
          </cell>
          <cell r="AL1232">
            <v>114.55749421904561</v>
          </cell>
          <cell r="AM1232">
            <v>102.36948314021612</v>
          </cell>
          <cell r="AN1232">
            <v>98.753043363821803</v>
          </cell>
          <cell r="AO1232">
            <v>98.753043363821803</v>
          </cell>
        </row>
        <row r="1233">
          <cell r="B1233">
            <v>35240</v>
          </cell>
          <cell r="D1233">
            <v>1.5382</v>
          </cell>
          <cell r="E1233">
            <v>1.5301</v>
          </cell>
          <cell r="F1233">
            <v>108.83</v>
          </cell>
          <cell r="G1233">
            <v>1.2524999999999999</v>
          </cell>
          <cell r="O1233">
            <v>132.69194785534</v>
          </cell>
          <cell r="P1233">
            <v>89.886316774643788</v>
          </cell>
          <cell r="Q1233">
            <v>796.25</v>
          </cell>
          <cell r="V1233">
            <v>78.323137819359488</v>
          </cell>
          <cell r="W1233">
            <v>115.6221557664803</v>
          </cell>
          <cell r="X1233">
            <v>103.92849719393057</v>
          </cell>
          <cell r="Y1233">
            <v>1.2557</v>
          </cell>
          <cell r="AG1233">
            <v>105.25145067698259</v>
          </cell>
          <cell r="AH1233">
            <v>100.4745806787154</v>
          </cell>
          <cell r="AI1233">
            <v>100.29754939654308</v>
          </cell>
          <cell r="AJ1233">
            <v>0.65011051878819404</v>
          </cell>
          <cell r="AL1233">
            <v>114.38932100063064</v>
          </cell>
          <cell r="AM1233">
            <v>102.2363801846314</v>
          </cell>
          <cell r="AN1233">
            <v>98.703691518062783</v>
          </cell>
          <cell r="AO1233">
            <v>98.703691518062783</v>
          </cell>
        </row>
        <row r="1234">
          <cell r="B1234">
            <v>35241</v>
          </cell>
          <cell r="D1234">
            <v>1.5435000000000001</v>
          </cell>
          <cell r="E1234">
            <v>1.53</v>
          </cell>
          <cell r="F1234">
            <v>109.01</v>
          </cell>
          <cell r="G1234">
            <v>1.2524999999999999</v>
          </cell>
          <cell r="O1234">
            <v>132.47284363908494</v>
          </cell>
          <cell r="P1234">
            <v>90.196027786804507</v>
          </cell>
          <cell r="Q1234">
            <v>796.25</v>
          </cell>
          <cell r="V1234">
            <v>78.452680820439014</v>
          </cell>
          <cell r="W1234">
            <v>115.22513767411725</v>
          </cell>
          <cell r="X1234">
            <v>103.92849719393057</v>
          </cell>
          <cell r="Y1234">
            <v>1.2559</v>
          </cell>
          <cell r="AG1234">
            <v>105.42553191489361</v>
          </cell>
          <cell r="AH1234">
            <v>100.12957563977972</v>
          </cell>
          <cell r="AI1234">
            <v>100.29754939654308</v>
          </cell>
          <cell r="AJ1234">
            <v>0.64787819889860698</v>
          </cell>
          <cell r="AL1234">
            <v>114.57851587134749</v>
          </cell>
          <cell r="AM1234">
            <v>101.88532555879493</v>
          </cell>
          <cell r="AN1234">
            <v>98.703691518062783</v>
          </cell>
          <cell r="AO1234">
            <v>98.703691518062783</v>
          </cell>
        </row>
        <row r="1235">
          <cell r="B1235">
            <v>35242</v>
          </cell>
          <cell r="D1235">
            <v>1.5409999999999999</v>
          </cell>
          <cell r="E1235">
            <v>1.5289999999999999</v>
          </cell>
          <cell r="F1235">
            <v>109.35</v>
          </cell>
          <cell r="G1235">
            <v>1.2524999999999999</v>
          </cell>
          <cell r="O1235">
            <v>132.06094819475678</v>
          </cell>
          <cell r="P1235">
            <v>90.049937686728697</v>
          </cell>
          <cell r="Q1235">
            <v>796.25</v>
          </cell>
          <cell r="V1235">
            <v>78.697373155811448</v>
          </cell>
          <cell r="W1235">
            <v>115.41207008436081</v>
          </cell>
          <cell r="X1235">
            <v>103.92849719393057</v>
          </cell>
          <cell r="Y1235">
            <v>1.2561</v>
          </cell>
          <cell r="AG1235">
            <v>105.75435203094776</v>
          </cell>
          <cell r="AH1235">
            <v>100.29201817001949</v>
          </cell>
          <cell r="AI1235">
            <v>100.29754939654308</v>
          </cell>
          <cell r="AJ1235">
            <v>0.64892926670992868</v>
          </cell>
          <cell r="AL1235">
            <v>114.93588396047929</v>
          </cell>
          <cell r="AM1235">
            <v>102.05061648280339</v>
          </cell>
          <cell r="AN1235">
            <v>98.703691518062783</v>
          </cell>
          <cell r="AO1235">
            <v>98.703691518062783</v>
          </cell>
        </row>
        <row r="1236">
          <cell r="B1236">
            <v>35243</v>
          </cell>
          <cell r="D1236">
            <v>1.5419</v>
          </cell>
          <cell r="E1236">
            <v>1.5255000000000001</v>
          </cell>
          <cell r="F1236">
            <v>109.17</v>
          </cell>
          <cell r="G1236">
            <v>1.2524999999999999</v>
          </cell>
          <cell r="O1236">
            <v>132.27869089581984</v>
          </cell>
          <cell r="P1236">
            <v>90.102530122755994</v>
          </cell>
          <cell r="Q1236">
            <v>796.25</v>
          </cell>
          <cell r="V1236">
            <v>78.567830154731922</v>
          </cell>
          <cell r="W1236">
            <v>115.34470458525195</v>
          </cell>
          <cell r="X1236">
            <v>103.92849719393057</v>
          </cell>
          <cell r="Y1236">
            <v>1.2563</v>
          </cell>
          <cell r="AG1236">
            <v>105.58027079303675</v>
          </cell>
          <cell r="AH1236">
            <v>100.23347817627602</v>
          </cell>
          <cell r="AI1236">
            <v>100.29754939654308</v>
          </cell>
          <cell r="AJ1236">
            <v>0.64855048965561968</v>
          </cell>
          <cell r="AL1236">
            <v>114.74668908976246</v>
          </cell>
          <cell r="AM1236">
            <v>101.99105000324275</v>
          </cell>
          <cell r="AN1236">
            <v>98.703691518062783</v>
          </cell>
          <cell r="AO1236">
            <v>98.703691518062783</v>
          </cell>
        </row>
        <row r="1237">
          <cell r="B1237">
            <v>35246</v>
          </cell>
          <cell r="D1237">
            <v>1.5529999999999999</v>
          </cell>
          <cell r="E1237">
            <v>1.524</v>
          </cell>
          <cell r="F1237">
            <v>109.7</v>
          </cell>
          <cell r="G1237">
            <v>1.2524999999999999</v>
          </cell>
          <cell r="O1237">
            <v>131.578173335554</v>
          </cell>
          <cell r="P1237">
            <v>90.708819621014612</v>
          </cell>
          <cell r="Q1237">
            <v>796.25</v>
          </cell>
          <cell r="V1237">
            <v>78.949262324577191</v>
          </cell>
          <cell r="W1237">
            <v>114.52028332260141</v>
          </cell>
          <cell r="X1237">
            <v>103.8799972285734</v>
          </cell>
          <cell r="Y1237">
            <v>1.2565</v>
          </cell>
          <cell r="AG1237">
            <v>106.09284332688588</v>
          </cell>
          <cell r="AH1237">
            <v>99.51706374758534</v>
          </cell>
          <cell r="AI1237">
            <v>100.25074387349136</v>
          </cell>
          <cell r="AJ1237">
            <v>0.64391500321957507</v>
          </cell>
          <cell r="AL1237">
            <v>115.30376287576203</v>
          </cell>
          <cell r="AM1237">
            <v>101.26207340631038</v>
          </cell>
          <cell r="AN1237">
            <v>98.657629795354353</v>
          </cell>
          <cell r="AO1237">
            <v>98.657629795354353</v>
          </cell>
        </row>
        <row r="1238">
          <cell r="B1238">
            <v>35247</v>
          </cell>
          <cell r="D1238">
            <v>1.5535000000000001</v>
          </cell>
          <cell r="E1238">
            <v>1.5235000000000001</v>
          </cell>
          <cell r="F1238">
            <v>109.68</v>
          </cell>
          <cell r="G1238">
            <v>1.2695000000000001</v>
          </cell>
          <cell r="O1238">
            <v>131.60216643791279</v>
          </cell>
          <cell r="P1238">
            <v>90.738024005953775</v>
          </cell>
          <cell r="Q1238">
            <v>796.25</v>
          </cell>
          <cell r="V1238">
            <v>78.934868657790588</v>
          </cell>
          <cell r="W1238">
            <v>114.48342452526551</v>
          </cell>
          <cell r="X1238">
            <v>103.8799972285734</v>
          </cell>
          <cell r="Y1238">
            <v>1.2695000000000001</v>
          </cell>
          <cell r="AG1238">
            <v>106.07350096711799</v>
          </cell>
          <cell r="AH1238">
            <v>99.485033794657227</v>
          </cell>
          <cell r="AI1238">
            <v>100.25074387349136</v>
          </cell>
          <cell r="AJ1238">
            <v>0.64370775667846791</v>
          </cell>
          <cell r="AL1238">
            <v>115.28274122346016</v>
          </cell>
          <cell r="AM1238">
            <v>101.22948181525587</v>
          </cell>
          <cell r="AN1238">
            <v>98.657629795354353</v>
          </cell>
          <cell r="AO1238">
            <v>98.657629795354353</v>
          </cell>
        </row>
        <row r="1239">
          <cell r="B1239">
            <v>35248</v>
          </cell>
          <cell r="D1239">
            <v>1.5569999999999999</v>
          </cell>
          <cell r="E1239">
            <v>1.5243</v>
          </cell>
          <cell r="F1239">
            <v>109.93</v>
          </cell>
          <cell r="G1239">
            <v>1.2695000000000001</v>
          </cell>
          <cell r="O1239">
            <v>131.27660731350181</v>
          </cell>
          <cell r="P1239">
            <v>90.9242577176624</v>
          </cell>
          <cell r="Q1239">
            <v>796.25</v>
          </cell>
          <cell r="V1239">
            <v>79.11478949262326</v>
          </cell>
          <cell r="W1239">
            <v>114.22607578676943</v>
          </cell>
          <cell r="X1239">
            <v>103.85921152913461</v>
          </cell>
          <cell r="Y1239">
            <v>1.2697000000000001</v>
          </cell>
          <cell r="AG1239">
            <v>106.31528046421664</v>
          </cell>
          <cell r="AH1239">
            <v>99.261400128452166</v>
          </cell>
          <cell r="AI1239">
            <v>100.23068436361204</v>
          </cell>
          <cell r="AJ1239">
            <v>0.64226075786769432</v>
          </cell>
          <cell r="AL1239">
            <v>115.54551187723355</v>
          </cell>
          <cell r="AM1239">
            <v>101.00192678227361</v>
          </cell>
          <cell r="AN1239">
            <v>98.637889057050742</v>
          </cell>
          <cell r="AO1239">
            <v>98.637889057050742</v>
          </cell>
        </row>
        <row r="1240">
          <cell r="B1240">
            <v>35249</v>
          </cell>
          <cell r="D1240">
            <v>1.5588</v>
          </cell>
          <cell r="E1240">
            <v>1.526</v>
          </cell>
          <cell r="F1240">
            <v>110.31</v>
          </cell>
          <cell r="G1240">
            <v>1.2695000000000001</v>
          </cell>
          <cell r="O1240">
            <v>130.85492681594093</v>
          </cell>
          <cell r="P1240">
            <v>91.050626822948786</v>
          </cell>
          <cell r="Q1240">
            <v>796.25</v>
          </cell>
          <cell r="V1240">
            <v>79.388269161568914</v>
          </cell>
          <cell r="W1240">
            <v>114.09417500641518</v>
          </cell>
          <cell r="X1240">
            <v>103.88346151181319</v>
          </cell>
          <cell r="Y1240">
            <v>1.2699</v>
          </cell>
          <cell r="AG1240">
            <v>106.68278529980657</v>
          </cell>
          <cell r="AH1240">
            <v>99.146779574031314</v>
          </cell>
          <cell r="AI1240">
            <v>100.2540871251379</v>
          </cell>
          <cell r="AJ1240">
            <v>0.64151911726969468</v>
          </cell>
          <cell r="AL1240">
            <v>115.9449232709691</v>
          </cell>
          <cell r="AM1240">
            <v>100.88529638183219</v>
          </cell>
          <cell r="AN1240">
            <v>98.660919918404957</v>
          </cell>
          <cell r="AO1240">
            <v>98.660919918404957</v>
          </cell>
        </row>
        <row r="1241">
          <cell r="B1241">
            <v>35250</v>
          </cell>
          <cell r="D1241">
            <v>1.5601</v>
          </cell>
          <cell r="E1241">
            <v>1.5208999999999999</v>
          </cell>
          <cell r="F1241">
            <v>110.05</v>
          </cell>
          <cell r="G1241">
            <v>1.2695000000000001</v>
          </cell>
          <cell r="O1241">
            <v>131.12033944120623</v>
          </cell>
          <cell r="P1241">
            <v>91.096172067335203</v>
          </cell>
          <cell r="Q1241">
            <v>796.25</v>
          </cell>
          <cell r="V1241">
            <v>79.201151493342934</v>
          </cell>
          <cell r="W1241">
            <v>113.9991026216268</v>
          </cell>
          <cell r="X1241">
            <v>103.84881867941522</v>
          </cell>
          <cell r="Y1241">
            <v>1.2701</v>
          </cell>
          <cell r="AG1241">
            <v>106.43133462282398</v>
          </cell>
          <cell r="AH1241">
            <v>99.064162553682465</v>
          </cell>
          <cell r="AI1241">
            <v>100.22065460867239</v>
          </cell>
          <cell r="AJ1241">
            <v>0.64098455227229023</v>
          </cell>
          <cell r="AL1241">
            <v>115.67164179104478</v>
          </cell>
          <cell r="AM1241">
            <v>100.80123069034036</v>
          </cell>
          <cell r="AN1241">
            <v>98.628018687898916</v>
          </cell>
          <cell r="AO1241">
            <v>98.628018687898916</v>
          </cell>
        </row>
        <row r="1242">
          <cell r="B1242">
            <v>35253</v>
          </cell>
          <cell r="D1242">
            <v>1.5620000000000001</v>
          </cell>
          <cell r="E1242">
            <v>1.5207999999999999</v>
          </cell>
          <cell r="F1242">
            <v>110.3</v>
          </cell>
          <cell r="G1242">
            <v>1.2695000000000001</v>
          </cell>
          <cell r="O1242">
            <v>130.82314918861962</v>
          </cell>
          <cell r="P1242">
            <v>91.20711542156117</v>
          </cell>
          <cell r="Q1242">
            <v>796.25</v>
          </cell>
          <cell r="V1242">
            <v>79.381072328175605</v>
          </cell>
          <cell r="W1242">
            <v>113.86043533930857</v>
          </cell>
          <cell r="X1242">
            <v>103.84881867941522</v>
          </cell>
          <cell r="Y1242">
            <v>1.2703</v>
          </cell>
          <cell r="AG1242">
            <v>106.67311411992262</v>
          </cell>
          <cell r="AH1242">
            <v>98.943661971830991</v>
          </cell>
          <cell r="AI1242">
            <v>100.22065460867239</v>
          </cell>
          <cell r="AJ1242">
            <v>0.6402048655569782</v>
          </cell>
          <cell r="AL1242">
            <v>115.93441244481815</v>
          </cell>
          <cell r="AM1242">
            <v>100.67861715749039</v>
          </cell>
          <cell r="AN1242">
            <v>98.628018687898916</v>
          </cell>
          <cell r="AO1242">
            <v>98.628018687898916</v>
          </cell>
        </row>
        <row r="1243">
          <cell r="B1243">
            <v>35254</v>
          </cell>
          <cell r="D1243">
            <v>1.554</v>
          </cell>
          <cell r="E1243">
            <v>1.5295000000000001</v>
          </cell>
          <cell r="F1243">
            <v>111.09</v>
          </cell>
          <cell r="G1243">
            <v>1.2695000000000001</v>
          </cell>
          <cell r="O1243">
            <v>130.06181006026981</v>
          </cell>
          <cell r="P1243">
            <v>90.858037997100055</v>
          </cell>
          <cell r="Q1243">
            <v>796.25</v>
          </cell>
          <cell r="V1243">
            <v>79.949622166246854</v>
          </cell>
          <cell r="W1243">
            <v>114.44658944658944</v>
          </cell>
          <cell r="X1243">
            <v>103.98392572576734</v>
          </cell>
          <cell r="Y1243">
            <v>1.2705</v>
          </cell>
          <cell r="AG1243">
            <v>107.43713733075435</v>
          </cell>
          <cell r="AH1243">
            <v>99.453024453024454</v>
          </cell>
          <cell r="AI1243">
            <v>100.3510414228879</v>
          </cell>
          <cell r="AJ1243">
            <v>0.64350064350064351</v>
          </cell>
          <cell r="AL1243">
            <v>116.76476771074206</v>
          </cell>
          <cell r="AM1243">
            <v>101.1969111969112</v>
          </cell>
          <cell r="AN1243">
            <v>98.756333486872421</v>
          </cell>
          <cell r="AO1243">
            <v>98.756333486872421</v>
          </cell>
        </row>
        <row r="1244">
          <cell r="B1244">
            <v>35255</v>
          </cell>
          <cell r="D1244">
            <v>1.5545</v>
          </cell>
          <cell r="E1244">
            <v>1.5245</v>
          </cell>
          <cell r="F1244">
            <v>110.5</v>
          </cell>
          <cell r="G1244">
            <v>1.2695000000000001</v>
          </cell>
          <cell r="O1244">
            <v>130.68220201756091</v>
          </cell>
          <cell r="P1244">
            <v>90.83579626633049</v>
          </cell>
          <cell r="Q1244">
            <v>796.25</v>
          </cell>
          <cell r="V1244">
            <v>79.525008996041748</v>
          </cell>
          <cell r="W1244">
            <v>114.40977806368605</v>
          </cell>
          <cell r="X1244">
            <v>103.92503291069077</v>
          </cell>
          <cell r="Y1244">
            <v>1.2706999999999999</v>
          </cell>
          <cell r="AG1244">
            <v>106.86653771760155</v>
          </cell>
          <cell r="AH1244">
            <v>99.421035702798321</v>
          </cell>
          <cell r="AI1244">
            <v>100.29420614489652</v>
          </cell>
          <cell r="AJ1244">
            <v>0.64329366355741391</v>
          </cell>
          <cell r="AL1244">
            <v>116.14462896783687</v>
          </cell>
          <cell r="AM1244">
            <v>101.16436153103891</v>
          </cell>
          <cell r="AN1244">
            <v>98.700401395012179</v>
          </cell>
          <cell r="AO1244">
            <v>98.700401395012179</v>
          </cell>
        </row>
        <row r="1245">
          <cell r="B1245">
            <v>35256</v>
          </cell>
          <cell r="D1245">
            <v>1.5488</v>
          </cell>
          <cell r="E1245">
            <v>1.5257000000000001</v>
          </cell>
          <cell r="F1245">
            <v>110.3</v>
          </cell>
          <cell r="G1245">
            <v>1.2695000000000001</v>
          </cell>
          <cell r="O1245">
            <v>130.91915977280584</v>
          </cell>
          <cell r="P1245">
            <v>90.502721941005248</v>
          </cell>
          <cell r="Q1245">
            <v>796.25</v>
          </cell>
          <cell r="V1245">
            <v>79.381072328175605</v>
          </cell>
          <cell r="W1245">
            <v>114.8308367768595</v>
          </cell>
          <cell r="X1245">
            <v>103.92503291069077</v>
          </cell>
          <cell r="Y1245">
            <v>1.2708999999999999</v>
          </cell>
          <cell r="AG1245">
            <v>106.67311411992262</v>
          </cell>
          <cell r="AH1245">
            <v>99.786931818181827</v>
          </cell>
          <cell r="AI1245">
            <v>100.29420614489652</v>
          </cell>
          <cell r="AJ1245">
            <v>0.64566115702479343</v>
          </cell>
          <cell r="AL1245">
            <v>115.93441244481815</v>
          </cell>
          <cell r="AM1245">
            <v>101.53667355371901</v>
          </cell>
          <cell r="AN1245">
            <v>98.700401395012179</v>
          </cell>
          <cell r="AO1245">
            <v>98.700401395012179</v>
          </cell>
        </row>
        <row r="1246">
          <cell r="B1246">
            <v>35257</v>
          </cell>
          <cell r="D1246">
            <v>1.552</v>
          </cell>
          <cell r="E1246">
            <v>1.526</v>
          </cell>
          <cell r="F1246">
            <v>110.5</v>
          </cell>
          <cell r="G1246">
            <v>1.2695000000000001</v>
          </cell>
          <cell r="O1246">
            <v>130.68220201756091</v>
          </cell>
          <cell r="P1246">
            <v>90.689711035924702</v>
          </cell>
          <cell r="Q1246">
            <v>796.25</v>
          </cell>
          <cell r="V1246">
            <v>79.525008996041748</v>
          </cell>
          <cell r="W1246">
            <v>114.59407216494843</v>
          </cell>
          <cell r="X1246">
            <v>103.92503291069077</v>
          </cell>
          <cell r="Y1246">
            <v>1.2710999999999999</v>
          </cell>
          <cell r="AG1246">
            <v>106.86653771760155</v>
          </cell>
          <cell r="AH1246">
            <v>99.581185567010309</v>
          </cell>
          <cell r="AI1246">
            <v>100.29420614489652</v>
          </cell>
          <cell r="AJ1246">
            <v>0.64432989690721643</v>
          </cell>
          <cell r="AL1246">
            <v>116.14462896783687</v>
          </cell>
          <cell r="AM1246">
            <v>101.32731958762886</v>
          </cell>
          <cell r="AN1246">
            <v>98.700401395012179</v>
          </cell>
          <cell r="AO1246">
            <v>98.700401395012179</v>
          </cell>
        </row>
        <row r="1247">
          <cell r="B1247">
            <v>35260</v>
          </cell>
          <cell r="D1247">
            <v>1.5516000000000001</v>
          </cell>
          <cell r="E1247">
            <v>1.5229999999999999</v>
          </cell>
          <cell r="F1247">
            <v>110.85</v>
          </cell>
          <cell r="G1247">
            <v>1.2695000000000001</v>
          </cell>
          <cell r="O1247">
            <v>130.26958342751902</v>
          </cell>
          <cell r="P1247">
            <v>90.666337399059771</v>
          </cell>
          <cell r="Q1247">
            <v>796.25</v>
          </cell>
          <cell r="V1247">
            <v>79.776898164807477</v>
          </cell>
          <cell r="W1247">
            <v>114.62361433359112</v>
          </cell>
          <cell r="X1247">
            <v>103.92503291069077</v>
          </cell>
          <cell r="Y1247">
            <v>1.2713000000000001</v>
          </cell>
          <cell r="AG1247">
            <v>107.20502901353964</v>
          </cell>
          <cell r="AH1247">
            <v>99.606857437483882</v>
          </cell>
          <cell r="AI1247">
            <v>100.29420614489652</v>
          </cell>
          <cell r="AJ1247">
            <v>0.64449600412477437</v>
          </cell>
          <cell r="AL1247">
            <v>116.51250788311961</v>
          </cell>
          <cell r="AM1247">
            <v>101.35344160866202</v>
          </cell>
          <cell r="AN1247">
            <v>98.700401395012179</v>
          </cell>
          <cell r="AO1247">
            <v>98.700401395012179</v>
          </cell>
        </row>
        <row r="1248">
          <cell r="B1248">
            <v>35261</v>
          </cell>
          <cell r="D1248">
            <v>1.5510999999999999</v>
          </cell>
          <cell r="E1248">
            <v>1.5234000000000001</v>
          </cell>
          <cell r="F1248">
            <v>110.57</v>
          </cell>
          <cell r="G1248">
            <v>1.2695000000000001</v>
          </cell>
          <cell r="O1248">
            <v>130.59946932206279</v>
          </cell>
          <cell r="P1248">
            <v>90.637120352978599</v>
          </cell>
          <cell r="Q1248">
            <v>796.25</v>
          </cell>
          <cell r="V1248">
            <v>79.575386829794894</v>
          </cell>
          <cell r="W1248">
            <v>114.66056347108504</v>
          </cell>
          <cell r="X1248">
            <v>103.92503291069077</v>
          </cell>
          <cell r="Y1248">
            <v>1.2715000000000001</v>
          </cell>
          <cell r="AG1248">
            <v>106.93423597678915</v>
          </cell>
          <cell r="AH1248">
            <v>99.638965895171182</v>
          </cell>
          <cell r="AI1248">
            <v>100.29420614489652</v>
          </cell>
          <cell r="AJ1248">
            <v>0.64470375862291285</v>
          </cell>
          <cell r="AL1248">
            <v>116.21820475089341</v>
          </cell>
          <cell r="AM1248">
            <v>101.38611308103928</v>
          </cell>
          <cell r="AN1248">
            <v>98.700401395012179</v>
          </cell>
          <cell r="AO1248">
            <v>98.700401395012179</v>
          </cell>
        </row>
        <row r="1249">
          <cell r="B1249">
            <v>35262</v>
          </cell>
          <cell r="D1249">
            <v>1.5548999999999999</v>
          </cell>
          <cell r="E1249">
            <v>1.5125</v>
          </cell>
          <cell r="F1249">
            <v>110</v>
          </cell>
          <cell r="G1249">
            <v>1.2695000000000001</v>
          </cell>
          <cell r="O1249">
            <v>131.15368347788842</v>
          </cell>
          <cell r="P1249">
            <v>90.774365184461814</v>
          </cell>
          <cell r="Q1249">
            <v>796.25</v>
          </cell>
          <cell r="V1249">
            <v>79.165167326376405</v>
          </cell>
          <cell r="W1249">
            <v>114.38034600295839</v>
          </cell>
          <cell r="X1249">
            <v>103.82803297997643</v>
          </cell>
          <cell r="Y1249">
            <v>1.2717000000000001</v>
          </cell>
          <cell r="AG1249">
            <v>106.38297872340425</v>
          </cell>
          <cell r="AH1249">
            <v>99.39545951508137</v>
          </cell>
          <cell r="AI1249">
            <v>100.20059509879307</v>
          </cell>
          <cell r="AJ1249">
            <v>0.64312817544536627</v>
          </cell>
          <cell r="AL1249">
            <v>115.61908766029009</v>
          </cell>
          <cell r="AM1249">
            <v>101.1383368705383</v>
          </cell>
          <cell r="AN1249">
            <v>98.608277949595305</v>
          </cell>
          <cell r="AO1249">
            <v>98.608277949595305</v>
          </cell>
        </row>
        <row r="1250">
          <cell r="B1250">
            <v>35263</v>
          </cell>
          <cell r="D1250">
            <v>1.5555000000000001</v>
          </cell>
          <cell r="E1250">
            <v>1.4843</v>
          </cell>
          <cell r="F1250">
            <v>109.3</v>
          </cell>
          <cell r="G1250">
            <v>1.2695000000000001</v>
          </cell>
          <cell r="O1250">
            <v>131.66333962355884</v>
          </cell>
          <cell r="P1250">
            <v>90.582149764908877</v>
          </cell>
          <cell r="Q1250">
            <v>796.25</v>
          </cell>
          <cell r="V1250">
            <v>78.661388988844919</v>
          </cell>
          <cell r="W1250">
            <v>114.33622629379619</v>
          </cell>
          <cell r="X1250">
            <v>103.5682117369916</v>
          </cell>
          <cell r="Y1250">
            <v>1.2719</v>
          </cell>
          <cell r="AG1250">
            <v>105.70599613152804</v>
          </cell>
          <cell r="AH1250">
            <v>99.357119897139185</v>
          </cell>
          <cell r="AI1250">
            <v>99.949851225301714</v>
          </cell>
          <cell r="AJ1250">
            <v>0.64288010286081643</v>
          </cell>
          <cell r="AL1250">
            <v>114.88332982972462</v>
          </cell>
          <cell r="AM1250">
            <v>101.09932497589199</v>
          </cell>
          <cell r="AN1250">
            <v>98.361518720800149</v>
          </cell>
          <cell r="AO1250">
            <v>98.361518720800149</v>
          </cell>
        </row>
        <row r="1251">
          <cell r="B1251">
            <v>35264</v>
          </cell>
          <cell r="D1251">
            <v>1.5394000000000001</v>
          </cell>
          <cell r="E1251">
            <v>1.4893000000000001</v>
          </cell>
          <cell r="F1251">
            <v>108.75</v>
          </cell>
          <cell r="G1251">
            <v>1.2695000000000001</v>
          </cell>
          <cell r="O1251">
            <v>132.47971801530815</v>
          </cell>
          <cell r="P1251">
            <v>89.746541662627266</v>
          </cell>
          <cell r="Q1251">
            <v>796.25</v>
          </cell>
          <cell r="V1251">
            <v>78.265563152213034</v>
          </cell>
          <cell r="W1251">
            <v>115.53202546446666</v>
          </cell>
          <cell r="X1251">
            <v>103.68599736714474</v>
          </cell>
          <cell r="Y1251">
            <v>1.2721</v>
          </cell>
          <cell r="AG1251">
            <v>105.17408123791103</v>
          </cell>
          <cell r="AH1251">
            <v>100.3962582824477</v>
          </cell>
          <cell r="AI1251">
            <v>100.06352178128448</v>
          </cell>
          <cell r="AJ1251">
            <v>0.6496037417175522</v>
          </cell>
          <cell r="AL1251">
            <v>114.30523439142317</v>
          </cell>
          <cell r="AM1251">
            <v>102.15668442250227</v>
          </cell>
          <cell r="AN1251">
            <v>98.473382904520633</v>
          </cell>
          <cell r="AO1251">
            <v>98.473382904520633</v>
          </cell>
        </row>
        <row r="1252">
          <cell r="B1252">
            <v>35267</v>
          </cell>
          <cell r="D1252">
            <v>1.546</v>
          </cell>
          <cell r="E1252">
            <v>1.4872000000000001</v>
          </cell>
          <cell r="F1252">
            <v>107.9</v>
          </cell>
          <cell r="G1252">
            <v>1.2695000000000001</v>
          </cell>
          <cell r="O1252">
            <v>133.42966384508981</v>
          </cell>
          <cell r="P1252">
            <v>90.068080129290109</v>
          </cell>
          <cell r="Q1252">
            <v>796.25</v>
          </cell>
          <cell r="V1252">
            <v>77.653832313781948</v>
          </cell>
          <cell r="W1252">
            <v>115.03880983182404</v>
          </cell>
          <cell r="X1252">
            <v>103.61324741910897</v>
          </cell>
          <cell r="Y1252">
            <v>1.2723</v>
          </cell>
          <cell r="AG1252">
            <v>104.35203094777563</v>
          </cell>
          <cell r="AH1252">
            <v>99.967658473479943</v>
          </cell>
          <cell r="AI1252">
            <v>99.99331349670689</v>
          </cell>
          <cell r="AJ1252">
            <v>0.64683053040103489</v>
          </cell>
          <cell r="AL1252">
            <v>113.41181416859365</v>
          </cell>
          <cell r="AM1252">
            <v>101.72056921086674</v>
          </cell>
          <cell r="AN1252">
            <v>98.404290320457974</v>
          </cell>
          <cell r="AO1252">
            <v>98.404290320457974</v>
          </cell>
        </row>
        <row r="1253">
          <cell r="B1253">
            <v>35268</v>
          </cell>
          <cell r="D1253">
            <v>1.5458000000000001</v>
          </cell>
          <cell r="E1253">
            <v>1.4925999999999999</v>
          </cell>
          <cell r="F1253">
            <v>107.95</v>
          </cell>
          <cell r="G1253">
            <v>1.2695000000000001</v>
          </cell>
          <cell r="O1253">
            <v>133.43028994044994</v>
          </cell>
          <cell r="P1253">
            <v>90.098582573465151</v>
          </cell>
          <cell r="Q1253">
            <v>796.25</v>
          </cell>
          <cell r="V1253">
            <v>77.689816480748476</v>
          </cell>
          <cell r="W1253">
            <v>115.05369388019147</v>
          </cell>
          <cell r="X1253">
            <v>103.66174738446615</v>
          </cell>
          <cell r="Y1253">
            <v>1.2725</v>
          </cell>
          <cell r="AG1253">
            <v>104.40038684719535</v>
          </cell>
          <cell r="AH1253">
            <v>99.980592573424758</v>
          </cell>
          <cell r="AI1253">
            <v>100.04011901975862</v>
          </cell>
          <cell r="AJ1253">
            <v>0.6469142191745374</v>
          </cell>
          <cell r="AL1253">
            <v>113.46436829934834</v>
          </cell>
          <cell r="AM1253">
            <v>101.73373010738776</v>
          </cell>
          <cell r="AN1253">
            <v>98.450352043166419</v>
          </cell>
          <cell r="AO1253">
            <v>98.450352043166419</v>
          </cell>
        </row>
        <row r="1254">
          <cell r="B1254">
            <v>35269</v>
          </cell>
          <cell r="D1254">
            <v>1.5516000000000001</v>
          </cell>
          <cell r="E1254">
            <v>1.482</v>
          </cell>
          <cell r="F1254">
            <v>107.11</v>
          </cell>
          <cell r="G1254">
            <v>1.2695000000000001</v>
          </cell>
          <cell r="O1254">
            <v>134.27896428158058</v>
          </cell>
          <cell r="P1254">
            <v>90.303659960215583</v>
          </cell>
          <cell r="Q1254">
            <v>796.25</v>
          </cell>
          <cell r="V1254">
            <v>77.085282475710699</v>
          </cell>
          <cell r="W1254">
            <v>114.62361433359112</v>
          </cell>
          <cell r="X1254">
            <v>103.50931892191505</v>
          </cell>
          <cell r="Y1254">
            <v>1.2726999999999999</v>
          </cell>
          <cell r="AG1254">
            <v>103.58800773694391</v>
          </cell>
          <cell r="AH1254">
            <v>99.606857437483882</v>
          </cell>
          <cell r="AI1254">
            <v>99.89301594731036</v>
          </cell>
          <cell r="AJ1254">
            <v>0.64449600412477437</v>
          </cell>
          <cell r="AL1254">
            <v>112.58145890266975</v>
          </cell>
          <cell r="AM1254">
            <v>101.35344160866202</v>
          </cell>
          <cell r="AN1254">
            <v>98.305586628939935</v>
          </cell>
          <cell r="AO1254">
            <v>98.305586628939935</v>
          </cell>
        </row>
        <row r="1255">
          <cell r="B1255">
            <v>35270</v>
          </cell>
          <cell r="D1255">
            <v>1.5526</v>
          </cell>
          <cell r="E1255">
            <v>1.4910000000000001</v>
          </cell>
          <cell r="F1255">
            <v>107.9</v>
          </cell>
          <cell r="G1255">
            <v>1.2695000000000001</v>
          </cell>
          <cell r="O1255">
            <v>133.54119353836364</v>
          </cell>
          <cell r="P1255">
            <v>90.528194600428066</v>
          </cell>
          <cell r="Q1255">
            <v>796.25</v>
          </cell>
          <cell r="V1255">
            <v>77.653832313781948</v>
          </cell>
          <cell r="W1255">
            <v>114.54978745330413</v>
          </cell>
          <cell r="X1255">
            <v>103.69985450010391</v>
          </cell>
          <cell r="Y1255">
            <v>1.2728999999999999</v>
          </cell>
          <cell r="AG1255">
            <v>104.35203094777563</v>
          </cell>
          <cell r="AH1255">
            <v>99.542702563441978</v>
          </cell>
          <cell r="AI1255">
            <v>100.07689478787067</v>
          </cell>
          <cell r="AJ1255">
            <v>0.64408089656060807</v>
          </cell>
          <cell r="AL1255">
            <v>113.41181416859365</v>
          </cell>
          <cell r="AM1255">
            <v>101.28816179312123</v>
          </cell>
          <cell r="AN1255">
            <v>98.486543396723036</v>
          </cell>
          <cell r="AO1255">
            <v>98.486543396723036</v>
          </cell>
        </row>
        <row r="1256">
          <cell r="B1256">
            <v>35271</v>
          </cell>
          <cell r="D1256">
            <v>1.5542</v>
          </cell>
          <cell r="E1256">
            <v>1.4890000000000001</v>
          </cell>
          <cell r="F1256">
            <v>108.3</v>
          </cell>
          <cell r="G1256">
            <v>1.2695000000000001</v>
          </cell>
          <cell r="O1256">
            <v>133.07463486358688</v>
          </cell>
          <cell r="P1256">
            <v>90.639650828298713</v>
          </cell>
          <cell r="Q1256">
            <v>796.25</v>
          </cell>
          <cell r="V1256">
            <v>77.941705649514219</v>
          </cell>
          <cell r="W1256">
            <v>114.43186205121604</v>
          </cell>
          <cell r="X1256">
            <v>103.7206401995427</v>
          </cell>
          <cell r="Y1256">
            <v>1.2730999999999999</v>
          </cell>
          <cell r="AG1256">
            <v>104.73887814313345</v>
          </cell>
          <cell r="AH1256">
            <v>99.440226483078106</v>
          </cell>
          <cell r="AI1256">
            <v>100.09695429774997</v>
          </cell>
          <cell r="AJ1256">
            <v>0.64341783554240117</v>
          </cell>
          <cell r="AL1256">
            <v>113.83224721463107</v>
          </cell>
          <cell r="AM1256">
            <v>101.18388881739801</v>
          </cell>
          <cell r="AN1256">
            <v>98.506284135026647</v>
          </cell>
          <cell r="AO1256">
            <v>98.506284135026647</v>
          </cell>
        </row>
        <row r="1257">
          <cell r="B1257">
            <v>35275</v>
          </cell>
          <cell r="D1257">
            <v>1.5545</v>
          </cell>
          <cell r="E1257">
            <v>1.4815</v>
          </cell>
          <cell r="F1257">
            <v>108.12</v>
          </cell>
          <cell r="G1257">
            <v>1.2695000000000001</v>
          </cell>
          <cell r="O1257">
            <v>133.29617976069605</v>
          </cell>
          <cell r="P1257">
            <v>90.657146578683779</v>
          </cell>
          <cell r="Q1257">
            <v>796.25</v>
          </cell>
          <cell r="V1257">
            <v>77.812162648434708</v>
          </cell>
          <cell r="W1257">
            <v>114.40977806368605</v>
          </cell>
          <cell r="X1257">
            <v>103.7206401995427</v>
          </cell>
          <cell r="Y1257">
            <v>1.2733000000000001</v>
          </cell>
          <cell r="AG1257">
            <v>104.56479690522244</v>
          </cell>
          <cell r="AH1257">
            <v>99.421035702798321</v>
          </cell>
          <cell r="AI1257">
            <v>100.09695429774997</v>
          </cell>
          <cell r="AJ1257">
            <v>0.64329366355741391</v>
          </cell>
          <cell r="AL1257">
            <v>113.64305234391423</v>
          </cell>
          <cell r="AM1257">
            <v>101.16436153103891</v>
          </cell>
          <cell r="AN1257">
            <v>98.506284135026647</v>
          </cell>
          <cell r="AO1257">
            <v>98.506284135026647</v>
          </cell>
        </row>
        <row r="1258">
          <cell r="B1258">
            <v>35276</v>
          </cell>
          <cell r="D1258">
            <v>1.5589999999999999</v>
          </cell>
          <cell r="E1258">
            <v>1.4811000000000001</v>
          </cell>
          <cell r="F1258">
            <v>107.93</v>
          </cell>
          <cell r="G1258">
            <v>1.2695000000000001</v>
          </cell>
          <cell r="O1258">
            <v>133.42825559283381</v>
          </cell>
          <cell r="P1258">
            <v>90.849738131547724</v>
          </cell>
          <cell r="Q1258">
            <v>796.25</v>
          </cell>
          <cell r="V1258">
            <v>77.675422813961859</v>
          </cell>
          <cell r="W1258">
            <v>114.0795381654907</v>
          </cell>
          <cell r="X1258">
            <v>103.64096168502736</v>
          </cell>
          <cell r="Y1258">
            <v>1.2735000000000001</v>
          </cell>
          <cell r="AG1258">
            <v>104.38104448742747</v>
          </cell>
          <cell r="AH1258">
            <v>99.134060295060948</v>
          </cell>
          <cell r="AI1258">
            <v>100.0200595098793</v>
          </cell>
          <cell r="AJ1258">
            <v>0.64143681847338041</v>
          </cell>
          <cell r="AL1258">
            <v>113.44334664704647</v>
          </cell>
          <cell r="AM1258">
            <v>100.8723540731238</v>
          </cell>
          <cell r="AN1258">
            <v>98.430611304862808</v>
          </cell>
          <cell r="AO1258">
            <v>98.430611304862808</v>
          </cell>
        </row>
        <row r="1259">
          <cell r="B1259">
            <v>35277</v>
          </cell>
          <cell r="D1259">
            <v>1.5582</v>
          </cell>
          <cell r="E1259">
            <v>1.4730000000000001</v>
          </cell>
          <cell r="F1259">
            <v>107.6</v>
          </cell>
          <cell r="G1259">
            <v>1.2695000000000001</v>
          </cell>
          <cell r="O1259">
            <v>133.72562799470543</v>
          </cell>
          <cell r="P1259">
            <v>90.727239439979371</v>
          </cell>
          <cell r="Q1259">
            <v>796.25</v>
          </cell>
          <cell r="V1259">
            <v>77.437927311982733</v>
          </cell>
          <cell r="W1259">
            <v>114.13810807341804</v>
          </cell>
          <cell r="X1259">
            <v>103.55435460403243</v>
          </cell>
          <cell r="Y1259">
            <v>1.2737000000000001</v>
          </cell>
          <cell r="AG1259">
            <v>104.06189555125724</v>
          </cell>
          <cell r="AH1259">
            <v>99.184957001668593</v>
          </cell>
          <cell r="AI1259">
            <v>99.936478218715521</v>
          </cell>
          <cell r="AJ1259">
            <v>0.6417661404184315</v>
          </cell>
          <cell r="AL1259">
            <v>113.09648938406558</v>
          </cell>
          <cell r="AM1259">
            <v>100.92414324220253</v>
          </cell>
          <cell r="AN1259">
            <v>98.34835822859776</v>
          </cell>
          <cell r="AO1259">
            <v>98.34835822859776</v>
          </cell>
        </row>
        <row r="1260">
          <cell r="B1260">
            <v>35278</v>
          </cell>
          <cell r="D1260">
            <v>1.556</v>
          </cell>
          <cell r="E1260">
            <v>1.4730000000000001</v>
          </cell>
          <cell r="F1260">
            <v>107</v>
          </cell>
          <cell r="G1260">
            <v>1.2907</v>
          </cell>
          <cell r="O1260">
            <v>134.47549132925519</v>
          </cell>
          <cell r="P1260">
            <v>90.599142965349699</v>
          </cell>
          <cell r="Q1260">
            <v>814.45</v>
          </cell>
          <cell r="V1260">
            <v>77.006117308384319</v>
          </cell>
          <cell r="W1260">
            <v>114.29948586118252</v>
          </cell>
          <cell r="X1260">
            <v>103.55435460403243</v>
          </cell>
          <cell r="Y1260">
            <v>1.2907</v>
          </cell>
          <cell r="AG1260">
            <v>103.48162475822049</v>
          </cell>
          <cell r="AH1260">
            <v>99.325192802056563</v>
          </cell>
          <cell r="AI1260">
            <v>99.936478218715521</v>
          </cell>
          <cell r="AJ1260">
            <v>0.64267352185089976</v>
          </cell>
          <cell r="AL1260">
            <v>112.46583981500946</v>
          </cell>
          <cell r="AM1260">
            <v>101.06683804627249</v>
          </cell>
          <cell r="AN1260">
            <v>98.34835822859776</v>
          </cell>
          <cell r="AO1260">
            <v>98.34835822859776</v>
          </cell>
        </row>
        <row r="1261">
          <cell r="B1261">
            <v>35281</v>
          </cell>
          <cell r="D1261">
            <v>1.5429999999999999</v>
          </cell>
          <cell r="E1261">
            <v>1.4775</v>
          </cell>
          <cell r="F1261">
            <v>106.8</v>
          </cell>
          <cell r="G1261">
            <v>1.2907</v>
          </cell>
          <cell r="O1261">
            <v>134.78140372756877</v>
          </cell>
          <cell r="P1261">
            <v>89.878275975535615</v>
          </cell>
          <cell r="Q1261">
            <v>814.45</v>
          </cell>
          <cell r="V1261">
            <v>76.862180640518176</v>
          </cell>
          <cell r="W1261">
            <v>115.26247569669475</v>
          </cell>
          <cell r="X1261">
            <v>103.59592600290999</v>
          </cell>
          <cell r="Y1261">
            <v>1.2905</v>
          </cell>
          <cell r="AG1261">
            <v>103.28820116054158</v>
          </cell>
          <cell r="AH1261">
            <v>100.16202203499678</v>
          </cell>
          <cell r="AI1261">
            <v>99.976597238474142</v>
          </cell>
          <cell r="AJ1261">
            <v>0.64808813998703829</v>
          </cell>
          <cell r="AL1261">
            <v>112.25562329199074</v>
          </cell>
          <cell r="AM1261">
            <v>101.91834089436165</v>
          </cell>
          <cell r="AN1261">
            <v>98.387839705204982</v>
          </cell>
          <cell r="AO1261">
            <v>98.387839705204982</v>
          </cell>
        </row>
        <row r="1262">
          <cell r="B1262">
            <v>35282</v>
          </cell>
          <cell r="D1262">
            <v>1.546</v>
          </cell>
          <cell r="E1262">
            <v>1.4730000000000001</v>
          </cell>
          <cell r="F1262">
            <v>106.85</v>
          </cell>
          <cell r="G1262">
            <v>1.2907</v>
          </cell>
          <cell r="O1262">
            <v>134.67328307480247</v>
          </cell>
          <cell r="P1262">
            <v>90.022909070346671</v>
          </cell>
          <cell r="Q1262">
            <v>814.45</v>
          </cell>
          <cell r="V1262">
            <v>76.898164807484704</v>
          </cell>
          <cell r="W1262">
            <v>115.03880983182404</v>
          </cell>
          <cell r="X1262">
            <v>103.56128317051201</v>
          </cell>
          <cell r="Y1262">
            <v>1.2903</v>
          </cell>
          <cell r="AG1262">
            <v>103.33655705996131</v>
          </cell>
          <cell r="AH1262">
            <v>99.967658473479943</v>
          </cell>
          <cell r="AI1262">
            <v>99.943164722008618</v>
          </cell>
          <cell r="AJ1262">
            <v>0.64683053040103489</v>
          </cell>
          <cell r="AL1262">
            <v>112.30817742274542</v>
          </cell>
          <cell r="AM1262">
            <v>101.72056921086674</v>
          </cell>
          <cell r="AN1262">
            <v>98.354938474698955</v>
          </cell>
          <cell r="AO1262">
            <v>98.354938474698955</v>
          </cell>
        </row>
        <row r="1263">
          <cell r="B1263">
            <v>35283</v>
          </cell>
          <cell r="D1263">
            <v>1.546</v>
          </cell>
          <cell r="E1263">
            <v>1.4825999999999999</v>
          </cell>
          <cell r="F1263">
            <v>106.66</v>
          </cell>
          <cell r="G1263">
            <v>1.2907</v>
          </cell>
          <cell r="O1263">
            <v>134.97185453377887</v>
          </cell>
          <cell r="P1263">
            <v>90.062057321430984</v>
          </cell>
          <cell r="Q1263">
            <v>814.45</v>
          </cell>
          <cell r="V1263">
            <v>76.761424973011884</v>
          </cell>
          <cell r="W1263">
            <v>115.03880983182404</v>
          </cell>
          <cell r="X1263">
            <v>103.60631885262939</v>
          </cell>
          <cell r="Y1263">
            <v>1.2901</v>
          </cell>
          <cell r="AG1263">
            <v>103.15280464216633</v>
          </cell>
          <cell r="AH1263">
            <v>99.967658473479943</v>
          </cell>
          <cell r="AI1263">
            <v>99.986626993413793</v>
          </cell>
          <cell r="AJ1263">
            <v>0.64683053040103489</v>
          </cell>
          <cell r="AL1263">
            <v>112.10847172587765</v>
          </cell>
          <cell r="AM1263">
            <v>101.72056921086674</v>
          </cell>
          <cell r="AN1263">
            <v>98.39771007435678</v>
          </cell>
          <cell r="AO1263">
            <v>98.39771007435678</v>
          </cell>
        </row>
        <row r="1264">
          <cell r="B1264">
            <v>35284</v>
          </cell>
          <cell r="D1264">
            <v>1.5389999999999999</v>
          </cell>
          <cell r="E1264">
            <v>1.486</v>
          </cell>
          <cell r="F1264">
            <v>107.35</v>
          </cell>
          <cell r="G1264">
            <v>1.2907</v>
          </cell>
          <cell r="O1264">
            <v>134.23883436663203</v>
          </cell>
          <cell r="P1264">
            <v>89.744206168894038</v>
          </cell>
          <cell r="Q1264">
            <v>814.45</v>
          </cell>
          <cell r="V1264">
            <v>77.258006477150062</v>
          </cell>
          <cell r="W1264">
            <v>115.56205328135152</v>
          </cell>
          <cell r="X1264">
            <v>103.71024734982332</v>
          </cell>
          <cell r="Y1264">
            <v>1.2899</v>
          </cell>
          <cell r="AG1264">
            <v>103.8201160541586</v>
          </cell>
          <cell r="AH1264">
            <v>100.42235217673816</v>
          </cell>
          <cell r="AI1264">
            <v>100.08692454281034</v>
          </cell>
          <cell r="AJ1264">
            <v>0.64977257959714108</v>
          </cell>
          <cell r="AL1264">
            <v>112.83371873029219</v>
          </cell>
          <cell r="AM1264">
            <v>102.18323586744641</v>
          </cell>
          <cell r="AN1264">
            <v>98.496413765874848</v>
          </cell>
          <cell r="AO1264">
            <v>98.496413765874848</v>
          </cell>
        </row>
        <row r="1265">
          <cell r="B1265">
            <v>35285</v>
          </cell>
          <cell r="D1265">
            <v>1.5441</v>
          </cell>
          <cell r="E1265">
            <v>1.4842</v>
          </cell>
          <cell r="F1265">
            <v>107.92</v>
          </cell>
          <cell r="G1265">
            <v>1.2907</v>
          </cell>
          <cell r="O1265">
            <v>133.52982643863928</v>
          </cell>
          <cell r="P1265">
            <v>90.041604123059983</v>
          </cell>
          <cell r="Q1265">
            <v>814.45</v>
          </cell>
          <cell r="V1265">
            <v>77.668225980568565</v>
          </cell>
          <cell r="W1265">
            <v>115.18036396606436</v>
          </cell>
          <cell r="X1265">
            <v>103.71024734982332</v>
          </cell>
          <cell r="Y1265">
            <v>1.2897000000000001</v>
          </cell>
          <cell r="AG1265">
            <v>104.37137330754352</v>
          </cell>
          <cell r="AH1265">
            <v>100.09066770286898</v>
          </cell>
          <cell r="AI1265">
            <v>100.08692454281034</v>
          </cell>
          <cell r="AJ1265">
            <v>0.64762644906417977</v>
          </cell>
          <cell r="AL1265">
            <v>113.43283582089552</v>
          </cell>
          <cell r="AM1265">
            <v>101.84573537983292</v>
          </cell>
          <cell r="AN1265">
            <v>98.496413765874848</v>
          </cell>
          <cell r="AO1265">
            <v>98.496413765874848</v>
          </cell>
        </row>
        <row r="1266">
          <cell r="B1266">
            <v>35288</v>
          </cell>
          <cell r="D1266">
            <v>1.5513999999999999</v>
          </cell>
          <cell r="E1266">
            <v>1.4755</v>
          </cell>
          <cell r="F1266">
            <v>108.19</v>
          </cell>
          <cell r="G1266">
            <v>1.2907</v>
          </cell>
          <cell r="O1266">
            <v>133.13429890998773</v>
          </cell>
          <cell r="P1266">
            <v>90.424984476952915</v>
          </cell>
          <cell r="Q1266">
            <v>814.45</v>
          </cell>
          <cell r="V1266">
            <v>77.862540482187839</v>
          </cell>
          <cell r="W1266">
            <v>114.63839113059173</v>
          </cell>
          <cell r="X1266">
            <v>103.66174738446615</v>
          </cell>
          <cell r="Y1266">
            <v>1.2895000000000001</v>
          </cell>
          <cell r="AG1266">
            <v>104.63249516441005</v>
          </cell>
          <cell r="AH1266">
            <v>99.619698336985962</v>
          </cell>
          <cell r="AI1266">
            <v>100.04011901975862</v>
          </cell>
          <cell r="AJ1266">
            <v>0.64457908985432522</v>
          </cell>
          <cell r="AL1266">
            <v>113.71662812697078</v>
          </cell>
          <cell r="AM1266">
            <v>101.36650767049119</v>
          </cell>
          <cell r="AN1266">
            <v>98.450352043166419</v>
          </cell>
          <cell r="AO1266">
            <v>98.450352043166419</v>
          </cell>
        </row>
        <row r="1267">
          <cell r="B1267">
            <v>35289</v>
          </cell>
          <cell r="D1267">
            <v>1.5515000000000001</v>
          </cell>
          <cell r="E1267">
            <v>1.4750000000000001</v>
          </cell>
          <cell r="F1267">
            <v>107.98</v>
          </cell>
          <cell r="G1267">
            <v>1.2907</v>
          </cell>
          <cell r="O1267">
            <v>133.3932191060527</v>
          </cell>
          <cell r="P1267">
            <v>90.430813082372353</v>
          </cell>
          <cell r="Q1267">
            <v>814.45</v>
          </cell>
          <cell r="V1267">
            <v>77.711406980928402</v>
          </cell>
          <cell r="W1267">
            <v>114.63100225588138</v>
          </cell>
          <cell r="X1267">
            <v>103.66174738446615</v>
          </cell>
          <cell r="Y1267">
            <v>1.2892999999999999</v>
          </cell>
          <cell r="AG1267">
            <v>104.42940038684719</v>
          </cell>
          <cell r="AH1267">
            <v>99.613277473412822</v>
          </cell>
          <cell r="AI1267">
            <v>100.04011901975862</v>
          </cell>
          <cell r="AJ1267">
            <v>0.64453754431195609</v>
          </cell>
          <cell r="AL1267">
            <v>113.49590077780114</v>
          </cell>
          <cell r="AM1267">
            <v>101.35997421849822</v>
          </cell>
          <cell r="AN1267">
            <v>98.450352043166419</v>
          </cell>
          <cell r="AO1267">
            <v>98.450352043166419</v>
          </cell>
        </row>
        <row r="1268">
          <cell r="B1268">
            <v>35290</v>
          </cell>
          <cell r="D1268">
            <v>1.5509999999999999</v>
          </cell>
          <cell r="E1268">
            <v>1.4774</v>
          </cell>
          <cell r="F1268">
            <v>107.62</v>
          </cell>
          <cell r="G1268">
            <v>1.2907</v>
          </cell>
          <cell r="O1268">
            <v>133.83943318222978</v>
          </cell>
          <cell r="P1268">
            <v>90.401670055275218</v>
          </cell>
          <cell r="Q1268">
            <v>814.45</v>
          </cell>
          <cell r="V1268">
            <v>77.45232097876935</v>
          </cell>
          <cell r="W1268">
            <v>114.66795615731785</v>
          </cell>
          <cell r="X1268">
            <v>103.66174738446615</v>
          </cell>
          <cell r="Y1268">
            <v>1.2890999999999999</v>
          </cell>
          <cell r="AG1268">
            <v>104.08123791102514</v>
          </cell>
          <cell r="AH1268">
            <v>99.645390070921991</v>
          </cell>
          <cell r="AI1268">
            <v>100.04011901975862</v>
          </cell>
          <cell r="AJ1268">
            <v>0.64474532559638942</v>
          </cell>
          <cell r="AL1268">
            <v>113.11751103636746</v>
          </cell>
          <cell r="AM1268">
            <v>101.3926499032882</v>
          </cell>
          <cell r="AN1268">
            <v>98.450352043166419</v>
          </cell>
          <cell r="AO1268">
            <v>98.450352043166419</v>
          </cell>
        </row>
        <row r="1269">
          <cell r="B1269">
            <v>35291</v>
          </cell>
          <cell r="D1269">
            <v>1.5495000000000001</v>
          </cell>
          <cell r="E1269">
            <v>1.4784999999999999</v>
          </cell>
          <cell r="F1269">
            <v>107.8</v>
          </cell>
          <cell r="G1269">
            <v>1.2907</v>
          </cell>
          <cell r="O1269">
            <v>133.61595360919824</v>
          </cell>
          <cell r="P1269">
            <v>90.314240973983857</v>
          </cell>
          <cell r="Q1269">
            <v>814.45</v>
          </cell>
          <cell r="V1269">
            <v>77.581863979848862</v>
          </cell>
          <cell r="W1269">
            <v>114.77896095514681</v>
          </cell>
          <cell r="X1269">
            <v>103.66174738446615</v>
          </cell>
          <cell r="Y1269">
            <v>1.2888999999999999</v>
          </cell>
          <cell r="AG1269">
            <v>104.25531914893617</v>
          </cell>
          <cell r="AH1269">
            <v>99.741852210390462</v>
          </cell>
          <cell r="AI1269">
            <v>100.04011901975862</v>
          </cell>
          <cell r="AJ1269">
            <v>0.64536947402387868</v>
          </cell>
          <cell r="AL1269">
            <v>113.30670590708429</v>
          </cell>
          <cell r="AM1269">
            <v>101.49080348499517</v>
          </cell>
          <cell r="AN1269">
            <v>98.450352043166419</v>
          </cell>
          <cell r="AO1269">
            <v>98.450352043166419</v>
          </cell>
        </row>
        <row r="1270">
          <cell r="B1270">
            <v>35292</v>
          </cell>
          <cell r="D1270">
            <v>1.5512999999999999</v>
          </cell>
          <cell r="E1270">
            <v>1.4878</v>
          </cell>
          <cell r="F1270">
            <v>108.01</v>
          </cell>
          <cell r="G1270">
            <v>1.2907</v>
          </cell>
          <cell r="O1270">
            <v>133.43638846294442</v>
          </cell>
          <cell r="P1270">
            <v>90.473546968872924</v>
          </cell>
          <cell r="Q1270">
            <v>814.45</v>
          </cell>
          <cell r="V1270">
            <v>77.732997481108328</v>
          </cell>
          <cell r="W1270">
            <v>114.64578095790627</v>
          </cell>
          <cell r="X1270">
            <v>103.72410448278251</v>
          </cell>
          <cell r="Y1270">
            <v>1.2887</v>
          </cell>
          <cell r="AG1270">
            <v>104.45841392649903</v>
          </cell>
          <cell r="AH1270">
            <v>99.626120028363317</v>
          </cell>
          <cell r="AI1270">
            <v>100.10029754939654</v>
          </cell>
          <cell r="AJ1270">
            <v>0.64462064075291692</v>
          </cell>
          <cell r="AL1270">
            <v>113.52743325625394</v>
          </cell>
          <cell r="AM1270">
            <v>101.37304196480372</v>
          </cell>
          <cell r="AN1270">
            <v>98.509574258077265</v>
          </cell>
          <cell r="AO1270">
            <v>98.509574258077265</v>
          </cell>
        </row>
        <row r="1271">
          <cell r="B1271">
            <v>35295</v>
          </cell>
          <cell r="D1271">
            <v>1.5486</v>
          </cell>
          <cell r="E1271">
            <v>1.4923999999999999</v>
          </cell>
          <cell r="F1271">
            <v>107.72</v>
          </cell>
          <cell r="G1271">
            <v>1.2907</v>
          </cell>
          <cell r="O1271">
            <v>133.82690171719105</v>
          </cell>
          <cell r="P1271">
            <v>90.337195234868176</v>
          </cell>
          <cell r="Q1271">
            <v>814.45</v>
          </cell>
          <cell r="V1271">
            <v>77.524289312702422</v>
          </cell>
          <cell r="W1271">
            <v>114.84566705411339</v>
          </cell>
          <cell r="X1271">
            <v>103.74835446546109</v>
          </cell>
          <cell r="Y1271">
            <v>1.2885</v>
          </cell>
          <cell r="AG1271">
            <v>104.17794970986459</v>
          </cell>
          <cell r="AH1271">
            <v>99.799819191527831</v>
          </cell>
          <cell r="AI1271">
            <v>100.1237003109224</v>
          </cell>
          <cell r="AJ1271">
            <v>0.64574454345860777</v>
          </cell>
          <cell r="AL1271">
            <v>113.2226192978768</v>
          </cell>
          <cell r="AM1271">
            <v>101.54978690430066</v>
          </cell>
          <cell r="AN1271">
            <v>98.53260511943148</v>
          </cell>
          <cell r="AO1271">
            <v>98.53260511943148</v>
          </cell>
        </row>
        <row r="1272">
          <cell r="B1272">
            <v>35296</v>
          </cell>
          <cell r="D1272">
            <v>1.5492999999999999</v>
          </cell>
          <cell r="E1272">
            <v>1.4911000000000001</v>
          </cell>
          <cell r="F1272">
            <v>107.95</v>
          </cell>
          <cell r="G1272">
            <v>1.2907</v>
          </cell>
          <cell r="O1272">
            <v>133.54176797569079</v>
          </cell>
          <cell r="P1272">
            <v>90.378029560494141</v>
          </cell>
          <cell r="Q1272">
            <v>814.45</v>
          </cell>
          <cell r="V1272">
            <v>77.689816480748476</v>
          </cell>
          <cell r="W1272">
            <v>114.79377783515136</v>
          </cell>
          <cell r="X1272">
            <v>103.74835446546109</v>
          </cell>
          <cell r="Y1272">
            <v>1.2883</v>
          </cell>
          <cell r="AG1272">
            <v>104.40038684719535</v>
          </cell>
          <cell r="AH1272">
            <v>99.754727941651083</v>
          </cell>
          <cell r="AI1272">
            <v>100.1237003109224</v>
          </cell>
          <cell r="AJ1272">
            <v>0.64545278512876791</v>
          </cell>
          <cell r="AL1272">
            <v>113.46436829934834</v>
          </cell>
          <cell r="AM1272">
            <v>101.50390498935005</v>
          </cell>
          <cell r="AN1272">
            <v>98.53260511943148</v>
          </cell>
          <cell r="AO1272">
            <v>98.53260511943148</v>
          </cell>
        </row>
        <row r="1273">
          <cell r="B1273">
            <v>35297</v>
          </cell>
          <cell r="D1273">
            <v>1.5443</v>
          </cell>
          <cell r="E1273">
            <v>1.4878</v>
          </cell>
          <cell r="F1273">
            <v>107.9</v>
          </cell>
          <cell r="G1273">
            <v>1.2907</v>
          </cell>
          <cell r="O1273">
            <v>133.60365016659699</v>
          </cell>
          <cell r="P1273">
            <v>90.086355806022809</v>
          </cell>
          <cell r="Q1273">
            <v>814.45</v>
          </cell>
          <cell r="V1273">
            <v>77.653832313781948</v>
          </cell>
          <cell r="W1273">
            <v>115.16544712814867</v>
          </cell>
          <cell r="X1273">
            <v>103.74835446546109</v>
          </cell>
          <cell r="Y1273">
            <v>1.2881</v>
          </cell>
          <cell r="AG1273">
            <v>104.35203094777563</v>
          </cell>
          <cell r="AH1273">
            <v>100.07770510911094</v>
          </cell>
          <cell r="AI1273">
            <v>100.1237003109224</v>
          </cell>
          <cell r="AJ1273">
            <v>0.64754257592436704</v>
          </cell>
          <cell r="AL1273">
            <v>113.41181416859365</v>
          </cell>
          <cell r="AM1273">
            <v>101.83254548986596</v>
          </cell>
          <cell r="AN1273">
            <v>98.53260511943148</v>
          </cell>
          <cell r="AO1273">
            <v>98.53260511943148</v>
          </cell>
        </row>
        <row r="1274">
          <cell r="B1274">
            <v>35298</v>
          </cell>
          <cell r="D1274">
            <v>1.5483</v>
          </cell>
          <cell r="E1274">
            <v>1.4872000000000001</v>
          </cell>
          <cell r="F1274">
            <v>108.27</v>
          </cell>
          <cell r="G1274">
            <v>1.2907</v>
          </cell>
          <cell r="O1274">
            <v>133.14707539462287</v>
          </cell>
          <cell r="P1274">
            <v>90.319694809599881</v>
          </cell>
          <cell r="Q1274">
            <v>814.45</v>
          </cell>
          <cell r="V1274">
            <v>77.920115149334293</v>
          </cell>
          <cell r="W1274">
            <v>114.86791965381386</v>
          </cell>
          <cell r="X1274">
            <v>103.74835446546109</v>
          </cell>
          <cell r="Y1274">
            <v>1.2879</v>
          </cell>
          <cell r="AG1274">
            <v>104.70986460348162</v>
          </cell>
          <cell r="AH1274">
            <v>99.81915649421947</v>
          </cell>
          <cell r="AI1274">
            <v>100.1237003109224</v>
          </cell>
          <cell r="AJ1274">
            <v>0.64586966350190533</v>
          </cell>
          <cell r="AL1274">
            <v>113.80071473617826</v>
          </cell>
          <cell r="AM1274">
            <v>101.56946328230964</v>
          </cell>
          <cell r="AN1274">
            <v>98.53260511943148</v>
          </cell>
          <cell r="AO1274">
            <v>98.53260511943148</v>
          </cell>
        </row>
        <row r="1275">
          <cell r="B1275">
            <v>35299</v>
          </cell>
          <cell r="D1275">
            <v>1.5505</v>
          </cell>
          <cell r="E1275">
            <v>1.4844999999999999</v>
          </cell>
          <cell r="F1275">
            <v>108.33</v>
          </cell>
          <cell r="G1275">
            <v>1.2907</v>
          </cell>
          <cell r="O1275">
            <v>133.01556489380235</v>
          </cell>
          <cell r="P1275">
            <v>90.408769060204904</v>
          </cell>
          <cell r="Q1275">
            <v>814.45</v>
          </cell>
          <cell r="V1275">
            <v>77.963296149694145</v>
          </cell>
          <cell r="W1275">
            <v>114.7049338922928</v>
          </cell>
          <cell r="X1275">
            <v>103.70331878334372</v>
          </cell>
          <cell r="Y1275">
            <v>1.2877000000000001</v>
          </cell>
          <cell r="AG1275">
            <v>104.76789168278529</v>
          </cell>
          <cell r="AH1275">
            <v>99.677523379554984</v>
          </cell>
          <cell r="AI1275">
            <v>100.08023803951724</v>
          </cell>
          <cell r="AJ1275">
            <v>0.64495324089003547</v>
          </cell>
          <cell r="AL1275">
            <v>113.86377969308387</v>
          </cell>
          <cell r="AM1275">
            <v>101.42534666236698</v>
          </cell>
          <cell r="AN1275">
            <v>98.489833519773654</v>
          </cell>
          <cell r="AO1275">
            <v>98.489833519773654</v>
          </cell>
        </row>
        <row r="1276">
          <cell r="B1276">
            <v>35302</v>
          </cell>
          <cell r="D1276">
            <v>1.5569999999999999</v>
          </cell>
          <cell r="E1276">
            <v>1.4784999999999999</v>
          </cell>
          <cell r="F1276">
            <v>108.24</v>
          </cell>
          <cell r="G1276">
            <v>1.2907</v>
          </cell>
          <cell r="O1276">
            <v>133.03277475670771</v>
          </cell>
          <cell r="P1276">
            <v>90.724090906142521</v>
          </cell>
          <cell r="Q1276">
            <v>814.45</v>
          </cell>
          <cell r="V1276">
            <v>77.898524649154382</v>
          </cell>
          <cell r="W1276">
            <v>114.22607578676943</v>
          </cell>
          <cell r="X1276">
            <v>103.63056883530795</v>
          </cell>
          <cell r="Y1276">
            <v>1.2875000000000001</v>
          </cell>
          <cell r="AG1276">
            <v>104.68085106382978</v>
          </cell>
          <cell r="AH1276">
            <v>99.261400128452166</v>
          </cell>
          <cell r="AI1276">
            <v>100.01002975493965</v>
          </cell>
          <cell r="AJ1276">
            <v>0.64226075786769432</v>
          </cell>
          <cell r="AL1276">
            <v>113.76918225772545</v>
          </cell>
          <cell r="AM1276">
            <v>101.00192678227361</v>
          </cell>
          <cell r="AN1276">
            <v>98.420740935710995</v>
          </cell>
          <cell r="AO1276">
            <v>98.420740935710995</v>
          </cell>
        </row>
        <row r="1277">
          <cell r="B1277">
            <v>35303</v>
          </cell>
          <cell r="D1277">
            <v>1.5572999999999999</v>
          </cell>
          <cell r="E1277">
            <v>1.478</v>
          </cell>
          <cell r="F1277">
            <v>107.94</v>
          </cell>
          <cell r="G1277">
            <v>1.2907</v>
          </cell>
          <cell r="O1277">
            <v>133.40251565375246</v>
          </cell>
          <cell r="P1277">
            <v>90.741571463157186</v>
          </cell>
          <cell r="Q1277">
            <v>814.45</v>
          </cell>
          <cell r="V1277">
            <v>77.682619647355168</v>
          </cell>
          <cell r="W1277">
            <v>114.20407114878316</v>
          </cell>
          <cell r="X1277">
            <v>103.63056883530795</v>
          </cell>
          <cell r="Y1277">
            <v>1.2873000000000001</v>
          </cell>
          <cell r="AG1277">
            <v>104.3907156673114</v>
          </cell>
          <cell r="AH1277">
            <v>99.242278302189703</v>
          </cell>
          <cell r="AI1277">
            <v>100.01002975493965</v>
          </cell>
          <cell r="AJ1277">
            <v>0.64213703204263795</v>
          </cell>
          <cell r="AL1277">
            <v>113.45385747319739</v>
          </cell>
          <cell r="AM1277">
            <v>100.98246965902524</v>
          </cell>
          <cell r="AN1277">
            <v>98.420740935710995</v>
          </cell>
          <cell r="AO1277">
            <v>98.420740935710995</v>
          </cell>
        </row>
        <row r="1278">
          <cell r="B1278">
            <v>35304</v>
          </cell>
          <cell r="D1278">
            <v>1.5580000000000001</v>
          </cell>
          <cell r="E1278">
            <v>1.4764999999999999</v>
          </cell>
          <cell r="F1278">
            <v>107.59</v>
          </cell>
          <cell r="G1278">
            <v>1.2907</v>
          </cell>
          <cell r="O1278">
            <v>133.78727164186421</v>
          </cell>
          <cell r="P1278">
            <v>90.748976867723442</v>
          </cell>
          <cell r="Q1278">
            <v>814.45</v>
          </cell>
          <cell r="V1278">
            <v>77.430730478589425</v>
          </cell>
          <cell r="W1278">
            <v>114.15275994865212</v>
          </cell>
          <cell r="X1278">
            <v>103.59246171967018</v>
          </cell>
          <cell r="Y1278">
            <v>1.2870999999999999</v>
          </cell>
          <cell r="AG1278">
            <v>104.0522243713733</v>
          </cell>
          <cell r="AH1278">
            <v>99.197689345314515</v>
          </cell>
          <cell r="AI1278">
            <v>99.973253986827572</v>
          </cell>
          <cell r="AJ1278">
            <v>0.64184852374839541</v>
          </cell>
          <cell r="AL1278">
            <v>113.08597855791466</v>
          </cell>
          <cell r="AM1278">
            <v>100.93709884467266</v>
          </cell>
          <cell r="AN1278">
            <v>98.384549582154364</v>
          </cell>
          <cell r="AO1278">
            <v>98.384549582154364</v>
          </cell>
        </row>
        <row r="1279">
          <cell r="B1279">
            <v>35305</v>
          </cell>
          <cell r="D1279">
            <v>1.5543</v>
          </cell>
          <cell r="E1279">
            <v>1.4815</v>
          </cell>
          <cell r="F1279">
            <v>108.13</v>
          </cell>
          <cell r="G1279">
            <v>1.2907</v>
          </cell>
          <cell r="O1279">
            <v>133.19036669237852</v>
          </cell>
          <cell r="P1279">
            <v>90.581903749180356</v>
          </cell>
          <cell r="Q1279">
            <v>814.45</v>
          </cell>
          <cell r="V1279">
            <v>77.819359481828002</v>
          </cell>
          <cell r="W1279">
            <v>114.42449977481824</v>
          </cell>
          <cell r="X1279">
            <v>103.64789025150695</v>
          </cell>
          <cell r="Y1279">
            <v>1.2868999999999999</v>
          </cell>
          <cell r="AG1279">
            <v>104.57446808510637</v>
          </cell>
          <cell r="AH1279">
            <v>99.433828733191802</v>
          </cell>
          <cell r="AI1279">
            <v>100.0267460131724</v>
          </cell>
          <cell r="AJ1279">
            <v>0.64337643955478352</v>
          </cell>
          <cell r="AL1279">
            <v>113.65356317006515</v>
          </cell>
          <cell r="AM1279">
            <v>101.17737888438526</v>
          </cell>
          <cell r="AN1279">
            <v>98.437191550964002</v>
          </cell>
          <cell r="AO1279">
            <v>98.437191550964002</v>
          </cell>
        </row>
        <row r="1280">
          <cell r="B1280">
            <v>35306</v>
          </cell>
          <cell r="D1280">
            <v>1.5590999999999999</v>
          </cell>
          <cell r="E1280">
            <v>1.4775</v>
          </cell>
          <cell r="F1280">
            <v>108.35</v>
          </cell>
          <cell r="G1280">
            <v>1.2907</v>
          </cell>
          <cell r="O1280">
            <v>132.91992939960215</v>
          </cell>
          <cell r="P1280">
            <v>90.861639410247108</v>
          </cell>
          <cell r="Q1280">
            <v>814.45</v>
          </cell>
          <cell r="V1280">
            <v>77.977689816480748</v>
          </cell>
          <cell r="W1280">
            <v>114.07222115322941</v>
          </cell>
          <cell r="X1280">
            <v>103.64789025150695</v>
          </cell>
          <cell r="Y1280">
            <v>1.2867</v>
          </cell>
          <cell r="AG1280">
            <v>104.78723404255318</v>
          </cell>
          <cell r="AH1280">
            <v>99.127701879289333</v>
          </cell>
          <cell r="AI1280">
            <v>100.0267460131724</v>
          </cell>
          <cell r="AJ1280">
            <v>0.64139567699313704</v>
          </cell>
          <cell r="AL1280">
            <v>113.88480134538574</v>
          </cell>
          <cell r="AM1280">
            <v>100.86588416394073</v>
          </cell>
          <cell r="AN1280">
            <v>98.437191550964002</v>
          </cell>
          <cell r="AO1280">
            <v>98.437191550964002</v>
          </cell>
        </row>
        <row r="1281">
          <cell r="B1281">
            <v>35309</v>
          </cell>
          <cell r="D1281">
            <v>1.5625</v>
          </cell>
          <cell r="E1281">
            <v>1.4810000000000001</v>
          </cell>
          <cell r="F1281">
            <v>108.85</v>
          </cell>
          <cell r="G1281">
            <v>1.2661</v>
          </cell>
          <cell r="O1281">
            <v>132.34916499634744</v>
          </cell>
          <cell r="P1281">
            <v>91.087177397266927</v>
          </cell>
          <cell r="Q1281">
            <v>819.15</v>
          </cell>
          <cell r="V1281">
            <v>78.337531486146105</v>
          </cell>
          <cell r="W1281">
            <v>113.824</v>
          </cell>
          <cell r="X1281">
            <v>103.67906880066512</v>
          </cell>
          <cell r="Y1281">
            <v>1.2661</v>
          </cell>
          <cell r="AG1281">
            <v>105.27079303675048</v>
          </cell>
          <cell r="AH1281">
            <v>98.912000000000006</v>
          </cell>
          <cell r="AI1281">
            <v>100.05683527799135</v>
          </cell>
          <cell r="AJ1281">
            <v>0.64</v>
          </cell>
          <cell r="AL1281">
            <v>114.41034265293251</v>
          </cell>
          <cell r="AM1281">
            <v>100.6464</v>
          </cell>
          <cell r="AN1281">
            <v>98.466802658419411</v>
          </cell>
          <cell r="AO1281">
            <v>98.466802658419411</v>
          </cell>
        </row>
        <row r="1282">
          <cell r="B1282">
            <v>35310</v>
          </cell>
          <cell r="D1282">
            <v>1.5605</v>
          </cell>
          <cell r="E1282">
            <v>1.4816</v>
          </cell>
          <cell r="F1282">
            <v>108.9</v>
          </cell>
          <cell r="G1282">
            <v>1.2661</v>
          </cell>
          <cell r="O1282">
            <v>132.28839862123434</v>
          </cell>
          <cell r="P1282">
            <v>90.970585810198443</v>
          </cell>
          <cell r="Q1282">
            <v>819.15</v>
          </cell>
          <cell r="V1282">
            <v>78.373515653112634</v>
          </cell>
          <cell r="W1282">
            <v>113.96988144825376</v>
          </cell>
          <cell r="X1282">
            <v>103.67906880066512</v>
          </cell>
          <cell r="Y1282">
            <v>1.266</v>
          </cell>
          <cell r="AG1282">
            <v>105.31914893617021</v>
          </cell>
          <cell r="AH1282">
            <v>99.038769625120167</v>
          </cell>
          <cell r="AI1282">
            <v>100.05683527799135</v>
          </cell>
          <cell r="AJ1282">
            <v>0.6408202499198975</v>
          </cell>
          <cell r="AL1282">
            <v>114.4628967836872</v>
          </cell>
          <cell r="AM1282">
            <v>100.77539250240308</v>
          </cell>
          <cell r="AN1282">
            <v>98.466802658419411</v>
          </cell>
          <cell r="AO1282">
            <v>98.466802658419411</v>
          </cell>
        </row>
        <row r="1283">
          <cell r="B1283">
            <v>35311</v>
          </cell>
          <cell r="D1283">
            <v>1.5609999999999999</v>
          </cell>
          <cell r="E1283">
            <v>1.4873000000000001</v>
          </cell>
          <cell r="F1283">
            <v>109.16</v>
          </cell>
          <cell r="G1283">
            <v>1.2661</v>
          </cell>
          <cell r="O1283">
            <v>132.04827561842532</v>
          </cell>
          <cell r="P1283">
            <v>91.051424280108392</v>
          </cell>
          <cell r="Q1283">
            <v>819.15</v>
          </cell>
          <cell r="V1283">
            <v>78.560633321338614</v>
          </cell>
          <cell r="W1283">
            <v>113.93337604099936</v>
          </cell>
          <cell r="X1283">
            <v>103.7379616157417</v>
          </cell>
          <cell r="Y1283">
            <v>1.2659</v>
          </cell>
          <cell r="AG1283">
            <v>105.57059961315279</v>
          </cell>
          <cell r="AH1283">
            <v>99.007046764894312</v>
          </cell>
          <cell r="AI1283">
            <v>100.11367055598274</v>
          </cell>
          <cell r="AJ1283">
            <v>0.64061499039077519</v>
          </cell>
          <cell r="AL1283">
            <v>114.73617826361152</v>
          </cell>
          <cell r="AM1283">
            <v>100.7431133888533</v>
          </cell>
          <cell r="AN1283">
            <v>98.522734750279653</v>
          </cell>
          <cell r="AO1283">
            <v>98.522734750279653</v>
          </cell>
        </row>
        <row r="1284">
          <cell r="B1284">
            <v>35312</v>
          </cell>
          <cell r="D1284">
            <v>1.5674999999999999</v>
          </cell>
          <cell r="E1284">
            <v>1.4842</v>
          </cell>
          <cell r="F1284">
            <v>109.23</v>
          </cell>
          <cell r="G1284">
            <v>1.2661</v>
          </cell>
          <cell r="O1284">
            <v>131.91958385924755</v>
          </cell>
          <cell r="P1284">
            <v>91.400029346579288</v>
          </cell>
          <cell r="Q1284">
            <v>819.15</v>
          </cell>
          <cell r="V1284">
            <v>78.611011155091774</v>
          </cell>
          <cell r="W1284">
            <v>113.46092503987241</v>
          </cell>
          <cell r="X1284">
            <v>103.70331878334372</v>
          </cell>
          <cell r="Y1284">
            <v>1.2658</v>
          </cell>
          <cell r="AG1284">
            <v>105.63829787234042</v>
          </cell>
          <cell r="AH1284">
            <v>98.596491228070192</v>
          </cell>
          <cell r="AI1284">
            <v>100.08023803951724</v>
          </cell>
          <cell r="AJ1284">
            <v>0.63795853269537484</v>
          </cell>
          <cell r="AL1284">
            <v>114.80975404666808</v>
          </cell>
          <cell r="AM1284">
            <v>100.32535885167465</v>
          </cell>
          <cell r="AN1284">
            <v>98.489833519773654</v>
          </cell>
          <cell r="AO1284">
            <v>98.489833519773654</v>
          </cell>
        </row>
        <row r="1285">
          <cell r="B1285">
            <v>35313</v>
          </cell>
          <cell r="D1285">
            <v>1.5678000000000001</v>
          </cell>
          <cell r="E1285">
            <v>1.4802</v>
          </cell>
          <cell r="F1285">
            <v>108.91</v>
          </cell>
          <cell r="G1285">
            <v>1.2661</v>
          </cell>
          <cell r="O1285">
            <v>132.25415296181774</v>
          </cell>
          <cell r="P1285">
            <v>91.380875765738551</v>
          </cell>
          <cell r="Q1285">
            <v>819.15</v>
          </cell>
          <cell r="V1285">
            <v>78.380712486505942</v>
          </cell>
          <cell r="W1285">
            <v>113.43921418548284</v>
          </cell>
          <cell r="X1285">
            <v>103.66174738446615</v>
          </cell>
          <cell r="Y1285">
            <v>1.2657</v>
          </cell>
          <cell r="AG1285">
            <v>105.32882011605415</v>
          </cell>
          <cell r="AH1285">
            <v>98.577624697027687</v>
          </cell>
          <cell r="AI1285">
            <v>100.04011901975862</v>
          </cell>
          <cell r="AJ1285">
            <v>0.63783645873198114</v>
          </cell>
          <cell r="AL1285">
            <v>114.47340760983813</v>
          </cell>
          <cell r="AM1285">
            <v>100.30616150019135</v>
          </cell>
          <cell r="AN1285">
            <v>98.450352043166419</v>
          </cell>
          <cell r="AO1285">
            <v>98.450352043166419</v>
          </cell>
        </row>
        <row r="1286">
          <cell r="B1286">
            <v>35316</v>
          </cell>
          <cell r="D1286">
            <v>1.5605</v>
          </cell>
          <cell r="E1286">
            <v>1.4924999999999999</v>
          </cell>
          <cell r="F1286">
            <v>109.25</v>
          </cell>
          <cell r="G1286">
            <v>1.2661</v>
          </cell>
          <cell r="O1286">
            <v>132.00999140508949</v>
          </cell>
          <cell r="P1286">
            <v>91.070894194712494</v>
          </cell>
          <cell r="Q1286">
            <v>819.15</v>
          </cell>
          <cell r="V1286">
            <v>78.625404821878377</v>
          </cell>
          <cell r="W1286">
            <v>113.96988144825376</v>
          </cell>
          <cell r="X1286">
            <v>103.79339014757846</v>
          </cell>
          <cell r="Y1286">
            <v>1.2656000000000001</v>
          </cell>
          <cell r="AG1286">
            <v>105.65764023210831</v>
          </cell>
          <cell r="AH1286">
            <v>99.038769625120167</v>
          </cell>
          <cell r="AI1286">
            <v>100.16716258232758</v>
          </cell>
          <cell r="AJ1286">
            <v>0.6408202499198975</v>
          </cell>
          <cell r="AL1286">
            <v>114.83077569896994</v>
          </cell>
          <cell r="AM1286">
            <v>100.77539250240308</v>
          </cell>
          <cell r="AN1286">
            <v>98.575376719089306</v>
          </cell>
          <cell r="AO1286">
            <v>98.575376719089306</v>
          </cell>
        </row>
        <row r="1287">
          <cell r="B1287">
            <v>35317</v>
          </cell>
          <cell r="D1287">
            <v>1.5609999999999999</v>
          </cell>
          <cell r="E1287">
            <v>1.4924999999999999</v>
          </cell>
          <cell r="F1287">
            <v>109.14</v>
          </cell>
          <cell r="G1287">
            <v>1.2661</v>
          </cell>
          <cell r="O1287">
            <v>132.14304160716534</v>
          </cell>
          <cell r="P1287">
            <v>91.100074231301633</v>
          </cell>
          <cell r="Q1287">
            <v>819.15</v>
          </cell>
          <cell r="V1287">
            <v>78.546239654552011</v>
          </cell>
          <cell r="W1287">
            <v>113.93337604099936</v>
          </cell>
          <cell r="X1287">
            <v>103.79339014757846</v>
          </cell>
          <cell r="Y1287">
            <v>1.2655000000000001</v>
          </cell>
          <cell r="AG1287">
            <v>105.5512572533849</v>
          </cell>
          <cell r="AH1287">
            <v>99.007046764894312</v>
          </cell>
          <cell r="AI1287">
            <v>100.16716258232758</v>
          </cell>
          <cell r="AJ1287">
            <v>0.64061499039077519</v>
          </cell>
          <cell r="AL1287">
            <v>114.71515661130965</v>
          </cell>
          <cell r="AM1287">
            <v>100.7431133888533</v>
          </cell>
          <cell r="AN1287">
            <v>98.575376719089306</v>
          </cell>
          <cell r="AO1287">
            <v>98.575376719089306</v>
          </cell>
        </row>
        <row r="1288">
          <cell r="B1288">
            <v>35318</v>
          </cell>
          <cell r="D1288">
            <v>1.5583</v>
          </cell>
          <cell r="E1288">
            <v>1.4995000000000001</v>
          </cell>
          <cell r="F1288">
            <v>109.34</v>
          </cell>
          <cell r="G1288">
            <v>1.2661</v>
          </cell>
          <cell r="O1288">
            <v>131.96736778259168</v>
          </cell>
          <cell r="P1288">
            <v>90.98803247430989</v>
          </cell>
          <cell r="Q1288">
            <v>819.15</v>
          </cell>
          <cell r="V1288">
            <v>78.690176322418154</v>
          </cell>
          <cell r="W1288">
            <v>114.1307835461721</v>
          </cell>
          <cell r="X1288">
            <v>103.84535439617542</v>
          </cell>
          <cell r="Y1288">
            <v>1.2654000000000001</v>
          </cell>
          <cell r="AG1288">
            <v>105.74468085106383</v>
          </cell>
          <cell r="AH1288">
            <v>99.178592055445051</v>
          </cell>
          <cell r="AI1288">
            <v>100.21731135702584</v>
          </cell>
          <cell r="AJ1288">
            <v>0.64172495668356544</v>
          </cell>
          <cell r="AL1288">
            <v>114.92537313432837</v>
          </cell>
          <cell r="AM1288">
            <v>100.91766668805751</v>
          </cell>
          <cell r="AN1288">
            <v>98.624728564848326</v>
          </cell>
          <cell r="AO1288">
            <v>98.624728564848326</v>
          </cell>
        </row>
        <row r="1289">
          <cell r="B1289">
            <v>35319</v>
          </cell>
          <cell r="D1289">
            <v>1.5565</v>
          </cell>
          <cell r="E1289">
            <v>1.51</v>
          </cell>
          <cell r="F1289">
            <v>109.9</v>
          </cell>
          <cell r="G1289">
            <v>1.2661</v>
          </cell>
          <cell r="O1289">
            <v>131.4263226390689</v>
          </cell>
          <cell r="P1289">
            <v>90.973887446460154</v>
          </cell>
          <cell r="Q1289">
            <v>819.15</v>
          </cell>
          <cell r="V1289">
            <v>79.093198992443334</v>
          </cell>
          <cell r="W1289">
            <v>114.26276903308704</v>
          </cell>
          <cell r="X1289">
            <v>103.94928289336936</v>
          </cell>
          <cell r="Y1289">
            <v>1.2653000000000001</v>
          </cell>
          <cell r="AG1289">
            <v>106.2862669245648</v>
          </cell>
          <cell r="AH1289">
            <v>99.293286219081281</v>
          </cell>
          <cell r="AI1289">
            <v>100.31760890642238</v>
          </cell>
          <cell r="AJ1289">
            <v>0.6424670735624799</v>
          </cell>
          <cell r="AL1289">
            <v>115.51397939878075</v>
          </cell>
          <cell r="AM1289">
            <v>101.03437198843559</v>
          </cell>
          <cell r="AN1289">
            <v>98.723432256366394</v>
          </cell>
          <cell r="AO1289">
            <v>98.723432256366394</v>
          </cell>
        </row>
        <row r="1290">
          <cell r="B1290">
            <v>35320</v>
          </cell>
          <cell r="D1290">
            <v>1.5553999999999999</v>
          </cell>
          <cell r="E1290">
            <v>1.5092000000000001</v>
          </cell>
          <cell r="F1290">
            <v>110.1</v>
          </cell>
          <cell r="G1290">
            <v>1.2661</v>
          </cell>
          <cell r="O1290">
            <v>131.18758272510146</v>
          </cell>
          <cell r="P1290">
            <v>90.90959494649799</v>
          </cell>
          <cell r="Q1290">
            <v>819.15</v>
          </cell>
          <cell r="V1290">
            <v>79.237135660309463</v>
          </cell>
          <cell r="W1290">
            <v>114.34357721486434</v>
          </cell>
          <cell r="X1290">
            <v>103.94928289336936</v>
          </cell>
          <cell r="Y1290">
            <v>1.2652000000000001</v>
          </cell>
          <cell r="AG1290">
            <v>106.4796905222437</v>
          </cell>
          <cell r="AH1290">
            <v>99.363507779349376</v>
          </cell>
          <cell r="AI1290">
            <v>100.31760890642238</v>
          </cell>
          <cell r="AJ1290">
            <v>0.64292143500064292</v>
          </cell>
          <cell r="AL1290">
            <v>115.72419592179945</v>
          </cell>
          <cell r="AM1290">
            <v>101.10582486820111</v>
          </cell>
          <cell r="AN1290">
            <v>98.723432256366394</v>
          </cell>
          <cell r="AO1290">
            <v>98.723432256366394</v>
          </cell>
        </row>
        <row r="1291">
          <cell r="B1291">
            <v>35323</v>
          </cell>
          <cell r="D1291">
            <v>1.5569999999999999</v>
          </cell>
          <cell r="E1291">
            <v>1.516</v>
          </cell>
          <cell r="F1291">
            <v>110.6</v>
          </cell>
          <cell r="G1291">
            <v>1.2661</v>
          </cell>
          <cell r="O1291">
            <v>130.62932870961149</v>
          </cell>
          <cell r="P1291">
            <v>91.027373953899911</v>
          </cell>
          <cell r="Q1291">
            <v>819.15</v>
          </cell>
          <cell r="V1291">
            <v>79.596977329974806</v>
          </cell>
          <cell r="W1291">
            <v>114.22607578676943</v>
          </cell>
          <cell r="X1291">
            <v>103.97699715928773</v>
          </cell>
          <cell r="Y1291">
            <v>1.2650999999999999</v>
          </cell>
          <cell r="AG1291">
            <v>106.963249516441</v>
          </cell>
          <cell r="AH1291">
            <v>99.261400128452166</v>
          </cell>
          <cell r="AI1291">
            <v>100.34435491959479</v>
          </cell>
          <cell r="AJ1291">
            <v>0.64226075786769432</v>
          </cell>
          <cell r="AL1291">
            <v>116.24973722934622</v>
          </cell>
          <cell r="AM1291">
            <v>101.00192678227361</v>
          </cell>
          <cell r="AN1291">
            <v>98.749753240771199</v>
          </cell>
          <cell r="AO1291">
            <v>98.749753240771199</v>
          </cell>
        </row>
        <row r="1292">
          <cell r="B1292">
            <v>35324</v>
          </cell>
          <cell r="D1292">
            <v>1.5549999999999999</v>
          </cell>
          <cell r="E1292">
            <v>1.5130999999999999</v>
          </cell>
          <cell r="F1292">
            <v>110.55</v>
          </cell>
          <cell r="G1292">
            <v>1.2661</v>
          </cell>
          <cell r="O1292">
            <v>130.68841026940777</v>
          </cell>
          <cell r="P1292">
            <v>90.910447333535231</v>
          </cell>
          <cell r="Q1292">
            <v>819.15</v>
          </cell>
          <cell r="V1292">
            <v>79.560993163008277</v>
          </cell>
          <cell r="W1292">
            <v>114.37299035369774</v>
          </cell>
          <cell r="X1292">
            <v>103.97699715928773</v>
          </cell>
          <cell r="Y1292">
            <v>1.2649999999999999</v>
          </cell>
          <cell r="AG1292">
            <v>106.91489361702126</v>
          </cell>
          <cell r="AH1292">
            <v>99.38906752411576</v>
          </cell>
          <cell r="AI1292">
            <v>100.34435491959479</v>
          </cell>
          <cell r="AJ1292">
            <v>0.64308681672025725</v>
          </cell>
          <cell r="AL1292">
            <v>116.19718309859155</v>
          </cell>
          <cell r="AM1292">
            <v>101.13183279742766</v>
          </cell>
          <cell r="AN1292">
            <v>98.749753240771199</v>
          </cell>
          <cell r="AO1292">
            <v>98.749753240771199</v>
          </cell>
        </row>
        <row r="1293">
          <cell r="B1293">
            <v>35325</v>
          </cell>
          <cell r="D1293">
            <v>1.5575000000000001</v>
          </cell>
          <cell r="E1293">
            <v>1.5109999999999999</v>
          </cell>
          <cell r="F1293">
            <v>110</v>
          </cell>
          <cell r="G1293">
            <v>1.2661</v>
          </cell>
          <cell r="O1293">
            <v>131.23682785031775</v>
          </cell>
          <cell r="P1293">
            <v>90.983794303113285</v>
          </cell>
          <cell r="Q1293">
            <v>819.15</v>
          </cell>
          <cell r="V1293">
            <v>79.165167326376405</v>
          </cell>
          <cell r="W1293">
            <v>114.18940609951845</v>
          </cell>
          <cell r="X1293">
            <v>103.89385436153258</v>
          </cell>
          <cell r="Y1293">
            <v>1.2648999999999999</v>
          </cell>
          <cell r="AG1293">
            <v>106.38297872340425</v>
          </cell>
          <cell r="AH1293">
            <v>99.229534510433396</v>
          </cell>
          <cell r="AI1293">
            <v>100.26411688007755</v>
          </cell>
          <cell r="AJ1293">
            <v>0.6420545746388443</v>
          </cell>
          <cell r="AL1293">
            <v>115.61908766029009</v>
          </cell>
          <cell r="AM1293">
            <v>100.96950240770465</v>
          </cell>
          <cell r="AN1293">
            <v>98.670790287556741</v>
          </cell>
          <cell r="AO1293">
            <v>98.670790287556741</v>
          </cell>
        </row>
        <row r="1294">
          <cell r="B1294">
            <v>35326</v>
          </cell>
          <cell r="D1294">
            <v>1.5565</v>
          </cell>
          <cell r="E1294">
            <v>1.5137</v>
          </cell>
          <cell r="F1294">
            <v>110.18</v>
          </cell>
          <cell r="G1294">
            <v>1.2661</v>
          </cell>
          <cell r="O1294">
            <v>131.05300960816976</v>
          </cell>
          <cell r="P1294">
            <v>90.946600737568005</v>
          </cell>
          <cell r="Q1294">
            <v>819.15</v>
          </cell>
          <cell r="V1294">
            <v>79.294710327455931</v>
          </cell>
          <cell r="W1294">
            <v>114.26276903308704</v>
          </cell>
          <cell r="X1294">
            <v>103.91810434421119</v>
          </cell>
          <cell r="Y1294">
            <v>1.2647999999999999</v>
          </cell>
          <cell r="AG1294">
            <v>106.55705996131528</v>
          </cell>
          <cell r="AH1294">
            <v>99.293286219081281</v>
          </cell>
          <cell r="AI1294">
            <v>100.28751964160342</v>
          </cell>
          <cell r="AJ1294">
            <v>0.6424670735624799</v>
          </cell>
          <cell r="AL1294">
            <v>115.80828253100694</v>
          </cell>
          <cell r="AM1294">
            <v>101.03437198843559</v>
          </cell>
          <cell r="AN1294">
            <v>98.693821148910985</v>
          </cell>
          <cell r="AO1294">
            <v>98.693821148910985</v>
          </cell>
        </row>
        <row r="1295">
          <cell r="B1295">
            <v>35327</v>
          </cell>
          <cell r="D1295">
            <v>1.5611999999999999</v>
          </cell>
          <cell r="E1295">
            <v>1.5104</v>
          </cell>
          <cell r="F1295">
            <v>109.38</v>
          </cell>
          <cell r="G1295">
            <v>1.2661</v>
          </cell>
          <cell r="O1295">
            <v>131.91470681287626</v>
          </cell>
          <cell r="P1295">
            <v>91.154320407261778</v>
          </cell>
          <cell r="Q1295">
            <v>819.15</v>
          </cell>
          <cell r="V1295">
            <v>78.718963655991359</v>
          </cell>
          <cell r="W1295">
            <v>113.91878042531387</v>
          </cell>
          <cell r="X1295">
            <v>103.84189011293563</v>
          </cell>
          <cell r="Y1295">
            <v>1.2646999999999999</v>
          </cell>
          <cell r="AG1295">
            <v>105.7833655705996</v>
          </cell>
          <cell r="AH1295">
            <v>98.994363310274167</v>
          </cell>
          <cell r="AI1295">
            <v>100.21396810537929</v>
          </cell>
          <cell r="AJ1295">
            <v>0.64053292339226242</v>
          </cell>
          <cell r="AL1295">
            <v>114.96741643893209</v>
          </cell>
          <cell r="AM1295">
            <v>100.73020753266719</v>
          </cell>
          <cell r="AN1295">
            <v>98.621438441797721</v>
          </cell>
          <cell r="AO1295">
            <v>98.621438441797721</v>
          </cell>
        </row>
        <row r="1296">
          <cell r="B1296">
            <v>35330</v>
          </cell>
          <cell r="D1296">
            <v>1.556</v>
          </cell>
          <cell r="E1296">
            <v>1.5145</v>
          </cell>
          <cell r="F1296">
            <v>109.98</v>
          </cell>
          <cell r="G1296">
            <v>1.2661</v>
          </cell>
          <cell r="O1296">
            <v>131.27820069248619</v>
          </cell>
          <cell r="P1296">
            <v>90.90829299152611</v>
          </cell>
          <cell r="Q1296">
            <v>819.15</v>
          </cell>
          <cell r="V1296">
            <v>79.150773659589788</v>
          </cell>
          <cell r="W1296">
            <v>114.29948586118252</v>
          </cell>
          <cell r="X1296">
            <v>103.90771149449178</v>
          </cell>
          <cell r="Y1296">
            <v>1.2645999999999999</v>
          </cell>
          <cell r="AG1296">
            <v>106.36363636363636</v>
          </cell>
          <cell r="AH1296">
            <v>99.325192802056563</v>
          </cell>
          <cell r="AI1296">
            <v>100.27748988666376</v>
          </cell>
          <cell r="AJ1296">
            <v>0.64267352185089976</v>
          </cell>
          <cell r="AL1296">
            <v>115.59806600798824</v>
          </cell>
          <cell r="AM1296">
            <v>101.06683804627249</v>
          </cell>
          <cell r="AN1296">
            <v>98.683950779759158</v>
          </cell>
          <cell r="AO1296">
            <v>98.683950779759158</v>
          </cell>
        </row>
        <row r="1297">
          <cell r="B1297">
            <v>35331</v>
          </cell>
          <cell r="D1297">
            <v>1.5555000000000001</v>
          </cell>
          <cell r="E1297">
            <v>1.5165999999999999</v>
          </cell>
          <cell r="F1297">
            <v>109.95</v>
          </cell>
          <cell r="G1297">
            <v>1.2661</v>
          </cell>
          <cell r="O1297">
            <v>131.31402011968743</v>
          </cell>
          <cell r="P1297">
            <v>90.879080815114975</v>
          </cell>
          <cell r="Q1297">
            <v>819.15</v>
          </cell>
          <cell r="V1297">
            <v>79.129183159409877</v>
          </cell>
          <cell r="W1297">
            <v>114.33622629379619</v>
          </cell>
          <cell r="X1297">
            <v>103.90771149449178</v>
          </cell>
          <cell r="Y1297">
            <v>1.2645</v>
          </cell>
          <cell r="AG1297">
            <v>106.33462282398452</v>
          </cell>
          <cell r="AH1297">
            <v>99.357119897139185</v>
          </cell>
          <cell r="AI1297">
            <v>100.27748988666376</v>
          </cell>
          <cell r="AJ1297">
            <v>0.64288010286081643</v>
          </cell>
          <cell r="AL1297">
            <v>115.56653352953542</v>
          </cell>
          <cell r="AM1297">
            <v>101.09932497589199</v>
          </cell>
          <cell r="AN1297">
            <v>98.683950779759158</v>
          </cell>
          <cell r="AO1297">
            <v>98.683950779759158</v>
          </cell>
        </row>
        <row r="1298">
          <cell r="B1298">
            <v>35332</v>
          </cell>
          <cell r="D1298">
            <v>1.5565</v>
          </cell>
          <cell r="E1298">
            <v>1.5109999999999999</v>
          </cell>
          <cell r="F1298">
            <v>109.69</v>
          </cell>
          <cell r="G1298">
            <v>1.2661</v>
          </cell>
          <cell r="O1298">
            <v>131.58139201930834</v>
          </cell>
          <cell r="P1298">
            <v>90.907186602501525</v>
          </cell>
          <cell r="Q1298">
            <v>819.15</v>
          </cell>
          <cell r="V1298">
            <v>78.942065491183882</v>
          </cell>
          <cell r="W1298">
            <v>114.26276903308704</v>
          </cell>
          <cell r="X1298">
            <v>103.8730686620938</v>
          </cell>
          <cell r="Y1298">
            <v>1.2644</v>
          </cell>
          <cell r="AG1298">
            <v>106.08317214700193</v>
          </cell>
          <cell r="AH1298">
            <v>99.293286219081281</v>
          </cell>
          <cell r="AI1298">
            <v>100.24405737019825</v>
          </cell>
          <cell r="AJ1298">
            <v>0.6424670735624799</v>
          </cell>
          <cell r="AL1298">
            <v>115.2932520496111</v>
          </cell>
          <cell r="AM1298">
            <v>101.03437198843559</v>
          </cell>
          <cell r="AN1298">
            <v>98.651049549253131</v>
          </cell>
          <cell r="AO1298">
            <v>98.651049549253131</v>
          </cell>
        </row>
        <row r="1299">
          <cell r="B1299">
            <v>35333</v>
          </cell>
          <cell r="D1299">
            <v>1.5649999999999999</v>
          </cell>
          <cell r="E1299">
            <v>1.5036</v>
          </cell>
          <cell r="F1299">
            <v>109.65</v>
          </cell>
          <cell r="G1299">
            <v>1.2661</v>
          </cell>
          <cell r="O1299">
            <v>131.51964283350372</v>
          </cell>
          <cell r="P1299">
            <v>91.327417697171597</v>
          </cell>
          <cell r="Q1299">
            <v>819.15</v>
          </cell>
          <cell r="V1299">
            <v>78.913278157610662</v>
          </cell>
          <cell r="W1299">
            <v>113.64217252396165</v>
          </cell>
          <cell r="X1299">
            <v>103.78646158109885</v>
          </cell>
          <cell r="Y1299">
            <v>1.2643</v>
          </cell>
          <cell r="AG1299">
            <v>106.04448742746615</v>
          </cell>
          <cell r="AH1299">
            <v>98.753993610223645</v>
          </cell>
          <cell r="AI1299">
            <v>100.16047607903445</v>
          </cell>
          <cell r="AJ1299">
            <v>0.63897763578274758</v>
          </cell>
          <cell r="AL1299">
            <v>115.25120874500736</v>
          </cell>
          <cell r="AM1299">
            <v>100.48562300319489</v>
          </cell>
          <cell r="AN1299">
            <v>98.568796472988083</v>
          </cell>
          <cell r="AO1299">
            <v>98.568796472988083</v>
          </cell>
        </row>
        <row r="1300">
          <cell r="B1300">
            <v>35334</v>
          </cell>
          <cell r="D1300">
            <v>1.5615000000000001</v>
          </cell>
          <cell r="E1300">
            <v>1.5157</v>
          </cell>
          <cell r="F1300">
            <v>110.39</v>
          </cell>
          <cell r="G1300">
            <v>1.2661</v>
          </cell>
          <cell r="O1300">
            <v>130.79061973149408</v>
          </cell>
          <cell r="P1300">
            <v>91.229626932048859</v>
          </cell>
          <cell r="Q1300">
            <v>819.15</v>
          </cell>
          <cell r="V1300">
            <v>79.445843828715368</v>
          </cell>
          <cell r="W1300">
            <v>113.89689401216778</v>
          </cell>
          <cell r="X1300">
            <v>103.90771149449178</v>
          </cell>
          <cell r="Y1300">
            <v>1.2642</v>
          </cell>
          <cell r="AG1300">
            <v>106.76015473887814</v>
          </cell>
          <cell r="AH1300">
            <v>98.975344220300997</v>
          </cell>
          <cell r="AI1300">
            <v>100.27748988666376</v>
          </cell>
          <cell r="AJ1300">
            <v>0.64040986231187957</v>
          </cell>
          <cell r="AL1300">
            <v>116.02900988017657</v>
          </cell>
          <cell r="AM1300">
            <v>100.71085494716618</v>
          </cell>
          <cell r="AN1300">
            <v>98.683950779759158</v>
          </cell>
          <cell r="AO1300">
            <v>98.683950779759158</v>
          </cell>
        </row>
        <row r="1301">
          <cell r="B1301">
            <v>35337</v>
          </cell>
          <cell r="D1301">
            <v>1.5654999999999999</v>
          </cell>
          <cell r="E1301">
            <v>1.5138</v>
          </cell>
          <cell r="F1301">
            <v>110.8</v>
          </cell>
          <cell r="G1301">
            <v>1.2661</v>
          </cell>
          <cell r="O1301">
            <v>130.3587803071631</v>
          </cell>
          <cell r="P1301">
            <v>91.499916991605119</v>
          </cell>
          <cell r="Q1301">
            <v>819.15</v>
          </cell>
          <cell r="V1301">
            <v>79.740913997840948</v>
          </cell>
          <cell r="W1301">
            <v>113.60587671670392</v>
          </cell>
          <cell r="X1301">
            <v>103.94928289336936</v>
          </cell>
          <cell r="Y1301">
            <v>1.2641</v>
          </cell>
          <cell r="AG1301">
            <v>107.15667311411991</v>
          </cell>
          <cell r="AH1301">
            <v>98.722452890450342</v>
          </cell>
          <cell r="AI1301">
            <v>100.31760890642238</v>
          </cell>
          <cell r="AJ1301">
            <v>0.63877355477483233</v>
          </cell>
          <cell r="AL1301">
            <v>116.45995375236492</v>
          </cell>
          <cell r="AM1301">
            <v>100.45352922389013</v>
          </cell>
          <cell r="AN1301">
            <v>98.723432256366394</v>
          </cell>
          <cell r="AO1301">
            <v>98.723432256366394</v>
          </cell>
        </row>
        <row r="1302">
          <cell r="B1302">
            <v>35338</v>
          </cell>
          <cell r="D1302">
            <v>1.5637000000000001</v>
          </cell>
          <cell r="E1302">
            <v>1.5235000000000001</v>
          </cell>
          <cell r="F1302">
            <v>111</v>
          </cell>
          <cell r="G1302">
            <v>1.2661</v>
          </cell>
          <cell r="O1302">
            <v>130.12389962192498</v>
          </cell>
          <cell r="P1302">
            <v>91.394711082576123</v>
          </cell>
          <cell r="Q1302">
            <v>819.15</v>
          </cell>
          <cell r="V1302">
            <v>79.884850665707091</v>
          </cell>
          <cell r="W1302">
            <v>113.73665025260598</v>
          </cell>
          <cell r="X1302">
            <v>103.94928289336936</v>
          </cell>
          <cell r="Y1302">
            <v>1.264</v>
          </cell>
          <cell r="AG1302">
            <v>107.35009671179884</v>
          </cell>
          <cell r="AH1302">
            <v>98.836093879900233</v>
          </cell>
          <cell r="AI1302">
            <v>100.31760890642238</v>
          </cell>
          <cell r="AJ1302">
            <v>0.63950885719767214</v>
          </cell>
          <cell r="AL1302">
            <v>116.67017027538364</v>
          </cell>
          <cell r="AM1302">
            <v>100.56916288290593</v>
          </cell>
          <cell r="AN1302">
            <v>98.723432256366394</v>
          </cell>
          <cell r="AO1302">
            <v>98.723432256366394</v>
          </cell>
        </row>
        <row r="1303">
          <cell r="B1303">
            <v>35339</v>
          </cell>
          <cell r="D1303">
            <v>1.5672999999999999</v>
          </cell>
          <cell r="E1303">
            <v>1.5229999999999999</v>
          </cell>
          <cell r="F1303">
            <v>111.24</v>
          </cell>
          <cell r="G1303">
            <v>1.2641</v>
          </cell>
          <cell r="O1303">
            <v>129.8085397409593</v>
          </cell>
          <cell r="P1303">
            <v>91.580699752490247</v>
          </cell>
          <cell r="Q1303">
            <v>824.7</v>
          </cell>
          <cell r="V1303">
            <v>80.057574667146454</v>
          </cell>
          <cell r="W1303">
            <v>113.47540356026288</v>
          </cell>
          <cell r="X1303">
            <v>103.92156862745098</v>
          </cell>
          <cell r="Y1303">
            <v>1.2641</v>
          </cell>
          <cell r="AG1303">
            <v>107.58220502901352</v>
          </cell>
          <cell r="AH1303">
            <v>98.609072927965315</v>
          </cell>
          <cell r="AI1303">
            <v>100.29086289324998</v>
          </cell>
          <cell r="AJ1303">
            <v>0.63803994130032549</v>
          </cell>
          <cell r="AL1303">
            <v>116.92243010300609</v>
          </cell>
          <cell r="AM1303">
            <v>100.33816116888919</v>
          </cell>
          <cell r="AN1303">
            <v>98.697111271961575</v>
          </cell>
          <cell r="AO1303">
            <v>98.697111271961575</v>
          </cell>
        </row>
        <row r="1304">
          <cell r="B1304">
            <v>35340</v>
          </cell>
          <cell r="D1304">
            <v>1.5654999999999999</v>
          </cell>
          <cell r="E1304">
            <v>1.526</v>
          </cell>
          <cell r="F1304">
            <v>111.77</v>
          </cell>
          <cell r="G1304">
            <v>1.2641</v>
          </cell>
          <cell r="O1304">
            <v>129.23607034397432</v>
          </cell>
          <cell r="P1304">
            <v>91.506015766316267</v>
          </cell>
          <cell r="Q1304">
            <v>824.7</v>
          </cell>
          <cell r="V1304">
            <v>80.439006836991723</v>
          </cell>
          <cell r="W1304">
            <v>113.60587671670392</v>
          </cell>
          <cell r="X1304">
            <v>103.95621145984894</v>
          </cell>
          <cell r="Y1304">
            <v>1.264</v>
          </cell>
          <cell r="AG1304">
            <v>108.09477756286266</v>
          </cell>
          <cell r="AH1304">
            <v>98.722452890450342</v>
          </cell>
          <cell r="AI1304">
            <v>100.32429540971548</v>
          </cell>
          <cell r="AJ1304">
            <v>0.63877355477483233</v>
          </cell>
          <cell r="AL1304">
            <v>117.47950388900567</v>
          </cell>
          <cell r="AM1304">
            <v>100.45352922389013</v>
          </cell>
          <cell r="AN1304">
            <v>98.730012502467588</v>
          </cell>
          <cell r="AO1304">
            <v>98.730012502467588</v>
          </cell>
        </row>
        <row r="1305">
          <cell r="B1305">
            <v>35341</v>
          </cell>
          <cell r="D1305">
            <v>1.5657000000000001</v>
          </cell>
          <cell r="E1305">
            <v>1.5316000000000001</v>
          </cell>
          <cell r="F1305">
            <v>111.69</v>
          </cell>
          <cell r="G1305">
            <v>1.2641</v>
          </cell>
          <cell r="O1305">
            <v>129.3588066741803</v>
          </cell>
          <cell r="P1305">
            <v>91.539054529415438</v>
          </cell>
          <cell r="Q1305">
            <v>824.7</v>
          </cell>
          <cell r="V1305">
            <v>80.381432169845269</v>
          </cell>
          <cell r="W1305">
            <v>113.59136488471609</v>
          </cell>
          <cell r="X1305">
            <v>103.98046144252753</v>
          </cell>
          <cell r="Y1305">
            <v>1.2639</v>
          </cell>
          <cell r="AG1305">
            <v>108.0174081237911</v>
          </cell>
          <cell r="AH1305">
            <v>98.709842243086158</v>
          </cell>
          <cell r="AI1305">
            <v>100.34769817124133</v>
          </cell>
          <cell r="AJ1305">
            <v>0.63869195886823782</v>
          </cell>
          <cell r="AL1305">
            <v>117.39541727979818</v>
          </cell>
          <cell r="AM1305">
            <v>100.44069745161909</v>
          </cell>
          <cell r="AN1305">
            <v>98.753043363821803</v>
          </cell>
          <cell r="AO1305">
            <v>98.753043363821803</v>
          </cell>
        </row>
        <row r="1306">
          <cell r="B1306">
            <v>35344</v>
          </cell>
          <cell r="D1306">
            <v>1.5645</v>
          </cell>
          <cell r="E1306">
            <v>1.5329999999999999</v>
          </cell>
          <cell r="F1306">
            <v>111.85</v>
          </cell>
          <cell r="G1306">
            <v>1.2641</v>
          </cell>
          <cell r="O1306">
            <v>129.17376054929994</v>
          </cell>
          <cell r="P1306">
            <v>91.46889621975501</v>
          </cell>
          <cell r="Q1306">
            <v>824.7</v>
          </cell>
          <cell r="V1306">
            <v>80.496581504138177</v>
          </cell>
          <cell r="W1306">
            <v>113.67849153084052</v>
          </cell>
          <cell r="X1306">
            <v>103.98046144252753</v>
          </cell>
          <cell r="Y1306">
            <v>1.2638</v>
          </cell>
          <cell r="AG1306">
            <v>108.17214700193422</v>
          </cell>
          <cell r="AH1306">
            <v>98.78555449025248</v>
          </cell>
          <cell r="AI1306">
            <v>100.34769817124133</v>
          </cell>
          <cell r="AJ1306">
            <v>0.6391818472355385</v>
          </cell>
          <cell r="AL1306">
            <v>117.56359049821316</v>
          </cell>
          <cell r="AM1306">
            <v>100.51773729626079</v>
          </cell>
          <cell r="AN1306">
            <v>98.753043363821803</v>
          </cell>
          <cell r="AO1306">
            <v>98.753043363821803</v>
          </cell>
        </row>
        <row r="1307">
          <cell r="B1307">
            <v>35345</v>
          </cell>
          <cell r="D1307">
            <v>1.5645</v>
          </cell>
          <cell r="E1307">
            <v>1.5309999999999999</v>
          </cell>
          <cell r="F1307">
            <v>111.7</v>
          </cell>
          <cell r="G1307">
            <v>1.2641</v>
          </cell>
          <cell r="O1307">
            <v>129.34722576042253</v>
          </cell>
          <cell r="P1307">
            <v>91.46889621975501</v>
          </cell>
          <cell r="Q1307">
            <v>824.7</v>
          </cell>
          <cell r="V1307">
            <v>80.388629003238577</v>
          </cell>
          <cell r="W1307">
            <v>113.67849153084052</v>
          </cell>
          <cell r="X1307">
            <v>103.98046144252753</v>
          </cell>
          <cell r="Y1307">
            <v>1.2637</v>
          </cell>
          <cell r="AG1307">
            <v>108.02707930367505</v>
          </cell>
          <cell r="AH1307">
            <v>98.78555449025248</v>
          </cell>
          <cell r="AI1307">
            <v>100.34769817124133</v>
          </cell>
          <cell r="AJ1307">
            <v>0.6391818472355385</v>
          </cell>
          <cell r="AL1307">
            <v>117.40592810594913</v>
          </cell>
          <cell r="AM1307">
            <v>100.51773729626079</v>
          </cell>
          <cell r="AN1307">
            <v>98.753043363821803</v>
          </cell>
          <cell r="AO1307">
            <v>98.753043363821803</v>
          </cell>
        </row>
        <row r="1308">
          <cell r="B1308">
            <v>35346</v>
          </cell>
          <cell r="D1308">
            <v>1.5634999999999999</v>
          </cell>
          <cell r="E1308">
            <v>1.5285</v>
          </cell>
          <cell r="F1308">
            <v>111.14</v>
          </cell>
          <cell r="G1308">
            <v>1.2641</v>
          </cell>
          <cell r="O1308">
            <v>129.89501912624729</v>
          </cell>
          <cell r="P1308">
            <v>91.337339162834752</v>
          </cell>
          <cell r="Q1308">
            <v>824.7</v>
          </cell>
          <cell r="V1308">
            <v>79.985606333213397</v>
          </cell>
          <cell r="W1308">
            <v>113.7511992324912</v>
          </cell>
          <cell r="X1308">
            <v>103.8973186447724</v>
          </cell>
          <cell r="Y1308">
            <v>1.2636000000000001</v>
          </cell>
          <cell r="AG1308">
            <v>107.48549323017407</v>
          </cell>
          <cell r="AH1308">
            <v>98.848736808442609</v>
          </cell>
          <cell r="AI1308">
            <v>100.26746013172412</v>
          </cell>
          <cell r="AJ1308">
            <v>0.63959066197633518</v>
          </cell>
          <cell r="AL1308">
            <v>116.81732184149675</v>
          </cell>
          <cell r="AM1308">
            <v>100.58202750239847</v>
          </cell>
          <cell r="AN1308">
            <v>98.67408041060736</v>
          </cell>
          <cell r="AO1308">
            <v>98.67408041060736</v>
          </cell>
        </row>
        <row r="1309">
          <cell r="B1309">
            <v>35347</v>
          </cell>
          <cell r="D1309">
            <v>1.5641</v>
          </cell>
          <cell r="E1309">
            <v>1.5269999999999999</v>
          </cell>
          <cell r="F1309">
            <v>111.29</v>
          </cell>
          <cell r="G1309">
            <v>1.2641</v>
          </cell>
          <cell r="O1309">
            <v>129.71994272343537</v>
          </cell>
          <cell r="P1309">
            <v>91.372390268365749</v>
          </cell>
          <cell r="Q1309">
            <v>824.7</v>
          </cell>
          <cell r="V1309">
            <v>80.093558834112997</v>
          </cell>
          <cell r="W1309">
            <v>113.70756345502204</v>
          </cell>
          <cell r="X1309">
            <v>103.8973186447724</v>
          </cell>
          <cell r="Y1309">
            <v>1.2635000000000001</v>
          </cell>
          <cell r="AG1309">
            <v>107.63056092843327</v>
          </cell>
          <cell r="AH1309">
            <v>98.810817722652004</v>
          </cell>
          <cell r="AI1309">
            <v>100.26746013172412</v>
          </cell>
          <cell r="AJ1309">
            <v>0.63934531040214815</v>
          </cell>
          <cell r="AL1309">
            <v>116.97498423376078</v>
          </cell>
          <cell r="AM1309">
            <v>100.54344351384182</v>
          </cell>
          <cell r="AN1309">
            <v>98.67408041060736</v>
          </cell>
          <cell r="AO1309">
            <v>98.67408041060736</v>
          </cell>
        </row>
        <row r="1310">
          <cell r="B1310">
            <v>35348</v>
          </cell>
          <cell r="D1310">
            <v>1.5660000000000001</v>
          </cell>
          <cell r="E1310">
            <v>1.5269999999999999</v>
          </cell>
          <cell r="F1310">
            <v>111.31</v>
          </cell>
          <cell r="G1310">
            <v>1.2641</v>
          </cell>
          <cell r="O1310">
            <v>129.69663485482997</v>
          </cell>
          <cell r="P1310">
            <v>91.48338543588055</v>
          </cell>
          <cell r="Q1310">
            <v>824.7</v>
          </cell>
          <cell r="V1310">
            <v>80.107952500899614</v>
          </cell>
          <cell r="W1310">
            <v>113.56960408684546</v>
          </cell>
          <cell r="X1310">
            <v>103.8973186447724</v>
          </cell>
          <cell r="Y1310">
            <v>1.2634000000000001</v>
          </cell>
          <cell r="AG1310">
            <v>107.64990328820116</v>
          </cell>
          <cell r="AH1310">
            <v>98.690932311621978</v>
          </cell>
          <cell r="AI1310">
            <v>100.26746013172412</v>
          </cell>
          <cell r="AJ1310">
            <v>0.63856960408684549</v>
          </cell>
          <cell r="AL1310">
            <v>116.99600588606265</v>
          </cell>
          <cell r="AM1310">
            <v>100.42145593869732</v>
          </cell>
          <cell r="AN1310">
            <v>98.67408041060736</v>
          </cell>
          <cell r="AO1310">
            <v>98.67408041060736</v>
          </cell>
        </row>
        <row r="1311">
          <cell r="B1311">
            <v>35351</v>
          </cell>
          <cell r="D1311">
            <v>1.5766</v>
          </cell>
          <cell r="E1311">
            <v>1.5305</v>
          </cell>
          <cell r="F1311">
            <v>111.35</v>
          </cell>
          <cell r="G1311">
            <v>1.2641</v>
          </cell>
          <cell r="O1311">
            <v>129.65004423611248</v>
          </cell>
          <cell r="P1311">
            <v>92.10262163359468</v>
          </cell>
          <cell r="Q1311">
            <v>824.7</v>
          </cell>
          <cell r="V1311">
            <v>80.136739834472834</v>
          </cell>
          <cell r="W1311">
            <v>112.80603831028795</v>
          </cell>
          <cell r="X1311">
            <v>103.8973186447724</v>
          </cell>
          <cell r="Y1311">
            <v>1.2633000000000001</v>
          </cell>
          <cell r="AG1311">
            <v>107.68858800773694</v>
          </cell>
          <cell r="AH1311">
            <v>98.027400735760509</v>
          </cell>
          <cell r="AI1311">
            <v>100.26746013172412</v>
          </cell>
          <cell r="AJ1311">
            <v>0.63427629075225167</v>
          </cell>
          <cell r="AL1311">
            <v>117.03804919066638</v>
          </cell>
          <cell r="AM1311">
            <v>99.746289483699101</v>
          </cell>
          <cell r="AN1311">
            <v>98.67408041060736</v>
          </cell>
          <cell r="AO1311">
            <v>98.67408041060736</v>
          </cell>
        </row>
        <row r="1312">
          <cell r="B1312">
            <v>35352</v>
          </cell>
          <cell r="D1312">
            <v>1.5820000000000001</v>
          </cell>
          <cell r="E1312">
            <v>1.5291999999999999</v>
          </cell>
          <cell r="F1312">
            <v>111.6</v>
          </cell>
          <cell r="G1312">
            <v>1.2641</v>
          </cell>
          <cell r="O1312">
            <v>129.32079002048022</v>
          </cell>
          <cell r="P1312">
            <v>92.390347838775185</v>
          </cell>
          <cell r="Q1312">
            <v>824.7</v>
          </cell>
          <cell r="V1312">
            <v>80.316660669305506</v>
          </cell>
          <cell r="W1312">
            <v>112.42098609355246</v>
          </cell>
          <cell r="X1312">
            <v>103.86614009561421</v>
          </cell>
          <cell r="Y1312">
            <v>1.2632000000000001</v>
          </cell>
          <cell r="AG1312">
            <v>107.93036750483557</v>
          </cell>
          <cell r="AH1312">
            <v>97.692793931731998</v>
          </cell>
          <cell r="AI1312">
            <v>100.23737086690514</v>
          </cell>
          <cell r="AJ1312">
            <v>0.63211125158027814</v>
          </cell>
          <cell r="AL1312">
            <v>117.30081984443976</v>
          </cell>
          <cell r="AM1312">
            <v>99.405815423514539</v>
          </cell>
          <cell r="AN1312">
            <v>98.644469303151936</v>
          </cell>
          <cell r="AO1312">
            <v>98.644469303151936</v>
          </cell>
        </row>
        <row r="1313">
          <cell r="B1313">
            <v>35353</v>
          </cell>
          <cell r="D1313">
            <v>1.5804</v>
          </cell>
          <cell r="E1313">
            <v>1.5303</v>
          </cell>
          <cell r="F1313">
            <v>111.87</v>
          </cell>
          <cell r="G1313">
            <v>1.2641</v>
          </cell>
          <cell r="O1313">
            <v>129.0086722650004</v>
          </cell>
          <cell r="P1313">
            <v>92.296906273325092</v>
          </cell>
          <cell r="Q1313">
            <v>824.7</v>
          </cell>
          <cell r="V1313">
            <v>80.510975170924809</v>
          </cell>
          <cell r="W1313">
            <v>112.53480131612248</v>
          </cell>
          <cell r="X1313">
            <v>103.86614009561421</v>
          </cell>
          <cell r="Y1313">
            <v>1.2630999999999999</v>
          </cell>
          <cell r="AG1313">
            <v>108.19148936170212</v>
          </cell>
          <cell r="AH1313">
            <v>97.791698304226784</v>
          </cell>
          <cell r="AI1313">
            <v>100.23737086690514</v>
          </cell>
          <cell r="AJ1313">
            <v>0.6327512022272842</v>
          </cell>
          <cell r="AL1313">
            <v>117.58461215051503</v>
          </cell>
          <cell r="AM1313">
            <v>99.506454062262719</v>
          </cell>
          <cell r="AN1313">
            <v>98.644469303151936</v>
          </cell>
          <cell r="AO1313">
            <v>98.644469303151936</v>
          </cell>
        </row>
        <row r="1314">
          <cell r="B1314">
            <v>35354</v>
          </cell>
          <cell r="D1314">
            <v>1.5874999999999999</v>
          </cell>
          <cell r="E1314">
            <v>1.5414000000000001</v>
          </cell>
          <cell r="F1314">
            <v>112.3</v>
          </cell>
          <cell r="G1314">
            <v>1.2641</v>
          </cell>
          <cell r="O1314">
            <v>128.62185414238505</v>
          </cell>
          <cell r="P1314">
            <v>92.788859231299966</v>
          </cell>
          <cell r="Q1314">
            <v>824.7</v>
          </cell>
          <cell r="V1314">
            <v>80.820439006837006</v>
          </cell>
          <cell r="W1314">
            <v>112.03149606299212</v>
          </cell>
          <cell r="X1314">
            <v>103.95274717660915</v>
          </cell>
          <cell r="Y1314">
            <v>1.2629999999999999</v>
          </cell>
          <cell r="AG1314">
            <v>108.60735009671178</v>
          </cell>
          <cell r="AH1314">
            <v>97.354330708661422</v>
          </cell>
          <cell r="AI1314">
            <v>100.32095215806893</v>
          </cell>
          <cell r="AJ1314">
            <v>0.62992125984251968</v>
          </cell>
          <cell r="AL1314">
            <v>118.03657767500525</v>
          </cell>
          <cell r="AM1314">
            <v>99.061417322834643</v>
          </cell>
          <cell r="AN1314">
            <v>98.726722379416984</v>
          </cell>
          <cell r="AO1314">
            <v>98.726722379416984</v>
          </cell>
        </row>
        <row r="1315">
          <cell r="B1315">
            <v>35355</v>
          </cell>
          <cell r="D1315">
            <v>1.5848</v>
          </cell>
          <cell r="E1315">
            <v>1.5373000000000001</v>
          </cell>
          <cell r="F1315">
            <v>111.9</v>
          </cell>
          <cell r="G1315">
            <v>1.2641</v>
          </cell>
          <cell r="O1315">
            <v>129.08162841992709</v>
          </cell>
          <cell r="P1315">
            <v>92.631045108512879</v>
          </cell>
          <cell r="Q1315">
            <v>824.7</v>
          </cell>
          <cell r="V1315">
            <v>80.53256567110472</v>
          </cell>
          <cell r="W1315">
            <v>112.2223624432105</v>
          </cell>
          <cell r="X1315">
            <v>103.95274717660915</v>
          </cell>
          <cell r="Y1315">
            <v>1.2628999999999999</v>
          </cell>
          <cell r="AG1315">
            <v>108.22050290135397</v>
          </cell>
          <cell r="AH1315">
            <v>97.520191822311972</v>
          </cell>
          <cell r="AI1315">
            <v>100.32095215806893</v>
          </cell>
          <cell r="AJ1315">
            <v>0.63099444724886422</v>
          </cell>
          <cell r="AL1315">
            <v>117.61614462896785</v>
          </cell>
          <cell r="AM1315">
            <v>99.230186774356383</v>
          </cell>
          <cell r="AN1315">
            <v>98.726722379416984</v>
          </cell>
          <cell r="AO1315">
            <v>98.726722379416984</v>
          </cell>
        </row>
        <row r="1316">
          <cell r="B1316">
            <v>35358</v>
          </cell>
          <cell r="D1316">
            <v>1.5901000000000001</v>
          </cell>
          <cell r="E1316">
            <v>1.5415000000000001</v>
          </cell>
          <cell r="F1316">
            <v>112.25</v>
          </cell>
          <cell r="G1316">
            <v>1.2641</v>
          </cell>
          <cell r="O1316">
            <v>128.67914672774916</v>
          </cell>
          <cell r="P1316">
            <v>92.940828386576442</v>
          </cell>
          <cell r="Q1316">
            <v>824.7</v>
          </cell>
          <cell r="V1316">
            <v>80.784454839870463</v>
          </cell>
          <cell r="W1316">
            <v>111.84831142695427</v>
          </cell>
          <cell r="X1316">
            <v>103.95274717660915</v>
          </cell>
          <cell r="Y1316">
            <v>1.2627999999999999</v>
          </cell>
          <cell r="AG1316">
            <v>108.55899419729207</v>
          </cell>
          <cell r="AH1316">
            <v>97.195144959436519</v>
          </cell>
          <cell r="AI1316">
            <v>100.32095215806893</v>
          </cell>
          <cell r="AJ1316">
            <v>0.6288912647003333</v>
          </cell>
          <cell r="AL1316">
            <v>117.98402354425058</v>
          </cell>
          <cell r="AM1316">
            <v>98.899440286774421</v>
          </cell>
          <cell r="AN1316">
            <v>98.726722379416984</v>
          </cell>
          <cell r="AO1316">
            <v>98.726722379416984</v>
          </cell>
        </row>
        <row r="1317">
          <cell r="B1317">
            <v>35359</v>
          </cell>
          <cell r="D1317">
            <v>1.5912999999999999</v>
          </cell>
          <cell r="E1317">
            <v>1.542</v>
          </cell>
          <cell r="F1317">
            <v>112.78</v>
          </cell>
          <cell r="G1317">
            <v>1.2641</v>
          </cell>
          <cell r="O1317">
            <v>128.07443004247065</v>
          </cell>
          <cell r="P1317">
            <v>93.010967996704025</v>
          </cell>
          <cell r="Q1317">
            <v>824.7</v>
          </cell>
          <cell r="V1317">
            <v>81.165887009715732</v>
          </cell>
          <cell r="W1317">
            <v>111.76396656821467</v>
          </cell>
          <cell r="X1317">
            <v>103.95274717660915</v>
          </cell>
          <cell r="Y1317">
            <v>1.2626999999999999</v>
          </cell>
          <cell r="AG1317">
            <v>109.07156673114119</v>
          </cell>
          <cell r="AH1317">
            <v>97.121850059699639</v>
          </cell>
          <cell r="AI1317">
            <v>100.32095215806893</v>
          </cell>
          <cell r="AJ1317">
            <v>0.62841701753283485</v>
          </cell>
          <cell r="AL1317">
            <v>118.54109733025015</v>
          </cell>
          <cell r="AM1317">
            <v>98.824860177213608</v>
          </cell>
          <cell r="AN1317">
            <v>98.726722379416984</v>
          </cell>
          <cell r="AO1317">
            <v>98.726722379416984</v>
          </cell>
        </row>
        <row r="1318">
          <cell r="B1318">
            <v>35360</v>
          </cell>
          <cell r="D1318">
            <v>1.5920000000000001</v>
          </cell>
          <cell r="E1318">
            <v>1.5347999999999999</v>
          </cell>
          <cell r="F1318">
            <v>112.65</v>
          </cell>
          <cell r="G1318">
            <v>1.2641</v>
          </cell>
          <cell r="O1318">
            <v>128.12394931733627</v>
          </cell>
          <cell r="P1318">
            <v>92.980559634553458</v>
          </cell>
          <cell r="Q1318">
            <v>824.7</v>
          </cell>
          <cell r="V1318">
            <v>81.072328175602749</v>
          </cell>
          <cell r="W1318">
            <v>111.714824120603</v>
          </cell>
          <cell r="X1318">
            <v>103.8730686620938</v>
          </cell>
          <cell r="Y1318">
            <v>1.2625999999999999</v>
          </cell>
          <cell r="AG1318">
            <v>108.9458413926499</v>
          </cell>
          <cell r="AH1318">
            <v>97.079145728643212</v>
          </cell>
          <cell r="AI1318">
            <v>100.24405737019825</v>
          </cell>
          <cell r="AJ1318">
            <v>0.62814070351758788</v>
          </cell>
          <cell r="AL1318">
            <v>118.40445659028801</v>
          </cell>
          <cell r="AM1318">
            <v>98.781407035175874</v>
          </cell>
          <cell r="AN1318">
            <v>98.651049549253131</v>
          </cell>
          <cell r="AO1318">
            <v>98.651049549253131</v>
          </cell>
        </row>
        <row r="1319">
          <cell r="B1319">
            <v>35361</v>
          </cell>
          <cell r="D1319">
            <v>1.5969</v>
          </cell>
          <cell r="E1319">
            <v>1.5265</v>
          </cell>
          <cell r="F1319">
            <v>112.55</v>
          </cell>
          <cell r="G1319">
            <v>1.2641</v>
          </cell>
          <cell r="O1319">
            <v>128.14369545235181</v>
          </cell>
          <cell r="P1319">
            <v>93.198311408812856</v>
          </cell>
          <cell r="Q1319">
            <v>824.7</v>
          </cell>
          <cell r="V1319">
            <v>81.000359841669678</v>
          </cell>
          <cell r="W1319">
            <v>111.37203331454693</v>
          </cell>
          <cell r="X1319">
            <v>103.79685443081826</v>
          </cell>
          <cell r="Y1319">
            <v>1.2625</v>
          </cell>
          <cell r="AG1319">
            <v>108.84912959381043</v>
          </cell>
          <cell r="AH1319">
            <v>96.781263698415685</v>
          </cell>
          <cell r="AI1319">
            <v>100.17050583397412</v>
          </cell>
          <cell r="AJ1319">
            <v>0.62621328824597655</v>
          </cell>
          <cell r="AL1319">
            <v>118.29934832877863</v>
          </cell>
          <cell r="AM1319">
            <v>98.478301709562274</v>
          </cell>
          <cell r="AN1319">
            <v>98.578666842139896</v>
          </cell>
          <cell r="AO1319">
            <v>98.578666842139896</v>
          </cell>
        </row>
        <row r="1320">
          <cell r="B1320">
            <v>35362</v>
          </cell>
          <cell r="D1320">
            <v>1.5978000000000001</v>
          </cell>
          <cell r="E1320">
            <v>1.5212000000000001</v>
          </cell>
          <cell r="F1320">
            <v>112.91</v>
          </cell>
          <cell r="G1320">
            <v>1.2641</v>
          </cell>
          <cell r="O1320">
            <v>127.73512464052959</v>
          </cell>
          <cell r="P1320">
            <v>93.250837227754516</v>
          </cell>
          <cell r="Q1320">
            <v>824.7</v>
          </cell>
          <cell r="V1320">
            <v>81.259445843828729</v>
          </cell>
          <cell r="W1320">
            <v>111.30930028789584</v>
          </cell>
          <cell r="X1320">
            <v>103.79685443081826</v>
          </cell>
          <cell r="Y1320">
            <v>1.2624</v>
          </cell>
          <cell r="AG1320">
            <v>109.19729206963248</v>
          </cell>
          <cell r="AH1320">
            <v>96.72674928026035</v>
          </cell>
          <cell r="AI1320">
            <v>100.17050583397412</v>
          </cell>
          <cell r="AJ1320">
            <v>0.62586055826761788</v>
          </cell>
          <cell r="AL1320">
            <v>118.67773807021231</v>
          </cell>
          <cell r="AM1320">
            <v>98.422831393165595</v>
          </cell>
          <cell r="AN1320">
            <v>98.578666842139896</v>
          </cell>
          <cell r="AO1320">
            <v>98.578666842139896</v>
          </cell>
        </row>
        <row r="1321">
          <cell r="B1321">
            <v>35365</v>
          </cell>
          <cell r="D1321">
            <v>1.6068</v>
          </cell>
          <cell r="E1321">
            <v>1.5188999999999999</v>
          </cell>
          <cell r="F1321">
            <v>113.35</v>
          </cell>
          <cell r="G1321">
            <v>1.2641</v>
          </cell>
          <cell r="O1321">
            <v>127.23928472132508</v>
          </cell>
          <cell r="P1321">
            <v>93.776095417171078</v>
          </cell>
          <cell r="Q1321">
            <v>824.7</v>
          </cell>
          <cell r="V1321">
            <v>81.576106513134221</v>
          </cell>
          <cell r="W1321">
            <v>110.68583520039829</v>
          </cell>
          <cell r="X1321">
            <v>103.79685443081826</v>
          </cell>
          <cell r="Y1321">
            <v>1.2623</v>
          </cell>
          <cell r="AG1321">
            <v>109.62282398452609</v>
          </cell>
          <cell r="AH1321">
            <v>96.184963903410505</v>
          </cell>
          <cell r="AI1321">
            <v>100.17050583397412</v>
          </cell>
          <cell r="AJ1321">
            <v>0.62235499128703009</v>
          </cell>
          <cell r="AL1321">
            <v>119.14021442085347</v>
          </cell>
          <cell r="AM1321">
            <v>97.871545929798359</v>
          </cell>
          <cell r="AN1321">
            <v>98.578666842139896</v>
          </cell>
          <cell r="AO1321">
            <v>98.578666842139896</v>
          </cell>
        </row>
        <row r="1322">
          <cell r="B1322">
            <v>35366</v>
          </cell>
          <cell r="D1322">
            <v>1.6082000000000001</v>
          </cell>
          <cell r="E1322">
            <v>1.5232000000000001</v>
          </cell>
          <cell r="F1322">
            <v>113.78</v>
          </cell>
          <cell r="G1322">
            <v>1.2641</v>
          </cell>
          <cell r="O1322">
            <v>126.75841908210755</v>
          </cell>
          <cell r="P1322">
            <v>93.857802246635885</v>
          </cell>
          <cell r="Q1322">
            <v>824.7</v>
          </cell>
          <cell r="V1322">
            <v>81.885570349046432</v>
          </cell>
          <cell r="W1322">
            <v>110.58947892053226</v>
          </cell>
          <cell r="X1322">
            <v>103.79685443081826</v>
          </cell>
          <cell r="Y1322">
            <v>1.2622</v>
          </cell>
          <cell r="AG1322">
            <v>110.03868471953578</v>
          </cell>
          <cell r="AH1322">
            <v>96.101231190150486</v>
          </cell>
          <cell r="AI1322">
            <v>100.17050583397412</v>
          </cell>
          <cell r="AJ1322">
            <v>0.62181320731252332</v>
          </cell>
          <cell r="AL1322">
            <v>119.5921799453437</v>
          </cell>
          <cell r="AM1322">
            <v>97.786344981967417</v>
          </cell>
          <cell r="AN1322">
            <v>98.578666842139896</v>
          </cell>
          <cell r="AO1322">
            <v>98.578666842139896</v>
          </cell>
        </row>
        <row r="1323">
          <cell r="B1323">
            <v>35367</v>
          </cell>
          <cell r="D1323">
            <v>1.6113</v>
          </cell>
          <cell r="E1323">
            <v>1.5183</v>
          </cell>
          <cell r="F1323">
            <v>114.35</v>
          </cell>
          <cell r="G1323">
            <v>1.2641</v>
          </cell>
          <cell r="O1323">
            <v>126.12656688379708</v>
          </cell>
          <cell r="P1323">
            <v>94.038724511879352</v>
          </cell>
          <cell r="Q1323">
            <v>824.7</v>
          </cell>
          <cell r="V1323">
            <v>82.295789852464921</v>
          </cell>
          <cell r="W1323">
            <v>110.37671445416743</v>
          </cell>
          <cell r="X1323">
            <v>103.79685443081826</v>
          </cell>
          <cell r="Y1323">
            <v>1.2621</v>
          </cell>
          <cell r="AG1323">
            <v>110.58994197292068</v>
          </cell>
          <cell r="AH1323">
            <v>95.916340842797752</v>
          </cell>
          <cell r="AI1323">
            <v>100.17050583397412</v>
          </cell>
          <cell r="AJ1323">
            <v>0.62061689319183266</v>
          </cell>
          <cell r="AL1323">
            <v>120.19129703594702</v>
          </cell>
          <cell r="AM1323">
            <v>97.598212623347607</v>
          </cell>
          <cell r="AN1323">
            <v>98.578666842139896</v>
          </cell>
          <cell r="AO1323">
            <v>98.578666842139896</v>
          </cell>
        </row>
        <row r="1324">
          <cell r="B1324">
            <v>35368</v>
          </cell>
          <cell r="D1324">
            <v>1.6113</v>
          </cell>
          <cell r="E1324">
            <v>1.5084</v>
          </cell>
          <cell r="F1324">
            <v>114.1</v>
          </cell>
          <cell r="G1324">
            <v>1.2641</v>
          </cell>
          <cell r="O1324">
            <v>126.3101047828787</v>
          </cell>
          <cell r="P1324">
            <v>93.969675318258723</v>
          </cell>
          <cell r="Q1324">
            <v>824.7</v>
          </cell>
          <cell r="V1324">
            <v>82.115869017632249</v>
          </cell>
          <cell r="W1324">
            <v>110.37671445416743</v>
          </cell>
          <cell r="X1324">
            <v>103.7206401995427</v>
          </cell>
          <cell r="Y1324">
            <v>1.262</v>
          </cell>
          <cell r="AG1324">
            <v>110.34816247582204</v>
          </cell>
          <cell r="AH1324">
            <v>95.916340842797752</v>
          </cell>
          <cell r="AI1324">
            <v>100.09695429774997</v>
          </cell>
          <cell r="AJ1324">
            <v>0.62061689319183266</v>
          </cell>
          <cell r="AL1324">
            <v>119.92852638217363</v>
          </cell>
          <cell r="AM1324">
            <v>97.598212623347607</v>
          </cell>
          <cell r="AN1324">
            <v>98.506284135026647</v>
          </cell>
          <cell r="AO1324">
            <v>98.506284135026647</v>
          </cell>
        </row>
        <row r="1325">
          <cell r="B1325">
            <v>35369</v>
          </cell>
          <cell r="D1325">
            <v>1.633</v>
          </cell>
          <cell r="E1325">
            <v>1.5125</v>
          </cell>
          <cell r="F1325">
            <v>113.78</v>
          </cell>
          <cell r="G1325">
            <v>1.2641</v>
          </cell>
          <cell r="O1325">
            <v>126.58919350426615</v>
          </cell>
          <cell r="P1325">
            <v>95.177945630757733</v>
          </cell>
          <cell r="Q1325">
            <v>824.7</v>
          </cell>
          <cell r="V1325">
            <v>81.885570349046432</v>
          </cell>
          <cell r="W1325">
            <v>108.90998162890385</v>
          </cell>
          <cell r="X1325">
            <v>103.65828310122636</v>
          </cell>
          <cell r="Y1325">
            <v>1.2619</v>
          </cell>
          <cell r="AG1325">
            <v>110.03868471953578</v>
          </cell>
          <cell r="AH1325">
            <v>94.641763625229643</v>
          </cell>
          <cell r="AI1325">
            <v>100.03677576811207</v>
          </cell>
          <cell r="AJ1325">
            <v>0.61236987140232702</v>
          </cell>
          <cell r="AL1325">
            <v>119.5921799453437</v>
          </cell>
          <cell r="AM1325">
            <v>96.301285976729943</v>
          </cell>
          <cell r="AN1325">
            <v>98.447061920115829</v>
          </cell>
          <cell r="AO1325">
            <v>98.447061920115829</v>
          </cell>
        </row>
        <row r="1326">
          <cell r="B1326">
            <v>35371</v>
          </cell>
          <cell r="D1326">
            <v>1.6365000000000001</v>
          </cell>
          <cell r="E1326">
            <v>1.5155000000000001</v>
          </cell>
          <cell r="F1326">
            <v>112.95</v>
          </cell>
          <cell r="G1326">
            <v>1.2623</v>
          </cell>
          <cell r="O1326">
            <v>127.51941953887031</v>
          </cell>
          <cell r="P1326">
            <v>95.381940002899597</v>
          </cell>
          <cell r="Q1326">
            <v>828.75</v>
          </cell>
          <cell r="V1326">
            <v>81.288233177401949</v>
          </cell>
          <cell r="W1326">
            <v>108.67705468988694</v>
          </cell>
          <cell r="X1326">
            <v>103.65828310122636</v>
          </cell>
          <cell r="Y1326">
            <v>1.2623</v>
          </cell>
          <cell r="AG1326">
            <v>109.23597678916828</v>
          </cell>
          <cell r="AH1326">
            <v>94.439352276199202</v>
          </cell>
          <cell r="AI1326">
            <v>100.03677576811207</v>
          </cell>
          <cell r="AJ1326">
            <v>0.6110601894286587</v>
          </cell>
          <cell r="AL1326">
            <v>118.71978137481607</v>
          </cell>
          <cell r="AM1326">
            <v>96.095325389550865</v>
          </cell>
          <cell r="AN1326">
            <v>98.447061920115829</v>
          </cell>
          <cell r="AO1326">
            <v>98.447061920115829</v>
          </cell>
        </row>
        <row r="1327">
          <cell r="B1327">
            <v>35372</v>
          </cell>
          <cell r="D1327">
            <v>1.6355</v>
          </cell>
          <cell r="E1327">
            <v>1.5135000000000001</v>
          </cell>
          <cell r="F1327">
            <v>113.11</v>
          </cell>
          <cell r="G1327">
            <v>1.2623</v>
          </cell>
          <cell r="O1327">
            <v>127.33903666267706</v>
          </cell>
          <cell r="P1327">
            <v>95.323655896573342</v>
          </cell>
          <cell r="Q1327">
            <v>828.75</v>
          </cell>
          <cell r="V1327">
            <v>81.403382511694858</v>
          </cell>
          <cell r="W1327">
            <v>108.74350351574441</v>
          </cell>
          <cell r="X1327">
            <v>103.65828310122636</v>
          </cell>
          <cell r="Y1327">
            <v>1.262</v>
          </cell>
          <cell r="AG1327">
            <v>109.39071566731141</v>
          </cell>
          <cell r="AH1327">
            <v>94.497095689391628</v>
          </cell>
          <cell r="AI1327">
            <v>100.03677576811207</v>
          </cell>
          <cell r="AJ1327">
            <v>0.61143381228981963</v>
          </cell>
          <cell r="AL1327">
            <v>118.88795459323103</v>
          </cell>
          <cell r="AM1327">
            <v>96.154081320697031</v>
          </cell>
          <cell r="AN1327">
            <v>98.447061920115829</v>
          </cell>
          <cell r="AO1327">
            <v>98.447061920115829</v>
          </cell>
        </row>
        <row r="1328">
          <cell r="B1328">
            <v>35373</v>
          </cell>
          <cell r="D1328">
            <v>1.6362000000000001</v>
          </cell>
          <cell r="E1328">
            <v>1.5138</v>
          </cell>
          <cell r="F1328">
            <v>113.16</v>
          </cell>
          <cell r="G1328">
            <v>1.2623</v>
          </cell>
          <cell r="O1328">
            <v>127.28277162350126</v>
          </cell>
          <cell r="P1328">
            <v>95.364454771001718</v>
          </cell>
          <cell r="Q1328">
            <v>828.75</v>
          </cell>
          <cell r="V1328">
            <v>81.439366678661401</v>
          </cell>
          <cell r="W1328">
            <v>108.69698080919201</v>
          </cell>
          <cell r="X1328">
            <v>103.65828310122636</v>
          </cell>
          <cell r="Y1328">
            <v>1.2617</v>
          </cell>
          <cell r="AG1328">
            <v>109.43907156673113</v>
          </cell>
          <cell r="AH1328">
            <v>94.456667889011129</v>
          </cell>
          <cell r="AI1328">
            <v>100.03677576811207</v>
          </cell>
          <cell r="AJ1328">
            <v>0.61117222833394447</v>
          </cell>
          <cell r="AL1328">
            <v>118.9405087239857</v>
          </cell>
          <cell r="AM1328">
            <v>96.112944627796111</v>
          </cell>
          <cell r="AN1328">
            <v>98.447061920115829</v>
          </cell>
          <cell r="AO1328">
            <v>98.447061920115829</v>
          </cell>
        </row>
        <row r="1329">
          <cell r="B1329">
            <v>35374</v>
          </cell>
          <cell r="D1329">
            <v>1.647</v>
          </cell>
          <cell r="E1329">
            <v>1.5111000000000001</v>
          </cell>
          <cell r="F1329">
            <v>113.68</v>
          </cell>
          <cell r="G1329">
            <v>1.2623</v>
          </cell>
          <cell r="O1329">
            <v>126.62433073631547</v>
          </cell>
          <cell r="P1329">
            <v>95.936176624567196</v>
          </cell>
          <cell r="Q1329">
            <v>828.75</v>
          </cell>
          <cell r="V1329">
            <v>81.813602015113361</v>
          </cell>
          <cell r="W1329">
            <v>107.98421372191862</v>
          </cell>
          <cell r="X1329">
            <v>103.59592600290999</v>
          </cell>
          <cell r="Y1329">
            <v>1.2614000000000001</v>
          </cell>
          <cell r="AG1329">
            <v>109.94197292069633</v>
          </cell>
          <cell r="AH1329">
            <v>93.837279902853666</v>
          </cell>
          <cell r="AI1329">
            <v>99.976597238474142</v>
          </cell>
          <cell r="AJ1329">
            <v>0.60716454159077105</v>
          </cell>
          <cell r="AL1329">
            <v>119.48707168383436</v>
          </cell>
          <cell r="AM1329">
            <v>95.48269581056465</v>
          </cell>
          <cell r="AN1329">
            <v>98.387839705204982</v>
          </cell>
          <cell r="AO1329">
            <v>98.387839705204982</v>
          </cell>
        </row>
        <row r="1330">
          <cell r="B1330">
            <v>35375</v>
          </cell>
          <cell r="D1330">
            <v>1.6479999999999999</v>
          </cell>
          <cell r="E1330">
            <v>1.526</v>
          </cell>
          <cell r="F1330">
            <v>114.28</v>
          </cell>
          <cell r="G1330">
            <v>1.2623</v>
          </cell>
          <cell r="O1330">
            <v>126.11115642042753</v>
          </cell>
          <cell r="P1330">
            <v>96.109988782033369</v>
          </cell>
          <cell r="Q1330">
            <v>828.75</v>
          </cell>
          <cell r="V1330">
            <v>82.245412018711775</v>
          </cell>
          <cell r="W1330">
            <v>107.91868932038835</v>
          </cell>
          <cell r="X1330">
            <v>103.7206401995427</v>
          </cell>
          <cell r="Y1330">
            <v>1.2611000000000001</v>
          </cell>
          <cell r="AG1330">
            <v>110.52224371373308</v>
          </cell>
          <cell r="AH1330">
            <v>93.780339805825264</v>
          </cell>
          <cell r="AI1330">
            <v>100.09695429774997</v>
          </cell>
          <cell r="AJ1330">
            <v>0.60679611650485443</v>
          </cell>
          <cell r="AL1330">
            <v>120.11772125289048</v>
          </cell>
          <cell r="AM1330">
            <v>95.424757281553411</v>
          </cell>
          <cell r="AN1330">
            <v>98.506284135026647</v>
          </cell>
          <cell r="AO1330">
            <v>98.506284135026647</v>
          </cell>
        </row>
        <row r="1331">
          <cell r="B1331">
            <v>35376</v>
          </cell>
          <cell r="D1331">
            <v>1.6497999999999999</v>
          </cell>
          <cell r="E1331">
            <v>1.504</v>
          </cell>
          <cell r="F1331">
            <v>112.2</v>
          </cell>
          <cell r="G1331">
            <v>1.2623</v>
          </cell>
          <cell r="O1331">
            <v>128.15302109581759</v>
          </cell>
          <cell r="P1331">
            <v>95.993225393007179</v>
          </cell>
          <cell r="Q1331">
            <v>828.75</v>
          </cell>
          <cell r="V1331">
            <v>80.748470672903935</v>
          </cell>
          <cell r="W1331">
            <v>107.80094556915989</v>
          </cell>
          <cell r="X1331">
            <v>103.48160465599666</v>
          </cell>
          <cell r="Y1331">
            <v>1.2607999999999999</v>
          </cell>
          <cell r="AG1331">
            <v>108.51063829787233</v>
          </cell>
          <cell r="AH1331">
            <v>93.678021578373148</v>
          </cell>
          <cell r="AI1331">
            <v>99.866269934137932</v>
          </cell>
          <cell r="AJ1331">
            <v>0.60613407685780096</v>
          </cell>
          <cell r="AL1331">
            <v>117.9314694134959</v>
          </cell>
          <cell r="AM1331">
            <v>95.320644926657778</v>
          </cell>
          <cell r="AN1331">
            <v>98.279265644535101</v>
          </cell>
          <cell r="AO1331">
            <v>98.279265644535101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Emission Norms"/>
      <sheetName val="YOEMAGUM"/>
      <sheetName val="CVBUH2MONTHLY"/>
      <sheetName val="Purchases-CT1"/>
      <sheetName val="Purchases-ST1  "/>
      <sheetName val="F-4"/>
      <sheetName val="Projected Expense - Local"/>
      <sheetName val="MAR A"/>
      <sheetName val="5"/>
      <sheetName val="Region Data"/>
      <sheetName val="Wins"/>
      <sheetName val="VGIPURip1200h"/>
      <sheetName val="MISforgeforging"/>
      <sheetName val="BRAKE"/>
      <sheetName val="(공)설비팀"/>
      <sheetName val="(BS,CF)-BACK"/>
      <sheetName val="Instruction"/>
      <sheetName val="SAFETY"/>
      <sheetName val="Ageing Analysis "/>
      <sheetName val="Summary "/>
      <sheetName val="1"/>
      <sheetName val="검기갑지"/>
      <sheetName val="validation rules"/>
      <sheetName val="INSTRUCTIONS"/>
      <sheetName val="HBI NCD"/>
      <sheetName val="Emission_Norms2"/>
      <sheetName val="MAR_A2"/>
      <sheetName val="Purchases-ST1__2"/>
      <sheetName val="Projected_Expense_-_Local2"/>
      <sheetName val="Emission_Norms"/>
      <sheetName val="MAR_A"/>
      <sheetName val="Purchases-ST1__"/>
      <sheetName val="Projected_Expense_-_Local"/>
      <sheetName val="Emission_Norms1"/>
      <sheetName val="MAR_A1"/>
      <sheetName val="Purchases-ST1__1"/>
      <sheetName val="Projected_Expense_-_Local1"/>
      <sheetName val="업무분장 "/>
      <sheetName val="PTP-Normal"/>
      <sheetName val="Beta"/>
      <sheetName val="Presentation"/>
      <sheetName val="Data lists"/>
      <sheetName val="Drop down list"/>
      <sheetName val="SELECTION"/>
      <sheetName val="Emission_Norms3"/>
      <sheetName val="Purchases-ST1__3"/>
      <sheetName val="Projected_Expense_-_Local3"/>
      <sheetName val="MAR_A3"/>
      <sheetName val="Region_Data"/>
      <sheetName val="Ageing_Analysis_"/>
      <sheetName val="Summary_"/>
      <sheetName val="업무분장_"/>
      <sheetName val="validation_rules"/>
      <sheetName val="Rates"/>
      <sheetName val="WTB2006"/>
      <sheetName val="현금"/>
      <sheetName val="BSLA"/>
      <sheetName val="Schedules"/>
      <sheetName val="Mar03Atp"/>
      <sheetName val="RTP Transactions"/>
      <sheetName val="PlantControl"/>
      <sheetName val="#REF!"/>
      <sheetName val="Staff"/>
      <sheetName val="Inventory"/>
      <sheetName val="Lead"/>
      <sheetName val="Summary"/>
      <sheetName val="CSM with CKD"/>
      <sheetName val="Financing Scenarios"/>
      <sheetName val="Catalogos"/>
      <sheetName val="Data"/>
      <sheetName val="Investment_4x4economy"/>
      <sheetName val="일삼현금흐름표"/>
      <sheetName val="Grund"/>
      <sheetName val="W-현원가"/>
      <sheetName val="Sch1 - Summary P&amp;L"/>
      <sheetName val="Setup &amp; Validation"/>
      <sheetName val="일삼현금흐름표.xls"/>
      <sheetName val="Insp_Dtl"/>
      <sheetName val="Gears comm"/>
      <sheetName val="KTP_Apr10"/>
      <sheetName val="Sheet1 _2_"/>
      <sheetName val="TOTAL LIST"/>
      <sheetName val="Daten"/>
      <sheetName val="Union Bank of India"/>
      <sheetName val="Canara Bank"/>
      <sheetName val="General Assumptions"/>
      <sheetName val="OCT"/>
      <sheetName val="temp"/>
      <sheetName val="LDP 50"/>
      <sheetName val="Esteem Rear"/>
      <sheetName val="SC - Lead"/>
      <sheetName val="Listing"/>
      <sheetName val="Sheet14"/>
      <sheetName val="Ledger"/>
      <sheetName val="TRIAL BALANCE"/>
      <sheetName val="Scheduled"/>
      <sheetName val="Sheet2"/>
      <sheetName val="Import Pay &amp; PDC"/>
      <sheetName val="INV FG 07_Ageing"/>
      <sheetName val="10월판관"/>
      <sheetName val="울산시산표"/>
      <sheetName val="p5. 유무형자산"/>
      <sheetName val="Æo°¡±aAØ"/>
      <sheetName val="IKSoKH"/>
      <sheetName val="98 IKSoKH"/>
      <sheetName val="2-1.제품군별계획대비실적(B.A)"/>
      <sheetName val="Full Sheet"/>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
      <sheetName val="Gratuity and LE walk 2012"/>
      <sheetName val="Assumptions"/>
      <sheetName val="주요계정명세서부표"/>
      <sheetName val=".4 국고보조금"/>
      <sheetName val="수입"/>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2D02"/>
      <sheetName val="X1POSD"/>
      <sheetName val="X2POSD"/>
    </sheetNames>
    <sheetDataSet>
      <sheetData sheetId="0">
        <row r="6">
          <cell r="C6" t="str">
            <v>NAPHTHA HYDROTREATING UNIT</v>
          </cell>
        </row>
        <row r="7">
          <cell r="C7" t="str">
            <v>PFD'S</v>
          </cell>
        </row>
        <row r="8">
          <cell r="A8" t="str">
            <v>903292-110-01</v>
          </cell>
          <cell r="B8">
            <v>3</v>
          </cell>
          <cell r="C8" t="str">
            <v>REACTOR &amp; COMPRESSOR SECTION</v>
          </cell>
          <cell r="D8" t="str">
            <v>R</v>
          </cell>
          <cell r="E8" t="str">
            <v>Y</v>
          </cell>
          <cell r="Q8">
            <v>90</v>
          </cell>
        </row>
        <row r="9">
          <cell r="A9" t="str">
            <v>903292-110-02</v>
          </cell>
          <cell r="B9">
            <v>2</v>
          </cell>
          <cell r="C9" t="str">
            <v>STRIPPER SECTION</v>
          </cell>
          <cell r="D9" t="str">
            <v>R</v>
          </cell>
          <cell r="E9" t="str">
            <v>Y</v>
          </cell>
          <cell r="Q9">
            <v>90</v>
          </cell>
        </row>
        <row r="10">
          <cell r="A10" t="str">
            <v>903292-110-03</v>
          </cell>
          <cell r="B10">
            <v>1</v>
          </cell>
          <cell r="C10" t="str">
            <v>MATERIAL BALANCE</v>
          </cell>
          <cell r="D10" t="str">
            <v>R</v>
          </cell>
          <cell r="E10" t="str">
            <v>Y</v>
          </cell>
          <cell r="Q10">
            <v>90</v>
          </cell>
        </row>
        <row r="11">
          <cell r="C11" t="str">
            <v>MATERIAL SELECTION DIAGRAM</v>
          </cell>
        </row>
        <row r="12">
          <cell r="A12" t="str">
            <v>903292-115-01</v>
          </cell>
          <cell r="B12">
            <v>1</v>
          </cell>
          <cell r="C12" t="str">
            <v>REACTOR &amp; COMPRESSOR SECTION</v>
          </cell>
          <cell r="D12" t="str">
            <v>I</v>
          </cell>
          <cell r="E12" t="str">
            <v>Y</v>
          </cell>
          <cell r="Q12">
            <v>90</v>
          </cell>
        </row>
        <row r="13">
          <cell r="A13" t="str">
            <v>903292-115-02</v>
          </cell>
          <cell r="B13">
            <v>2</v>
          </cell>
          <cell r="C13" t="str">
            <v>STRIPPER SECTION</v>
          </cell>
          <cell r="D13" t="str">
            <v>I</v>
          </cell>
          <cell r="E13" t="str">
            <v>Y</v>
          </cell>
          <cell r="Q13">
            <v>90</v>
          </cell>
        </row>
        <row r="14">
          <cell r="C14" t="str">
            <v>PROCESS P&amp;ID's</v>
          </cell>
        </row>
        <row r="15">
          <cell r="A15" t="str">
            <v>903292-120-01</v>
          </cell>
          <cell r="B15">
            <v>3</v>
          </cell>
          <cell r="C15" t="str">
            <v>LEGEND AND INSTRUMENT IDENTIFICATION</v>
          </cell>
          <cell r="D15" t="str">
            <v>A</v>
          </cell>
          <cell r="E15" t="str">
            <v>Y</v>
          </cell>
          <cell r="F15">
            <v>0.2</v>
          </cell>
          <cell r="G15">
            <v>37779</v>
          </cell>
          <cell r="H15">
            <v>37771</v>
          </cell>
          <cell r="I15">
            <v>37807</v>
          </cell>
          <cell r="J15">
            <v>37805</v>
          </cell>
          <cell r="K15">
            <v>37855</v>
          </cell>
          <cell r="M15">
            <v>38017</v>
          </cell>
          <cell r="O15">
            <v>38107</v>
          </cell>
          <cell r="Q15">
            <v>93</v>
          </cell>
          <cell r="R15">
            <v>2</v>
          </cell>
        </row>
        <row r="16">
          <cell r="A16" t="str">
            <v>903292-120-02</v>
          </cell>
          <cell r="B16">
            <v>4</v>
          </cell>
          <cell r="C16" t="str">
            <v>GENERAL DETAILS AND NOTES</v>
          </cell>
          <cell r="D16" t="str">
            <v>A</v>
          </cell>
          <cell r="E16" t="str">
            <v>Y</v>
          </cell>
          <cell r="F16">
            <v>0.2</v>
          </cell>
          <cell r="G16">
            <v>37779</v>
          </cell>
          <cell r="H16">
            <v>37771</v>
          </cell>
          <cell r="I16">
            <v>37807</v>
          </cell>
          <cell r="J16">
            <v>37805</v>
          </cell>
          <cell r="K16">
            <v>37855</v>
          </cell>
          <cell r="M16">
            <v>38017</v>
          </cell>
          <cell r="O16">
            <v>38107</v>
          </cell>
          <cell r="Q16">
            <v>93</v>
          </cell>
          <cell r="R16">
            <v>2</v>
          </cell>
        </row>
        <row r="17">
          <cell r="A17" t="str">
            <v>903292-120-03</v>
          </cell>
          <cell r="B17">
            <v>4</v>
          </cell>
          <cell r="C17" t="str">
            <v>UNIT SPECIFIC DETAILS AND NOTES</v>
          </cell>
          <cell r="D17" t="str">
            <v>A</v>
          </cell>
          <cell r="E17" t="str">
            <v>Y</v>
          </cell>
          <cell r="F17">
            <v>0.2</v>
          </cell>
          <cell r="G17">
            <v>37779</v>
          </cell>
          <cell r="H17">
            <v>37771</v>
          </cell>
          <cell r="I17">
            <v>37807</v>
          </cell>
          <cell r="J17">
            <v>37805</v>
          </cell>
          <cell r="K17">
            <v>37855</v>
          </cell>
          <cell r="M17">
            <v>38017</v>
          </cell>
          <cell r="O17">
            <v>38107</v>
          </cell>
          <cell r="Q17">
            <v>93</v>
          </cell>
          <cell r="R17">
            <v>2</v>
          </cell>
        </row>
        <row r="18">
          <cell r="A18" t="str">
            <v>903292-120-04</v>
          </cell>
          <cell r="B18">
            <v>3</v>
          </cell>
          <cell r="C18" t="str">
            <v>CAUSE &amp; EFFECT TABLE</v>
          </cell>
          <cell r="D18" t="str">
            <v>A</v>
          </cell>
          <cell r="E18" t="str">
            <v>Y</v>
          </cell>
          <cell r="F18">
            <v>0.2</v>
          </cell>
          <cell r="G18">
            <v>37779</v>
          </cell>
          <cell r="H18">
            <v>37771</v>
          </cell>
          <cell r="I18">
            <v>37807</v>
          </cell>
          <cell r="J18">
            <v>37805</v>
          </cell>
          <cell r="K18">
            <v>37855</v>
          </cell>
          <cell r="M18">
            <v>38017</v>
          </cell>
          <cell r="O18">
            <v>38107</v>
          </cell>
          <cell r="Q18">
            <v>93</v>
          </cell>
          <cell r="R18">
            <v>2</v>
          </cell>
        </row>
        <row r="19">
          <cell r="A19" t="str">
            <v>903292-120-05</v>
          </cell>
          <cell r="B19">
            <v>5</v>
          </cell>
          <cell r="C19" t="str">
            <v>SULFUR AND INHIBITOR INJECTION</v>
          </cell>
          <cell r="D19" t="str">
            <v>A</v>
          </cell>
          <cell r="E19" t="str">
            <v>Y</v>
          </cell>
          <cell r="F19">
            <v>0.2</v>
          </cell>
          <cell r="G19">
            <v>37779</v>
          </cell>
          <cell r="H19">
            <v>37771</v>
          </cell>
          <cell r="I19">
            <v>37807</v>
          </cell>
          <cell r="J19">
            <v>37805</v>
          </cell>
          <cell r="K19">
            <v>37855</v>
          </cell>
          <cell r="M19">
            <v>38017</v>
          </cell>
          <cell r="O19">
            <v>38107</v>
          </cell>
          <cell r="Q19">
            <v>93</v>
          </cell>
          <cell r="R19">
            <v>2</v>
          </cell>
        </row>
        <row r="20">
          <cell r="A20" t="str">
            <v>903292-120-06</v>
          </cell>
          <cell r="B20">
            <v>5</v>
          </cell>
          <cell r="C20" t="str">
            <v>FEED SURGE DRUM</v>
          </cell>
          <cell r="D20" t="str">
            <v>A</v>
          </cell>
          <cell r="E20" t="str">
            <v>Y</v>
          </cell>
          <cell r="F20">
            <v>0.2</v>
          </cell>
          <cell r="G20">
            <v>37779</v>
          </cell>
          <cell r="H20">
            <v>37771</v>
          </cell>
          <cell r="I20">
            <v>37807</v>
          </cell>
          <cell r="J20">
            <v>37805</v>
          </cell>
          <cell r="K20">
            <v>37855</v>
          </cell>
          <cell r="M20">
            <v>38017</v>
          </cell>
          <cell r="O20">
            <v>38107</v>
          </cell>
          <cell r="Q20">
            <v>93</v>
          </cell>
          <cell r="R20">
            <v>2</v>
          </cell>
        </row>
        <row r="21">
          <cell r="A21" t="str">
            <v>903292-120-07</v>
          </cell>
          <cell r="B21">
            <v>3</v>
          </cell>
          <cell r="C21" t="str">
            <v>CHARGE HEATER</v>
          </cell>
          <cell r="D21" t="str">
            <v>A</v>
          </cell>
          <cell r="E21" t="str">
            <v>Y</v>
          </cell>
          <cell r="F21">
            <v>0.2</v>
          </cell>
          <cell r="G21">
            <v>37779</v>
          </cell>
          <cell r="H21">
            <v>37771</v>
          </cell>
          <cell r="I21">
            <v>37807</v>
          </cell>
          <cell r="J21">
            <v>37805</v>
          </cell>
          <cell r="K21">
            <v>37855</v>
          </cell>
          <cell r="M21">
            <v>38017</v>
          </cell>
          <cell r="O21">
            <v>38107</v>
          </cell>
          <cell r="Q21">
            <v>93</v>
          </cell>
          <cell r="R21">
            <v>2</v>
          </cell>
        </row>
        <row r="22">
          <cell r="A22" t="str">
            <v>903292-120-08</v>
          </cell>
          <cell r="B22">
            <v>1</v>
          </cell>
          <cell r="C22" t="str">
            <v>REACTOR</v>
          </cell>
          <cell r="D22" t="str">
            <v>A</v>
          </cell>
          <cell r="E22" t="str">
            <v>Y</v>
          </cell>
          <cell r="F22">
            <v>0.2</v>
          </cell>
          <cell r="G22">
            <v>37779</v>
          </cell>
          <cell r="H22">
            <v>37771</v>
          </cell>
          <cell r="I22">
            <v>37807</v>
          </cell>
          <cell r="J22">
            <v>37805</v>
          </cell>
          <cell r="K22">
            <v>37855</v>
          </cell>
          <cell r="M22">
            <v>38017</v>
          </cell>
          <cell r="O22">
            <v>38107</v>
          </cell>
          <cell r="Q22">
            <v>100</v>
          </cell>
          <cell r="R22">
            <v>2</v>
          </cell>
        </row>
        <row r="23">
          <cell r="A23" t="str">
            <v>903292-120-09</v>
          </cell>
          <cell r="B23">
            <v>5</v>
          </cell>
          <cell r="C23" t="str">
            <v>COMBINED FEED EXCHANGER</v>
          </cell>
          <cell r="D23" t="str">
            <v>A</v>
          </cell>
          <cell r="E23" t="str">
            <v>Y</v>
          </cell>
          <cell r="F23">
            <v>0.2</v>
          </cell>
          <cell r="G23">
            <v>37779</v>
          </cell>
          <cell r="H23">
            <v>37771</v>
          </cell>
          <cell r="I23">
            <v>37807</v>
          </cell>
          <cell r="J23">
            <v>37805</v>
          </cell>
          <cell r="K23">
            <v>37855</v>
          </cell>
          <cell r="M23">
            <v>38017</v>
          </cell>
          <cell r="O23">
            <v>38107</v>
          </cell>
          <cell r="Q23">
            <v>93</v>
          </cell>
          <cell r="R23">
            <v>2</v>
          </cell>
        </row>
        <row r="24">
          <cell r="A24" t="str">
            <v>903292-120-10</v>
          </cell>
          <cell r="B24">
            <v>5</v>
          </cell>
          <cell r="C24" t="str">
            <v>PRODUCTS CONDENSER</v>
          </cell>
          <cell r="D24" t="str">
            <v>A</v>
          </cell>
          <cell r="E24" t="str">
            <v>Y</v>
          </cell>
          <cell r="F24">
            <v>0.2</v>
          </cell>
          <cell r="G24">
            <v>37779</v>
          </cell>
          <cell r="H24">
            <v>37771</v>
          </cell>
          <cell r="I24">
            <v>37807</v>
          </cell>
          <cell r="J24">
            <v>37805</v>
          </cell>
          <cell r="K24">
            <v>37855</v>
          </cell>
          <cell r="M24">
            <v>38017</v>
          </cell>
          <cell r="O24">
            <v>38107</v>
          </cell>
          <cell r="Q24">
            <v>93</v>
          </cell>
          <cell r="R24">
            <v>2</v>
          </cell>
        </row>
        <row r="25">
          <cell r="A25" t="str">
            <v>903292-120-11</v>
          </cell>
          <cell r="B25">
            <v>5</v>
          </cell>
          <cell r="C25" t="str">
            <v>SEPARATOR</v>
          </cell>
          <cell r="D25" t="str">
            <v>A</v>
          </cell>
          <cell r="E25" t="str">
            <v>Y</v>
          </cell>
          <cell r="F25">
            <v>0.2</v>
          </cell>
          <cell r="G25">
            <v>37779</v>
          </cell>
          <cell r="H25">
            <v>37771</v>
          </cell>
          <cell r="I25">
            <v>37807</v>
          </cell>
          <cell r="J25">
            <v>37805</v>
          </cell>
          <cell r="K25">
            <v>37855</v>
          </cell>
          <cell r="M25">
            <v>38017</v>
          </cell>
          <cell r="O25">
            <v>38107</v>
          </cell>
          <cell r="Q25">
            <v>93</v>
          </cell>
          <cell r="R25">
            <v>2</v>
          </cell>
        </row>
        <row r="26">
          <cell r="A26" t="str">
            <v>903292-120-12</v>
          </cell>
          <cell r="B26">
            <v>4</v>
          </cell>
          <cell r="C26" t="str">
            <v>RECYCLE COMPRESSOR SUCTION DRUM</v>
          </cell>
          <cell r="D26" t="str">
            <v>A</v>
          </cell>
          <cell r="E26" t="str">
            <v>Y</v>
          </cell>
          <cell r="F26">
            <v>0.2</v>
          </cell>
          <cell r="G26">
            <v>37779</v>
          </cell>
          <cell r="H26">
            <v>37771</v>
          </cell>
          <cell r="I26">
            <v>37807</v>
          </cell>
          <cell r="J26">
            <v>37805</v>
          </cell>
          <cell r="K26">
            <v>37855</v>
          </cell>
          <cell r="M26">
            <v>38017</v>
          </cell>
          <cell r="O26">
            <v>38107</v>
          </cell>
          <cell r="Q26">
            <v>93</v>
          </cell>
          <cell r="R26">
            <v>2</v>
          </cell>
        </row>
        <row r="27">
          <cell r="A27" t="str">
            <v>903292-120-13</v>
          </cell>
          <cell r="B27">
            <v>5</v>
          </cell>
          <cell r="C27" t="str">
            <v>RECYCLE COMPRESSORS</v>
          </cell>
          <cell r="D27" t="str">
            <v>A</v>
          </cell>
          <cell r="E27" t="str">
            <v>Y</v>
          </cell>
          <cell r="F27">
            <v>0.2</v>
          </cell>
          <cell r="G27">
            <v>37779</v>
          </cell>
          <cell r="H27">
            <v>37771</v>
          </cell>
          <cell r="I27">
            <v>37807</v>
          </cell>
          <cell r="J27">
            <v>37805</v>
          </cell>
          <cell r="K27">
            <v>37855</v>
          </cell>
          <cell r="M27">
            <v>38017</v>
          </cell>
          <cell r="O27">
            <v>38107</v>
          </cell>
          <cell r="Q27">
            <v>93</v>
          </cell>
          <cell r="R27">
            <v>2</v>
          </cell>
        </row>
        <row r="28">
          <cell r="A28" t="str">
            <v>903292-120-14</v>
          </cell>
          <cell r="B28">
            <v>5</v>
          </cell>
          <cell r="C28" t="str">
            <v>STRIPPER BOTTOMS</v>
          </cell>
          <cell r="D28" t="str">
            <v>A</v>
          </cell>
          <cell r="E28" t="str">
            <v>Y</v>
          </cell>
          <cell r="F28">
            <v>0.2</v>
          </cell>
          <cell r="G28">
            <v>37779</v>
          </cell>
          <cell r="H28">
            <v>37771</v>
          </cell>
          <cell r="I28">
            <v>37807</v>
          </cell>
          <cell r="J28">
            <v>37805</v>
          </cell>
          <cell r="K28">
            <v>37855</v>
          </cell>
          <cell r="M28">
            <v>38017</v>
          </cell>
          <cell r="O28">
            <v>38107</v>
          </cell>
          <cell r="Q28">
            <v>93</v>
          </cell>
          <cell r="R28">
            <v>2</v>
          </cell>
        </row>
        <row r="29">
          <cell r="A29" t="str">
            <v>903292-120-15</v>
          </cell>
          <cell r="B29">
            <v>5</v>
          </cell>
          <cell r="C29" t="str">
            <v>STRIPPER</v>
          </cell>
          <cell r="D29" t="str">
            <v>A</v>
          </cell>
          <cell r="E29" t="str">
            <v>Y</v>
          </cell>
          <cell r="F29">
            <v>0.2</v>
          </cell>
          <cell r="G29">
            <v>37779</v>
          </cell>
          <cell r="H29">
            <v>37771</v>
          </cell>
          <cell r="I29">
            <v>37807</v>
          </cell>
          <cell r="J29">
            <v>37805</v>
          </cell>
          <cell r="K29">
            <v>37855</v>
          </cell>
          <cell r="M29">
            <v>38017</v>
          </cell>
          <cell r="O29">
            <v>38107</v>
          </cell>
          <cell r="Q29">
            <v>93</v>
          </cell>
          <cell r="R29">
            <v>2</v>
          </cell>
        </row>
        <row r="30">
          <cell r="A30" t="str">
            <v>903292-120-16</v>
          </cell>
          <cell r="B30">
            <v>5</v>
          </cell>
          <cell r="C30" t="str">
            <v>STRIPPER RECEIVER</v>
          </cell>
          <cell r="D30" t="str">
            <v>A</v>
          </cell>
          <cell r="E30" t="str">
            <v>Y</v>
          </cell>
          <cell r="F30">
            <v>0.2</v>
          </cell>
          <cell r="G30">
            <v>37779</v>
          </cell>
          <cell r="H30">
            <v>37771</v>
          </cell>
          <cell r="I30">
            <v>37807</v>
          </cell>
          <cell r="J30">
            <v>37805</v>
          </cell>
          <cell r="K30">
            <v>37855</v>
          </cell>
          <cell r="M30">
            <v>38017</v>
          </cell>
          <cell r="O30">
            <v>38107</v>
          </cell>
          <cell r="Q30">
            <v>93</v>
          </cell>
          <cell r="R30">
            <v>2</v>
          </cell>
        </row>
        <row r="31">
          <cell r="A31" t="str">
            <v>903292-120-17</v>
          </cell>
          <cell r="B31">
            <v>3</v>
          </cell>
          <cell r="C31" t="str">
            <v>STRIPPER INHIBITOR INJECTION</v>
          </cell>
          <cell r="D31" t="str">
            <v>A</v>
          </cell>
          <cell r="E31" t="str">
            <v>Y</v>
          </cell>
          <cell r="F31">
            <v>0.2</v>
          </cell>
          <cell r="G31">
            <v>37779</v>
          </cell>
          <cell r="H31">
            <v>37771</v>
          </cell>
          <cell r="I31">
            <v>37807</v>
          </cell>
          <cell r="J31">
            <v>37805</v>
          </cell>
          <cell r="K31">
            <v>37855</v>
          </cell>
          <cell r="M31">
            <v>38017</v>
          </cell>
          <cell r="O31">
            <v>38107</v>
          </cell>
          <cell r="Q31">
            <v>93</v>
          </cell>
          <cell r="R31">
            <v>2</v>
          </cell>
        </row>
        <row r="32">
          <cell r="A32" t="str">
            <v>903292-120-18</v>
          </cell>
          <cell r="B32">
            <v>5</v>
          </cell>
          <cell r="C32" t="str">
            <v>CHARGE HEATER FIRING</v>
          </cell>
          <cell r="D32" t="str">
            <v>A</v>
          </cell>
          <cell r="E32" t="str">
            <v>Y</v>
          </cell>
          <cell r="F32">
            <v>0.2</v>
          </cell>
          <cell r="G32">
            <v>37779</v>
          </cell>
          <cell r="H32">
            <v>37771</v>
          </cell>
          <cell r="I32">
            <v>37807</v>
          </cell>
          <cell r="J32">
            <v>37805</v>
          </cell>
          <cell r="K32">
            <v>37855</v>
          </cell>
          <cell r="M32">
            <v>38017</v>
          </cell>
          <cell r="O32">
            <v>38107</v>
          </cell>
          <cell r="Q32">
            <v>93</v>
          </cell>
          <cell r="R32">
            <v>2</v>
          </cell>
        </row>
        <row r="33">
          <cell r="A33" t="str">
            <v>6318-02-41-01-1123</v>
          </cell>
          <cell r="B33">
            <v>0</v>
          </cell>
          <cell r="C33" t="str">
            <v>CONTROL VALVE &amp; VENT  &amp; DRAIN DETAILS</v>
          </cell>
          <cell r="D33" t="str">
            <v>A</v>
          </cell>
          <cell r="E33" t="str">
            <v>Y</v>
          </cell>
          <cell r="F33">
            <v>0.2</v>
          </cell>
          <cell r="G33">
            <v>37779</v>
          </cell>
          <cell r="H33">
            <v>37771</v>
          </cell>
          <cell r="I33">
            <v>37807</v>
          </cell>
          <cell r="J33">
            <v>37805</v>
          </cell>
          <cell r="K33">
            <v>37855</v>
          </cell>
          <cell r="M33">
            <v>38017</v>
          </cell>
          <cell r="O33">
            <v>38107</v>
          </cell>
          <cell r="Q33">
            <v>93</v>
          </cell>
          <cell r="R33">
            <v>2</v>
          </cell>
        </row>
        <row r="34">
          <cell r="A34" t="str">
            <v>6318-02-41-01-1124</v>
          </cell>
          <cell r="B34">
            <v>0</v>
          </cell>
          <cell r="C34" t="str">
            <v>PUMP VENT &amp; DRAIN DETAILS</v>
          </cell>
          <cell r="D34" t="str">
            <v>A</v>
          </cell>
          <cell r="E34" t="str">
            <v>Y</v>
          </cell>
          <cell r="F34">
            <v>0.2</v>
          </cell>
          <cell r="G34">
            <v>37779</v>
          </cell>
          <cell r="H34">
            <v>37771</v>
          </cell>
          <cell r="I34">
            <v>37807</v>
          </cell>
          <cell r="J34">
            <v>37805</v>
          </cell>
          <cell r="K34">
            <v>37855</v>
          </cell>
          <cell r="M34">
            <v>38017</v>
          </cell>
          <cell r="O34">
            <v>38107</v>
          </cell>
          <cell r="Q34">
            <v>93</v>
          </cell>
          <cell r="R34">
            <v>2</v>
          </cell>
        </row>
        <row r="35">
          <cell r="A35" t="str">
            <v>6318-02-41-01-1125</v>
          </cell>
          <cell r="B35">
            <v>0</v>
          </cell>
          <cell r="C35" t="str">
            <v>LEVEL INSTRUMENT VENT &amp; DRAIN DETAILS</v>
          </cell>
          <cell r="D35" t="str">
            <v>A</v>
          </cell>
          <cell r="E35" t="str">
            <v>Y</v>
          </cell>
          <cell r="F35">
            <v>0.2</v>
          </cell>
          <cell r="G35">
            <v>37779</v>
          </cell>
          <cell r="H35">
            <v>37771</v>
          </cell>
          <cell r="I35">
            <v>37807</v>
          </cell>
          <cell r="J35">
            <v>37805</v>
          </cell>
          <cell r="K35">
            <v>37855</v>
          </cell>
          <cell r="M35">
            <v>38017</v>
          </cell>
          <cell r="O35">
            <v>38107</v>
          </cell>
          <cell r="Q35">
            <v>93</v>
          </cell>
          <cell r="R35">
            <v>2</v>
          </cell>
        </row>
        <row r="36">
          <cell r="A36" t="str">
            <v>6318-02-41-01-1126</v>
          </cell>
          <cell r="B36">
            <v>0</v>
          </cell>
          <cell r="C36" t="str">
            <v>SAMPLE CONNECTION DETAILS</v>
          </cell>
          <cell r="D36" t="str">
            <v>A</v>
          </cell>
          <cell r="E36" t="str">
            <v>Y</v>
          </cell>
          <cell r="F36">
            <v>0.2</v>
          </cell>
          <cell r="G36">
            <v>37779</v>
          </cell>
          <cell r="H36">
            <v>37771</v>
          </cell>
          <cell r="I36">
            <v>37807</v>
          </cell>
          <cell r="J36">
            <v>37805</v>
          </cell>
          <cell r="K36">
            <v>37855</v>
          </cell>
          <cell r="M36">
            <v>38017</v>
          </cell>
          <cell r="O36">
            <v>38107</v>
          </cell>
          <cell r="Q36">
            <v>93</v>
          </cell>
          <cell r="R36">
            <v>2</v>
          </cell>
        </row>
        <row r="37">
          <cell r="A37" t="str">
            <v>6318-02-41-01-1127</v>
          </cell>
          <cell r="B37">
            <v>0</v>
          </cell>
          <cell r="C37" t="str">
            <v>LOW POINT DRAIN DETAILS</v>
          </cell>
          <cell r="D37" t="str">
            <v>A</v>
          </cell>
          <cell r="E37" t="str">
            <v>Y</v>
          </cell>
          <cell r="F37">
            <v>0.2</v>
          </cell>
          <cell r="G37">
            <v>37779</v>
          </cell>
          <cell r="H37">
            <v>37771</v>
          </cell>
          <cell r="I37">
            <v>37807</v>
          </cell>
          <cell r="J37">
            <v>37805</v>
          </cell>
          <cell r="K37">
            <v>37855</v>
          </cell>
          <cell r="M37">
            <v>38017</v>
          </cell>
          <cell r="O37">
            <v>38107</v>
          </cell>
          <cell r="Q37">
            <v>93</v>
          </cell>
          <cell r="R37">
            <v>2</v>
          </cell>
        </row>
        <row r="38">
          <cell r="A38" t="str">
            <v>6318-02-41-01-1128</v>
          </cell>
          <cell r="B38">
            <v>0</v>
          </cell>
          <cell r="C38" t="str">
            <v>PUMP SEAL PLANS-I</v>
          </cell>
          <cell r="D38" t="str">
            <v>A</v>
          </cell>
          <cell r="E38" t="str">
            <v>Y</v>
          </cell>
          <cell r="F38">
            <v>0.2</v>
          </cell>
          <cell r="G38">
            <v>37779</v>
          </cell>
          <cell r="H38">
            <v>37771</v>
          </cell>
          <cell r="I38">
            <v>37807</v>
          </cell>
          <cell r="J38">
            <v>37805</v>
          </cell>
          <cell r="K38">
            <v>37855</v>
          </cell>
          <cell r="M38">
            <v>38017</v>
          </cell>
          <cell r="O38">
            <v>38107</v>
          </cell>
          <cell r="Q38">
            <v>93</v>
          </cell>
          <cell r="R38">
            <v>2</v>
          </cell>
        </row>
        <row r="39">
          <cell r="A39" t="str">
            <v>6318-02-41-01-1129</v>
          </cell>
          <cell r="B39">
            <v>0</v>
          </cell>
          <cell r="C39" t="str">
            <v>PUMP SEAL PLANS-II</v>
          </cell>
          <cell r="D39" t="str">
            <v>A</v>
          </cell>
          <cell r="E39" t="str">
            <v>Y</v>
          </cell>
          <cell r="F39">
            <v>0.2</v>
          </cell>
          <cell r="G39">
            <v>37779</v>
          </cell>
          <cell r="H39">
            <v>37771</v>
          </cell>
          <cell r="I39">
            <v>37807</v>
          </cell>
          <cell r="J39">
            <v>37805</v>
          </cell>
          <cell r="K39">
            <v>37855</v>
          </cell>
          <cell r="M39">
            <v>38017</v>
          </cell>
          <cell r="O39">
            <v>38107</v>
          </cell>
          <cell r="Q39">
            <v>93</v>
          </cell>
          <cell r="R39">
            <v>2</v>
          </cell>
        </row>
        <row r="40">
          <cell r="C40" t="str">
            <v>Other Deliverables</v>
          </cell>
        </row>
        <row r="41">
          <cell r="A41" t="str">
            <v>6318-01-02-EL-1001</v>
          </cell>
          <cell r="B41">
            <v>1</v>
          </cell>
          <cell r="C41" t="str">
            <v>EQUIPMENT LIST</v>
          </cell>
          <cell r="D41" t="str">
            <v>I</v>
          </cell>
          <cell r="E41" t="str">
            <v>N</v>
          </cell>
          <cell r="F41">
            <v>0.2</v>
          </cell>
          <cell r="G41">
            <v>37802</v>
          </cell>
          <cell r="H41">
            <v>37802</v>
          </cell>
          <cell r="I41">
            <v>37830</v>
          </cell>
          <cell r="J41">
            <v>37823</v>
          </cell>
          <cell r="K41">
            <v>37863</v>
          </cell>
          <cell r="O41">
            <v>38107</v>
          </cell>
          <cell r="Q41">
            <v>100</v>
          </cell>
          <cell r="R41">
            <v>2</v>
          </cell>
        </row>
        <row r="42">
          <cell r="C42" t="str">
            <v>EQUIPMENT DATASHEETS (Note 1)</v>
          </cell>
          <cell r="D42" t="str">
            <v>A</v>
          </cell>
          <cell r="E42" t="str">
            <v>N</v>
          </cell>
          <cell r="F42">
            <v>1.47</v>
          </cell>
          <cell r="G42">
            <v>37820</v>
          </cell>
          <cell r="H42">
            <v>37806</v>
          </cell>
          <cell r="I42">
            <v>37848</v>
          </cell>
          <cell r="J42">
            <v>37826</v>
          </cell>
          <cell r="K42">
            <v>37863</v>
          </cell>
          <cell r="O42">
            <v>38107</v>
          </cell>
          <cell r="Q42">
            <v>90</v>
          </cell>
          <cell r="R42">
            <v>2</v>
          </cell>
        </row>
        <row r="43">
          <cell r="C43" t="str">
            <v>CONTROL VALVE DATASHEETS (Note 1)</v>
          </cell>
          <cell r="D43" t="str">
            <v>A</v>
          </cell>
          <cell r="E43" t="str">
            <v>N</v>
          </cell>
          <cell r="F43">
            <v>0.6</v>
          </cell>
          <cell r="G43">
            <v>37817</v>
          </cell>
          <cell r="H43">
            <v>37809</v>
          </cell>
          <cell r="I43">
            <v>37845</v>
          </cell>
          <cell r="K43">
            <v>37863</v>
          </cell>
          <cell r="O43">
            <v>38107</v>
          </cell>
          <cell r="Q43">
            <v>90</v>
          </cell>
          <cell r="R43">
            <v>2</v>
          </cell>
        </row>
        <row r="44">
          <cell r="C44" t="str">
            <v>SAFETY VALVE DATASHEETS (Note 1)</v>
          </cell>
          <cell r="D44" t="str">
            <v>A</v>
          </cell>
          <cell r="E44" t="str">
            <v>N</v>
          </cell>
          <cell r="F44">
            <v>0.25</v>
          </cell>
          <cell r="G44">
            <v>37824</v>
          </cell>
          <cell r="H44">
            <v>37809</v>
          </cell>
          <cell r="I44">
            <v>37852</v>
          </cell>
          <cell r="K44">
            <v>37863</v>
          </cell>
          <cell r="O44">
            <v>38107</v>
          </cell>
          <cell r="Q44">
            <v>90</v>
          </cell>
          <cell r="R44">
            <v>2</v>
          </cell>
        </row>
        <row r="45">
          <cell r="C45" t="str">
            <v>FLOW INSTRUMENTS/ANALYSERS (Note-1)</v>
          </cell>
          <cell r="D45" t="str">
            <v>R</v>
          </cell>
          <cell r="E45" t="str">
            <v>N</v>
          </cell>
          <cell r="F45">
            <v>0.6</v>
          </cell>
          <cell r="G45">
            <v>37833</v>
          </cell>
          <cell r="H45">
            <v>37832</v>
          </cell>
          <cell r="I45">
            <v>37861</v>
          </cell>
          <cell r="K45">
            <v>37863</v>
          </cell>
          <cell r="O45">
            <v>38107</v>
          </cell>
        </row>
        <row r="46">
          <cell r="C46" t="str">
            <v>OTHER INSTRUMENT DATASHEETS (Note 1)</v>
          </cell>
          <cell r="D46" t="str">
            <v>I</v>
          </cell>
          <cell r="E46" t="str">
            <v>N</v>
          </cell>
          <cell r="F46">
            <v>0.6</v>
          </cell>
          <cell r="G46">
            <v>37833</v>
          </cell>
          <cell r="H46">
            <v>37832</v>
          </cell>
          <cell r="I46">
            <v>37861</v>
          </cell>
          <cell r="K46">
            <v>37863</v>
          </cell>
          <cell r="O46">
            <v>38107</v>
          </cell>
          <cell r="Q46">
            <v>90</v>
          </cell>
        </row>
        <row r="47">
          <cell r="A47" t="str">
            <v>6318-01-02-LS-1100</v>
          </cell>
          <cell r="B47">
            <v>0</v>
          </cell>
          <cell r="C47" t="str">
            <v>LINE SCHEDULES</v>
          </cell>
          <cell r="D47" t="str">
            <v>I</v>
          </cell>
          <cell r="E47" t="str">
            <v>N</v>
          </cell>
          <cell r="F47">
            <v>0.6</v>
          </cell>
          <cell r="G47">
            <v>37833</v>
          </cell>
          <cell r="H47">
            <v>37826</v>
          </cell>
          <cell r="I47">
            <v>37861</v>
          </cell>
          <cell r="K47">
            <v>37863</v>
          </cell>
          <cell r="O47">
            <v>38107</v>
          </cell>
          <cell r="Q47">
            <v>90</v>
          </cell>
          <cell r="R47">
            <v>2</v>
          </cell>
        </row>
        <row r="48">
          <cell r="C48" t="str">
            <v>FLARE LOAD SUMMARY (Part of CCR Pt)</v>
          </cell>
          <cell r="D48" t="str">
            <v>A</v>
          </cell>
          <cell r="E48" t="str">
            <v>N</v>
          </cell>
          <cell r="F48">
            <v>0.2</v>
          </cell>
          <cell r="G48">
            <v>37817</v>
          </cell>
          <cell r="H48">
            <v>37811</v>
          </cell>
          <cell r="I48">
            <v>37845</v>
          </cell>
          <cell r="K48">
            <v>37863</v>
          </cell>
          <cell r="O48">
            <v>38107</v>
          </cell>
          <cell r="Q48">
            <v>90</v>
          </cell>
        </row>
        <row r="49">
          <cell r="A49" t="str">
            <v>6318-01-02-SM-1001</v>
          </cell>
          <cell r="C49" t="str">
            <v>UTILITY SUMMARY</v>
          </cell>
          <cell r="D49" t="str">
            <v>R</v>
          </cell>
          <cell r="E49" t="str">
            <v>N</v>
          </cell>
          <cell r="F49">
            <v>0.2</v>
          </cell>
          <cell r="G49">
            <v>37823</v>
          </cell>
          <cell r="H49">
            <v>37842</v>
          </cell>
          <cell r="I49">
            <v>37851</v>
          </cell>
          <cell r="K49">
            <v>37863</v>
          </cell>
          <cell r="O49">
            <v>38107</v>
          </cell>
          <cell r="Q49">
            <v>90</v>
          </cell>
        </row>
        <row r="50">
          <cell r="C50" t="str">
            <v>EFFLUENT SUMMARY(Part of CCR Pt)</v>
          </cell>
          <cell r="D50" t="str">
            <v>I</v>
          </cell>
          <cell r="E50" t="str">
            <v>N</v>
          </cell>
          <cell r="F50">
            <v>0.2</v>
          </cell>
          <cell r="G50">
            <v>37823</v>
          </cell>
          <cell r="H50">
            <v>37832</v>
          </cell>
          <cell r="I50">
            <v>37851</v>
          </cell>
          <cell r="K50">
            <v>37863</v>
          </cell>
          <cell r="O50">
            <v>38107</v>
          </cell>
          <cell r="Q50">
            <v>90</v>
          </cell>
        </row>
        <row r="51">
          <cell r="A51" t="str">
            <v>6318-01-02-SM-1004</v>
          </cell>
          <cell r="C51" t="str">
            <v>CATALYST &amp; CHEMICALS SUMMARY</v>
          </cell>
          <cell r="D51" t="str">
            <v>I</v>
          </cell>
          <cell r="E51" t="str">
            <v>N</v>
          </cell>
          <cell r="F51">
            <v>0.2</v>
          </cell>
          <cell r="G51">
            <v>37823</v>
          </cell>
          <cell r="H51">
            <v>37831</v>
          </cell>
          <cell r="I51">
            <v>37851</v>
          </cell>
          <cell r="K51">
            <v>37863</v>
          </cell>
          <cell r="O51">
            <v>38107</v>
          </cell>
          <cell r="Q51">
            <v>90</v>
          </cell>
        </row>
        <row r="52">
          <cell r="A52">
            <v>0</v>
          </cell>
          <cell r="B52">
            <v>0</v>
          </cell>
          <cell r="C52" t="str">
            <v>BATTERY LIMIT CONDITIONS (Part of CCR Pt)</v>
          </cell>
          <cell r="D52" t="str">
            <v>A</v>
          </cell>
          <cell r="E52" t="str">
            <v>N</v>
          </cell>
          <cell r="F52">
            <v>0.2</v>
          </cell>
          <cell r="G52">
            <v>37809</v>
          </cell>
          <cell r="H52">
            <v>37812</v>
          </cell>
          <cell r="I52">
            <v>37837</v>
          </cell>
          <cell r="K52">
            <v>37863</v>
          </cell>
          <cell r="O52">
            <v>38107</v>
          </cell>
          <cell r="Q52">
            <v>90</v>
          </cell>
        </row>
        <row r="53">
          <cell r="C53" t="str">
            <v>OXYGEN STRIPPING FACILITY</v>
          </cell>
        </row>
        <row r="54">
          <cell r="A54" t="str">
            <v>6318-02-41-PDB-01</v>
          </cell>
          <cell r="B54">
            <v>1</v>
          </cell>
          <cell r="C54" t="str">
            <v>BASIC ENGG DESIGN BASIS</v>
          </cell>
          <cell r="D54" t="str">
            <v>A</v>
          </cell>
          <cell r="E54" t="str">
            <v>N</v>
          </cell>
          <cell r="F54">
            <v>4.75</v>
          </cell>
          <cell r="G54">
            <v>37857</v>
          </cell>
          <cell r="H54">
            <v>37814</v>
          </cell>
          <cell r="I54">
            <v>37893</v>
          </cell>
          <cell r="J54">
            <v>37827</v>
          </cell>
          <cell r="K54">
            <v>37921</v>
          </cell>
          <cell r="L54">
            <v>37844</v>
          </cell>
          <cell r="O54">
            <v>38107</v>
          </cell>
          <cell r="Q54">
            <v>0</v>
          </cell>
        </row>
        <row r="55">
          <cell r="A55" t="str">
            <v>6318-02-41-01-04</v>
          </cell>
          <cell r="B55">
            <v>0</v>
          </cell>
          <cell r="C55" t="str">
            <v>PFD</v>
          </cell>
          <cell r="D55" t="str">
            <v>R</v>
          </cell>
          <cell r="E55" t="str">
            <v>N</v>
          </cell>
          <cell r="F55">
            <v>6.16</v>
          </cell>
          <cell r="G55">
            <v>37857</v>
          </cell>
          <cell r="H55">
            <v>37830</v>
          </cell>
          <cell r="I55">
            <v>37893</v>
          </cell>
          <cell r="K55">
            <v>37921</v>
          </cell>
          <cell r="O55">
            <v>38107</v>
          </cell>
          <cell r="Q55">
            <v>0</v>
          </cell>
        </row>
        <row r="56">
          <cell r="C56" t="str">
            <v>P&amp;ID's</v>
          </cell>
        </row>
        <row r="57">
          <cell r="A57" t="str">
            <v>6318-02-41-01-1119</v>
          </cell>
          <cell r="B57">
            <v>0</v>
          </cell>
          <cell r="C57" t="str">
            <v>OXYGEN STRIPPER BOTTOM</v>
          </cell>
          <cell r="D57" t="str">
            <v>A</v>
          </cell>
          <cell r="E57" t="str">
            <v>N</v>
          </cell>
          <cell r="F57">
            <v>3.88</v>
          </cell>
          <cell r="G57">
            <v>37865</v>
          </cell>
          <cell r="I57">
            <v>37893</v>
          </cell>
          <cell r="K57">
            <v>37921</v>
          </cell>
          <cell r="M57">
            <v>38017</v>
          </cell>
          <cell r="O57">
            <v>38107</v>
          </cell>
          <cell r="Q57">
            <v>0</v>
          </cell>
        </row>
        <row r="58">
          <cell r="A58" t="str">
            <v>6318-02-41-01-1120</v>
          </cell>
          <cell r="B58">
            <v>0</v>
          </cell>
          <cell r="C58" t="str">
            <v>OXYGEN STRIPPER</v>
          </cell>
          <cell r="D58" t="str">
            <v>A</v>
          </cell>
          <cell r="E58" t="str">
            <v>N</v>
          </cell>
          <cell r="F58">
            <v>3.88</v>
          </cell>
          <cell r="G58">
            <v>37865</v>
          </cell>
          <cell r="I58">
            <v>37893</v>
          </cell>
          <cell r="K58">
            <v>37921</v>
          </cell>
          <cell r="M58">
            <v>38017</v>
          </cell>
          <cell r="O58">
            <v>38107</v>
          </cell>
          <cell r="Q58">
            <v>0</v>
          </cell>
        </row>
        <row r="59">
          <cell r="A59" t="str">
            <v>6318-02-41-01-1121</v>
          </cell>
          <cell r="B59">
            <v>0</v>
          </cell>
          <cell r="C59" t="str">
            <v>OXYGEN STRIPPER OVERHEAD DRUM</v>
          </cell>
          <cell r="D59" t="str">
            <v>A</v>
          </cell>
          <cell r="E59" t="str">
            <v>N</v>
          </cell>
          <cell r="F59">
            <v>3.88</v>
          </cell>
          <cell r="G59">
            <v>37865</v>
          </cell>
          <cell r="I59">
            <v>37893</v>
          </cell>
          <cell r="K59">
            <v>37921</v>
          </cell>
          <cell r="M59">
            <v>38017</v>
          </cell>
          <cell r="O59">
            <v>38107</v>
          </cell>
          <cell r="Q59">
            <v>0</v>
          </cell>
        </row>
        <row r="60">
          <cell r="C60" t="str">
            <v>INSTRUMENT DATA SHEETS</v>
          </cell>
          <cell r="D60" t="str">
            <v>A</v>
          </cell>
          <cell r="E60" t="str">
            <v>N</v>
          </cell>
          <cell r="F60">
            <v>4.1100000000000003</v>
          </cell>
          <cell r="G60">
            <v>37865</v>
          </cell>
          <cell r="I60">
            <v>37893</v>
          </cell>
          <cell r="K60">
            <v>37921</v>
          </cell>
          <cell r="O60">
            <v>38107</v>
          </cell>
          <cell r="Q60">
            <v>0</v>
          </cell>
        </row>
        <row r="61">
          <cell r="C61" t="str">
            <v>EQUIPMENT DATA SHEETS</v>
          </cell>
          <cell r="D61" t="str">
            <v>A</v>
          </cell>
          <cell r="E61" t="str">
            <v>N</v>
          </cell>
          <cell r="F61">
            <v>6.03</v>
          </cell>
          <cell r="G61">
            <v>37865</v>
          </cell>
          <cell r="I61">
            <v>37893</v>
          </cell>
          <cell r="K61">
            <v>37921</v>
          </cell>
          <cell r="O61">
            <v>38107</v>
          </cell>
          <cell r="Q61">
            <v>0</v>
          </cell>
        </row>
        <row r="62">
          <cell r="C62" t="str">
            <v>LINE SCHEDULE</v>
          </cell>
          <cell r="D62" t="str">
            <v>A</v>
          </cell>
          <cell r="E62" t="str">
            <v>N</v>
          </cell>
          <cell r="F62">
            <v>3.08</v>
          </cell>
          <cell r="G62">
            <v>37865</v>
          </cell>
          <cell r="I62">
            <v>37893</v>
          </cell>
          <cell r="K62">
            <v>37921</v>
          </cell>
          <cell r="O62">
            <v>38107</v>
          </cell>
          <cell r="Q62">
            <v>0</v>
          </cell>
        </row>
        <row r="63">
          <cell r="C63" t="str">
            <v>MATERIAL SELECTION DIAGRAM</v>
          </cell>
          <cell r="D63" t="str">
            <v>I</v>
          </cell>
          <cell r="E63" t="str">
            <v>N</v>
          </cell>
          <cell r="F63">
            <v>3.5</v>
          </cell>
          <cell r="G63">
            <v>37865</v>
          </cell>
          <cell r="I63">
            <v>37893</v>
          </cell>
          <cell r="K63">
            <v>37921</v>
          </cell>
          <cell r="O63">
            <v>38107</v>
          </cell>
          <cell r="Q63">
            <v>0</v>
          </cell>
        </row>
        <row r="64">
          <cell r="A64" t="str">
            <v>6318-02-41-01-05</v>
          </cell>
          <cell r="C64" t="str">
            <v>PROCESS DESCRIPTION</v>
          </cell>
          <cell r="D64" t="str">
            <v>I</v>
          </cell>
          <cell r="E64" t="str">
            <v>N</v>
          </cell>
          <cell r="F64">
            <v>1.1399999999999999</v>
          </cell>
          <cell r="G64">
            <v>37865</v>
          </cell>
          <cell r="I64">
            <v>37893</v>
          </cell>
          <cell r="K64">
            <v>37921</v>
          </cell>
          <cell r="O64">
            <v>38107</v>
          </cell>
          <cell r="Q64">
            <v>0</v>
          </cell>
        </row>
        <row r="65">
          <cell r="A65" t="str">
            <v>6318-01-02-SM-1001</v>
          </cell>
          <cell r="B65">
            <v>0</v>
          </cell>
          <cell r="C65" t="str">
            <v>STREAM SUMMARY</v>
          </cell>
          <cell r="D65" t="str">
            <v>A</v>
          </cell>
          <cell r="E65" t="str">
            <v>N</v>
          </cell>
          <cell r="F65">
            <v>1.1399999999999999</v>
          </cell>
          <cell r="G65">
            <v>37865</v>
          </cell>
          <cell r="I65">
            <v>37893</v>
          </cell>
          <cell r="K65">
            <v>37921</v>
          </cell>
          <cell r="O65">
            <v>38107</v>
          </cell>
        </row>
        <row r="66">
          <cell r="C66" t="str">
            <v>CCR REGENERATION UNIT</v>
          </cell>
        </row>
        <row r="67">
          <cell r="C67" t="str">
            <v>PROCESS P&amp;ID's</v>
          </cell>
        </row>
        <row r="68">
          <cell r="A68" t="str">
            <v>903294-120-01</v>
          </cell>
          <cell r="B68">
            <v>3</v>
          </cell>
          <cell r="C68" t="str">
            <v>LEGEND AND INSTRUMENT IDENTIFICATION</v>
          </cell>
          <cell r="D68" t="str">
            <v>A</v>
          </cell>
          <cell r="E68" t="str">
            <v>Y</v>
          </cell>
          <cell r="F68">
            <v>0.2</v>
          </cell>
          <cell r="G68">
            <v>37779</v>
          </cell>
          <cell r="H68">
            <v>37771</v>
          </cell>
          <cell r="I68">
            <v>37807</v>
          </cell>
          <cell r="J68">
            <v>37805</v>
          </cell>
        </row>
        <row r="69">
          <cell r="A69" t="str">
            <v>903294-120-02</v>
          </cell>
          <cell r="B69">
            <v>3</v>
          </cell>
          <cell r="C69" t="str">
            <v>GENERAL DETAILS AND NOTES</v>
          </cell>
          <cell r="D69" t="str">
            <v>A</v>
          </cell>
          <cell r="E69" t="str">
            <v>Y</v>
          </cell>
          <cell r="F69">
            <v>0.2</v>
          </cell>
          <cell r="G69">
            <v>37779</v>
          </cell>
          <cell r="H69">
            <v>37771</v>
          </cell>
          <cell r="I69">
            <v>37807</v>
          </cell>
          <cell r="J69">
            <v>37805</v>
          </cell>
        </row>
        <row r="70">
          <cell r="A70" t="str">
            <v>903294-120-03</v>
          </cell>
          <cell r="B70">
            <v>5</v>
          </cell>
          <cell r="C70" t="str">
            <v>UNIT SPECIFIC DETAILS AND NOTES</v>
          </cell>
          <cell r="D70" t="str">
            <v>A</v>
          </cell>
          <cell r="E70" t="str">
            <v>Y</v>
          </cell>
          <cell r="F70">
            <v>0.2</v>
          </cell>
          <cell r="G70">
            <v>37779</v>
          </cell>
          <cell r="H70">
            <v>37771</v>
          </cell>
          <cell r="I70">
            <v>37807</v>
          </cell>
          <cell r="J70">
            <v>37805</v>
          </cell>
        </row>
        <row r="71">
          <cell r="A71" t="str">
            <v>903294-120-04</v>
          </cell>
          <cell r="B71">
            <v>1</v>
          </cell>
          <cell r="C71" t="str">
            <v>UNIT SPECIFIC INSTRUMENTATION</v>
          </cell>
          <cell r="D71" t="str">
            <v>A</v>
          </cell>
          <cell r="E71" t="str">
            <v>Y</v>
          </cell>
          <cell r="F71">
            <v>0.2</v>
          </cell>
          <cell r="G71">
            <v>37779</v>
          </cell>
          <cell r="H71">
            <v>37771</v>
          </cell>
          <cell r="I71">
            <v>37807</v>
          </cell>
          <cell r="J71">
            <v>37805</v>
          </cell>
        </row>
        <row r="72">
          <cell r="A72" t="str">
            <v>903294-120-05</v>
          </cell>
          <cell r="B72">
            <v>4</v>
          </cell>
          <cell r="C72" t="str">
            <v>REDUCTION GAS HEATERS</v>
          </cell>
          <cell r="D72" t="str">
            <v>A</v>
          </cell>
          <cell r="E72" t="str">
            <v>Y</v>
          </cell>
          <cell r="F72">
            <v>0.2</v>
          </cell>
          <cell r="G72">
            <v>37779</v>
          </cell>
          <cell r="H72">
            <v>37771</v>
          </cell>
          <cell r="I72">
            <v>37807</v>
          </cell>
          <cell r="J72">
            <v>37805</v>
          </cell>
        </row>
        <row r="73">
          <cell r="A73" t="str">
            <v>903294-120-06</v>
          </cell>
          <cell r="B73">
            <v>4</v>
          </cell>
          <cell r="C73" t="str">
            <v>REACTORS</v>
          </cell>
          <cell r="D73" t="str">
            <v>A</v>
          </cell>
          <cell r="E73" t="str">
            <v>Y</v>
          </cell>
          <cell r="F73">
            <v>0.2</v>
          </cell>
          <cell r="G73">
            <v>37779</v>
          </cell>
          <cell r="H73">
            <v>37771</v>
          </cell>
          <cell r="I73">
            <v>37807</v>
          </cell>
          <cell r="J73">
            <v>37805</v>
          </cell>
        </row>
        <row r="74">
          <cell r="A74" t="str">
            <v>903294-120-07</v>
          </cell>
          <cell r="B74">
            <v>3</v>
          </cell>
          <cell r="C74" t="str">
            <v>DISENGAGING HOPPER</v>
          </cell>
          <cell r="D74" t="str">
            <v>A</v>
          </cell>
          <cell r="E74" t="str">
            <v>Y</v>
          </cell>
          <cell r="F74">
            <v>0.2</v>
          </cell>
          <cell r="G74">
            <v>37779</v>
          </cell>
          <cell r="H74">
            <v>37771</v>
          </cell>
          <cell r="I74">
            <v>37807</v>
          </cell>
          <cell r="J74">
            <v>37805</v>
          </cell>
        </row>
        <row r="75">
          <cell r="A75" t="str">
            <v>903294-120-08</v>
          </cell>
          <cell r="B75">
            <v>4</v>
          </cell>
          <cell r="C75" t="str">
            <v>FINES AND LIFT BLOWER</v>
          </cell>
          <cell r="D75" t="str">
            <v>A</v>
          </cell>
          <cell r="E75" t="str">
            <v>Y</v>
          </cell>
          <cell r="F75">
            <v>0.2</v>
          </cell>
          <cell r="G75">
            <v>37779</v>
          </cell>
          <cell r="H75">
            <v>37771</v>
          </cell>
          <cell r="I75">
            <v>37807</v>
          </cell>
          <cell r="J75">
            <v>37805</v>
          </cell>
        </row>
        <row r="76">
          <cell r="A76" t="str">
            <v>903294-120-09</v>
          </cell>
          <cell r="B76">
            <v>4</v>
          </cell>
          <cell r="C76" t="str">
            <v>AIR DRIER AND REGENERATION COOLER</v>
          </cell>
          <cell r="D76" t="str">
            <v>A</v>
          </cell>
          <cell r="E76" t="str">
            <v>Y</v>
          </cell>
          <cell r="F76">
            <v>0.2</v>
          </cell>
          <cell r="G76">
            <v>37779</v>
          </cell>
          <cell r="H76">
            <v>37771</v>
          </cell>
          <cell r="I76">
            <v>37807</v>
          </cell>
          <cell r="J76">
            <v>37805</v>
          </cell>
        </row>
        <row r="77">
          <cell r="A77" t="str">
            <v>903294-120-10</v>
          </cell>
          <cell r="B77">
            <v>4</v>
          </cell>
          <cell r="C77" t="str">
            <v>REGENERATION HEATER</v>
          </cell>
          <cell r="D77" t="str">
            <v>A</v>
          </cell>
          <cell r="E77" t="str">
            <v>Y</v>
          </cell>
          <cell r="F77">
            <v>0.2</v>
          </cell>
          <cell r="G77">
            <v>37779</v>
          </cell>
          <cell r="H77">
            <v>37771</v>
          </cell>
          <cell r="I77">
            <v>37807</v>
          </cell>
          <cell r="J77">
            <v>37805</v>
          </cell>
        </row>
        <row r="78">
          <cell r="A78" t="str">
            <v>903294-120-11</v>
          </cell>
          <cell r="B78">
            <v>3</v>
          </cell>
          <cell r="C78" t="str">
            <v>CHLORIDE INJECTION AND AIR HEATER</v>
          </cell>
          <cell r="D78" t="str">
            <v>A</v>
          </cell>
          <cell r="E78" t="str">
            <v>Y</v>
          </cell>
          <cell r="F78">
            <v>0.2</v>
          </cell>
          <cell r="G78">
            <v>37779</v>
          </cell>
          <cell r="H78">
            <v>37771</v>
          </cell>
          <cell r="I78">
            <v>37807</v>
          </cell>
          <cell r="J78">
            <v>37805</v>
          </cell>
        </row>
        <row r="79">
          <cell r="A79" t="str">
            <v>903294-120-12</v>
          </cell>
          <cell r="B79">
            <v>4</v>
          </cell>
          <cell r="C79" t="str">
            <v>REGENERATION TOWER</v>
          </cell>
          <cell r="D79" t="str">
            <v>A</v>
          </cell>
          <cell r="E79" t="str">
            <v>Y</v>
          </cell>
          <cell r="F79">
            <v>0.2</v>
          </cell>
          <cell r="G79">
            <v>37779</v>
          </cell>
          <cell r="H79">
            <v>37771</v>
          </cell>
          <cell r="I79">
            <v>37807</v>
          </cell>
          <cell r="J79">
            <v>37805</v>
          </cell>
        </row>
        <row r="80">
          <cell r="A80" t="str">
            <v>903294-120-13</v>
          </cell>
          <cell r="B80">
            <v>4</v>
          </cell>
          <cell r="C80" t="str">
            <v>NITROGEN SEAL DRUM</v>
          </cell>
          <cell r="D80" t="str">
            <v>A</v>
          </cell>
          <cell r="E80" t="str">
            <v>Y</v>
          </cell>
          <cell r="F80">
            <v>0.2</v>
          </cell>
          <cell r="G80">
            <v>37779</v>
          </cell>
          <cell r="H80">
            <v>37771</v>
          </cell>
          <cell r="I80">
            <v>37807</v>
          </cell>
          <cell r="J80">
            <v>37805</v>
          </cell>
        </row>
        <row r="81">
          <cell r="A81" t="str">
            <v>903294-120-14</v>
          </cell>
          <cell r="B81">
            <v>4</v>
          </cell>
          <cell r="C81" t="str">
            <v>LOCK HOPPER</v>
          </cell>
          <cell r="D81" t="str">
            <v>A</v>
          </cell>
          <cell r="E81" t="str">
            <v>Y</v>
          </cell>
          <cell r="F81">
            <v>0.2</v>
          </cell>
          <cell r="G81">
            <v>37779</v>
          </cell>
          <cell r="H81">
            <v>37771</v>
          </cell>
          <cell r="I81">
            <v>37807</v>
          </cell>
          <cell r="J81">
            <v>37805</v>
          </cell>
        </row>
        <row r="82">
          <cell r="A82" t="str">
            <v>903294-120-15</v>
          </cell>
          <cell r="B82">
            <v>4</v>
          </cell>
          <cell r="C82" t="str">
            <v>BOOSTER GAS</v>
          </cell>
          <cell r="D82" t="str">
            <v>A</v>
          </cell>
          <cell r="E82" t="str">
            <v>Y</v>
          </cell>
          <cell r="F82">
            <v>0.2</v>
          </cell>
          <cell r="G82">
            <v>37779</v>
          </cell>
          <cell r="H82">
            <v>37771</v>
          </cell>
          <cell r="I82">
            <v>37807</v>
          </cell>
          <cell r="J82">
            <v>37805</v>
          </cell>
        </row>
        <row r="83">
          <cell r="A83" t="str">
            <v>903294-120-16</v>
          </cell>
          <cell r="B83">
            <v>4</v>
          </cell>
          <cell r="C83" t="str">
            <v>WATER INJECTION</v>
          </cell>
          <cell r="D83" t="str">
            <v>A</v>
          </cell>
          <cell r="E83" t="str">
            <v>Y</v>
          </cell>
          <cell r="F83">
            <v>0.2</v>
          </cell>
          <cell r="G83">
            <v>37779</v>
          </cell>
          <cell r="H83">
            <v>37771</v>
          </cell>
          <cell r="I83">
            <v>37807</v>
          </cell>
          <cell r="J83">
            <v>37805</v>
          </cell>
        </row>
        <row r="84">
          <cell r="A84" t="str">
            <v>903294-120-17</v>
          </cell>
          <cell r="B84">
            <v>4</v>
          </cell>
          <cell r="C84" t="str">
            <v>CAUSTIC INJECTION</v>
          </cell>
          <cell r="D84" t="str">
            <v>A</v>
          </cell>
          <cell r="E84" t="str">
            <v>Y</v>
          </cell>
          <cell r="F84">
            <v>0.2</v>
          </cell>
          <cell r="G84">
            <v>37779</v>
          </cell>
          <cell r="H84">
            <v>37771</v>
          </cell>
          <cell r="I84">
            <v>37807</v>
          </cell>
          <cell r="J84">
            <v>37805</v>
          </cell>
        </row>
        <row r="85">
          <cell r="A85" t="str">
            <v>903294-120-18</v>
          </cell>
          <cell r="B85">
            <v>4</v>
          </cell>
          <cell r="C85" t="str">
            <v>VENT GAS WASH TOWER</v>
          </cell>
          <cell r="D85" t="str">
            <v>A</v>
          </cell>
          <cell r="E85" t="str">
            <v>Y</v>
          </cell>
          <cell r="F85">
            <v>0.2</v>
          </cell>
          <cell r="G85">
            <v>37779</v>
          </cell>
          <cell r="H85">
            <v>37771</v>
          </cell>
          <cell r="I85">
            <v>37807</v>
          </cell>
          <cell r="J85">
            <v>37805</v>
          </cell>
        </row>
        <row r="86">
          <cell r="C86" t="str">
            <v>Other Deliverables</v>
          </cell>
        </row>
        <row r="87">
          <cell r="A87" t="str">
            <v>6318-03-02-EL-1001</v>
          </cell>
          <cell r="B87">
            <v>1</v>
          </cell>
          <cell r="C87" t="str">
            <v>EQUIPMENT LIST</v>
          </cell>
          <cell r="D87" t="str">
            <v>I</v>
          </cell>
          <cell r="E87" t="str">
            <v>N</v>
          </cell>
          <cell r="F87">
            <v>0.2</v>
          </cell>
          <cell r="G87">
            <v>37802</v>
          </cell>
          <cell r="H87">
            <v>37802</v>
          </cell>
          <cell r="I87">
            <v>37830</v>
          </cell>
          <cell r="J87">
            <v>37823</v>
          </cell>
          <cell r="K87">
            <v>37863</v>
          </cell>
          <cell r="Q87">
            <v>100</v>
          </cell>
        </row>
        <row r="88">
          <cell r="C88" t="str">
            <v>EQUIPMENT DATASHEETS (Note 1)</v>
          </cell>
          <cell r="D88" t="str">
            <v>A</v>
          </cell>
          <cell r="E88" t="str">
            <v>N</v>
          </cell>
          <cell r="F88">
            <v>0.6</v>
          </cell>
          <cell r="G88">
            <v>37820</v>
          </cell>
          <cell r="H88">
            <v>37806</v>
          </cell>
          <cell r="I88">
            <v>37848</v>
          </cell>
          <cell r="J88">
            <v>37826</v>
          </cell>
          <cell r="K88">
            <v>37863</v>
          </cell>
          <cell r="Q88">
            <v>100</v>
          </cell>
          <cell r="R88">
            <v>1</v>
          </cell>
        </row>
        <row r="89">
          <cell r="A89" t="str">
            <v>6318-03-02-DS-2401</v>
          </cell>
          <cell r="B89">
            <v>0</v>
          </cell>
          <cell r="C89" t="str">
            <v>CONTROL VALVE DATASHEETS (Note 1)</v>
          </cell>
          <cell r="D89" t="str">
            <v>A</v>
          </cell>
          <cell r="E89" t="str">
            <v>N</v>
          </cell>
          <cell r="F89">
            <v>0.6</v>
          </cell>
          <cell r="G89">
            <v>37817</v>
          </cell>
          <cell r="H89">
            <v>37809</v>
          </cell>
          <cell r="I89">
            <v>37845</v>
          </cell>
          <cell r="K89">
            <v>37863</v>
          </cell>
          <cell r="Q89">
            <v>100</v>
          </cell>
          <cell r="R89">
            <v>1</v>
          </cell>
        </row>
        <row r="90">
          <cell r="C90" t="str">
            <v>SAFETY VALVE DATASHEETS (Note 1)</v>
          </cell>
          <cell r="D90" t="str">
            <v>A</v>
          </cell>
          <cell r="E90" t="str">
            <v>N</v>
          </cell>
          <cell r="F90">
            <v>0.25</v>
          </cell>
          <cell r="G90">
            <v>37824</v>
          </cell>
          <cell r="H90">
            <v>37809</v>
          </cell>
          <cell r="I90">
            <v>37852</v>
          </cell>
          <cell r="K90">
            <v>37863</v>
          </cell>
          <cell r="Q90">
            <v>100</v>
          </cell>
        </row>
        <row r="91">
          <cell r="C91" t="str">
            <v>FLOW INSTRUMENTS</v>
          </cell>
          <cell r="D91" t="str">
            <v>R</v>
          </cell>
          <cell r="E91" t="str">
            <v>N</v>
          </cell>
          <cell r="F91">
            <v>0.6</v>
          </cell>
          <cell r="G91">
            <v>37833</v>
          </cell>
          <cell r="H91">
            <v>37831</v>
          </cell>
          <cell r="I91">
            <v>37861</v>
          </cell>
          <cell r="K91">
            <v>37863</v>
          </cell>
        </row>
        <row r="92">
          <cell r="C92" t="str">
            <v>OTHER INSTRUMENT DATASHEETS (Note 1)</v>
          </cell>
          <cell r="D92" t="str">
            <v>I</v>
          </cell>
          <cell r="E92" t="str">
            <v>N</v>
          </cell>
          <cell r="F92">
            <v>0.6</v>
          </cell>
          <cell r="G92">
            <v>37833</v>
          </cell>
          <cell r="H92">
            <v>37831</v>
          </cell>
          <cell r="I92">
            <v>37861</v>
          </cell>
          <cell r="K92">
            <v>37863</v>
          </cell>
          <cell r="Q92">
            <v>100</v>
          </cell>
        </row>
        <row r="93">
          <cell r="A93" t="str">
            <v>6318-03-02-LS-1100</v>
          </cell>
          <cell r="C93" t="str">
            <v>LINE SCHEDULES</v>
          </cell>
          <cell r="D93" t="str">
            <v>I</v>
          </cell>
          <cell r="E93" t="str">
            <v>N</v>
          </cell>
          <cell r="F93">
            <v>0.6</v>
          </cell>
          <cell r="G93">
            <v>37833</v>
          </cell>
          <cell r="H93">
            <v>37825</v>
          </cell>
          <cell r="I93">
            <v>37861</v>
          </cell>
          <cell r="K93">
            <v>37863</v>
          </cell>
          <cell r="Q93">
            <v>100</v>
          </cell>
          <cell r="R93">
            <v>2</v>
          </cell>
        </row>
        <row r="94">
          <cell r="C94" t="str">
            <v>FLARE LOAD SUMMARY (Part of CCR Pt)</v>
          </cell>
          <cell r="D94" t="str">
            <v>A</v>
          </cell>
          <cell r="E94" t="str">
            <v>N</v>
          </cell>
          <cell r="F94">
            <v>0.2</v>
          </cell>
          <cell r="G94">
            <v>37817</v>
          </cell>
          <cell r="H94">
            <v>37811</v>
          </cell>
          <cell r="I94">
            <v>37845</v>
          </cell>
          <cell r="K94">
            <v>37863</v>
          </cell>
          <cell r="Q94">
            <v>100</v>
          </cell>
        </row>
        <row r="95">
          <cell r="C95" t="str">
            <v>UTILITY SUMMARY</v>
          </cell>
          <cell r="D95" t="str">
            <v>I</v>
          </cell>
          <cell r="E95" t="str">
            <v>N</v>
          </cell>
          <cell r="F95">
            <v>0.2</v>
          </cell>
          <cell r="G95">
            <v>37823</v>
          </cell>
          <cell r="I95">
            <v>37851</v>
          </cell>
          <cell r="K95">
            <v>37863</v>
          </cell>
          <cell r="Q95">
            <v>100</v>
          </cell>
        </row>
        <row r="96">
          <cell r="C96" t="str">
            <v>EFFLUENT SUMMARY (Part of CCR Pt)</v>
          </cell>
          <cell r="D96" t="str">
            <v>I</v>
          </cell>
          <cell r="E96" t="str">
            <v>N</v>
          </cell>
          <cell r="F96">
            <v>0.2</v>
          </cell>
          <cell r="G96">
            <v>37823</v>
          </cell>
          <cell r="H96">
            <v>37831</v>
          </cell>
          <cell r="I96">
            <v>37851</v>
          </cell>
          <cell r="K96">
            <v>37863</v>
          </cell>
          <cell r="Q96">
            <v>100</v>
          </cell>
        </row>
        <row r="97">
          <cell r="A97" t="str">
            <v>6318-03-02-SM-1004</v>
          </cell>
          <cell r="B97">
            <v>1</v>
          </cell>
          <cell r="C97" t="str">
            <v>CATALYST &amp; CHEMICALS SUMMARY</v>
          </cell>
          <cell r="D97" t="str">
            <v>I</v>
          </cell>
          <cell r="E97" t="str">
            <v>N</v>
          </cell>
          <cell r="F97">
            <v>0.2</v>
          </cell>
          <cell r="G97">
            <v>37823</v>
          </cell>
          <cell r="H97">
            <v>37832</v>
          </cell>
          <cell r="I97">
            <v>37851</v>
          </cell>
          <cell r="K97">
            <v>37863</v>
          </cell>
          <cell r="Q97">
            <v>100</v>
          </cell>
        </row>
        <row r="98">
          <cell r="C98" t="str">
            <v>BATTERY LIMIT CONDITIONS (Part of CCR Pt)</v>
          </cell>
          <cell r="D98" t="str">
            <v>A</v>
          </cell>
          <cell r="E98" t="str">
            <v>N</v>
          </cell>
          <cell r="F98">
            <v>0.2</v>
          </cell>
          <cell r="G98">
            <v>37809</v>
          </cell>
          <cell r="H98">
            <v>37812</v>
          </cell>
          <cell r="I98">
            <v>37837</v>
          </cell>
          <cell r="K98">
            <v>37863</v>
          </cell>
          <cell r="Q98">
            <v>100</v>
          </cell>
        </row>
        <row r="99">
          <cell r="C99" t="str">
            <v>CCR PLATFORMING UNIT</v>
          </cell>
        </row>
        <row r="100">
          <cell r="C100" t="str">
            <v>PFD's</v>
          </cell>
        </row>
        <row r="101">
          <cell r="A101" t="str">
            <v>903293-110-01</v>
          </cell>
          <cell r="B101">
            <v>2</v>
          </cell>
          <cell r="C101" t="str">
            <v>REACTOR SECTION</v>
          </cell>
          <cell r="D101" t="str">
            <v>R</v>
          </cell>
          <cell r="E101" t="str">
            <v>N</v>
          </cell>
        </row>
        <row r="102">
          <cell r="A102" t="str">
            <v>903293-110-02</v>
          </cell>
          <cell r="B102">
            <v>2</v>
          </cell>
          <cell r="C102" t="str">
            <v>RECONTACT SECTION</v>
          </cell>
          <cell r="D102" t="str">
            <v>R</v>
          </cell>
          <cell r="E102" t="str">
            <v>N</v>
          </cell>
        </row>
        <row r="103">
          <cell r="A103" t="str">
            <v>903293-110-03</v>
          </cell>
          <cell r="B103">
            <v>2</v>
          </cell>
          <cell r="C103" t="str">
            <v>NET GAS CHLORIDE HEATER SECTION</v>
          </cell>
          <cell r="D103" t="str">
            <v>R</v>
          </cell>
          <cell r="E103" t="str">
            <v>N</v>
          </cell>
        </row>
        <row r="104">
          <cell r="A104" t="str">
            <v>903293-110-04</v>
          </cell>
          <cell r="B104">
            <v>2</v>
          </cell>
          <cell r="C104" t="str">
            <v>DEBUTANIZER SECTION</v>
          </cell>
          <cell r="D104" t="str">
            <v>R</v>
          </cell>
          <cell r="E104" t="str">
            <v>N</v>
          </cell>
        </row>
        <row r="105">
          <cell r="A105" t="str">
            <v>903293-110-05</v>
          </cell>
          <cell r="B105">
            <v>2</v>
          </cell>
          <cell r="C105" t="str">
            <v>DEETHANIZER &amp; CHEM COND. &amp; SULFIDE INJECTION SECTION</v>
          </cell>
          <cell r="D105" t="str">
            <v>R</v>
          </cell>
          <cell r="E105" t="str">
            <v>N</v>
          </cell>
        </row>
        <row r="106">
          <cell r="A106" t="str">
            <v>903293-110-06</v>
          </cell>
          <cell r="B106">
            <v>2</v>
          </cell>
          <cell r="C106" t="str">
            <v>CONVECTION SECTION</v>
          </cell>
          <cell r="D106" t="str">
            <v>R</v>
          </cell>
          <cell r="E106" t="str">
            <v>N</v>
          </cell>
        </row>
        <row r="107">
          <cell r="A107" t="str">
            <v>903293-110-07</v>
          </cell>
          <cell r="B107">
            <v>2</v>
          </cell>
          <cell r="C107" t="str">
            <v>STEAM HEADER CONTROL SECTION</v>
          </cell>
          <cell r="D107" t="str">
            <v>R</v>
          </cell>
          <cell r="E107" t="str">
            <v>N</v>
          </cell>
        </row>
        <row r="108">
          <cell r="A108" t="str">
            <v>903293-110-08</v>
          </cell>
          <cell r="B108">
            <v>0</v>
          </cell>
          <cell r="C108" t="str">
            <v>MATERIAL BALANCE</v>
          </cell>
          <cell r="D108" t="str">
            <v>R</v>
          </cell>
          <cell r="E108" t="str">
            <v>N</v>
          </cell>
        </row>
        <row r="109">
          <cell r="C109" t="str">
            <v>MATERIAL SELECTION DIAGRAM</v>
          </cell>
          <cell r="D109">
            <v>0</v>
          </cell>
        </row>
        <row r="110">
          <cell r="A110" t="str">
            <v>903293-115-01</v>
          </cell>
          <cell r="B110">
            <v>1</v>
          </cell>
          <cell r="C110" t="str">
            <v>REACTOR SECTION</v>
          </cell>
          <cell r="D110" t="str">
            <v>I</v>
          </cell>
          <cell r="E110" t="str">
            <v>Y</v>
          </cell>
        </row>
        <row r="111">
          <cell r="A111" t="str">
            <v>903293-115-02</v>
          </cell>
          <cell r="B111">
            <v>1</v>
          </cell>
          <cell r="C111" t="str">
            <v>RECONTACT SECTION</v>
          </cell>
          <cell r="D111" t="str">
            <v>I</v>
          </cell>
          <cell r="E111" t="str">
            <v>Y</v>
          </cell>
        </row>
        <row r="112">
          <cell r="A112" t="str">
            <v>903293-115-03</v>
          </cell>
          <cell r="B112">
            <v>1</v>
          </cell>
          <cell r="C112" t="str">
            <v>NET GAS CHLORIDE HEATER SECTION</v>
          </cell>
          <cell r="D112" t="str">
            <v>I</v>
          </cell>
          <cell r="E112" t="str">
            <v>Y</v>
          </cell>
        </row>
        <row r="113">
          <cell r="A113" t="str">
            <v>903293-115-04</v>
          </cell>
          <cell r="B113">
            <v>1</v>
          </cell>
          <cell r="C113" t="str">
            <v>DEBUTANIZER SECTION</v>
          </cell>
          <cell r="D113" t="str">
            <v>I</v>
          </cell>
          <cell r="E113" t="str">
            <v>Y</v>
          </cell>
        </row>
        <row r="114">
          <cell r="A114" t="str">
            <v>903293-115-05</v>
          </cell>
          <cell r="B114">
            <v>1</v>
          </cell>
          <cell r="C114" t="str">
            <v>DEETHANIZER &amp; CHEM COND. &amp; SULFIDE INJECTION SECTION</v>
          </cell>
          <cell r="D114" t="str">
            <v>I</v>
          </cell>
          <cell r="E114" t="str">
            <v>Y</v>
          </cell>
        </row>
        <row r="115">
          <cell r="A115" t="str">
            <v>903293-115-06</v>
          </cell>
          <cell r="B115">
            <v>0</v>
          </cell>
          <cell r="C115" t="str">
            <v>CONVECTION SECTION</v>
          </cell>
          <cell r="D115" t="str">
            <v>I</v>
          </cell>
          <cell r="E115" t="str">
            <v>Y</v>
          </cell>
        </row>
        <row r="116">
          <cell r="A116" t="str">
            <v>903293-115-07</v>
          </cell>
          <cell r="B116">
            <v>0</v>
          </cell>
          <cell r="C116" t="str">
            <v>STEAM HEADER CONTROL SECTION</v>
          </cell>
          <cell r="D116" t="str">
            <v>I</v>
          </cell>
          <cell r="E116" t="str">
            <v>Y</v>
          </cell>
        </row>
        <row r="117">
          <cell r="C117" t="str">
            <v>PROCESS P&amp;ID's</v>
          </cell>
        </row>
        <row r="118">
          <cell r="A118" t="str">
            <v>903293-120-01</v>
          </cell>
          <cell r="B118">
            <v>4</v>
          </cell>
          <cell r="C118" t="str">
            <v>LEGEND AND INSTRUMENT IDENTIFICATION</v>
          </cell>
          <cell r="D118" t="str">
            <v>A</v>
          </cell>
          <cell r="E118" t="str">
            <v>Y</v>
          </cell>
          <cell r="F118">
            <v>0.2</v>
          </cell>
          <cell r="G118">
            <v>37779</v>
          </cell>
          <cell r="H118">
            <v>37782</v>
          </cell>
          <cell r="I118">
            <v>37807</v>
          </cell>
          <cell r="J118">
            <v>37806</v>
          </cell>
          <cell r="K118">
            <v>37855</v>
          </cell>
          <cell r="M118">
            <v>38017</v>
          </cell>
          <cell r="O118">
            <v>38107</v>
          </cell>
          <cell r="Q118">
            <v>93</v>
          </cell>
          <cell r="R118">
            <v>2</v>
          </cell>
        </row>
        <row r="119">
          <cell r="A119" t="str">
            <v>903293-120-02</v>
          </cell>
          <cell r="B119">
            <v>4</v>
          </cell>
          <cell r="C119" t="str">
            <v>GENERAL DETAILS AND NOTES</v>
          </cell>
          <cell r="D119" t="str">
            <v>A</v>
          </cell>
          <cell r="E119" t="str">
            <v>Y</v>
          </cell>
          <cell r="F119">
            <v>0.2</v>
          </cell>
          <cell r="G119">
            <v>37779</v>
          </cell>
          <cell r="H119">
            <v>37782</v>
          </cell>
          <cell r="I119">
            <v>37807</v>
          </cell>
          <cell r="J119">
            <v>37806</v>
          </cell>
          <cell r="K119">
            <v>37855</v>
          </cell>
          <cell r="M119">
            <v>38017</v>
          </cell>
          <cell r="O119">
            <v>38107</v>
          </cell>
          <cell r="Q119">
            <v>93</v>
          </cell>
          <cell r="R119">
            <v>2</v>
          </cell>
        </row>
        <row r="120">
          <cell r="A120" t="str">
            <v>903293-120-03</v>
          </cell>
          <cell r="B120">
            <v>4</v>
          </cell>
          <cell r="C120" t="str">
            <v>UNIT SPECIFIC DETAILS AND NOTES</v>
          </cell>
          <cell r="D120" t="str">
            <v>A</v>
          </cell>
          <cell r="E120" t="str">
            <v>Y</v>
          </cell>
          <cell r="F120">
            <v>0.2</v>
          </cell>
          <cell r="G120">
            <v>37779</v>
          </cell>
          <cell r="H120">
            <v>37782</v>
          </cell>
          <cell r="I120">
            <v>37807</v>
          </cell>
          <cell r="J120">
            <v>37806</v>
          </cell>
          <cell r="K120">
            <v>37855</v>
          </cell>
          <cell r="M120">
            <v>38017</v>
          </cell>
          <cell r="O120">
            <v>38107</v>
          </cell>
          <cell r="Q120">
            <v>93</v>
          </cell>
          <cell r="R120">
            <v>2</v>
          </cell>
        </row>
        <row r="121">
          <cell r="A121" t="str">
            <v>903293-120-04</v>
          </cell>
          <cell r="B121">
            <v>5</v>
          </cell>
          <cell r="C121" t="str">
            <v>CAUSE AND EFFECT TABLE</v>
          </cell>
          <cell r="D121" t="str">
            <v>A</v>
          </cell>
          <cell r="E121" t="str">
            <v>Y</v>
          </cell>
          <cell r="F121">
            <v>0.2</v>
          </cell>
          <cell r="G121">
            <v>37779</v>
          </cell>
          <cell r="H121">
            <v>37782</v>
          </cell>
          <cell r="I121">
            <v>37807</v>
          </cell>
          <cell r="J121">
            <v>37806</v>
          </cell>
          <cell r="K121">
            <v>37855</v>
          </cell>
          <cell r="M121">
            <v>38017</v>
          </cell>
          <cell r="O121">
            <v>38107</v>
          </cell>
          <cell r="Q121">
            <v>93</v>
          </cell>
          <cell r="R121">
            <v>2</v>
          </cell>
        </row>
        <row r="122">
          <cell r="A122" t="str">
            <v>903293-120-05</v>
          </cell>
          <cell r="B122">
            <v>4</v>
          </cell>
          <cell r="C122" t="str">
            <v>CHARGE HEATER</v>
          </cell>
          <cell r="D122" t="str">
            <v>A</v>
          </cell>
          <cell r="E122" t="str">
            <v>Y</v>
          </cell>
          <cell r="F122">
            <v>0.2</v>
          </cell>
          <cell r="G122">
            <v>37779</v>
          </cell>
          <cell r="H122">
            <v>37782</v>
          </cell>
          <cell r="I122">
            <v>37807</v>
          </cell>
          <cell r="J122">
            <v>37806</v>
          </cell>
          <cell r="K122">
            <v>37855</v>
          </cell>
          <cell r="M122">
            <v>38017</v>
          </cell>
          <cell r="O122">
            <v>38107</v>
          </cell>
          <cell r="Q122">
            <v>93</v>
          </cell>
          <cell r="R122">
            <v>2</v>
          </cell>
        </row>
        <row r="123">
          <cell r="A123" t="str">
            <v>903293-120-06</v>
          </cell>
          <cell r="B123">
            <v>3</v>
          </cell>
          <cell r="C123" t="str">
            <v>NO-1 INTERHEATER</v>
          </cell>
          <cell r="D123" t="str">
            <v>A</v>
          </cell>
          <cell r="E123" t="str">
            <v>Y</v>
          </cell>
          <cell r="F123">
            <v>0.2</v>
          </cell>
          <cell r="G123">
            <v>37779</v>
          </cell>
          <cell r="H123">
            <v>37782</v>
          </cell>
          <cell r="I123">
            <v>37807</v>
          </cell>
          <cell r="J123">
            <v>37806</v>
          </cell>
          <cell r="K123">
            <v>37855</v>
          </cell>
          <cell r="M123">
            <v>38017</v>
          </cell>
          <cell r="O123">
            <v>38107</v>
          </cell>
          <cell r="Q123">
            <v>93</v>
          </cell>
          <cell r="R123">
            <v>2</v>
          </cell>
        </row>
        <row r="124">
          <cell r="A124" t="str">
            <v>903293-120-07</v>
          </cell>
          <cell r="B124">
            <v>3</v>
          </cell>
          <cell r="C124" t="str">
            <v>NO-2 INTERHEATER</v>
          </cell>
          <cell r="D124" t="str">
            <v>A</v>
          </cell>
          <cell r="E124" t="str">
            <v>Y</v>
          </cell>
          <cell r="F124">
            <v>0.2</v>
          </cell>
          <cell r="G124">
            <v>37779</v>
          </cell>
          <cell r="H124">
            <v>37782</v>
          </cell>
          <cell r="I124">
            <v>37807</v>
          </cell>
          <cell r="J124">
            <v>37806</v>
          </cell>
          <cell r="K124">
            <v>37855</v>
          </cell>
          <cell r="M124">
            <v>38017</v>
          </cell>
          <cell r="O124">
            <v>38107</v>
          </cell>
          <cell r="Q124">
            <v>93</v>
          </cell>
          <cell r="R124">
            <v>2</v>
          </cell>
        </row>
        <row r="125">
          <cell r="A125" t="str">
            <v>903293-120-08</v>
          </cell>
          <cell r="B125">
            <v>3</v>
          </cell>
          <cell r="C125" t="str">
            <v>NO-3 INTERHEATER</v>
          </cell>
          <cell r="D125" t="str">
            <v>A</v>
          </cell>
          <cell r="E125" t="str">
            <v>Y</v>
          </cell>
          <cell r="F125">
            <v>0.2</v>
          </cell>
          <cell r="G125">
            <v>37779</v>
          </cell>
          <cell r="H125">
            <v>37782</v>
          </cell>
          <cell r="I125">
            <v>37807</v>
          </cell>
          <cell r="J125">
            <v>37806</v>
          </cell>
          <cell r="K125">
            <v>37855</v>
          </cell>
          <cell r="M125">
            <v>38017</v>
          </cell>
          <cell r="O125">
            <v>38107</v>
          </cell>
          <cell r="Q125">
            <v>93</v>
          </cell>
          <cell r="R125">
            <v>2</v>
          </cell>
        </row>
        <row r="126">
          <cell r="A126" t="str">
            <v>903293-120-09</v>
          </cell>
          <cell r="B126">
            <v>3</v>
          </cell>
          <cell r="C126" t="str">
            <v>REACTORS</v>
          </cell>
          <cell r="D126" t="str">
            <v>A</v>
          </cell>
          <cell r="E126" t="str">
            <v>Y</v>
          </cell>
          <cell r="F126">
            <v>0.2</v>
          </cell>
          <cell r="G126">
            <v>37779</v>
          </cell>
          <cell r="H126">
            <v>37782</v>
          </cell>
          <cell r="I126">
            <v>37807</v>
          </cell>
          <cell r="J126">
            <v>37806</v>
          </cell>
          <cell r="K126">
            <v>37855</v>
          </cell>
          <cell r="M126">
            <v>38017</v>
          </cell>
          <cell r="O126">
            <v>38107</v>
          </cell>
          <cell r="Q126">
            <v>93</v>
          </cell>
          <cell r="R126">
            <v>2</v>
          </cell>
        </row>
        <row r="127">
          <cell r="A127" t="str">
            <v>903293-120-10</v>
          </cell>
          <cell r="B127">
            <v>5</v>
          </cell>
          <cell r="C127" t="str">
            <v>COMBINED FEED EXCHANGER</v>
          </cell>
          <cell r="D127" t="str">
            <v>A</v>
          </cell>
          <cell r="E127" t="str">
            <v>Y</v>
          </cell>
          <cell r="F127">
            <v>0.2</v>
          </cell>
          <cell r="G127">
            <v>37779</v>
          </cell>
          <cell r="H127">
            <v>37782</v>
          </cell>
          <cell r="I127">
            <v>37807</v>
          </cell>
          <cell r="J127">
            <v>37806</v>
          </cell>
          <cell r="K127">
            <v>37855</v>
          </cell>
          <cell r="M127">
            <v>38017</v>
          </cell>
          <cell r="O127">
            <v>38107</v>
          </cell>
          <cell r="Q127">
            <v>93</v>
          </cell>
          <cell r="R127">
            <v>2</v>
          </cell>
        </row>
        <row r="128">
          <cell r="A128" t="str">
            <v>903293-120-11</v>
          </cell>
          <cell r="B128">
            <v>5</v>
          </cell>
          <cell r="C128" t="str">
            <v>CHEMICAL, CONDENSATE &amp; SULFIDE INJECTION</v>
          </cell>
          <cell r="D128" t="str">
            <v>A</v>
          </cell>
          <cell r="E128" t="str">
            <v>Y</v>
          </cell>
          <cell r="F128">
            <v>0.2</v>
          </cell>
          <cell r="G128">
            <v>37779</v>
          </cell>
          <cell r="H128">
            <v>37782</v>
          </cell>
          <cell r="I128">
            <v>37807</v>
          </cell>
          <cell r="J128">
            <v>37806</v>
          </cell>
          <cell r="K128">
            <v>37855</v>
          </cell>
          <cell r="M128">
            <v>38017</v>
          </cell>
          <cell r="O128">
            <v>38107</v>
          </cell>
          <cell r="Q128">
            <v>93</v>
          </cell>
          <cell r="R128">
            <v>2</v>
          </cell>
        </row>
        <row r="129">
          <cell r="A129" t="str">
            <v>903293-120-12</v>
          </cell>
          <cell r="B129">
            <v>4</v>
          </cell>
          <cell r="C129" t="str">
            <v>SEPARATOR</v>
          </cell>
          <cell r="D129" t="str">
            <v>A</v>
          </cell>
          <cell r="E129" t="str">
            <v>Y</v>
          </cell>
          <cell r="F129">
            <v>0.2</v>
          </cell>
          <cell r="G129">
            <v>37779</v>
          </cell>
          <cell r="H129">
            <v>37782</v>
          </cell>
          <cell r="I129">
            <v>37807</v>
          </cell>
          <cell r="J129">
            <v>37806</v>
          </cell>
          <cell r="K129">
            <v>37855</v>
          </cell>
          <cell r="M129">
            <v>38017</v>
          </cell>
          <cell r="O129">
            <v>38107</v>
          </cell>
          <cell r="Q129">
            <v>93</v>
          </cell>
          <cell r="R129">
            <v>2</v>
          </cell>
        </row>
        <row r="130">
          <cell r="A130" t="str">
            <v>903293-120-13</v>
          </cell>
          <cell r="B130">
            <v>5</v>
          </cell>
          <cell r="C130" t="str">
            <v>RECYCLE COMPRESSOR</v>
          </cell>
          <cell r="D130" t="str">
            <v>A</v>
          </cell>
          <cell r="E130" t="str">
            <v>Y</v>
          </cell>
          <cell r="F130">
            <v>0.2</v>
          </cell>
          <cell r="G130">
            <v>37779</v>
          </cell>
          <cell r="H130">
            <v>37782</v>
          </cell>
          <cell r="I130">
            <v>37807</v>
          </cell>
          <cell r="J130">
            <v>37806</v>
          </cell>
          <cell r="K130">
            <v>37855</v>
          </cell>
          <cell r="M130">
            <v>38017</v>
          </cell>
          <cell r="O130">
            <v>38107</v>
          </cell>
          <cell r="Q130">
            <v>93</v>
          </cell>
          <cell r="R130">
            <v>2</v>
          </cell>
        </row>
        <row r="131">
          <cell r="A131" t="str">
            <v>903293-120-14</v>
          </cell>
          <cell r="B131">
            <v>5</v>
          </cell>
          <cell r="C131" t="str">
            <v>RECONTACT DRUM NO. 1</v>
          </cell>
          <cell r="D131" t="str">
            <v>A</v>
          </cell>
          <cell r="E131" t="str">
            <v>Y</v>
          </cell>
          <cell r="F131">
            <v>0.2</v>
          </cell>
          <cell r="G131">
            <v>37779</v>
          </cell>
          <cell r="H131">
            <v>37782</v>
          </cell>
          <cell r="I131">
            <v>37807</v>
          </cell>
          <cell r="J131">
            <v>37806</v>
          </cell>
          <cell r="K131">
            <v>37855</v>
          </cell>
          <cell r="M131">
            <v>38017</v>
          </cell>
          <cell r="O131">
            <v>38107</v>
          </cell>
          <cell r="Q131">
            <v>93</v>
          </cell>
          <cell r="R131">
            <v>2</v>
          </cell>
        </row>
        <row r="132">
          <cell r="A132" t="str">
            <v>903293-120-15</v>
          </cell>
          <cell r="B132">
            <v>5</v>
          </cell>
          <cell r="C132" t="str">
            <v>RECOVERY PLUS SYSTEM</v>
          </cell>
          <cell r="D132" t="str">
            <v>A</v>
          </cell>
          <cell r="E132" t="str">
            <v>Y</v>
          </cell>
          <cell r="F132">
            <v>0.2</v>
          </cell>
          <cell r="G132">
            <v>37779</v>
          </cell>
          <cell r="H132">
            <v>37782</v>
          </cell>
          <cell r="I132">
            <v>37807</v>
          </cell>
          <cell r="J132">
            <v>37806</v>
          </cell>
          <cell r="K132">
            <v>37855</v>
          </cell>
          <cell r="M132">
            <v>38017</v>
          </cell>
          <cell r="O132">
            <v>38107</v>
          </cell>
          <cell r="Q132">
            <v>93</v>
          </cell>
          <cell r="R132">
            <v>2</v>
          </cell>
        </row>
        <row r="133">
          <cell r="A133" t="str">
            <v>903293-120-16</v>
          </cell>
          <cell r="B133">
            <v>4</v>
          </cell>
          <cell r="C133" t="str">
            <v>FUEL GAS CHLORIDE TREATERS</v>
          </cell>
          <cell r="D133" t="str">
            <v>A</v>
          </cell>
          <cell r="E133" t="str">
            <v>Y</v>
          </cell>
          <cell r="F133">
            <v>0.2</v>
          </cell>
          <cell r="G133">
            <v>37779</v>
          </cell>
          <cell r="H133">
            <v>37782</v>
          </cell>
          <cell r="I133">
            <v>37807</v>
          </cell>
          <cell r="J133">
            <v>37806</v>
          </cell>
          <cell r="K133">
            <v>37855</v>
          </cell>
          <cell r="M133">
            <v>38017</v>
          </cell>
          <cell r="O133">
            <v>38107</v>
          </cell>
          <cell r="Q133">
            <v>93</v>
          </cell>
          <cell r="R133">
            <v>2</v>
          </cell>
        </row>
        <row r="134">
          <cell r="A134" t="str">
            <v>903293-120-17</v>
          </cell>
          <cell r="B134">
            <v>5</v>
          </cell>
          <cell r="C134" t="str">
            <v>NET GAS COMPRESSOR</v>
          </cell>
          <cell r="D134" t="str">
            <v>A</v>
          </cell>
          <cell r="E134" t="str">
            <v>Y</v>
          </cell>
          <cell r="F134">
            <v>0.2</v>
          </cell>
          <cell r="G134">
            <v>37779</v>
          </cell>
          <cell r="H134">
            <v>37782</v>
          </cell>
          <cell r="I134">
            <v>37807</v>
          </cell>
          <cell r="J134">
            <v>37806</v>
          </cell>
          <cell r="K134">
            <v>37855</v>
          </cell>
          <cell r="M134">
            <v>38017</v>
          </cell>
          <cell r="O134">
            <v>38107</v>
          </cell>
          <cell r="Q134">
            <v>93</v>
          </cell>
          <cell r="R134">
            <v>2</v>
          </cell>
        </row>
        <row r="135">
          <cell r="A135" t="str">
            <v>903293-120-18</v>
          </cell>
          <cell r="B135">
            <v>4</v>
          </cell>
          <cell r="C135" t="str">
            <v>NET GAS COMPRESSOR</v>
          </cell>
          <cell r="D135" t="str">
            <v>A</v>
          </cell>
          <cell r="E135" t="str">
            <v>Y</v>
          </cell>
          <cell r="F135">
            <v>0.2</v>
          </cell>
          <cell r="G135">
            <v>37779</v>
          </cell>
          <cell r="H135">
            <v>37782</v>
          </cell>
          <cell r="I135">
            <v>37807</v>
          </cell>
          <cell r="J135">
            <v>37806</v>
          </cell>
          <cell r="K135">
            <v>37855</v>
          </cell>
          <cell r="M135">
            <v>38017</v>
          </cell>
          <cell r="O135">
            <v>38107</v>
          </cell>
          <cell r="Q135">
            <v>93</v>
          </cell>
          <cell r="R135">
            <v>2</v>
          </cell>
        </row>
        <row r="136">
          <cell r="A136" t="str">
            <v>903293-120-19</v>
          </cell>
          <cell r="B136">
            <v>5</v>
          </cell>
          <cell r="C136" t="str">
            <v>RECONTACT DRUM NO. 2</v>
          </cell>
          <cell r="D136" t="str">
            <v>A</v>
          </cell>
          <cell r="E136" t="str">
            <v>Y</v>
          </cell>
          <cell r="F136">
            <v>0.2</v>
          </cell>
          <cell r="G136">
            <v>37779</v>
          </cell>
          <cell r="H136">
            <v>37782</v>
          </cell>
          <cell r="I136">
            <v>37807</v>
          </cell>
          <cell r="J136">
            <v>37806</v>
          </cell>
          <cell r="K136">
            <v>37855</v>
          </cell>
          <cell r="M136">
            <v>38017</v>
          </cell>
          <cell r="O136">
            <v>38107</v>
          </cell>
          <cell r="Q136">
            <v>93</v>
          </cell>
          <cell r="R136">
            <v>2</v>
          </cell>
        </row>
        <row r="137">
          <cell r="A137" t="str">
            <v>903293-120-20</v>
          </cell>
          <cell r="B137">
            <v>5</v>
          </cell>
          <cell r="C137" t="str">
            <v>DISCHARGE DRUM</v>
          </cell>
          <cell r="D137" t="str">
            <v>A</v>
          </cell>
          <cell r="E137" t="str">
            <v>Y</v>
          </cell>
          <cell r="F137">
            <v>0.2</v>
          </cell>
          <cell r="G137">
            <v>37779</v>
          </cell>
          <cell r="H137">
            <v>37782</v>
          </cell>
          <cell r="I137">
            <v>37807</v>
          </cell>
          <cell r="J137">
            <v>37806</v>
          </cell>
          <cell r="K137">
            <v>37855</v>
          </cell>
          <cell r="M137">
            <v>38017</v>
          </cell>
          <cell r="O137">
            <v>38107</v>
          </cell>
          <cell r="Q137">
            <v>93</v>
          </cell>
          <cell r="R137">
            <v>2</v>
          </cell>
        </row>
        <row r="138">
          <cell r="A138" t="str">
            <v>903293-120-21</v>
          </cell>
          <cell r="B138">
            <v>5</v>
          </cell>
          <cell r="C138" t="str">
            <v>NET GAS CHLORIDE TREATERS</v>
          </cell>
          <cell r="D138" t="str">
            <v>A</v>
          </cell>
          <cell r="E138" t="str">
            <v>Y</v>
          </cell>
          <cell r="F138">
            <v>0.2</v>
          </cell>
          <cell r="G138">
            <v>37779</v>
          </cell>
          <cell r="H138">
            <v>37782</v>
          </cell>
          <cell r="I138">
            <v>37807</v>
          </cell>
          <cell r="J138">
            <v>37806</v>
          </cell>
          <cell r="K138">
            <v>37855</v>
          </cell>
          <cell r="M138">
            <v>38017</v>
          </cell>
          <cell r="O138">
            <v>38107</v>
          </cell>
          <cell r="Q138">
            <v>93</v>
          </cell>
          <cell r="R138">
            <v>2</v>
          </cell>
        </row>
        <row r="139">
          <cell r="A139" t="str">
            <v>903293-120-22</v>
          </cell>
          <cell r="B139">
            <v>4</v>
          </cell>
          <cell r="C139" t="str">
            <v>DEBUTANISER FEED BOTTOMS</v>
          </cell>
          <cell r="D139" t="str">
            <v>A</v>
          </cell>
          <cell r="E139" t="str">
            <v>Y</v>
          </cell>
          <cell r="F139">
            <v>0.2</v>
          </cell>
          <cell r="G139">
            <v>37779</v>
          </cell>
          <cell r="H139">
            <v>37782</v>
          </cell>
          <cell r="I139">
            <v>37807</v>
          </cell>
          <cell r="J139">
            <v>37806</v>
          </cell>
          <cell r="K139">
            <v>37855</v>
          </cell>
          <cell r="M139">
            <v>38017</v>
          </cell>
          <cell r="O139">
            <v>38107</v>
          </cell>
          <cell r="Q139">
            <v>93</v>
          </cell>
          <cell r="R139">
            <v>2</v>
          </cell>
        </row>
        <row r="140">
          <cell r="A140" t="str">
            <v>903293-120-23</v>
          </cell>
          <cell r="B140">
            <v>5</v>
          </cell>
          <cell r="C140" t="str">
            <v>DEBUTANISER</v>
          </cell>
          <cell r="D140" t="str">
            <v>A</v>
          </cell>
          <cell r="E140" t="str">
            <v>Y</v>
          </cell>
          <cell r="F140">
            <v>0.2</v>
          </cell>
          <cell r="G140">
            <v>37779</v>
          </cell>
          <cell r="H140">
            <v>37782</v>
          </cell>
          <cell r="I140">
            <v>37807</v>
          </cell>
          <cell r="J140">
            <v>37806</v>
          </cell>
          <cell r="K140">
            <v>37855</v>
          </cell>
          <cell r="M140">
            <v>38017</v>
          </cell>
          <cell r="O140">
            <v>38107</v>
          </cell>
          <cell r="Q140">
            <v>93</v>
          </cell>
          <cell r="R140">
            <v>2</v>
          </cell>
        </row>
        <row r="141">
          <cell r="A141" t="str">
            <v>903293-120-24</v>
          </cell>
          <cell r="B141">
            <v>5</v>
          </cell>
          <cell r="C141" t="str">
            <v>LPG CHLORIDE TREATERS</v>
          </cell>
          <cell r="D141" t="str">
            <v>A</v>
          </cell>
          <cell r="E141" t="str">
            <v>Y</v>
          </cell>
          <cell r="F141">
            <v>0.2</v>
          </cell>
          <cell r="G141">
            <v>37779</v>
          </cell>
          <cell r="H141">
            <v>37782</v>
          </cell>
          <cell r="I141">
            <v>37807</v>
          </cell>
          <cell r="J141">
            <v>37806</v>
          </cell>
          <cell r="K141">
            <v>37855</v>
          </cell>
          <cell r="M141">
            <v>38017</v>
          </cell>
          <cell r="O141">
            <v>38107</v>
          </cell>
          <cell r="Q141">
            <v>93</v>
          </cell>
          <cell r="R141">
            <v>2</v>
          </cell>
        </row>
        <row r="142">
          <cell r="A142" t="str">
            <v>903293-120-25</v>
          </cell>
          <cell r="B142">
            <v>5</v>
          </cell>
          <cell r="C142" t="str">
            <v>DEBUTANISER RECEIVER</v>
          </cell>
          <cell r="D142" t="str">
            <v>A</v>
          </cell>
          <cell r="E142" t="str">
            <v>Y</v>
          </cell>
          <cell r="F142">
            <v>0.2</v>
          </cell>
          <cell r="G142">
            <v>37779</v>
          </cell>
          <cell r="H142">
            <v>37782</v>
          </cell>
          <cell r="I142">
            <v>37807</v>
          </cell>
          <cell r="J142">
            <v>37806</v>
          </cell>
          <cell r="K142">
            <v>37855</v>
          </cell>
          <cell r="M142">
            <v>38017</v>
          </cell>
          <cell r="O142">
            <v>38107</v>
          </cell>
          <cell r="Q142">
            <v>93</v>
          </cell>
          <cell r="R142">
            <v>2</v>
          </cell>
        </row>
        <row r="143">
          <cell r="A143" t="str">
            <v>903293-120-26</v>
          </cell>
          <cell r="B143">
            <v>5</v>
          </cell>
          <cell r="C143" t="str">
            <v>DEBUTANISER FEED BOTTOMS</v>
          </cell>
          <cell r="D143" t="str">
            <v>A</v>
          </cell>
          <cell r="E143" t="str">
            <v>Y</v>
          </cell>
          <cell r="F143">
            <v>0.2</v>
          </cell>
          <cell r="G143">
            <v>37779</v>
          </cell>
          <cell r="H143">
            <v>37782</v>
          </cell>
          <cell r="I143">
            <v>37807</v>
          </cell>
          <cell r="J143">
            <v>37806</v>
          </cell>
          <cell r="K143">
            <v>37855</v>
          </cell>
          <cell r="M143">
            <v>38017</v>
          </cell>
          <cell r="O143">
            <v>38107</v>
          </cell>
          <cell r="Q143">
            <v>93</v>
          </cell>
          <cell r="R143">
            <v>2</v>
          </cell>
        </row>
        <row r="144">
          <cell r="A144" t="str">
            <v>903293-120-27</v>
          </cell>
          <cell r="B144">
            <v>5</v>
          </cell>
          <cell r="C144" t="str">
            <v>DEETHANISER</v>
          </cell>
          <cell r="D144" t="str">
            <v>A</v>
          </cell>
          <cell r="E144" t="str">
            <v>Y</v>
          </cell>
          <cell r="F144">
            <v>0.2</v>
          </cell>
          <cell r="G144">
            <v>37779</v>
          </cell>
          <cell r="H144">
            <v>37782</v>
          </cell>
          <cell r="I144">
            <v>37807</v>
          </cell>
          <cell r="J144">
            <v>37806</v>
          </cell>
          <cell r="K144">
            <v>37855</v>
          </cell>
          <cell r="M144">
            <v>38017</v>
          </cell>
          <cell r="O144">
            <v>38107</v>
          </cell>
          <cell r="Q144">
            <v>93</v>
          </cell>
          <cell r="R144">
            <v>2</v>
          </cell>
        </row>
        <row r="145">
          <cell r="A145" t="str">
            <v>903293-120-28</v>
          </cell>
          <cell r="B145">
            <v>4</v>
          </cell>
          <cell r="C145" t="str">
            <v>DEETHANISER RECEIVER</v>
          </cell>
          <cell r="D145" t="str">
            <v>A</v>
          </cell>
          <cell r="E145" t="str">
            <v>Y</v>
          </cell>
          <cell r="F145">
            <v>0.2</v>
          </cell>
          <cell r="G145">
            <v>37779</v>
          </cell>
          <cell r="H145">
            <v>37782</v>
          </cell>
          <cell r="I145">
            <v>37807</v>
          </cell>
          <cell r="J145">
            <v>37806</v>
          </cell>
          <cell r="K145">
            <v>37855</v>
          </cell>
          <cell r="M145">
            <v>38017</v>
          </cell>
          <cell r="O145">
            <v>38107</v>
          </cell>
          <cell r="Q145">
            <v>93</v>
          </cell>
          <cell r="R145">
            <v>2</v>
          </cell>
        </row>
        <row r="146">
          <cell r="A146" t="str">
            <v>903293-120-29</v>
          </cell>
          <cell r="B146">
            <v>4</v>
          </cell>
          <cell r="C146" t="str">
            <v>DEBUTANISER REBOILER STEAM GENERATOR</v>
          </cell>
          <cell r="D146" t="str">
            <v>A</v>
          </cell>
          <cell r="E146" t="str">
            <v>Y</v>
          </cell>
          <cell r="F146">
            <v>0.2</v>
          </cell>
          <cell r="G146">
            <v>37779</v>
          </cell>
          <cell r="H146">
            <v>37782</v>
          </cell>
          <cell r="I146">
            <v>37807</v>
          </cell>
          <cell r="J146">
            <v>37806</v>
          </cell>
          <cell r="K146">
            <v>37855</v>
          </cell>
          <cell r="M146">
            <v>38017</v>
          </cell>
          <cell r="O146">
            <v>38107</v>
          </cell>
          <cell r="Q146">
            <v>93</v>
          </cell>
          <cell r="R146">
            <v>2</v>
          </cell>
        </row>
        <row r="147">
          <cell r="A147" t="str">
            <v>903293-120-30</v>
          </cell>
          <cell r="B147">
            <v>4</v>
          </cell>
          <cell r="C147" t="str">
            <v>STEAM  DISENGAGING DRUM</v>
          </cell>
          <cell r="D147" t="str">
            <v>A</v>
          </cell>
          <cell r="E147" t="str">
            <v>Y</v>
          </cell>
          <cell r="F147">
            <v>0.2</v>
          </cell>
          <cell r="G147">
            <v>37779</v>
          </cell>
          <cell r="H147">
            <v>37782</v>
          </cell>
          <cell r="I147">
            <v>37807</v>
          </cell>
          <cell r="J147">
            <v>37806</v>
          </cell>
          <cell r="K147">
            <v>37855</v>
          </cell>
          <cell r="M147">
            <v>38017</v>
          </cell>
          <cell r="O147">
            <v>38107</v>
          </cell>
          <cell r="Q147">
            <v>93</v>
          </cell>
          <cell r="R147">
            <v>2</v>
          </cell>
        </row>
        <row r="148">
          <cell r="A148" t="str">
            <v>903293-120-31</v>
          </cell>
          <cell r="B148">
            <v>5</v>
          </cell>
          <cell r="C148" t="str">
            <v>CONVECTION DRUM</v>
          </cell>
          <cell r="D148" t="str">
            <v>A</v>
          </cell>
          <cell r="E148" t="str">
            <v>Y</v>
          </cell>
          <cell r="F148">
            <v>0.2</v>
          </cell>
          <cell r="G148">
            <v>37779</v>
          </cell>
          <cell r="H148">
            <v>37782</v>
          </cell>
          <cell r="I148">
            <v>37807</v>
          </cell>
          <cell r="J148">
            <v>37806</v>
          </cell>
          <cell r="K148">
            <v>37855</v>
          </cell>
          <cell r="M148">
            <v>38017</v>
          </cell>
          <cell r="O148">
            <v>38107</v>
          </cell>
          <cell r="Q148">
            <v>93</v>
          </cell>
          <cell r="R148">
            <v>2</v>
          </cell>
        </row>
        <row r="149">
          <cell r="A149" t="str">
            <v>903293-120-32</v>
          </cell>
          <cell r="B149">
            <v>5</v>
          </cell>
          <cell r="C149" t="str">
            <v>FUEL GAS COALESCER</v>
          </cell>
          <cell r="D149" t="str">
            <v>A</v>
          </cell>
          <cell r="E149" t="str">
            <v>Y</v>
          </cell>
          <cell r="F149">
            <v>0.2</v>
          </cell>
          <cell r="G149">
            <v>37779</v>
          </cell>
          <cell r="H149">
            <v>37782</v>
          </cell>
          <cell r="I149">
            <v>37807</v>
          </cell>
          <cell r="J149">
            <v>37806</v>
          </cell>
          <cell r="K149">
            <v>37855</v>
          </cell>
          <cell r="M149">
            <v>38017</v>
          </cell>
          <cell r="O149">
            <v>38107</v>
          </cell>
          <cell r="Q149">
            <v>93</v>
          </cell>
          <cell r="R149">
            <v>2</v>
          </cell>
        </row>
        <row r="150">
          <cell r="A150" t="str">
            <v>903293-120-33</v>
          </cell>
          <cell r="B150">
            <v>4</v>
          </cell>
          <cell r="C150" t="str">
            <v>CHARGE HEATER FIRING</v>
          </cell>
          <cell r="D150" t="str">
            <v>A</v>
          </cell>
          <cell r="E150" t="str">
            <v>Y</v>
          </cell>
          <cell r="F150">
            <v>0.2</v>
          </cell>
          <cell r="G150">
            <v>37779</v>
          </cell>
          <cell r="H150">
            <v>37782</v>
          </cell>
          <cell r="I150">
            <v>37807</v>
          </cell>
          <cell r="J150">
            <v>37806</v>
          </cell>
          <cell r="K150">
            <v>37855</v>
          </cell>
          <cell r="M150">
            <v>38017</v>
          </cell>
          <cell r="O150">
            <v>38107</v>
          </cell>
          <cell r="Q150">
            <v>93</v>
          </cell>
          <cell r="R150">
            <v>2</v>
          </cell>
        </row>
        <row r="151">
          <cell r="A151" t="str">
            <v>903293-120-34</v>
          </cell>
          <cell r="B151">
            <v>4</v>
          </cell>
          <cell r="C151" t="str">
            <v>NO. 1 INTERHEATER FIRING</v>
          </cell>
          <cell r="D151" t="str">
            <v>A</v>
          </cell>
          <cell r="E151" t="str">
            <v>Y</v>
          </cell>
          <cell r="F151">
            <v>0.2</v>
          </cell>
          <cell r="G151">
            <v>37779</v>
          </cell>
          <cell r="H151">
            <v>37782</v>
          </cell>
          <cell r="I151">
            <v>37807</v>
          </cell>
          <cell r="J151">
            <v>37806</v>
          </cell>
          <cell r="K151">
            <v>37855</v>
          </cell>
          <cell r="M151">
            <v>38017</v>
          </cell>
          <cell r="O151">
            <v>38107</v>
          </cell>
          <cell r="Q151">
            <v>93</v>
          </cell>
          <cell r="R151">
            <v>2</v>
          </cell>
        </row>
        <row r="152">
          <cell r="A152" t="str">
            <v>903293-120-35</v>
          </cell>
          <cell r="B152">
            <v>4</v>
          </cell>
          <cell r="C152" t="str">
            <v>NO. 2 INTERHEATER FIRING</v>
          </cell>
          <cell r="D152" t="str">
            <v>A</v>
          </cell>
          <cell r="E152" t="str">
            <v>Y</v>
          </cell>
          <cell r="F152">
            <v>0.2</v>
          </cell>
          <cell r="G152">
            <v>37779</v>
          </cell>
          <cell r="H152">
            <v>37782</v>
          </cell>
          <cell r="I152">
            <v>37807</v>
          </cell>
          <cell r="J152">
            <v>37806</v>
          </cell>
          <cell r="K152">
            <v>37855</v>
          </cell>
          <cell r="M152">
            <v>38017</v>
          </cell>
          <cell r="O152">
            <v>38107</v>
          </cell>
          <cell r="Q152">
            <v>93</v>
          </cell>
          <cell r="R152">
            <v>2</v>
          </cell>
        </row>
        <row r="153">
          <cell r="A153" t="str">
            <v>903293-120-36</v>
          </cell>
          <cell r="B153">
            <v>4</v>
          </cell>
          <cell r="C153" t="str">
            <v>NO. 3 INTERHEATER FIRING</v>
          </cell>
          <cell r="D153" t="str">
            <v>A</v>
          </cell>
          <cell r="E153" t="str">
            <v>Y</v>
          </cell>
          <cell r="F153">
            <v>0.2</v>
          </cell>
          <cell r="G153">
            <v>37779</v>
          </cell>
          <cell r="H153">
            <v>37782</v>
          </cell>
          <cell r="I153">
            <v>37807</v>
          </cell>
          <cell r="J153">
            <v>37806</v>
          </cell>
          <cell r="K153">
            <v>37855</v>
          </cell>
          <cell r="M153">
            <v>38017</v>
          </cell>
          <cell r="O153">
            <v>38107</v>
          </cell>
          <cell r="Q153">
            <v>93</v>
          </cell>
          <cell r="R153">
            <v>2</v>
          </cell>
        </row>
        <row r="154">
          <cell r="A154" t="str">
            <v>903293-120-37</v>
          </cell>
          <cell r="B154">
            <v>3</v>
          </cell>
          <cell r="C154" t="str">
            <v>STEAM HEADER CONTROL SECTION</v>
          </cell>
          <cell r="D154" t="str">
            <v>A</v>
          </cell>
          <cell r="E154" t="str">
            <v>Y</v>
          </cell>
          <cell r="F154">
            <v>0.2</v>
          </cell>
          <cell r="G154">
            <v>37779</v>
          </cell>
          <cell r="H154">
            <v>37782</v>
          </cell>
          <cell r="I154">
            <v>37807</v>
          </cell>
          <cell r="J154">
            <v>37806</v>
          </cell>
          <cell r="K154">
            <v>37855</v>
          </cell>
          <cell r="M154">
            <v>38017</v>
          </cell>
          <cell r="O154">
            <v>38107</v>
          </cell>
          <cell r="Q154">
            <v>93</v>
          </cell>
          <cell r="R154">
            <v>2</v>
          </cell>
        </row>
        <row r="155">
          <cell r="A155" t="str">
            <v>6318-02-41-02-1138</v>
          </cell>
          <cell r="B155">
            <v>0</v>
          </cell>
          <cell r="C155" t="str">
            <v>PSA FEED GAS COMPRESSOR</v>
          </cell>
          <cell r="D155" t="str">
            <v>A</v>
          </cell>
          <cell r="E155" t="str">
            <v>Y</v>
          </cell>
          <cell r="F155">
            <v>0.2</v>
          </cell>
          <cell r="G155">
            <v>37779</v>
          </cell>
          <cell r="H155">
            <v>37782</v>
          </cell>
          <cell r="I155">
            <v>37807</v>
          </cell>
          <cell r="J155">
            <v>37806</v>
          </cell>
          <cell r="K155">
            <v>37855</v>
          </cell>
          <cell r="M155">
            <v>38017</v>
          </cell>
          <cell r="O155">
            <v>38107</v>
          </cell>
          <cell r="Q155">
            <v>93</v>
          </cell>
          <cell r="R155">
            <v>2</v>
          </cell>
        </row>
        <row r="156">
          <cell r="A156" t="str">
            <v>6318-02-41-02-1139</v>
          </cell>
          <cell r="B156">
            <v>0</v>
          </cell>
          <cell r="C156" t="str">
            <v>PSA SYSTEM</v>
          </cell>
          <cell r="D156" t="str">
            <v>A</v>
          </cell>
          <cell r="E156" t="str">
            <v>Y</v>
          </cell>
          <cell r="F156">
            <v>0.2</v>
          </cell>
          <cell r="G156">
            <v>37779</v>
          </cell>
          <cell r="H156">
            <v>37782</v>
          </cell>
          <cell r="I156">
            <v>37807</v>
          </cell>
          <cell r="J156">
            <v>37806</v>
          </cell>
          <cell r="K156">
            <v>37855</v>
          </cell>
          <cell r="M156">
            <v>38017</v>
          </cell>
          <cell r="O156">
            <v>38107</v>
          </cell>
          <cell r="Q156">
            <v>93</v>
          </cell>
          <cell r="R156">
            <v>2</v>
          </cell>
        </row>
        <row r="157">
          <cell r="A157" t="str">
            <v>6318-02-41-02-1140</v>
          </cell>
          <cell r="B157">
            <v>0</v>
          </cell>
          <cell r="C157" t="str">
            <v>PSA OFF GAS COMPRESSOR</v>
          </cell>
          <cell r="D157" t="str">
            <v>A</v>
          </cell>
          <cell r="E157" t="str">
            <v>Y</v>
          </cell>
          <cell r="F157">
            <v>0.2</v>
          </cell>
          <cell r="G157">
            <v>37779</v>
          </cell>
          <cell r="H157">
            <v>37782</v>
          </cell>
          <cell r="I157">
            <v>37807</v>
          </cell>
          <cell r="J157">
            <v>37806</v>
          </cell>
          <cell r="K157">
            <v>37855</v>
          </cell>
          <cell r="M157">
            <v>38017</v>
          </cell>
          <cell r="O157">
            <v>38107</v>
          </cell>
          <cell r="Q157">
            <v>93</v>
          </cell>
          <cell r="R157">
            <v>2</v>
          </cell>
        </row>
        <row r="158">
          <cell r="C158" t="str">
            <v>ISBL Utility Distribution P&amp;IDs for NHT, CCR_Pt and CCR_Rg</v>
          </cell>
        </row>
        <row r="159">
          <cell r="A159" t="str">
            <v>6318-02-41-02-1141</v>
          </cell>
          <cell r="B159">
            <v>2</v>
          </cell>
          <cell r="C159" t="str">
            <v>HP/MP STEAM &amp; CONDENSATE DISTRIBUTION</v>
          </cell>
          <cell r="D159" t="str">
            <v>A</v>
          </cell>
          <cell r="E159" t="str">
            <v>N</v>
          </cell>
          <cell r="F159">
            <v>0.2</v>
          </cell>
          <cell r="G159">
            <v>37785</v>
          </cell>
          <cell r="H159">
            <v>37782</v>
          </cell>
          <cell r="I159">
            <v>37813</v>
          </cell>
          <cell r="J159">
            <v>37806</v>
          </cell>
          <cell r="K159">
            <v>37855</v>
          </cell>
          <cell r="M159">
            <v>38017</v>
          </cell>
          <cell r="O159">
            <v>38107</v>
          </cell>
          <cell r="Q159">
            <v>93</v>
          </cell>
          <cell r="R159">
            <v>2</v>
          </cell>
        </row>
        <row r="160">
          <cell r="A160" t="str">
            <v>6318-02-41-02-1142</v>
          </cell>
          <cell r="B160">
            <v>2</v>
          </cell>
          <cell r="C160" t="str">
            <v>BFW &amp; DMW DISTRIBUTION</v>
          </cell>
          <cell r="D160" t="str">
            <v>A</v>
          </cell>
          <cell r="E160" t="str">
            <v>N</v>
          </cell>
          <cell r="F160">
            <v>0.2</v>
          </cell>
          <cell r="G160">
            <v>37785</v>
          </cell>
          <cell r="H160">
            <v>37782</v>
          </cell>
          <cell r="I160">
            <v>37813</v>
          </cell>
          <cell r="J160">
            <v>37806</v>
          </cell>
          <cell r="K160">
            <v>37855</v>
          </cell>
          <cell r="M160">
            <v>38017</v>
          </cell>
          <cell r="O160">
            <v>38107</v>
          </cell>
          <cell r="Q160">
            <v>93</v>
          </cell>
          <cell r="R160">
            <v>2</v>
          </cell>
        </row>
        <row r="161">
          <cell r="A161" t="str">
            <v>6318-02-41-02-1143</v>
          </cell>
          <cell r="B161">
            <v>2</v>
          </cell>
          <cell r="C161" t="str">
            <v xml:space="preserve">PLANT AIR, INSTRUMENT AIR, NITROGEN,LP STEAM &amp; SERVICE WATER DISTRBN </v>
          </cell>
          <cell r="D161" t="str">
            <v>A</v>
          </cell>
          <cell r="E161" t="str">
            <v>N</v>
          </cell>
          <cell r="F161">
            <v>0.2</v>
          </cell>
          <cell r="G161">
            <v>37785</v>
          </cell>
          <cell r="H161">
            <v>37782</v>
          </cell>
          <cell r="I161">
            <v>37813</v>
          </cell>
          <cell r="J161">
            <v>37806</v>
          </cell>
          <cell r="K161">
            <v>37855</v>
          </cell>
          <cell r="M161">
            <v>38017</v>
          </cell>
          <cell r="O161">
            <v>38107</v>
          </cell>
          <cell r="Q161">
            <v>93</v>
          </cell>
          <cell r="R161">
            <v>2</v>
          </cell>
        </row>
        <row r="162">
          <cell r="A162" t="str">
            <v>6318-02-41-02-1144</v>
          </cell>
          <cell r="B162">
            <v>2</v>
          </cell>
          <cell r="C162" t="str">
            <v>COOLING WATER &amp; BEARING COOLING WATER DISTRIBUTION</v>
          </cell>
          <cell r="D162" t="str">
            <v>A</v>
          </cell>
          <cell r="E162" t="str">
            <v>N</v>
          </cell>
          <cell r="F162">
            <v>0.2</v>
          </cell>
          <cell r="G162">
            <v>37785</v>
          </cell>
          <cell r="H162">
            <v>37782</v>
          </cell>
          <cell r="I162">
            <v>37813</v>
          </cell>
          <cell r="J162">
            <v>37806</v>
          </cell>
          <cell r="K162">
            <v>37855</v>
          </cell>
          <cell r="M162">
            <v>38017</v>
          </cell>
          <cell r="O162">
            <v>38107</v>
          </cell>
          <cell r="Q162">
            <v>93</v>
          </cell>
          <cell r="R162">
            <v>2</v>
          </cell>
        </row>
        <row r="163">
          <cell r="A163" t="str">
            <v>6318-02-41-02-1145</v>
          </cell>
          <cell r="B163">
            <v>2</v>
          </cell>
          <cell r="C163" t="str">
            <v>CLOSED BLOWDOWN SYSTEM</v>
          </cell>
          <cell r="D163" t="str">
            <v>A</v>
          </cell>
          <cell r="E163" t="str">
            <v>N</v>
          </cell>
          <cell r="F163">
            <v>0.2</v>
          </cell>
          <cell r="G163">
            <v>37785</v>
          </cell>
          <cell r="H163">
            <v>37782</v>
          </cell>
          <cell r="I163">
            <v>37813</v>
          </cell>
          <cell r="J163">
            <v>37806</v>
          </cell>
          <cell r="K163">
            <v>37855</v>
          </cell>
          <cell r="M163">
            <v>38017</v>
          </cell>
          <cell r="O163">
            <v>38107</v>
          </cell>
          <cell r="Q163">
            <v>93</v>
          </cell>
          <cell r="R163">
            <v>2</v>
          </cell>
        </row>
        <row r="164">
          <cell r="A164" t="str">
            <v>6318-02-41-02-1146</v>
          </cell>
          <cell r="B164">
            <v>2</v>
          </cell>
          <cell r="C164" t="str">
            <v>FLARE SYSTEM</v>
          </cell>
          <cell r="D164" t="str">
            <v>A</v>
          </cell>
          <cell r="E164" t="str">
            <v>N</v>
          </cell>
          <cell r="F164">
            <v>0.2</v>
          </cell>
          <cell r="G164">
            <v>37785</v>
          </cell>
          <cell r="H164">
            <v>37782</v>
          </cell>
          <cell r="I164">
            <v>37813</v>
          </cell>
          <cell r="J164">
            <v>37806</v>
          </cell>
          <cell r="K164">
            <v>37855</v>
          </cell>
          <cell r="M164">
            <v>38017</v>
          </cell>
          <cell r="O164">
            <v>38107</v>
          </cell>
          <cell r="Q164">
            <v>93</v>
          </cell>
          <cell r="R164">
            <v>2</v>
          </cell>
        </row>
        <row r="165">
          <cell r="A165" t="str">
            <v>6318-02-41-02-1147</v>
          </cell>
          <cell r="B165">
            <v>2</v>
          </cell>
          <cell r="C165" t="str">
            <v>FUEL GAS DISTRIBUTION</v>
          </cell>
          <cell r="D165" t="str">
            <v>A</v>
          </cell>
          <cell r="E165" t="str">
            <v>N</v>
          </cell>
          <cell r="F165">
            <v>0.2</v>
          </cell>
          <cell r="G165">
            <v>37785</v>
          </cell>
          <cell r="H165">
            <v>37782</v>
          </cell>
          <cell r="I165">
            <v>37813</v>
          </cell>
          <cell r="J165">
            <v>37806</v>
          </cell>
          <cell r="K165">
            <v>37855</v>
          </cell>
          <cell r="M165">
            <v>38017</v>
          </cell>
          <cell r="O165">
            <v>38107</v>
          </cell>
          <cell r="Q165">
            <v>93</v>
          </cell>
          <cell r="R165">
            <v>2</v>
          </cell>
        </row>
        <row r="166">
          <cell r="A166" t="str">
            <v>6318-02-41-02-1148</v>
          </cell>
          <cell r="B166">
            <v>1</v>
          </cell>
          <cell r="C166" t="str">
            <v>CONDENSATE HANDLING SYSTEM</v>
          </cell>
          <cell r="D166" t="str">
            <v>A</v>
          </cell>
          <cell r="E166" t="str">
            <v>N</v>
          </cell>
          <cell r="F166">
            <v>0.2</v>
          </cell>
          <cell r="G166">
            <v>37785</v>
          </cell>
          <cell r="H166">
            <v>37782</v>
          </cell>
          <cell r="I166">
            <v>37813</v>
          </cell>
          <cell r="J166">
            <v>37806</v>
          </cell>
          <cell r="K166">
            <v>37855</v>
          </cell>
          <cell r="M166">
            <v>38017</v>
          </cell>
          <cell r="O166">
            <v>38107</v>
          </cell>
          <cell r="Q166">
            <v>93</v>
          </cell>
          <cell r="R166">
            <v>2</v>
          </cell>
        </row>
        <row r="167">
          <cell r="A167" t="str">
            <v>6318-02-41-02-1151</v>
          </cell>
          <cell r="B167">
            <v>0</v>
          </cell>
          <cell r="C167" t="str">
            <v>PUMP SEAL PLANS-I</v>
          </cell>
          <cell r="D167" t="str">
            <v>A</v>
          </cell>
          <cell r="E167" t="str">
            <v>N</v>
          </cell>
          <cell r="F167">
            <v>0.2</v>
          </cell>
          <cell r="G167">
            <v>37785</v>
          </cell>
          <cell r="H167">
            <v>37782</v>
          </cell>
          <cell r="I167">
            <v>37813</v>
          </cell>
          <cell r="J167">
            <v>37806</v>
          </cell>
          <cell r="K167">
            <v>37855</v>
          </cell>
          <cell r="M167">
            <v>38017</v>
          </cell>
          <cell r="O167">
            <v>38107</v>
          </cell>
          <cell r="Q167">
            <v>93</v>
          </cell>
          <cell r="R167">
            <v>2</v>
          </cell>
        </row>
        <row r="168">
          <cell r="A168" t="str">
            <v>6318-02-41-02-1152</v>
          </cell>
          <cell r="B168">
            <v>0</v>
          </cell>
          <cell r="C168" t="str">
            <v>PUMP SEAL PLANS-II</v>
          </cell>
          <cell r="D168" t="str">
            <v>A</v>
          </cell>
          <cell r="E168" t="str">
            <v>N</v>
          </cell>
          <cell r="F168">
            <v>0.2</v>
          </cell>
          <cell r="G168">
            <v>37785</v>
          </cell>
          <cell r="H168">
            <v>37782</v>
          </cell>
          <cell r="I168">
            <v>37813</v>
          </cell>
          <cell r="J168">
            <v>37806</v>
          </cell>
          <cell r="K168">
            <v>37855</v>
          </cell>
          <cell r="M168">
            <v>38017</v>
          </cell>
          <cell r="O168">
            <v>38107</v>
          </cell>
          <cell r="Q168">
            <v>93</v>
          </cell>
          <cell r="R168">
            <v>2</v>
          </cell>
        </row>
        <row r="169">
          <cell r="A169" t="str">
            <v>6318-02-41-02-1153</v>
          </cell>
          <cell r="B169">
            <v>0</v>
          </cell>
          <cell r="C169" t="str">
            <v>CONTROL VALVE VENT &amp; DRAIN DETAILS</v>
          </cell>
          <cell r="D169" t="str">
            <v>A</v>
          </cell>
          <cell r="E169" t="str">
            <v>N</v>
          </cell>
          <cell r="F169">
            <v>0.2</v>
          </cell>
          <cell r="G169">
            <v>37785</v>
          </cell>
          <cell r="H169">
            <v>37782</v>
          </cell>
          <cell r="I169">
            <v>37813</v>
          </cell>
          <cell r="J169">
            <v>37806</v>
          </cell>
          <cell r="K169">
            <v>37855</v>
          </cell>
          <cell r="M169">
            <v>38017</v>
          </cell>
          <cell r="O169">
            <v>38107</v>
          </cell>
          <cell r="Q169">
            <v>93</v>
          </cell>
          <cell r="R169">
            <v>2</v>
          </cell>
        </row>
        <row r="170">
          <cell r="A170" t="str">
            <v>6318-02-41-02-1154</v>
          </cell>
          <cell r="B170">
            <v>0</v>
          </cell>
          <cell r="C170" t="str">
            <v>PUMP VENT &amp; DRAIN DETAILS</v>
          </cell>
          <cell r="D170" t="str">
            <v>A</v>
          </cell>
          <cell r="E170" t="str">
            <v>N</v>
          </cell>
          <cell r="F170">
            <v>0.2</v>
          </cell>
          <cell r="G170">
            <v>37785</v>
          </cell>
          <cell r="H170">
            <v>37782</v>
          </cell>
          <cell r="I170">
            <v>37813</v>
          </cell>
          <cell r="J170">
            <v>37806</v>
          </cell>
          <cell r="K170">
            <v>37855</v>
          </cell>
          <cell r="M170">
            <v>38017</v>
          </cell>
          <cell r="O170">
            <v>38107</v>
          </cell>
          <cell r="Q170">
            <v>93</v>
          </cell>
          <cell r="R170">
            <v>2</v>
          </cell>
        </row>
        <row r="171">
          <cell r="A171" t="str">
            <v>6318-02-41-02-1155</v>
          </cell>
          <cell r="B171">
            <v>0</v>
          </cell>
          <cell r="C171" t="str">
            <v>LEVEL INST. VENT &amp; DRAIN DETAILS</v>
          </cell>
          <cell r="D171" t="str">
            <v>A</v>
          </cell>
          <cell r="E171" t="str">
            <v>N</v>
          </cell>
          <cell r="F171">
            <v>0.2</v>
          </cell>
          <cell r="G171">
            <v>37785</v>
          </cell>
          <cell r="H171">
            <v>37782</v>
          </cell>
          <cell r="I171">
            <v>37813</v>
          </cell>
          <cell r="J171">
            <v>37806</v>
          </cell>
          <cell r="K171">
            <v>37855</v>
          </cell>
          <cell r="M171">
            <v>38017</v>
          </cell>
          <cell r="O171">
            <v>38107</v>
          </cell>
          <cell r="Q171">
            <v>93</v>
          </cell>
          <cell r="R171">
            <v>2</v>
          </cell>
        </row>
        <row r="172">
          <cell r="A172" t="str">
            <v>6318-02-41-02-1156</v>
          </cell>
          <cell r="B172">
            <v>0</v>
          </cell>
          <cell r="C172" t="str">
            <v>SAMPLE CONNNECTION DETAILS</v>
          </cell>
          <cell r="D172" t="str">
            <v>A</v>
          </cell>
          <cell r="E172" t="str">
            <v>N</v>
          </cell>
          <cell r="F172">
            <v>0.2</v>
          </cell>
          <cell r="G172">
            <v>37785</v>
          </cell>
          <cell r="H172">
            <v>37782</v>
          </cell>
          <cell r="I172">
            <v>37813</v>
          </cell>
          <cell r="J172">
            <v>37806</v>
          </cell>
          <cell r="K172">
            <v>37855</v>
          </cell>
          <cell r="M172">
            <v>38017</v>
          </cell>
          <cell r="O172">
            <v>38107</v>
          </cell>
          <cell r="Q172">
            <v>93</v>
          </cell>
          <cell r="R172">
            <v>2</v>
          </cell>
        </row>
        <row r="173">
          <cell r="A173" t="str">
            <v>6318-02-41-02-1157</v>
          </cell>
          <cell r="B173">
            <v>0</v>
          </cell>
          <cell r="C173" t="str">
            <v>LOW POINT DRAIN DETAILS</v>
          </cell>
          <cell r="D173" t="str">
            <v>A</v>
          </cell>
          <cell r="E173" t="str">
            <v>N</v>
          </cell>
          <cell r="F173">
            <v>0.2</v>
          </cell>
          <cell r="G173">
            <v>37785</v>
          </cell>
          <cell r="H173">
            <v>37782</v>
          </cell>
          <cell r="I173">
            <v>37813</v>
          </cell>
          <cell r="J173">
            <v>37806</v>
          </cell>
          <cell r="K173">
            <v>37855</v>
          </cell>
          <cell r="M173">
            <v>38017</v>
          </cell>
          <cell r="O173">
            <v>38107</v>
          </cell>
          <cell r="Q173">
            <v>93</v>
          </cell>
          <cell r="R173">
            <v>2</v>
          </cell>
        </row>
        <row r="174">
          <cell r="C174" t="str">
            <v>Other Deliverables</v>
          </cell>
        </row>
        <row r="175">
          <cell r="A175" t="str">
            <v>6318-02-02-EL-1001</v>
          </cell>
          <cell r="C175" t="str">
            <v>EQUIPMENT LIST</v>
          </cell>
          <cell r="D175" t="str">
            <v>I</v>
          </cell>
          <cell r="E175" t="str">
            <v>N</v>
          </cell>
          <cell r="F175">
            <v>0.2</v>
          </cell>
          <cell r="G175">
            <v>37802</v>
          </cell>
          <cell r="H175">
            <v>37802</v>
          </cell>
          <cell r="I175">
            <v>37830</v>
          </cell>
          <cell r="J175">
            <v>37823</v>
          </cell>
          <cell r="K175">
            <v>37863</v>
          </cell>
          <cell r="O175">
            <v>38107</v>
          </cell>
          <cell r="Q175">
            <v>100</v>
          </cell>
        </row>
        <row r="176">
          <cell r="C176" t="str">
            <v>EQUIPMENT DATASHEETS (Note 1)</v>
          </cell>
          <cell r="D176" t="str">
            <v>A</v>
          </cell>
          <cell r="E176" t="str">
            <v>N</v>
          </cell>
          <cell r="F176">
            <v>1.47</v>
          </cell>
          <cell r="G176">
            <v>37820</v>
          </cell>
          <cell r="H176">
            <v>37806</v>
          </cell>
          <cell r="I176">
            <v>37848</v>
          </cell>
          <cell r="J176">
            <v>37826</v>
          </cell>
          <cell r="K176">
            <v>37863</v>
          </cell>
          <cell r="O176">
            <v>38107</v>
          </cell>
          <cell r="Q176">
            <v>100</v>
          </cell>
          <cell r="R176">
            <v>2</v>
          </cell>
        </row>
        <row r="177">
          <cell r="C177" t="str">
            <v>CONTROL VALVE DATASHEETS (Note 1)</v>
          </cell>
          <cell r="D177" t="str">
            <v>A</v>
          </cell>
          <cell r="E177" t="str">
            <v>N</v>
          </cell>
          <cell r="F177">
            <v>1.47</v>
          </cell>
          <cell r="G177">
            <v>37817</v>
          </cell>
          <cell r="H177">
            <v>37809</v>
          </cell>
          <cell r="I177">
            <v>37845</v>
          </cell>
          <cell r="K177">
            <v>37863</v>
          </cell>
          <cell r="O177">
            <v>38107</v>
          </cell>
          <cell r="Q177">
            <v>100</v>
          </cell>
          <cell r="R177">
            <v>2</v>
          </cell>
        </row>
        <row r="178">
          <cell r="C178" t="str">
            <v>SAFETY VALVE DATASHEETS (Note 1)</v>
          </cell>
          <cell r="D178" t="str">
            <v>A</v>
          </cell>
          <cell r="E178" t="str">
            <v>N</v>
          </cell>
          <cell r="F178">
            <v>0.6</v>
          </cell>
          <cell r="G178">
            <v>37824</v>
          </cell>
          <cell r="H178">
            <v>37809</v>
          </cell>
          <cell r="I178">
            <v>37852</v>
          </cell>
          <cell r="K178">
            <v>37863</v>
          </cell>
          <cell r="O178">
            <v>38107</v>
          </cell>
          <cell r="Q178">
            <v>100</v>
          </cell>
          <cell r="R178">
            <v>2</v>
          </cell>
        </row>
        <row r="179">
          <cell r="C179" t="str">
            <v>FLOW ISNTRUMENTS/ANALYSERS</v>
          </cell>
          <cell r="D179" t="str">
            <v>R</v>
          </cell>
          <cell r="E179" t="str">
            <v>N</v>
          </cell>
          <cell r="F179">
            <v>1.47</v>
          </cell>
          <cell r="G179">
            <v>37833</v>
          </cell>
          <cell r="H179">
            <v>37831</v>
          </cell>
          <cell r="I179">
            <v>37861</v>
          </cell>
          <cell r="K179">
            <v>37863</v>
          </cell>
          <cell r="O179">
            <v>38107</v>
          </cell>
        </row>
        <row r="180">
          <cell r="C180" t="str">
            <v>OTHER INSTRUMENT DATASHEETS (Note 1)</v>
          </cell>
          <cell r="D180" t="str">
            <v>I</v>
          </cell>
          <cell r="E180" t="str">
            <v>N</v>
          </cell>
          <cell r="F180">
            <v>1.47</v>
          </cell>
          <cell r="G180">
            <v>37833</v>
          </cell>
          <cell r="H180">
            <v>37831</v>
          </cell>
          <cell r="I180">
            <v>37861</v>
          </cell>
          <cell r="K180">
            <v>37863</v>
          </cell>
          <cell r="O180">
            <v>38107</v>
          </cell>
          <cell r="Q180">
            <v>100</v>
          </cell>
        </row>
        <row r="181">
          <cell r="A181" t="str">
            <v>6318-02-02-LS-1100</v>
          </cell>
          <cell r="B181">
            <v>0</v>
          </cell>
          <cell r="C181" t="str">
            <v>LINE SCHEDULES</v>
          </cell>
          <cell r="D181" t="str">
            <v>I</v>
          </cell>
          <cell r="E181" t="str">
            <v>N</v>
          </cell>
          <cell r="F181">
            <v>1.47</v>
          </cell>
          <cell r="G181">
            <v>37833</v>
          </cell>
          <cell r="H181">
            <v>37825</v>
          </cell>
          <cell r="I181">
            <v>37861</v>
          </cell>
          <cell r="K181">
            <v>37863</v>
          </cell>
          <cell r="O181">
            <v>38107</v>
          </cell>
          <cell r="Q181">
            <v>100</v>
          </cell>
          <cell r="R181">
            <v>2</v>
          </cell>
        </row>
        <row r="182">
          <cell r="A182" t="str">
            <v>6318-02-02-SM-1003</v>
          </cell>
          <cell r="B182">
            <v>1</v>
          </cell>
          <cell r="C182" t="str">
            <v>FLARE LOAD SUMMARY (INCLUDES NHT/ CCR Rg)</v>
          </cell>
          <cell r="D182" t="str">
            <v>A</v>
          </cell>
          <cell r="E182" t="str">
            <v>N</v>
          </cell>
          <cell r="F182">
            <v>0.2</v>
          </cell>
          <cell r="G182">
            <v>37817</v>
          </cell>
          <cell r="H182">
            <v>37811</v>
          </cell>
          <cell r="I182">
            <v>37845</v>
          </cell>
          <cell r="K182">
            <v>37863</v>
          </cell>
          <cell r="O182">
            <v>38107</v>
          </cell>
          <cell r="Q182">
            <v>100</v>
          </cell>
        </row>
        <row r="183">
          <cell r="A183" t="str">
            <v>6318-02-02-SM-1001</v>
          </cell>
          <cell r="B183">
            <v>1</v>
          </cell>
          <cell r="C183" t="str">
            <v>UTILITY SUMMARY</v>
          </cell>
          <cell r="D183" t="str">
            <v>R</v>
          </cell>
          <cell r="E183" t="str">
            <v>N</v>
          </cell>
          <cell r="F183">
            <v>0.2</v>
          </cell>
          <cell r="G183">
            <v>37823</v>
          </cell>
          <cell r="I183">
            <v>37851</v>
          </cell>
          <cell r="K183">
            <v>37863</v>
          </cell>
          <cell r="O183">
            <v>38107</v>
          </cell>
          <cell r="Q183">
            <v>100</v>
          </cell>
        </row>
        <row r="184">
          <cell r="A184" t="str">
            <v>6318-00-02-SM-1002</v>
          </cell>
          <cell r="B184">
            <v>1</v>
          </cell>
          <cell r="C184" t="str">
            <v>EFFLUENT SUMMARY</v>
          </cell>
          <cell r="D184" t="str">
            <v>I</v>
          </cell>
          <cell r="E184" t="str">
            <v>N</v>
          </cell>
          <cell r="F184">
            <v>0.2</v>
          </cell>
          <cell r="G184">
            <v>37823</v>
          </cell>
          <cell r="H184">
            <v>37831</v>
          </cell>
          <cell r="I184">
            <v>37851</v>
          </cell>
          <cell r="K184">
            <v>37863</v>
          </cell>
          <cell r="O184">
            <v>38107</v>
          </cell>
          <cell r="Q184">
            <v>100</v>
          </cell>
        </row>
        <row r="185">
          <cell r="A185" t="str">
            <v>6318-02-02-SM-1004</v>
          </cell>
          <cell r="B185">
            <v>1</v>
          </cell>
          <cell r="C185" t="str">
            <v>CATALYST &amp; CHEMICALS SUMMARY</v>
          </cell>
          <cell r="D185" t="str">
            <v>I</v>
          </cell>
          <cell r="E185" t="str">
            <v>N</v>
          </cell>
          <cell r="F185">
            <v>0.2</v>
          </cell>
          <cell r="G185">
            <v>37823</v>
          </cell>
          <cell r="H185">
            <v>37832</v>
          </cell>
          <cell r="I185">
            <v>37851</v>
          </cell>
          <cell r="K185">
            <v>37863</v>
          </cell>
          <cell r="O185">
            <v>38107</v>
          </cell>
          <cell r="Q185">
            <v>100</v>
          </cell>
        </row>
        <row r="186">
          <cell r="A186" t="str">
            <v>6318-02-02-BL-1001</v>
          </cell>
          <cell r="B186">
            <v>2</v>
          </cell>
          <cell r="C186" t="str">
            <v>BATTERY LIMIT CONDITIONS (INCLUDES NHT/ CCR Rg)</v>
          </cell>
          <cell r="D186" t="str">
            <v>A</v>
          </cell>
          <cell r="E186" t="str">
            <v>N</v>
          </cell>
          <cell r="F186">
            <v>0.2</v>
          </cell>
          <cell r="G186">
            <v>37809</v>
          </cell>
          <cell r="H186">
            <v>37812</v>
          </cell>
          <cell r="I186">
            <v>37837</v>
          </cell>
          <cell r="K186">
            <v>37863</v>
          </cell>
          <cell r="O186">
            <v>38107</v>
          </cell>
          <cell r="Q186">
            <v>100</v>
          </cell>
        </row>
        <row r="188">
          <cell r="C188" t="str">
            <v>BENZENE TOLUENE FRACTIONATION UNIT</v>
          </cell>
        </row>
        <row r="189">
          <cell r="C189" t="str">
            <v>PFD's</v>
          </cell>
        </row>
        <row r="190">
          <cell r="A190" t="str">
            <v>903341-110-01</v>
          </cell>
          <cell r="B190">
            <v>2</v>
          </cell>
          <cell r="C190" t="str">
            <v>CLAY TREATING SECTION</v>
          </cell>
          <cell r="D190" t="str">
            <v>R</v>
          </cell>
          <cell r="E190" t="str">
            <v>N</v>
          </cell>
        </row>
        <row r="191">
          <cell r="A191" t="str">
            <v>903341-110-02</v>
          </cell>
          <cell r="B191">
            <v>2</v>
          </cell>
          <cell r="C191" t="str">
            <v>BENZENE COLUMN SECTION</v>
          </cell>
          <cell r="D191" t="str">
            <v>R</v>
          </cell>
          <cell r="E191" t="str">
            <v>N</v>
          </cell>
        </row>
        <row r="192">
          <cell r="A192" t="str">
            <v>903341-110-03</v>
          </cell>
          <cell r="B192">
            <v>2</v>
          </cell>
          <cell r="C192" t="str">
            <v>TOULENE COLUMN SECTION</v>
          </cell>
          <cell r="D192" t="str">
            <v>R</v>
          </cell>
          <cell r="E192" t="str">
            <v>N</v>
          </cell>
        </row>
        <row r="193">
          <cell r="C193" t="str">
            <v>MATERIAL SELECTION DIAGRAM</v>
          </cell>
        </row>
        <row r="194">
          <cell r="A194" t="str">
            <v>903341-115-01</v>
          </cell>
          <cell r="B194">
            <v>0</v>
          </cell>
          <cell r="C194" t="str">
            <v>CLAY TREATING SECTION</v>
          </cell>
          <cell r="D194" t="str">
            <v>I</v>
          </cell>
          <cell r="E194" t="str">
            <v>Y</v>
          </cell>
        </row>
        <row r="195">
          <cell r="A195" t="str">
            <v>903341-115-02</v>
          </cell>
          <cell r="B195">
            <v>1</v>
          </cell>
          <cell r="C195" t="str">
            <v>BENZENE COLUMN SECTION</v>
          </cell>
          <cell r="D195" t="str">
            <v>I</v>
          </cell>
          <cell r="E195" t="str">
            <v>Y</v>
          </cell>
        </row>
        <row r="196">
          <cell r="A196" t="str">
            <v>903341-115-03</v>
          </cell>
          <cell r="B196">
            <v>1</v>
          </cell>
          <cell r="C196" t="str">
            <v>TOULENE COLUMN SECTION</v>
          </cell>
          <cell r="D196" t="str">
            <v>I</v>
          </cell>
          <cell r="E196" t="str">
            <v>Y</v>
          </cell>
        </row>
        <row r="198">
          <cell r="C198" t="str">
            <v>PROCESS P&amp;ID's</v>
          </cell>
        </row>
        <row r="199">
          <cell r="A199" t="str">
            <v>903341-120-01</v>
          </cell>
          <cell r="B199">
            <v>4</v>
          </cell>
          <cell r="C199" t="str">
            <v>LEGEND AND INSTRUMENT IDENTIFICATION</v>
          </cell>
          <cell r="D199" t="str">
            <v>A</v>
          </cell>
          <cell r="E199" t="str">
            <v>Y</v>
          </cell>
          <cell r="F199">
            <v>0.2</v>
          </cell>
          <cell r="G199">
            <v>37779</v>
          </cell>
          <cell r="H199">
            <v>37771</v>
          </cell>
          <cell r="I199">
            <v>37807</v>
          </cell>
          <cell r="J199">
            <v>37806</v>
          </cell>
          <cell r="K199">
            <v>37855</v>
          </cell>
          <cell r="M199">
            <v>38017</v>
          </cell>
          <cell r="O199">
            <v>38107</v>
          </cell>
          <cell r="Q199">
            <v>93</v>
          </cell>
          <cell r="R199">
            <v>2</v>
          </cell>
        </row>
        <row r="200">
          <cell r="A200" t="str">
            <v>903341-120-02</v>
          </cell>
          <cell r="B200">
            <v>4</v>
          </cell>
          <cell r="C200" t="str">
            <v>GENERAL DETAILS AND NOTES</v>
          </cell>
          <cell r="D200" t="str">
            <v>A</v>
          </cell>
          <cell r="E200" t="str">
            <v>Y</v>
          </cell>
          <cell r="F200">
            <v>0.2</v>
          </cell>
          <cell r="G200">
            <v>37779</v>
          </cell>
          <cell r="H200">
            <v>37771</v>
          </cell>
          <cell r="I200">
            <v>37807</v>
          </cell>
          <cell r="J200">
            <v>37806</v>
          </cell>
          <cell r="K200">
            <v>37855</v>
          </cell>
          <cell r="M200">
            <v>38017</v>
          </cell>
          <cell r="O200">
            <v>38107</v>
          </cell>
          <cell r="Q200">
            <v>93</v>
          </cell>
          <cell r="R200">
            <v>2</v>
          </cell>
        </row>
        <row r="201">
          <cell r="A201" t="str">
            <v>903341-120-03</v>
          </cell>
          <cell r="B201">
            <v>4</v>
          </cell>
          <cell r="C201" t="str">
            <v>UNIT SPECIFIC DETAILS AND NOTES</v>
          </cell>
          <cell r="D201" t="str">
            <v>A</v>
          </cell>
          <cell r="E201" t="str">
            <v>Y</v>
          </cell>
          <cell r="F201">
            <v>0.2</v>
          </cell>
          <cell r="G201">
            <v>37779</v>
          </cell>
          <cell r="H201">
            <v>37771</v>
          </cell>
          <cell r="I201">
            <v>37807</v>
          </cell>
          <cell r="J201">
            <v>37806</v>
          </cell>
          <cell r="K201">
            <v>37855</v>
          </cell>
          <cell r="M201">
            <v>38017</v>
          </cell>
          <cell r="O201">
            <v>38107</v>
          </cell>
          <cell r="Q201">
            <v>93</v>
          </cell>
          <cell r="R201">
            <v>2</v>
          </cell>
        </row>
        <row r="202">
          <cell r="A202" t="str">
            <v>903341-120-04</v>
          </cell>
          <cell r="B202">
            <v>5</v>
          </cell>
          <cell r="C202" t="str">
            <v>CLAY TREATER CHARGE TANK</v>
          </cell>
          <cell r="D202" t="str">
            <v>A</v>
          </cell>
          <cell r="E202" t="str">
            <v>Y</v>
          </cell>
          <cell r="F202">
            <v>0.2</v>
          </cell>
          <cell r="G202">
            <v>37779</v>
          </cell>
          <cell r="H202">
            <v>37771</v>
          </cell>
          <cell r="I202">
            <v>37807</v>
          </cell>
          <cell r="J202">
            <v>37806</v>
          </cell>
          <cell r="K202">
            <v>37855</v>
          </cell>
          <cell r="M202">
            <v>38017</v>
          </cell>
          <cell r="O202">
            <v>38107</v>
          </cell>
          <cell r="Q202">
            <v>93</v>
          </cell>
          <cell r="R202">
            <v>2</v>
          </cell>
        </row>
        <row r="203">
          <cell r="A203" t="str">
            <v>903341-120-05</v>
          </cell>
          <cell r="B203">
            <v>5</v>
          </cell>
          <cell r="C203" t="str">
            <v>CLAY TREATER EXCHANGER</v>
          </cell>
          <cell r="D203" t="str">
            <v>A</v>
          </cell>
          <cell r="E203" t="str">
            <v>Y</v>
          </cell>
          <cell r="F203">
            <v>0.2</v>
          </cell>
          <cell r="G203">
            <v>37779</v>
          </cell>
          <cell r="H203">
            <v>37771</v>
          </cell>
          <cell r="I203">
            <v>37807</v>
          </cell>
          <cell r="J203">
            <v>37806</v>
          </cell>
          <cell r="K203">
            <v>37855</v>
          </cell>
          <cell r="M203">
            <v>38017</v>
          </cell>
          <cell r="O203">
            <v>38107</v>
          </cell>
          <cell r="Q203">
            <v>93</v>
          </cell>
          <cell r="R203">
            <v>2</v>
          </cell>
        </row>
        <row r="204">
          <cell r="A204" t="str">
            <v>903341-120-06</v>
          </cell>
          <cell r="B204">
            <v>3</v>
          </cell>
          <cell r="C204" t="str">
            <v>CLAY TREATERS</v>
          </cell>
          <cell r="D204" t="str">
            <v>A</v>
          </cell>
          <cell r="E204" t="str">
            <v>Y</v>
          </cell>
          <cell r="F204">
            <v>0.2</v>
          </cell>
          <cell r="G204">
            <v>37779</v>
          </cell>
          <cell r="H204">
            <v>37771</v>
          </cell>
          <cell r="I204">
            <v>37807</v>
          </cell>
          <cell r="J204">
            <v>37806</v>
          </cell>
          <cell r="K204">
            <v>37855</v>
          </cell>
          <cell r="M204">
            <v>38017</v>
          </cell>
          <cell r="O204">
            <v>38107</v>
          </cell>
          <cell r="Q204">
            <v>93</v>
          </cell>
          <cell r="R204">
            <v>2</v>
          </cell>
        </row>
        <row r="205">
          <cell r="A205" t="str">
            <v>903341-120-07</v>
          </cell>
          <cell r="B205">
            <v>5</v>
          </cell>
          <cell r="C205" t="str">
            <v>BENZENE COLUMN</v>
          </cell>
          <cell r="D205" t="str">
            <v>A</v>
          </cell>
          <cell r="E205" t="str">
            <v>Y</v>
          </cell>
          <cell r="F205">
            <v>0.2</v>
          </cell>
          <cell r="G205">
            <v>37779</v>
          </cell>
          <cell r="H205">
            <v>37771</v>
          </cell>
          <cell r="I205">
            <v>37807</v>
          </cell>
          <cell r="J205">
            <v>37806</v>
          </cell>
          <cell r="K205">
            <v>37855</v>
          </cell>
          <cell r="M205">
            <v>38017</v>
          </cell>
          <cell r="O205">
            <v>38107</v>
          </cell>
          <cell r="Q205">
            <v>93</v>
          </cell>
          <cell r="R205">
            <v>2</v>
          </cell>
        </row>
        <row r="206">
          <cell r="A206" t="str">
            <v>903341-120-08</v>
          </cell>
          <cell r="B206">
            <v>4</v>
          </cell>
          <cell r="C206" t="str">
            <v>BENZENE COLUMN REFLUX-PRODUCT</v>
          </cell>
          <cell r="D206" t="str">
            <v>A</v>
          </cell>
          <cell r="E206" t="str">
            <v>Y</v>
          </cell>
          <cell r="F206">
            <v>0.2</v>
          </cell>
          <cell r="G206">
            <v>37779</v>
          </cell>
          <cell r="H206">
            <v>37771</v>
          </cell>
          <cell r="I206">
            <v>37807</v>
          </cell>
          <cell r="J206">
            <v>37806</v>
          </cell>
          <cell r="K206">
            <v>37855</v>
          </cell>
          <cell r="M206">
            <v>38017</v>
          </cell>
          <cell r="O206">
            <v>38107</v>
          </cell>
          <cell r="Q206">
            <v>93</v>
          </cell>
          <cell r="R206">
            <v>2</v>
          </cell>
        </row>
        <row r="207">
          <cell r="A207" t="str">
            <v>903341-120-09</v>
          </cell>
          <cell r="B207">
            <v>5</v>
          </cell>
          <cell r="C207" t="str">
            <v>BENZENE COLUMN RECIEVER</v>
          </cell>
          <cell r="D207" t="str">
            <v>A</v>
          </cell>
          <cell r="E207" t="str">
            <v>Y</v>
          </cell>
          <cell r="F207">
            <v>0.2</v>
          </cell>
          <cell r="G207">
            <v>37779</v>
          </cell>
          <cell r="H207">
            <v>37771</v>
          </cell>
          <cell r="I207">
            <v>37807</v>
          </cell>
          <cell r="J207">
            <v>37806</v>
          </cell>
          <cell r="K207">
            <v>37855</v>
          </cell>
          <cell r="M207">
            <v>38017</v>
          </cell>
          <cell r="O207">
            <v>38107</v>
          </cell>
          <cell r="Q207">
            <v>93</v>
          </cell>
          <cell r="R207">
            <v>2</v>
          </cell>
        </row>
        <row r="208">
          <cell r="A208" t="str">
            <v>903341-120-10</v>
          </cell>
          <cell r="B208">
            <v>5</v>
          </cell>
          <cell r="C208" t="str">
            <v>TOLUENE COLUMN</v>
          </cell>
          <cell r="D208" t="str">
            <v>A</v>
          </cell>
          <cell r="E208" t="str">
            <v>Y</v>
          </cell>
          <cell r="F208">
            <v>0.2</v>
          </cell>
          <cell r="G208">
            <v>37779</v>
          </cell>
          <cell r="H208">
            <v>37771</v>
          </cell>
          <cell r="I208">
            <v>37807</v>
          </cell>
          <cell r="J208">
            <v>37806</v>
          </cell>
          <cell r="K208">
            <v>37855</v>
          </cell>
          <cell r="M208">
            <v>38017</v>
          </cell>
          <cell r="O208">
            <v>38107</v>
          </cell>
          <cell r="Q208">
            <v>93</v>
          </cell>
          <cell r="R208">
            <v>2</v>
          </cell>
        </row>
        <row r="209">
          <cell r="A209" t="str">
            <v>903295-120-11</v>
          </cell>
          <cell r="B209">
            <v>4</v>
          </cell>
          <cell r="C209" t="str">
            <v>TOLUENE COLUMN RECEIVER</v>
          </cell>
          <cell r="D209" t="str">
            <v>A</v>
          </cell>
          <cell r="E209" t="str">
            <v>Y</v>
          </cell>
          <cell r="F209">
            <v>0.2</v>
          </cell>
          <cell r="G209">
            <v>37779</v>
          </cell>
          <cell r="H209">
            <v>37771</v>
          </cell>
          <cell r="I209">
            <v>37807</v>
          </cell>
          <cell r="J209">
            <v>37806</v>
          </cell>
          <cell r="K209">
            <v>37855</v>
          </cell>
          <cell r="M209">
            <v>38017</v>
          </cell>
          <cell r="O209">
            <v>38107</v>
          </cell>
          <cell r="Q209">
            <v>93</v>
          </cell>
          <cell r="R209">
            <v>2</v>
          </cell>
        </row>
        <row r="210">
          <cell r="A210" t="str">
            <v>6318-02-41-09-1112</v>
          </cell>
          <cell r="B210">
            <v>0</v>
          </cell>
          <cell r="C210" t="str">
            <v>PUMP SEAL PLANS-I</v>
          </cell>
          <cell r="D210" t="str">
            <v>A</v>
          </cell>
          <cell r="E210" t="str">
            <v>Y</v>
          </cell>
          <cell r="F210">
            <v>0.2</v>
          </cell>
          <cell r="G210">
            <v>37779</v>
          </cell>
          <cell r="H210">
            <v>37771</v>
          </cell>
          <cell r="I210">
            <v>37807</v>
          </cell>
          <cell r="J210">
            <v>37806</v>
          </cell>
          <cell r="K210">
            <v>37855</v>
          </cell>
          <cell r="M210">
            <v>38017</v>
          </cell>
          <cell r="O210">
            <v>38107</v>
          </cell>
          <cell r="Q210">
            <v>93</v>
          </cell>
          <cell r="R210">
            <v>2</v>
          </cell>
        </row>
        <row r="211">
          <cell r="A211" t="str">
            <v>6318-02-41-09-1113</v>
          </cell>
          <cell r="B211">
            <v>0</v>
          </cell>
          <cell r="C211" t="str">
            <v>PUMP SEAL PLANS-II</v>
          </cell>
          <cell r="D211" t="str">
            <v>A</v>
          </cell>
          <cell r="E211" t="str">
            <v>Y</v>
          </cell>
          <cell r="F211">
            <v>0.2</v>
          </cell>
          <cell r="G211">
            <v>37779</v>
          </cell>
          <cell r="H211">
            <v>37771</v>
          </cell>
          <cell r="I211">
            <v>37807</v>
          </cell>
          <cell r="J211">
            <v>37806</v>
          </cell>
          <cell r="K211">
            <v>37855</v>
          </cell>
          <cell r="M211">
            <v>38017</v>
          </cell>
          <cell r="O211">
            <v>38107</v>
          </cell>
          <cell r="Q211">
            <v>93</v>
          </cell>
          <cell r="R211">
            <v>2</v>
          </cell>
        </row>
        <row r="212">
          <cell r="A212" t="str">
            <v>6318-02-41-09-1114</v>
          </cell>
          <cell r="B212">
            <v>0</v>
          </cell>
          <cell r="C212" t="str">
            <v>CONTROL VALVE &amp; VENT  &amp; DRAIN DETAILS</v>
          </cell>
          <cell r="D212" t="str">
            <v>A</v>
          </cell>
          <cell r="E212" t="str">
            <v>Y</v>
          </cell>
          <cell r="F212">
            <v>0.2</v>
          </cell>
          <cell r="G212">
            <v>37779</v>
          </cell>
          <cell r="H212">
            <v>37771</v>
          </cell>
          <cell r="I212">
            <v>37807</v>
          </cell>
          <cell r="J212">
            <v>37806</v>
          </cell>
          <cell r="K212">
            <v>37855</v>
          </cell>
          <cell r="M212">
            <v>38017</v>
          </cell>
          <cell r="O212">
            <v>38107</v>
          </cell>
          <cell r="Q212">
            <v>93</v>
          </cell>
          <cell r="R212">
            <v>2</v>
          </cell>
        </row>
        <row r="213">
          <cell r="A213" t="str">
            <v>6318-02-41-09-1115</v>
          </cell>
          <cell r="B213">
            <v>0</v>
          </cell>
          <cell r="C213" t="str">
            <v>PUMP VENT &amp; DRAIN DETAILS</v>
          </cell>
          <cell r="D213" t="str">
            <v>A</v>
          </cell>
          <cell r="E213" t="str">
            <v>Y</v>
          </cell>
          <cell r="F213">
            <v>0.2</v>
          </cell>
          <cell r="G213">
            <v>37779</v>
          </cell>
          <cell r="H213">
            <v>37771</v>
          </cell>
          <cell r="I213">
            <v>37807</v>
          </cell>
          <cell r="J213">
            <v>37806</v>
          </cell>
          <cell r="K213">
            <v>37855</v>
          </cell>
          <cell r="M213">
            <v>38017</v>
          </cell>
          <cell r="O213">
            <v>38107</v>
          </cell>
          <cell r="Q213">
            <v>93</v>
          </cell>
          <cell r="R213">
            <v>2</v>
          </cell>
        </row>
        <row r="214">
          <cell r="A214" t="str">
            <v>6318-02-41-09-1116</v>
          </cell>
          <cell r="B214">
            <v>0</v>
          </cell>
          <cell r="C214" t="str">
            <v>LEVEL INSTRUMENT VENT &amp; DRAIN DETAILS</v>
          </cell>
          <cell r="D214" t="str">
            <v>A</v>
          </cell>
          <cell r="E214" t="str">
            <v>Y</v>
          </cell>
          <cell r="F214">
            <v>0.2</v>
          </cell>
          <cell r="G214">
            <v>37779</v>
          </cell>
          <cell r="H214">
            <v>37771</v>
          </cell>
          <cell r="I214">
            <v>37807</v>
          </cell>
          <cell r="J214">
            <v>37806</v>
          </cell>
          <cell r="K214">
            <v>37855</v>
          </cell>
          <cell r="M214">
            <v>38017</v>
          </cell>
          <cell r="O214">
            <v>38107</v>
          </cell>
          <cell r="Q214">
            <v>93</v>
          </cell>
          <cell r="R214">
            <v>2</v>
          </cell>
        </row>
        <row r="215">
          <cell r="A215" t="str">
            <v>6318-02-41-09-1117</v>
          </cell>
          <cell r="B215">
            <v>0</v>
          </cell>
          <cell r="C215" t="str">
            <v>SAMPLE CONNECTION DETAILS</v>
          </cell>
          <cell r="D215" t="str">
            <v>A</v>
          </cell>
          <cell r="E215" t="str">
            <v>Y</v>
          </cell>
          <cell r="F215">
            <v>0.2</v>
          </cell>
          <cell r="G215">
            <v>37779</v>
          </cell>
          <cell r="H215">
            <v>37771</v>
          </cell>
          <cell r="I215">
            <v>37807</v>
          </cell>
          <cell r="J215">
            <v>37806</v>
          </cell>
          <cell r="K215">
            <v>37855</v>
          </cell>
          <cell r="M215">
            <v>38017</v>
          </cell>
          <cell r="O215">
            <v>38107</v>
          </cell>
          <cell r="Q215">
            <v>93</v>
          </cell>
          <cell r="R215">
            <v>2</v>
          </cell>
        </row>
        <row r="216">
          <cell r="A216" t="str">
            <v>6318-02-41-09-1118</v>
          </cell>
          <cell r="B216">
            <v>0</v>
          </cell>
          <cell r="C216" t="str">
            <v>LOW POINT DRAIN DETAILS</v>
          </cell>
          <cell r="D216" t="str">
            <v>A</v>
          </cell>
          <cell r="E216" t="str">
            <v>Y</v>
          </cell>
          <cell r="F216">
            <v>0.2</v>
          </cell>
          <cell r="G216">
            <v>37779</v>
          </cell>
          <cell r="H216">
            <v>37771</v>
          </cell>
          <cell r="I216">
            <v>37807</v>
          </cell>
          <cell r="J216">
            <v>37806</v>
          </cell>
          <cell r="K216">
            <v>37855</v>
          </cell>
          <cell r="M216">
            <v>38017</v>
          </cell>
          <cell r="O216">
            <v>38107</v>
          </cell>
          <cell r="Q216">
            <v>93</v>
          </cell>
          <cell r="R216">
            <v>2</v>
          </cell>
        </row>
        <row r="217">
          <cell r="C217" t="str">
            <v>Other Deliverables</v>
          </cell>
        </row>
        <row r="218">
          <cell r="A218" t="str">
            <v>6318-09-02-EL-1001</v>
          </cell>
          <cell r="B218">
            <v>0</v>
          </cell>
          <cell r="C218" t="str">
            <v>EQUIPMENT LIST</v>
          </cell>
          <cell r="D218" t="str">
            <v>I</v>
          </cell>
          <cell r="E218" t="str">
            <v>N</v>
          </cell>
          <cell r="F218">
            <v>0.2</v>
          </cell>
          <cell r="G218">
            <v>37802</v>
          </cell>
          <cell r="H218">
            <v>37802</v>
          </cell>
          <cell r="I218">
            <v>37830</v>
          </cell>
          <cell r="J218">
            <v>37823</v>
          </cell>
          <cell r="K218">
            <v>37863</v>
          </cell>
          <cell r="O218">
            <v>38107</v>
          </cell>
          <cell r="Q218">
            <v>100</v>
          </cell>
          <cell r="R218">
            <v>2</v>
          </cell>
        </row>
        <row r="219">
          <cell r="C219" t="str">
            <v>EQUIPMENT DATASHEETS (Note 1)</v>
          </cell>
          <cell r="D219" t="str">
            <v>A</v>
          </cell>
          <cell r="E219" t="str">
            <v>N</v>
          </cell>
          <cell r="F219">
            <v>0.28999999999999998</v>
          </cell>
          <cell r="G219">
            <v>37820</v>
          </cell>
          <cell r="H219">
            <v>37806</v>
          </cell>
          <cell r="I219">
            <v>37848</v>
          </cell>
          <cell r="J219">
            <v>37826</v>
          </cell>
          <cell r="K219">
            <v>37863</v>
          </cell>
          <cell r="O219">
            <v>38107</v>
          </cell>
          <cell r="Q219">
            <v>100</v>
          </cell>
          <cell r="R219">
            <v>2</v>
          </cell>
        </row>
        <row r="220">
          <cell r="C220" t="str">
            <v>CONTROL VALVE DATASHEETS (Note 1)</v>
          </cell>
          <cell r="D220" t="str">
            <v>A</v>
          </cell>
          <cell r="E220" t="str">
            <v>N</v>
          </cell>
          <cell r="F220">
            <v>0.28999999999999998</v>
          </cell>
          <cell r="G220">
            <v>37817</v>
          </cell>
          <cell r="H220">
            <v>37809</v>
          </cell>
          <cell r="I220">
            <v>37845</v>
          </cell>
          <cell r="K220">
            <v>37863</v>
          </cell>
          <cell r="O220">
            <v>38107</v>
          </cell>
          <cell r="Q220">
            <v>100</v>
          </cell>
        </row>
        <row r="221">
          <cell r="C221" t="str">
            <v>SAFETY VALVE DATASHEETS (Note 1)</v>
          </cell>
          <cell r="D221" t="str">
            <v>A</v>
          </cell>
          <cell r="E221" t="str">
            <v>N</v>
          </cell>
          <cell r="F221">
            <v>0.15</v>
          </cell>
          <cell r="G221">
            <v>37824</v>
          </cell>
          <cell r="H221">
            <v>37809</v>
          </cell>
          <cell r="I221">
            <v>37852</v>
          </cell>
          <cell r="K221">
            <v>37863</v>
          </cell>
          <cell r="O221">
            <v>38107</v>
          </cell>
          <cell r="Q221">
            <v>100</v>
          </cell>
        </row>
        <row r="222">
          <cell r="C222" t="str">
            <v>OTHER INSTRUMENT DATASHEETS (Note 1)</v>
          </cell>
          <cell r="D222" t="str">
            <v>I</v>
          </cell>
          <cell r="E222" t="str">
            <v>N</v>
          </cell>
          <cell r="F222">
            <v>0.28999999999999998</v>
          </cell>
          <cell r="G222">
            <v>37833</v>
          </cell>
          <cell r="H222">
            <v>37831</v>
          </cell>
          <cell r="I222">
            <v>37861</v>
          </cell>
          <cell r="K222">
            <v>37863</v>
          </cell>
          <cell r="O222">
            <v>38107</v>
          </cell>
          <cell r="Q222">
            <v>100</v>
          </cell>
        </row>
        <row r="223">
          <cell r="C223" t="str">
            <v>ANALYSERS/ DETECTORS/ FLOW INSTRUMENTS</v>
          </cell>
          <cell r="D223" t="str">
            <v>R</v>
          </cell>
          <cell r="E223" t="str">
            <v>N</v>
          </cell>
          <cell r="F223">
            <v>0.28999999999999998</v>
          </cell>
          <cell r="G223">
            <v>37833</v>
          </cell>
          <cell r="H223">
            <v>37831</v>
          </cell>
          <cell r="I223">
            <v>37861</v>
          </cell>
          <cell r="K223">
            <v>37863</v>
          </cell>
          <cell r="O223">
            <v>38107</v>
          </cell>
        </row>
        <row r="224">
          <cell r="A224" t="str">
            <v>6318-09-02-SM-1100</v>
          </cell>
          <cell r="B224">
            <v>0</v>
          </cell>
          <cell r="C224" t="str">
            <v>LINE SCHEDULES</v>
          </cell>
          <cell r="D224" t="str">
            <v>I</v>
          </cell>
          <cell r="E224" t="str">
            <v>N</v>
          </cell>
          <cell r="F224">
            <v>0.28999999999999998</v>
          </cell>
          <cell r="G224">
            <v>37833</v>
          </cell>
          <cell r="H224">
            <v>37825</v>
          </cell>
          <cell r="I224">
            <v>37861</v>
          </cell>
          <cell r="K224">
            <v>37863</v>
          </cell>
          <cell r="O224">
            <v>38107</v>
          </cell>
          <cell r="Q224">
            <v>100</v>
          </cell>
          <cell r="R224">
            <v>2</v>
          </cell>
        </row>
        <row r="225">
          <cell r="A225" t="str">
            <v>6318-09-02-SM-1003</v>
          </cell>
          <cell r="B225">
            <v>1</v>
          </cell>
          <cell r="C225" t="str">
            <v>FLARE LOAD SUMMARY</v>
          </cell>
          <cell r="D225" t="str">
            <v>A</v>
          </cell>
          <cell r="E225" t="str">
            <v>N</v>
          </cell>
          <cell r="F225">
            <v>0.2</v>
          </cell>
          <cell r="G225">
            <v>37817</v>
          </cell>
          <cell r="H225">
            <v>37811</v>
          </cell>
          <cell r="I225">
            <v>37845</v>
          </cell>
          <cell r="K225">
            <v>37863</v>
          </cell>
          <cell r="O225">
            <v>38107</v>
          </cell>
          <cell r="Q225">
            <v>100</v>
          </cell>
        </row>
        <row r="226">
          <cell r="A226" t="str">
            <v>6318-09-02-SM-1001</v>
          </cell>
          <cell r="B226">
            <v>1</v>
          </cell>
          <cell r="C226" t="str">
            <v>UTILITY SUMMARY</v>
          </cell>
          <cell r="D226" t="str">
            <v>R</v>
          </cell>
          <cell r="E226" t="str">
            <v>N</v>
          </cell>
          <cell r="F226">
            <v>0.2</v>
          </cell>
          <cell r="G226">
            <v>37823</v>
          </cell>
          <cell r="I226">
            <v>37851</v>
          </cell>
          <cell r="K226">
            <v>37863</v>
          </cell>
          <cell r="O226">
            <v>38107</v>
          </cell>
          <cell r="Q226">
            <v>100</v>
          </cell>
        </row>
        <row r="227">
          <cell r="A227" t="str">
            <v>6318-09-02-SM-1002</v>
          </cell>
          <cell r="B227">
            <v>1</v>
          </cell>
          <cell r="C227" t="str">
            <v>EFFLUENT SUMMARY</v>
          </cell>
          <cell r="D227" t="str">
            <v>I</v>
          </cell>
          <cell r="E227" t="str">
            <v>N</v>
          </cell>
          <cell r="F227">
            <v>0.2</v>
          </cell>
          <cell r="G227">
            <v>37823</v>
          </cell>
          <cell r="H227">
            <v>37831</v>
          </cell>
          <cell r="I227">
            <v>37851</v>
          </cell>
          <cell r="K227">
            <v>37863</v>
          </cell>
          <cell r="O227">
            <v>38107</v>
          </cell>
          <cell r="Q227">
            <v>100</v>
          </cell>
        </row>
        <row r="228">
          <cell r="A228" t="str">
            <v>6318-09-02-SM-1004</v>
          </cell>
          <cell r="B228">
            <v>1</v>
          </cell>
          <cell r="C228" t="str">
            <v>CATALYST &amp; CHEMICALS SUMMARY</v>
          </cell>
          <cell r="D228" t="str">
            <v>I</v>
          </cell>
          <cell r="E228" t="str">
            <v>N</v>
          </cell>
          <cell r="F228">
            <v>0.2</v>
          </cell>
          <cell r="G228">
            <v>37823</v>
          </cell>
          <cell r="H228">
            <v>37832</v>
          </cell>
          <cell r="I228">
            <v>37851</v>
          </cell>
          <cell r="K228">
            <v>37863</v>
          </cell>
          <cell r="O228">
            <v>38107</v>
          </cell>
          <cell r="Q228">
            <v>100</v>
          </cell>
        </row>
        <row r="229">
          <cell r="A229" t="str">
            <v>6318-09-02-BL-1001</v>
          </cell>
          <cell r="B229">
            <v>1</v>
          </cell>
          <cell r="C229" t="str">
            <v xml:space="preserve">BATTERY LIMIT CONDITIONS </v>
          </cell>
          <cell r="D229" t="str">
            <v>A</v>
          </cell>
          <cell r="E229" t="str">
            <v>N</v>
          </cell>
          <cell r="F229">
            <v>0.2</v>
          </cell>
          <cell r="G229">
            <v>37809</v>
          </cell>
          <cell r="H229">
            <v>37812</v>
          </cell>
          <cell r="I229">
            <v>37837</v>
          </cell>
          <cell r="K229">
            <v>37863</v>
          </cell>
          <cell r="O229">
            <v>38107</v>
          </cell>
          <cell r="Q229">
            <v>100</v>
          </cell>
        </row>
        <row r="230">
          <cell r="C230" t="str">
            <v>SHELL SULFOLANE UNIT</v>
          </cell>
        </row>
        <row r="231">
          <cell r="C231" t="str">
            <v>PFD's</v>
          </cell>
        </row>
        <row r="232">
          <cell r="A232" t="str">
            <v>903295-110-01</v>
          </cell>
          <cell r="B232">
            <v>2</v>
          </cell>
          <cell r="C232" t="str">
            <v>SOLVENT STORAGE &amp; SUMP TANK SECTION</v>
          </cell>
          <cell r="D232" t="str">
            <v>R</v>
          </cell>
          <cell r="E232" t="str">
            <v>N</v>
          </cell>
        </row>
        <row r="233">
          <cell r="A233" t="str">
            <v>903295-110-02</v>
          </cell>
          <cell r="B233">
            <v>2</v>
          </cell>
          <cell r="C233" t="str">
            <v>EXTRACTION &amp; RAFFINATE WATER WASH SECTION</v>
          </cell>
          <cell r="D233" t="str">
            <v>R</v>
          </cell>
          <cell r="E233" t="str">
            <v>N</v>
          </cell>
        </row>
        <row r="234">
          <cell r="A234" t="str">
            <v>903295-110-03</v>
          </cell>
          <cell r="B234">
            <v>2</v>
          </cell>
          <cell r="C234" t="str">
            <v>STRIPPER SECTION</v>
          </cell>
          <cell r="D234" t="str">
            <v>R</v>
          </cell>
          <cell r="E234" t="str">
            <v>N</v>
          </cell>
        </row>
        <row r="235">
          <cell r="A235" t="str">
            <v>903295-110-04</v>
          </cell>
          <cell r="B235">
            <v>2</v>
          </cell>
          <cell r="C235" t="str">
            <v>RECOVERY COLUMN SECTION</v>
          </cell>
          <cell r="D235" t="str">
            <v>R</v>
          </cell>
          <cell r="E235" t="str">
            <v>N</v>
          </cell>
        </row>
        <row r="236">
          <cell r="A236" t="str">
            <v>903295-110-05</v>
          </cell>
          <cell r="B236">
            <v>2</v>
          </cell>
          <cell r="C236" t="str">
            <v>WATER STRIPPER COLUMN</v>
          </cell>
          <cell r="D236" t="str">
            <v>R</v>
          </cell>
          <cell r="E236" t="str">
            <v>N</v>
          </cell>
        </row>
        <row r="237">
          <cell r="A237" t="str">
            <v>903295-110-06</v>
          </cell>
          <cell r="B237">
            <v>1</v>
          </cell>
          <cell r="C237" t="str">
            <v>VACUUM SECTION</v>
          </cell>
          <cell r="D237" t="str">
            <v>R</v>
          </cell>
          <cell r="E237" t="str">
            <v>N</v>
          </cell>
        </row>
        <row r="238">
          <cell r="C238" t="str">
            <v>MATERIAL SELECTION DIAGRAM</v>
          </cell>
        </row>
        <row r="239">
          <cell r="A239" t="str">
            <v>903293-115-01</v>
          </cell>
          <cell r="B239">
            <v>1</v>
          </cell>
          <cell r="C239" t="str">
            <v>SOLVENT STORAGE &amp; SUMP TANK SECTION</v>
          </cell>
          <cell r="D239" t="str">
            <v>I</v>
          </cell>
          <cell r="E239" t="str">
            <v>N</v>
          </cell>
        </row>
        <row r="240">
          <cell r="A240" t="str">
            <v>903293-115-02</v>
          </cell>
          <cell r="B240">
            <v>1</v>
          </cell>
          <cell r="C240" t="str">
            <v>EXTRACTION &amp; RAFFINATE WATER WASH SECTION</v>
          </cell>
          <cell r="D240" t="str">
            <v>I</v>
          </cell>
          <cell r="E240" t="str">
            <v>N</v>
          </cell>
        </row>
        <row r="241">
          <cell r="A241" t="str">
            <v>903293-115-03</v>
          </cell>
          <cell r="B241">
            <v>0</v>
          </cell>
          <cell r="C241" t="str">
            <v>STRIPPER SECTION</v>
          </cell>
          <cell r="D241" t="str">
            <v>I</v>
          </cell>
          <cell r="E241" t="str">
            <v>N</v>
          </cell>
        </row>
        <row r="242">
          <cell r="A242" t="str">
            <v>903293-115-04</v>
          </cell>
          <cell r="B242">
            <v>0</v>
          </cell>
          <cell r="C242" t="str">
            <v>RECOVERY COLUMN SECTION</v>
          </cell>
          <cell r="D242" t="str">
            <v>I</v>
          </cell>
          <cell r="E242" t="str">
            <v>N</v>
          </cell>
        </row>
        <row r="243">
          <cell r="A243" t="str">
            <v>903293-115-05</v>
          </cell>
          <cell r="B243">
            <v>0</v>
          </cell>
          <cell r="C243" t="str">
            <v>WATER STRIPPER SECTION</v>
          </cell>
          <cell r="D243" t="str">
            <v>I</v>
          </cell>
          <cell r="E243" t="str">
            <v>N</v>
          </cell>
        </row>
        <row r="244">
          <cell r="A244" t="str">
            <v>903293-115-06</v>
          </cell>
          <cell r="B244">
            <v>0</v>
          </cell>
          <cell r="C244" t="str">
            <v>VACUUM SECTION</v>
          </cell>
          <cell r="D244" t="str">
            <v>I</v>
          </cell>
          <cell r="E244" t="str">
            <v>N</v>
          </cell>
        </row>
        <row r="246">
          <cell r="C246" t="str">
            <v>PROCESS P&amp;ID's</v>
          </cell>
        </row>
        <row r="247">
          <cell r="A247" t="str">
            <v>903295-120-01</v>
          </cell>
          <cell r="B247">
            <v>4</v>
          </cell>
          <cell r="C247" t="str">
            <v>LEGEND AND INSTRUMENT IDENTIFICATION</v>
          </cell>
          <cell r="D247" t="str">
            <v>A</v>
          </cell>
          <cell r="E247" t="str">
            <v>Y</v>
          </cell>
          <cell r="F247">
            <v>0.2</v>
          </cell>
          <cell r="G247">
            <v>37779</v>
          </cell>
          <cell r="H247">
            <v>37778</v>
          </cell>
          <cell r="I247">
            <v>37807</v>
          </cell>
          <cell r="J247">
            <v>37806</v>
          </cell>
          <cell r="K247">
            <v>37855</v>
          </cell>
          <cell r="M247">
            <v>38017</v>
          </cell>
          <cell r="O247">
            <v>38107</v>
          </cell>
          <cell r="Q247">
            <v>93</v>
          </cell>
          <cell r="R247">
            <v>2</v>
          </cell>
        </row>
        <row r="248">
          <cell r="A248" t="str">
            <v>903295-120-02</v>
          </cell>
          <cell r="B248">
            <v>4</v>
          </cell>
          <cell r="C248" t="str">
            <v>GENERAL DETAILS AND NOTES</v>
          </cell>
          <cell r="D248" t="str">
            <v>A</v>
          </cell>
          <cell r="E248" t="str">
            <v>Y</v>
          </cell>
          <cell r="F248">
            <v>0.2</v>
          </cell>
          <cell r="G248">
            <v>37779</v>
          </cell>
          <cell r="H248">
            <v>37778</v>
          </cell>
          <cell r="I248">
            <v>37807</v>
          </cell>
          <cell r="J248">
            <v>37806</v>
          </cell>
          <cell r="K248">
            <v>37855</v>
          </cell>
          <cell r="M248">
            <v>38017</v>
          </cell>
          <cell r="O248">
            <v>38107</v>
          </cell>
          <cell r="Q248">
            <v>93</v>
          </cell>
          <cell r="R248">
            <v>2</v>
          </cell>
        </row>
        <row r="249">
          <cell r="A249" t="str">
            <v>903295-120-03</v>
          </cell>
          <cell r="B249">
            <v>4</v>
          </cell>
          <cell r="C249" t="str">
            <v>UNIT SPECIFIC DETAILS AND NOTES</v>
          </cell>
          <cell r="D249" t="str">
            <v>A</v>
          </cell>
          <cell r="E249" t="str">
            <v>Y</v>
          </cell>
          <cell r="F249">
            <v>0.2</v>
          </cell>
          <cell r="G249">
            <v>37779</v>
          </cell>
          <cell r="H249">
            <v>37778</v>
          </cell>
          <cell r="I249">
            <v>37807</v>
          </cell>
          <cell r="J249">
            <v>37806</v>
          </cell>
          <cell r="K249">
            <v>37855</v>
          </cell>
          <cell r="M249">
            <v>38017</v>
          </cell>
          <cell r="O249">
            <v>38107</v>
          </cell>
          <cell r="Q249">
            <v>93</v>
          </cell>
          <cell r="R249">
            <v>2</v>
          </cell>
        </row>
        <row r="250">
          <cell r="A250" t="str">
            <v>903295-120-04</v>
          </cell>
          <cell r="B250">
            <v>1</v>
          </cell>
          <cell r="C250" t="str">
            <v>CAUSE &amp; EFFECT TABLE</v>
          </cell>
          <cell r="D250" t="str">
            <v>A</v>
          </cell>
          <cell r="E250" t="str">
            <v>Y</v>
          </cell>
          <cell r="F250">
            <v>0.2</v>
          </cell>
          <cell r="G250">
            <v>37779</v>
          </cell>
          <cell r="H250">
            <v>37778</v>
          </cell>
          <cell r="I250">
            <v>37807</v>
          </cell>
          <cell r="J250">
            <v>37806</v>
          </cell>
          <cell r="K250">
            <v>37855</v>
          </cell>
          <cell r="M250">
            <v>38017</v>
          </cell>
          <cell r="O250">
            <v>38107</v>
          </cell>
          <cell r="Q250">
            <v>93</v>
          </cell>
          <cell r="R250">
            <v>2</v>
          </cell>
        </row>
        <row r="251">
          <cell r="A251" t="str">
            <v>903295-120-05</v>
          </cell>
          <cell r="B251">
            <v>4</v>
          </cell>
          <cell r="C251" t="str">
            <v>SULFOLANE FEED TANK</v>
          </cell>
          <cell r="D251" t="str">
            <v>A</v>
          </cell>
          <cell r="E251" t="str">
            <v>Y</v>
          </cell>
          <cell r="F251">
            <v>0.2</v>
          </cell>
          <cell r="G251">
            <v>37779</v>
          </cell>
          <cell r="H251">
            <v>37778</v>
          </cell>
          <cell r="I251">
            <v>37807</v>
          </cell>
          <cell r="J251">
            <v>37806</v>
          </cell>
          <cell r="K251">
            <v>37855</v>
          </cell>
          <cell r="M251">
            <v>38017</v>
          </cell>
          <cell r="O251">
            <v>38107</v>
          </cell>
          <cell r="Q251">
            <v>93</v>
          </cell>
          <cell r="R251">
            <v>2</v>
          </cell>
        </row>
        <row r="252">
          <cell r="A252" t="str">
            <v>903295-120-06</v>
          </cell>
          <cell r="B252">
            <v>3</v>
          </cell>
          <cell r="C252" t="str">
            <v>RAINDECK EXTRACTOR</v>
          </cell>
          <cell r="D252" t="str">
            <v>A</v>
          </cell>
          <cell r="E252" t="str">
            <v>Y</v>
          </cell>
          <cell r="F252">
            <v>0.2</v>
          </cell>
          <cell r="G252">
            <v>37779</v>
          </cell>
          <cell r="H252">
            <v>37778</v>
          </cell>
          <cell r="I252">
            <v>37807</v>
          </cell>
          <cell r="J252">
            <v>37806</v>
          </cell>
          <cell r="K252">
            <v>37855</v>
          </cell>
          <cell r="M252">
            <v>38017</v>
          </cell>
          <cell r="O252">
            <v>38107</v>
          </cell>
          <cell r="Q252">
            <v>93</v>
          </cell>
          <cell r="R252">
            <v>2</v>
          </cell>
        </row>
        <row r="253">
          <cell r="A253" t="str">
            <v>903295-120-07</v>
          </cell>
          <cell r="B253">
            <v>4</v>
          </cell>
          <cell r="C253" t="str">
            <v>RAFFINATE WASH WATER RECYCLE</v>
          </cell>
          <cell r="D253" t="str">
            <v>A</v>
          </cell>
          <cell r="E253" t="str">
            <v>Y</v>
          </cell>
          <cell r="F253">
            <v>0.2</v>
          </cell>
          <cell r="G253">
            <v>37779</v>
          </cell>
          <cell r="H253">
            <v>37778</v>
          </cell>
          <cell r="I253">
            <v>37807</v>
          </cell>
          <cell r="J253">
            <v>37806</v>
          </cell>
          <cell r="K253">
            <v>37855</v>
          </cell>
          <cell r="M253">
            <v>38017</v>
          </cell>
          <cell r="O253">
            <v>38107</v>
          </cell>
          <cell r="Q253">
            <v>93</v>
          </cell>
          <cell r="R253">
            <v>2</v>
          </cell>
        </row>
        <row r="254">
          <cell r="A254" t="str">
            <v>903295-120-08</v>
          </cell>
          <cell r="B254">
            <v>4</v>
          </cell>
          <cell r="C254" t="str">
            <v>LEAN-RICH SOLVENT EXCHANGE</v>
          </cell>
          <cell r="D254" t="str">
            <v>A</v>
          </cell>
          <cell r="E254" t="str">
            <v>Y</v>
          </cell>
          <cell r="F254">
            <v>0.2</v>
          </cell>
          <cell r="G254">
            <v>37779</v>
          </cell>
          <cell r="H254">
            <v>37778</v>
          </cell>
          <cell r="I254">
            <v>37807</v>
          </cell>
          <cell r="J254">
            <v>37806</v>
          </cell>
          <cell r="K254">
            <v>37855</v>
          </cell>
          <cell r="M254">
            <v>38017</v>
          </cell>
          <cell r="O254">
            <v>38107</v>
          </cell>
          <cell r="Q254">
            <v>93</v>
          </cell>
          <cell r="R254">
            <v>2</v>
          </cell>
        </row>
        <row r="255">
          <cell r="A255" t="str">
            <v>903295-120-09</v>
          </cell>
          <cell r="B255">
            <v>3</v>
          </cell>
          <cell r="C255" t="str">
            <v>RAFFINATE WATER WASH COLUMN</v>
          </cell>
          <cell r="D255" t="str">
            <v>A</v>
          </cell>
          <cell r="E255" t="str">
            <v>Y</v>
          </cell>
          <cell r="F255">
            <v>0.2</v>
          </cell>
          <cell r="G255">
            <v>37779</v>
          </cell>
          <cell r="H255">
            <v>37778</v>
          </cell>
          <cell r="I255">
            <v>37807</v>
          </cell>
          <cell r="J255">
            <v>37806</v>
          </cell>
          <cell r="K255">
            <v>37855</v>
          </cell>
          <cell r="M255">
            <v>38017</v>
          </cell>
          <cell r="O255">
            <v>38107</v>
          </cell>
          <cell r="Q255">
            <v>93</v>
          </cell>
          <cell r="R255">
            <v>2</v>
          </cell>
        </row>
        <row r="256">
          <cell r="A256" t="str">
            <v>903295-120-10</v>
          </cell>
          <cell r="B256">
            <v>3</v>
          </cell>
          <cell r="C256" t="str">
            <v>RAFFINATE PUMPS</v>
          </cell>
          <cell r="D256" t="str">
            <v>A</v>
          </cell>
          <cell r="E256" t="str">
            <v>Y</v>
          </cell>
          <cell r="F256">
            <v>0.2</v>
          </cell>
          <cell r="G256">
            <v>37779</v>
          </cell>
          <cell r="H256">
            <v>37778</v>
          </cell>
          <cell r="I256">
            <v>37807</v>
          </cell>
          <cell r="J256">
            <v>37806</v>
          </cell>
          <cell r="K256">
            <v>37855</v>
          </cell>
          <cell r="M256">
            <v>38017</v>
          </cell>
          <cell r="O256">
            <v>38107</v>
          </cell>
          <cell r="Q256">
            <v>93</v>
          </cell>
          <cell r="R256">
            <v>2</v>
          </cell>
        </row>
        <row r="257">
          <cell r="A257" t="str">
            <v>903295-120-11</v>
          </cell>
          <cell r="B257">
            <v>3</v>
          </cell>
          <cell r="C257" t="str">
            <v>STRIPPER</v>
          </cell>
          <cell r="D257" t="str">
            <v>A</v>
          </cell>
          <cell r="E257" t="str">
            <v>Y</v>
          </cell>
          <cell r="F257">
            <v>0.2</v>
          </cell>
          <cell r="G257">
            <v>37779</v>
          </cell>
          <cell r="H257">
            <v>37778</v>
          </cell>
          <cell r="I257">
            <v>37807</v>
          </cell>
          <cell r="J257">
            <v>37806</v>
          </cell>
          <cell r="K257">
            <v>37855</v>
          </cell>
          <cell r="M257">
            <v>38017</v>
          </cell>
          <cell r="O257">
            <v>38107</v>
          </cell>
          <cell r="Q257">
            <v>93</v>
          </cell>
          <cell r="R257">
            <v>2</v>
          </cell>
        </row>
        <row r="258">
          <cell r="A258" t="str">
            <v>903295-120-12</v>
          </cell>
          <cell r="B258">
            <v>5</v>
          </cell>
          <cell r="C258" t="str">
            <v>STRIPPER RECEIVER</v>
          </cell>
          <cell r="D258" t="str">
            <v>A</v>
          </cell>
          <cell r="E258" t="str">
            <v>Y</v>
          </cell>
          <cell r="F258">
            <v>0.2</v>
          </cell>
          <cell r="G258">
            <v>37779</v>
          </cell>
          <cell r="H258">
            <v>37778</v>
          </cell>
          <cell r="I258">
            <v>37807</v>
          </cell>
          <cell r="J258">
            <v>37806</v>
          </cell>
          <cell r="K258">
            <v>37855</v>
          </cell>
          <cell r="M258">
            <v>38017</v>
          </cell>
          <cell r="O258">
            <v>38107</v>
          </cell>
          <cell r="Q258">
            <v>93</v>
          </cell>
          <cell r="R258">
            <v>2</v>
          </cell>
        </row>
        <row r="259">
          <cell r="A259" t="str">
            <v>903295-120-13</v>
          </cell>
          <cell r="B259">
            <v>3</v>
          </cell>
          <cell r="C259" t="str">
            <v>MEA ADDITION</v>
          </cell>
          <cell r="D259" t="str">
            <v>A</v>
          </cell>
          <cell r="E259" t="str">
            <v>Y</v>
          </cell>
          <cell r="F259">
            <v>0.2</v>
          </cell>
          <cell r="G259">
            <v>37779</v>
          </cell>
          <cell r="H259">
            <v>37778</v>
          </cell>
          <cell r="I259">
            <v>37807</v>
          </cell>
          <cell r="J259">
            <v>37806</v>
          </cell>
          <cell r="K259">
            <v>37855</v>
          </cell>
          <cell r="M259">
            <v>38017</v>
          </cell>
          <cell r="O259">
            <v>38107</v>
          </cell>
          <cell r="Q259">
            <v>93</v>
          </cell>
          <cell r="R259">
            <v>2</v>
          </cell>
        </row>
        <row r="260">
          <cell r="A260" t="str">
            <v>903295-120-14</v>
          </cell>
          <cell r="B260">
            <v>3</v>
          </cell>
          <cell r="C260" t="str">
            <v>RECOVERY COLUMN REBOILER</v>
          </cell>
          <cell r="D260" t="str">
            <v>A</v>
          </cell>
          <cell r="E260" t="str">
            <v>Y</v>
          </cell>
          <cell r="F260">
            <v>0.2</v>
          </cell>
          <cell r="G260">
            <v>37779</v>
          </cell>
          <cell r="H260">
            <v>37778</v>
          </cell>
          <cell r="I260">
            <v>37807</v>
          </cell>
          <cell r="J260">
            <v>37806</v>
          </cell>
          <cell r="K260">
            <v>37855</v>
          </cell>
          <cell r="M260">
            <v>38017</v>
          </cell>
          <cell r="O260">
            <v>38107</v>
          </cell>
          <cell r="Q260">
            <v>93</v>
          </cell>
          <cell r="R260">
            <v>2</v>
          </cell>
        </row>
        <row r="261">
          <cell r="A261" t="str">
            <v>903295-120-15</v>
          </cell>
          <cell r="B261">
            <v>3</v>
          </cell>
          <cell r="C261" t="str">
            <v>RECOVERY COLUMN</v>
          </cell>
          <cell r="D261" t="str">
            <v>A</v>
          </cell>
          <cell r="E261" t="str">
            <v>Y</v>
          </cell>
          <cell r="F261">
            <v>0.2</v>
          </cell>
          <cell r="G261">
            <v>37779</v>
          </cell>
          <cell r="H261">
            <v>37778</v>
          </cell>
          <cell r="I261">
            <v>37807</v>
          </cell>
          <cell r="J261">
            <v>37806</v>
          </cell>
          <cell r="K261">
            <v>37855</v>
          </cell>
          <cell r="M261">
            <v>38017</v>
          </cell>
          <cell r="O261">
            <v>38107</v>
          </cell>
          <cell r="Q261">
            <v>93</v>
          </cell>
          <cell r="R261">
            <v>2</v>
          </cell>
        </row>
        <row r="262">
          <cell r="A262" t="str">
            <v>903295-120-16</v>
          </cell>
          <cell r="B262">
            <v>3</v>
          </cell>
          <cell r="C262" t="str">
            <v>SOLVENT REGENERATOR</v>
          </cell>
          <cell r="D262" t="str">
            <v>A</v>
          </cell>
          <cell r="E262" t="str">
            <v>Y</v>
          </cell>
          <cell r="F262">
            <v>0.2</v>
          </cell>
          <cell r="G262">
            <v>37779</v>
          </cell>
          <cell r="H262">
            <v>37778</v>
          </cell>
          <cell r="I262">
            <v>37807</v>
          </cell>
          <cell r="J262">
            <v>37806</v>
          </cell>
          <cell r="K262">
            <v>37855</v>
          </cell>
          <cell r="M262">
            <v>38017</v>
          </cell>
          <cell r="O262">
            <v>38107</v>
          </cell>
          <cell r="Q262">
            <v>93</v>
          </cell>
          <cell r="R262">
            <v>2</v>
          </cell>
        </row>
        <row r="263">
          <cell r="A263" t="str">
            <v>903295-120-17</v>
          </cell>
          <cell r="B263">
            <v>4</v>
          </cell>
          <cell r="C263" t="str">
            <v>WATER STRIPPER</v>
          </cell>
          <cell r="D263" t="str">
            <v>A</v>
          </cell>
          <cell r="E263" t="str">
            <v>Y</v>
          </cell>
          <cell r="F263">
            <v>0.2</v>
          </cell>
          <cell r="G263">
            <v>37779</v>
          </cell>
          <cell r="H263">
            <v>37778</v>
          </cell>
          <cell r="I263">
            <v>37807</v>
          </cell>
          <cell r="J263">
            <v>37806</v>
          </cell>
          <cell r="K263">
            <v>37855</v>
          </cell>
          <cell r="M263">
            <v>38017</v>
          </cell>
          <cell r="O263">
            <v>38107</v>
          </cell>
          <cell r="Q263">
            <v>93</v>
          </cell>
          <cell r="R263">
            <v>2</v>
          </cell>
        </row>
        <row r="264">
          <cell r="A264" t="str">
            <v>903295-120-18</v>
          </cell>
          <cell r="B264">
            <v>5</v>
          </cell>
          <cell r="C264" t="str">
            <v>RECOVERY COLUMN RECEIVER</v>
          </cell>
          <cell r="D264" t="str">
            <v>A</v>
          </cell>
          <cell r="E264" t="str">
            <v>Y</v>
          </cell>
          <cell r="F264">
            <v>0.2</v>
          </cell>
          <cell r="G264">
            <v>37779</v>
          </cell>
          <cell r="H264">
            <v>37778</v>
          </cell>
          <cell r="I264">
            <v>37807</v>
          </cell>
          <cell r="J264">
            <v>37806</v>
          </cell>
          <cell r="K264">
            <v>37855</v>
          </cell>
          <cell r="M264">
            <v>38017</v>
          </cell>
          <cell r="O264">
            <v>38107</v>
          </cell>
          <cell r="Q264">
            <v>93</v>
          </cell>
          <cell r="R264">
            <v>2</v>
          </cell>
        </row>
        <row r="265">
          <cell r="A265" t="str">
            <v>903295-120-19</v>
          </cell>
          <cell r="B265">
            <v>3</v>
          </cell>
          <cell r="C265" t="str">
            <v>RECOVERY COLUMN OVHD. PUMPS</v>
          </cell>
          <cell r="D265" t="str">
            <v>A</v>
          </cell>
          <cell r="E265" t="str">
            <v>Y</v>
          </cell>
          <cell r="F265">
            <v>0.2</v>
          </cell>
          <cell r="G265">
            <v>37779</v>
          </cell>
          <cell r="H265">
            <v>37778</v>
          </cell>
          <cell r="I265">
            <v>37807</v>
          </cell>
          <cell r="J265">
            <v>37806</v>
          </cell>
          <cell r="K265">
            <v>37855</v>
          </cell>
          <cell r="M265">
            <v>38017</v>
          </cell>
          <cell r="O265">
            <v>38107</v>
          </cell>
          <cell r="Q265">
            <v>93</v>
          </cell>
          <cell r="R265">
            <v>2</v>
          </cell>
        </row>
        <row r="266">
          <cell r="A266" t="str">
            <v>903295-120-20</v>
          </cell>
          <cell r="B266">
            <v>4</v>
          </cell>
          <cell r="C266" t="str">
            <v>EJECTOR CONDENSATE DRUM</v>
          </cell>
          <cell r="D266" t="str">
            <v>A</v>
          </cell>
          <cell r="E266" t="str">
            <v>Y</v>
          </cell>
          <cell r="F266">
            <v>0.2</v>
          </cell>
          <cell r="G266">
            <v>37779</v>
          </cell>
          <cell r="H266">
            <v>37778</v>
          </cell>
          <cell r="I266">
            <v>37807</v>
          </cell>
          <cell r="J266">
            <v>37806</v>
          </cell>
          <cell r="K266">
            <v>37855</v>
          </cell>
          <cell r="M266">
            <v>38017</v>
          </cell>
          <cell r="O266">
            <v>38107</v>
          </cell>
          <cell r="Q266">
            <v>93</v>
          </cell>
          <cell r="R266">
            <v>2</v>
          </cell>
        </row>
        <row r="267">
          <cell r="A267" t="str">
            <v>903295-120-21</v>
          </cell>
          <cell r="B267">
            <v>4</v>
          </cell>
          <cell r="C267" t="str">
            <v>PLANT SOLVENT STORAGE</v>
          </cell>
          <cell r="D267" t="str">
            <v>A</v>
          </cell>
          <cell r="E267" t="str">
            <v>Y</v>
          </cell>
          <cell r="F267">
            <v>0.2</v>
          </cell>
          <cell r="G267">
            <v>37779</v>
          </cell>
          <cell r="H267">
            <v>37778</v>
          </cell>
          <cell r="I267">
            <v>37807</v>
          </cell>
          <cell r="J267">
            <v>37806</v>
          </cell>
          <cell r="K267">
            <v>37855</v>
          </cell>
          <cell r="M267">
            <v>38017</v>
          </cell>
          <cell r="O267">
            <v>38107</v>
          </cell>
          <cell r="Q267">
            <v>93</v>
          </cell>
          <cell r="R267">
            <v>2</v>
          </cell>
        </row>
        <row r="268">
          <cell r="A268" t="str">
            <v>903295-120-22</v>
          </cell>
          <cell r="B268">
            <v>4</v>
          </cell>
          <cell r="C268" t="str">
            <v>WET SOLVENT STORAGE</v>
          </cell>
          <cell r="D268" t="str">
            <v>A</v>
          </cell>
          <cell r="E268" t="str">
            <v>Y</v>
          </cell>
          <cell r="F268">
            <v>0.2</v>
          </cell>
          <cell r="G268">
            <v>37779</v>
          </cell>
          <cell r="H268">
            <v>37778</v>
          </cell>
          <cell r="I268">
            <v>37807</v>
          </cell>
          <cell r="J268">
            <v>37806</v>
          </cell>
          <cell r="K268">
            <v>37855</v>
          </cell>
          <cell r="M268">
            <v>38017</v>
          </cell>
          <cell r="O268">
            <v>38107</v>
          </cell>
          <cell r="Q268">
            <v>93</v>
          </cell>
          <cell r="R268">
            <v>2</v>
          </cell>
        </row>
        <row r="269">
          <cell r="A269" t="str">
            <v>903295-120-23</v>
          </cell>
          <cell r="B269">
            <v>5</v>
          </cell>
          <cell r="C269" t="str">
            <v>VENT AND SUMP TANK</v>
          </cell>
          <cell r="D269" t="str">
            <v>A</v>
          </cell>
          <cell r="E269" t="str">
            <v>Y</v>
          </cell>
          <cell r="F269">
            <v>0.2</v>
          </cell>
          <cell r="G269">
            <v>37779</v>
          </cell>
          <cell r="H269">
            <v>37778</v>
          </cell>
          <cell r="I269">
            <v>37807</v>
          </cell>
          <cell r="J269">
            <v>37806</v>
          </cell>
          <cell r="K269">
            <v>37855</v>
          </cell>
          <cell r="M269">
            <v>38017</v>
          </cell>
          <cell r="O269">
            <v>38107</v>
          </cell>
          <cell r="Q269">
            <v>93</v>
          </cell>
          <cell r="R269">
            <v>2</v>
          </cell>
        </row>
        <row r="270">
          <cell r="A270" t="str">
            <v>6318-02-41-04-1124</v>
          </cell>
          <cell r="B270">
            <v>0</v>
          </cell>
          <cell r="C270" t="str">
            <v>PUMP SEAL PLANS-I</v>
          </cell>
          <cell r="D270" t="str">
            <v>A</v>
          </cell>
          <cell r="E270" t="str">
            <v>N</v>
          </cell>
          <cell r="F270">
            <v>0.2</v>
          </cell>
          <cell r="G270">
            <v>37785</v>
          </cell>
          <cell r="H270">
            <v>37778</v>
          </cell>
          <cell r="I270">
            <v>37813</v>
          </cell>
          <cell r="J270">
            <v>37806</v>
          </cell>
          <cell r="K270">
            <v>37855</v>
          </cell>
          <cell r="M270">
            <v>38017</v>
          </cell>
          <cell r="O270">
            <v>38107</v>
          </cell>
          <cell r="Q270">
            <v>93</v>
          </cell>
          <cell r="R270">
            <v>2</v>
          </cell>
        </row>
        <row r="271">
          <cell r="A271" t="str">
            <v>6318-02-41-04-1125</v>
          </cell>
          <cell r="B271">
            <v>0</v>
          </cell>
          <cell r="C271" t="str">
            <v>PUMP SEAL PLANS-II</v>
          </cell>
          <cell r="D271" t="str">
            <v>A</v>
          </cell>
          <cell r="E271" t="str">
            <v>N</v>
          </cell>
          <cell r="F271">
            <v>0.2</v>
          </cell>
          <cell r="G271">
            <v>37785</v>
          </cell>
          <cell r="H271">
            <v>37778</v>
          </cell>
          <cell r="I271">
            <v>37813</v>
          </cell>
          <cell r="J271">
            <v>37806</v>
          </cell>
          <cell r="K271">
            <v>37855</v>
          </cell>
          <cell r="M271">
            <v>38017</v>
          </cell>
          <cell r="O271">
            <v>38107</v>
          </cell>
          <cell r="Q271">
            <v>93</v>
          </cell>
          <cell r="R271">
            <v>2</v>
          </cell>
        </row>
        <row r="272">
          <cell r="A272" t="str">
            <v>6318-02-41-04-1126</v>
          </cell>
          <cell r="B272">
            <v>0</v>
          </cell>
          <cell r="C272" t="str">
            <v>CONTROL VALVE VENT &amp; DRAIN DETAILS</v>
          </cell>
          <cell r="D272" t="str">
            <v>A</v>
          </cell>
          <cell r="E272" t="str">
            <v>N</v>
          </cell>
          <cell r="F272">
            <v>0.2</v>
          </cell>
          <cell r="G272">
            <v>37785</v>
          </cell>
          <cell r="H272">
            <v>37778</v>
          </cell>
          <cell r="I272">
            <v>37813</v>
          </cell>
          <cell r="J272">
            <v>37806</v>
          </cell>
          <cell r="K272">
            <v>37855</v>
          </cell>
          <cell r="M272">
            <v>38017</v>
          </cell>
          <cell r="O272">
            <v>38107</v>
          </cell>
          <cell r="Q272">
            <v>93</v>
          </cell>
          <cell r="R272">
            <v>2</v>
          </cell>
        </row>
        <row r="273">
          <cell r="A273" t="str">
            <v>6318-02-41-04-1127</v>
          </cell>
          <cell r="B273">
            <v>0</v>
          </cell>
          <cell r="C273" t="str">
            <v>PUMP VENT &amp; DRAIN DETAILS</v>
          </cell>
          <cell r="D273" t="str">
            <v>A</v>
          </cell>
          <cell r="E273" t="str">
            <v>N</v>
          </cell>
          <cell r="F273">
            <v>0.2</v>
          </cell>
          <cell r="G273">
            <v>37785</v>
          </cell>
          <cell r="H273">
            <v>37778</v>
          </cell>
          <cell r="I273">
            <v>37813</v>
          </cell>
          <cell r="J273">
            <v>37806</v>
          </cell>
          <cell r="K273">
            <v>37855</v>
          </cell>
          <cell r="M273">
            <v>38017</v>
          </cell>
          <cell r="O273">
            <v>38107</v>
          </cell>
          <cell r="Q273">
            <v>93</v>
          </cell>
          <cell r="R273">
            <v>2</v>
          </cell>
        </row>
        <row r="274">
          <cell r="A274" t="str">
            <v>6318-02-41-04-1128</v>
          </cell>
          <cell r="B274">
            <v>0</v>
          </cell>
          <cell r="C274" t="str">
            <v>LEVEL INST. VENT &amp; DRAIN DETAILS</v>
          </cell>
          <cell r="D274" t="str">
            <v>A</v>
          </cell>
          <cell r="E274" t="str">
            <v>N</v>
          </cell>
          <cell r="F274">
            <v>0.2</v>
          </cell>
          <cell r="G274">
            <v>37785</v>
          </cell>
          <cell r="H274">
            <v>37778</v>
          </cell>
          <cell r="I274">
            <v>37813</v>
          </cell>
          <cell r="J274">
            <v>37806</v>
          </cell>
          <cell r="K274">
            <v>37855</v>
          </cell>
          <cell r="M274">
            <v>38017</v>
          </cell>
          <cell r="O274">
            <v>38107</v>
          </cell>
          <cell r="Q274">
            <v>93</v>
          </cell>
          <cell r="R274">
            <v>2</v>
          </cell>
        </row>
        <row r="275">
          <cell r="A275" t="str">
            <v>6318-02-41-04-1129</v>
          </cell>
          <cell r="B275">
            <v>0</v>
          </cell>
          <cell r="C275" t="str">
            <v>SAMPLE CONNNECTION DETAILS</v>
          </cell>
          <cell r="D275" t="str">
            <v>A</v>
          </cell>
          <cell r="E275" t="str">
            <v>N</v>
          </cell>
          <cell r="F275">
            <v>0.2</v>
          </cell>
          <cell r="G275">
            <v>37785</v>
          </cell>
          <cell r="H275">
            <v>37778</v>
          </cell>
          <cell r="I275">
            <v>37813</v>
          </cell>
          <cell r="J275">
            <v>37806</v>
          </cell>
          <cell r="K275">
            <v>37855</v>
          </cell>
          <cell r="M275">
            <v>38017</v>
          </cell>
          <cell r="O275">
            <v>38107</v>
          </cell>
          <cell r="Q275">
            <v>93</v>
          </cell>
          <cell r="R275">
            <v>2</v>
          </cell>
        </row>
        <row r="276">
          <cell r="C276" t="str">
            <v>OTHER DELIVERABLES</v>
          </cell>
        </row>
        <row r="277">
          <cell r="A277" t="str">
            <v>6318-04-02-EL-1001</v>
          </cell>
          <cell r="B277">
            <v>0</v>
          </cell>
          <cell r="C277" t="str">
            <v>EQUIPMENT LIST</v>
          </cell>
          <cell r="D277" t="str">
            <v>I</v>
          </cell>
          <cell r="E277" t="str">
            <v>N</v>
          </cell>
          <cell r="F277">
            <v>0.2</v>
          </cell>
          <cell r="G277">
            <v>37824</v>
          </cell>
          <cell r="H277">
            <v>37802</v>
          </cell>
          <cell r="I277">
            <v>37852</v>
          </cell>
          <cell r="J277">
            <v>37823</v>
          </cell>
          <cell r="K277">
            <v>37863</v>
          </cell>
          <cell r="O277">
            <v>38107</v>
          </cell>
          <cell r="Q277">
            <v>100</v>
          </cell>
        </row>
        <row r="278">
          <cell r="C278" t="str">
            <v>EQUIPMENT DATASHEETS (Note 1)</v>
          </cell>
          <cell r="D278" t="str">
            <v>A</v>
          </cell>
          <cell r="E278" t="str">
            <v>N</v>
          </cell>
          <cell r="F278">
            <v>0.99</v>
          </cell>
          <cell r="G278">
            <v>37820</v>
          </cell>
          <cell r="H278">
            <v>37817</v>
          </cell>
          <cell r="I278">
            <v>37848</v>
          </cell>
          <cell r="J278">
            <v>37826</v>
          </cell>
          <cell r="K278">
            <v>37863</v>
          </cell>
          <cell r="O278">
            <v>38107</v>
          </cell>
          <cell r="Q278">
            <v>100</v>
          </cell>
          <cell r="R278">
            <v>2</v>
          </cell>
        </row>
        <row r="279">
          <cell r="C279" t="str">
            <v>CONTROL VALVE DATASHEETS (Note 1)</v>
          </cell>
          <cell r="D279" t="str">
            <v>A</v>
          </cell>
          <cell r="E279" t="str">
            <v>N</v>
          </cell>
          <cell r="F279">
            <v>0.99</v>
          </cell>
          <cell r="G279">
            <v>37833</v>
          </cell>
          <cell r="H279">
            <v>37809</v>
          </cell>
          <cell r="I279">
            <v>37861</v>
          </cell>
          <cell r="K279">
            <v>37863</v>
          </cell>
          <cell r="O279">
            <v>38107</v>
          </cell>
          <cell r="Q279">
            <v>100</v>
          </cell>
        </row>
        <row r="280">
          <cell r="C280" t="str">
            <v>SAFETY VALVE DATASHEETS (Note 1)</v>
          </cell>
          <cell r="D280" t="str">
            <v>A</v>
          </cell>
          <cell r="E280" t="str">
            <v>N</v>
          </cell>
          <cell r="F280">
            <v>0.38</v>
          </cell>
          <cell r="G280">
            <v>37833</v>
          </cell>
          <cell r="H280">
            <v>37809</v>
          </cell>
          <cell r="I280">
            <v>37861</v>
          </cell>
          <cell r="K280">
            <v>37863</v>
          </cell>
          <cell r="O280">
            <v>38107</v>
          </cell>
          <cell r="Q280">
            <v>100</v>
          </cell>
        </row>
        <row r="281">
          <cell r="C281" t="str">
            <v>OTHER INSTRUMENT DATASHEETS (Note 1)</v>
          </cell>
          <cell r="D281" t="str">
            <v>I</v>
          </cell>
          <cell r="E281" t="str">
            <v>N</v>
          </cell>
          <cell r="F281">
            <v>0.99</v>
          </cell>
          <cell r="G281">
            <v>37833</v>
          </cell>
          <cell r="H281">
            <v>37831</v>
          </cell>
          <cell r="I281">
            <v>37861</v>
          </cell>
          <cell r="K281">
            <v>37863</v>
          </cell>
          <cell r="O281">
            <v>38107</v>
          </cell>
          <cell r="Q281">
            <v>100</v>
          </cell>
        </row>
        <row r="282">
          <cell r="C282" t="str">
            <v>ANALYSERS/DETECTORS/ FLOW INSTRUMENTS</v>
          </cell>
          <cell r="D282" t="str">
            <v>R</v>
          </cell>
          <cell r="E282" t="str">
            <v>N</v>
          </cell>
          <cell r="F282">
            <v>0.99</v>
          </cell>
          <cell r="G282">
            <v>37833</v>
          </cell>
          <cell r="H282">
            <v>37831</v>
          </cell>
          <cell r="I282">
            <v>37861</v>
          </cell>
          <cell r="K282">
            <v>37863</v>
          </cell>
          <cell r="O282">
            <v>38107</v>
          </cell>
          <cell r="Q282">
            <v>100</v>
          </cell>
        </row>
        <row r="283">
          <cell r="A283" t="str">
            <v>6318-04-02-LS-1100</v>
          </cell>
          <cell r="B283">
            <v>0</v>
          </cell>
          <cell r="C283" t="str">
            <v>LINE SCHEDULES</v>
          </cell>
          <cell r="D283" t="str">
            <v>I</v>
          </cell>
          <cell r="E283" t="str">
            <v>N</v>
          </cell>
          <cell r="F283">
            <v>0.99</v>
          </cell>
          <cell r="G283">
            <v>37833</v>
          </cell>
          <cell r="H283">
            <v>37825</v>
          </cell>
          <cell r="I283">
            <v>37861</v>
          </cell>
          <cell r="K283">
            <v>37863</v>
          </cell>
          <cell r="O283">
            <v>38107</v>
          </cell>
          <cell r="Q283">
            <v>100</v>
          </cell>
          <cell r="R283">
            <v>2</v>
          </cell>
        </row>
        <row r="284">
          <cell r="A284" t="str">
            <v>6318-04-02-SM-1003</v>
          </cell>
          <cell r="B284">
            <v>1</v>
          </cell>
          <cell r="C284" t="str">
            <v>FLARE LOAD SUMMARY</v>
          </cell>
          <cell r="D284" t="str">
            <v>A</v>
          </cell>
          <cell r="E284" t="str">
            <v>N</v>
          </cell>
          <cell r="F284">
            <v>0.2</v>
          </cell>
          <cell r="G284">
            <v>37817</v>
          </cell>
          <cell r="H284">
            <v>37811</v>
          </cell>
          <cell r="I284">
            <v>37845</v>
          </cell>
          <cell r="K284">
            <v>37863</v>
          </cell>
          <cell r="O284">
            <v>38107</v>
          </cell>
          <cell r="Q284">
            <v>100</v>
          </cell>
        </row>
        <row r="285">
          <cell r="A285" t="str">
            <v>6318-04-02-SM-1001</v>
          </cell>
          <cell r="B285">
            <v>1</v>
          </cell>
          <cell r="C285" t="str">
            <v>UTILITY SUMMARY</v>
          </cell>
          <cell r="D285" t="str">
            <v>R</v>
          </cell>
          <cell r="E285" t="str">
            <v>N</v>
          </cell>
          <cell r="F285">
            <v>0.2</v>
          </cell>
          <cell r="G285">
            <v>37823</v>
          </cell>
          <cell r="I285">
            <v>37851</v>
          </cell>
          <cell r="K285">
            <v>37863</v>
          </cell>
          <cell r="O285">
            <v>38107</v>
          </cell>
          <cell r="Q285">
            <v>100</v>
          </cell>
        </row>
        <row r="286">
          <cell r="A286" t="str">
            <v>6318-04-02-SM-1002</v>
          </cell>
          <cell r="B286">
            <v>1</v>
          </cell>
          <cell r="C286" t="str">
            <v>EFFLUENT SUMMARY</v>
          </cell>
          <cell r="D286" t="str">
            <v>I</v>
          </cell>
          <cell r="E286" t="str">
            <v>N</v>
          </cell>
          <cell r="F286">
            <v>0.2</v>
          </cell>
          <cell r="G286">
            <v>37823</v>
          </cell>
          <cell r="H286">
            <v>37831</v>
          </cell>
          <cell r="I286">
            <v>37851</v>
          </cell>
          <cell r="K286">
            <v>37863</v>
          </cell>
          <cell r="O286">
            <v>38107</v>
          </cell>
          <cell r="Q286">
            <v>100</v>
          </cell>
        </row>
        <row r="287">
          <cell r="A287" t="str">
            <v>6318-04-02-SM-1004</v>
          </cell>
          <cell r="B287">
            <v>0</v>
          </cell>
          <cell r="C287" t="str">
            <v>CATALYST &amp; CHEMICALS SUMMARY</v>
          </cell>
          <cell r="D287" t="str">
            <v>I</v>
          </cell>
          <cell r="E287" t="str">
            <v>N</v>
          </cell>
          <cell r="F287">
            <v>0.2</v>
          </cell>
          <cell r="G287">
            <v>37823</v>
          </cell>
          <cell r="H287">
            <v>37832</v>
          </cell>
          <cell r="I287">
            <v>37851</v>
          </cell>
          <cell r="K287">
            <v>37863</v>
          </cell>
          <cell r="O287">
            <v>38107</v>
          </cell>
          <cell r="Q287">
            <v>100</v>
          </cell>
        </row>
        <row r="288">
          <cell r="A288" t="str">
            <v>6318-04-02-BL-1001</v>
          </cell>
          <cell r="B288">
            <v>2</v>
          </cell>
          <cell r="C288" t="str">
            <v>BATTERY LIMIT CONDITIONS</v>
          </cell>
          <cell r="D288" t="str">
            <v>A</v>
          </cell>
          <cell r="E288" t="str">
            <v>N</v>
          </cell>
          <cell r="F288">
            <v>0.2</v>
          </cell>
          <cell r="G288">
            <v>37809</v>
          </cell>
          <cell r="H288">
            <v>37812</v>
          </cell>
          <cell r="I288">
            <v>37837</v>
          </cell>
          <cell r="K288">
            <v>37863</v>
          </cell>
          <cell r="O288">
            <v>38107</v>
          </cell>
          <cell r="Q288">
            <v>100</v>
          </cell>
          <cell r="R288">
            <v>2</v>
          </cell>
        </row>
        <row r="289">
          <cell r="C289" t="str">
            <v>ISBL Utility Distribution P&amp;IDs for Sulfolane and BTF Units</v>
          </cell>
        </row>
        <row r="290">
          <cell r="A290" t="str">
            <v>6318-02-41-04-1141</v>
          </cell>
          <cell r="B290">
            <v>1</v>
          </cell>
          <cell r="C290" t="str">
            <v>HP STEAM, MP STEAM,HP CONDENSATE, MP CONDENSATE, LP CONDENSATE DISTRIBUTION</v>
          </cell>
          <cell r="D290" t="str">
            <v>A</v>
          </cell>
          <cell r="E290" t="str">
            <v>N</v>
          </cell>
          <cell r="F290">
            <v>0.2</v>
          </cell>
          <cell r="G290">
            <v>37785</v>
          </cell>
          <cell r="H290">
            <v>37778</v>
          </cell>
          <cell r="I290">
            <v>37813</v>
          </cell>
          <cell r="J290">
            <v>37806</v>
          </cell>
          <cell r="K290">
            <v>37855</v>
          </cell>
          <cell r="M290">
            <v>38017</v>
          </cell>
          <cell r="O290">
            <v>38107</v>
          </cell>
          <cell r="Q290">
            <v>93</v>
          </cell>
          <cell r="R290">
            <v>2</v>
          </cell>
        </row>
        <row r="291">
          <cell r="A291" t="str">
            <v>6318-02-41-04-1142</v>
          </cell>
          <cell r="B291">
            <v>1</v>
          </cell>
          <cell r="C291" t="str">
            <v>BOILER FEED WATER DISTRIBUTION &amp; FUEL GAS DISTRIBUTION</v>
          </cell>
          <cell r="D291" t="str">
            <v>A</v>
          </cell>
          <cell r="E291" t="str">
            <v>N</v>
          </cell>
          <cell r="F291">
            <v>0.2</v>
          </cell>
          <cell r="G291">
            <v>37785</v>
          </cell>
          <cell r="H291">
            <v>37778</v>
          </cell>
          <cell r="I291">
            <v>37813</v>
          </cell>
          <cell r="J291">
            <v>37806</v>
          </cell>
          <cell r="K291">
            <v>37855</v>
          </cell>
          <cell r="M291">
            <v>38017</v>
          </cell>
          <cell r="O291">
            <v>38107</v>
          </cell>
          <cell r="Q291">
            <v>93</v>
          </cell>
          <cell r="R291">
            <v>2</v>
          </cell>
        </row>
        <row r="292">
          <cell r="A292" t="str">
            <v>6318-02-41-04-1143</v>
          </cell>
          <cell r="B292">
            <v>2</v>
          </cell>
          <cell r="C292" t="str">
            <v>PLANT AIR, INSTRUMENT AIR,NITROGEN,LP STEAM &amp; SERVICE WATER DISTRIBUTION</v>
          </cell>
          <cell r="D292" t="str">
            <v>A</v>
          </cell>
          <cell r="E292" t="str">
            <v>N</v>
          </cell>
          <cell r="F292">
            <v>0.2</v>
          </cell>
          <cell r="G292">
            <v>37785</v>
          </cell>
          <cell r="H292">
            <v>37778</v>
          </cell>
          <cell r="I292">
            <v>37813</v>
          </cell>
          <cell r="J292">
            <v>37806</v>
          </cell>
          <cell r="K292">
            <v>37855</v>
          </cell>
          <cell r="M292">
            <v>38017</v>
          </cell>
          <cell r="O292">
            <v>38107</v>
          </cell>
          <cell r="Q292">
            <v>93</v>
          </cell>
          <cell r="R292">
            <v>2</v>
          </cell>
        </row>
        <row r="293">
          <cell r="A293" t="str">
            <v>6318-02-41-04-1144</v>
          </cell>
          <cell r="B293">
            <v>2</v>
          </cell>
          <cell r="C293" t="str">
            <v>COOLING WATER &amp; BEARING COOLING WATER DISTRIBUTION</v>
          </cell>
          <cell r="D293" t="str">
            <v>A</v>
          </cell>
          <cell r="E293" t="str">
            <v>N</v>
          </cell>
          <cell r="F293">
            <v>0.2</v>
          </cell>
          <cell r="G293">
            <v>37785</v>
          </cell>
          <cell r="H293">
            <v>37778</v>
          </cell>
          <cell r="I293">
            <v>37813</v>
          </cell>
          <cell r="J293">
            <v>37806</v>
          </cell>
          <cell r="K293">
            <v>37855</v>
          </cell>
          <cell r="M293">
            <v>38017</v>
          </cell>
          <cell r="O293">
            <v>38107</v>
          </cell>
          <cell r="Q293">
            <v>93</v>
          </cell>
          <cell r="R293">
            <v>2</v>
          </cell>
        </row>
        <row r="294">
          <cell r="A294" t="str">
            <v>6318-02-41-04-1145</v>
          </cell>
          <cell r="B294">
            <v>2</v>
          </cell>
          <cell r="C294" t="str">
            <v>CLOSED BLOW DOWN DISTRIBUTION</v>
          </cell>
          <cell r="D294" t="str">
            <v>A</v>
          </cell>
          <cell r="E294" t="str">
            <v>N</v>
          </cell>
          <cell r="F294">
            <v>0.2</v>
          </cell>
          <cell r="G294">
            <v>37785</v>
          </cell>
          <cell r="H294">
            <v>37778</v>
          </cell>
          <cell r="I294">
            <v>37813</v>
          </cell>
          <cell r="J294">
            <v>37806</v>
          </cell>
          <cell r="K294">
            <v>37855</v>
          </cell>
          <cell r="M294">
            <v>38017</v>
          </cell>
          <cell r="O294">
            <v>38107</v>
          </cell>
          <cell r="Q294">
            <v>93</v>
          </cell>
          <cell r="R294">
            <v>2</v>
          </cell>
        </row>
        <row r="295">
          <cell r="A295" t="str">
            <v>6318-02-41-04-1146</v>
          </cell>
          <cell r="B295">
            <v>1</v>
          </cell>
          <cell r="C295" t="str">
            <v>FLARE DISTRIBUTION</v>
          </cell>
          <cell r="D295" t="str">
            <v>A</v>
          </cell>
          <cell r="E295" t="str">
            <v>N</v>
          </cell>
          <cell r="F295">
            <v>0.2</v>
          </cell>
          <cell r="G295">
            <v>37785</v>
          </cell>
          <cell r="H295">
            <v>37778</v>
          </cell>
          <cell r="I295">
            <v>37813</v>
          </cell>
          <cell r="J295">
            <v>37806</v>
          </cell>
          <cell r="K295">
            <v>37855</v>
          </cell>
          <cell r="M295">
            <v>38017</v>
          </cell>
          <cell r="O295">
            <v>38107</v>
          </cell>
          <cell r="Q295">
            <v>93</v>
          </cell>
          <cell r="R295">
            <v>2</v>
          </cell>
        </row>
      </sheetData>
      <sheetData sheetId="1">
        <row r="6">
          <cell r="C6" t="str">
            <v>PAREX UNIT</v>
          </cell>
        </row>
        <row r="7">
          <cell r="C7" t="str">
            <v>PFD's</v>
          </cell>
        </row>
        <row r="8">
          <cell r="A8" t="str">
            <v>903297-110-01</v>
          </cell>
          <cell r="B8">
            <v>2</v>
          </cell>
          <cell r="C8" t="str">
            <v>ADSORBENT CHAMBER SECTION</v>
          </cell>
          <cell r="D8" t="str">
            <v>R</v>
          </cell>
          <cell r="E8" t="str">
            <v>N</v>
          </cell>
        </row>
        <row r="9">
          <cell r="A9" t="str">
            <v>903297-110-02</v>
          </cell>
          <cell r="B9">
            <v>2</v>
          </cell>
          <cell r="C9" t="str">
            <v>RAFFINATE COLUMN SECTION</v>
          </cell>
          <cell r="D9" t="str">
            <v>R</v>
          </cell>
          <cell r="E9" t="str">
            <v>N</v>
          </cell>
        </row>
        <row r="10">
          <cell r="A10" t="str">
            <v>903297-110-03</v>
          </cell>
          <cell r="B10">
            <v>2</v>
          </cell>
          <cell r="C10" t="str">
            <v>RAFFINATE COLUMN RECEIVER SECTION</v>
          </cell>
          <cell r="D10" t="str">
            <v>R</v>
          </cell>
          <cell r="E10" t="str">
            <v>N</v>
          </cell>
        </row>
        <row r="11">
          <cell r="A11" t="str">
            <v>903297-110-04</v>
          </cell>
          <cell r="B11">
            <v>3</v>
          </cell>
          <cell r="C11" t="str">
            <v>EXTRACT COLUMN SECTION</v>
          </cell>
          <cell r="D11" t="str">
            <v>R</v>
          </cell>
          <cell r="E11" t="str">
            <v>N</v>
          </cell>
        </row>
        <row r="12">
          <cell r="A12" t="str">
            <v>903297-110-05</v>
          </cell>
          <cell r="B12">
            <v>2</v>
          </cell>
          <cell r="C12" t="str">
            <v>FINISHING COLUMN SECTION</v>
          </cell>
          <cell r="D12" t="str">
            <v>R</v>
          </cell>
          <cell r="E12" t="str">
            <v>N</v>
          </cell>
        </row>
        <row r="13">
          <cell r="A13" t="str">
            <v>903297-110-06</v>
          </cell>
          <cell r="B13">
            <v>2</v>
          </cell>
          <cell r="C13" t="str">
            <v>FINISHING COLUMN RECEIVER SECTION</v>
          </cell>
          <cell r="D13" t="str">
            <v>R</v>
          </cell>
          <cell r="E13" t="str">
            <v>N</v>
          </cell>
        </row>
        <row r="14">
          <cell r="A14" t="str">
            <v>903297-110-07</v>
          </cell>
          <cell r="B14">
            <v>2</v>
          </cell>
          <cell r="C14" t="str">
            <v>DESORBENT RERUN COLUMN SECTION</v>
          </cell>
          <cell r="D14" t="str">
            <v>R</v>
          </cell>
          <cell r="E14" t="str">
            <v>N</v>
          </cell>
        </row>
        <row r="15">
          <cell r="C15" t="str">
            <v>MATERIAL SELECTION DIAGRAM</v>
          </cell>
        </row>
        <row r="16">
          <cell r="A16" t="str">
            <v>903297-115-01</v>
          </cell>
          <cell r="B16">
            <v>0</v>
          </cell>
          <cell r="C16" t="str">
            <v>ADSORBENT CHAMBER SECTION</v>
          </cell>
          <cell r="D16" t="str">
            <v>I</v>
          </cell>
          <cell r="E16" t="str">
            <v>N</v>
          </cell>
        </row>
        <row r="17">
          <cell r="A17" t="str">
            <v>903297-115-02</v>
          </cell>
          <cell r="B17">
            <v>0</v>
          </cell>
          <cell r="C17" t="str">
            <v>RAFFINATE COLUMN SECTION</v>
          </cell>
          <cell r="D17" t="str">
            <v>I</v>
          </cell>
          <cell r="E17" t="str">
            <v>N</v>
          </cell>
        </row>
        <row r="18">
          <cell r="A18" t="str">
            <v>903297-115-03</v>
          </cell>
          <cell r="B18">
            <v>0</v>
          </cell>
          <cell r="C18" t="str">
            <v>RAFFINATE COLUMN RECEIVER SECTION</v>
          </cell>
          <cell r="D18" t="str">
            <v>I</v>
          </cell>
          <cell r="E18" t="str">
            <v>N</v>
          </cell>
        </row>
        <row r="19">
          <cell r="A19" t="str">
            <v>903297-115-04</v>
          </cell>
          <cell r="B19">
            <v>0</v>
          </cell>
          <cell r="C19" t="str">
            <v>EXTRACT COLUMN SECTION</v>
          </cell>
          <cell r="D19" t="str">
            <v>I</v>
          </cell>
          <cell r="E19" t="str">
            <v>N</v>
          </cell>
        </row>
        <row r="20">
          <cell r="A20" t="str">
            <v>903297-115-05</v>
          </cell>
          <cell r="B20">
            <v>0</v>
          </cell>
          <cell r="C20" t="str">
            <v>FINISHING COLUMN SECTION</v>
          </cell>
          <cell r="D20" t="str">
            <v>I</v>
          </cell>
          <cell r="E20" t="str">
            <v>N</v>
          </cell>
        </row>
        <row r="21">
          <cell r="A21" t="str">
            <v>903297-115-06</v>
          </cell>
          <cell r="B21">
            <v>0</v>
          </cell>
          <cell r="C21" t="str">
            <v>FINISHING COLUMN RECEIVER SECTION</v>
          </cell>
          <cell r="D21" t="str">
            <v>I</v>
          </cell>
          <cell r="E21" t="str">
            <v>N</v>
          </cell>
        </row>
        <row r="22">
          <cell r="A22" t="str">
            <v>903297-115-07</v>
          </cell>
          <cell r="B22">
            <v>0</v>
          </cell>
          <cell r="C22" t="str">
            <v>DESORBENT RERUN COLUMN SECTION</v>
          </cell>
          <cell r="D22" t="str">
            <v>I</v>
          </cell>
          <cell r="E22" t="str">
            <v>N</v>
          </cell>
        </row>
        <row r="23">
          <cell r="C23" t="str">
            <v>PROCESS P&amp;ID's</v>
          </cell>
        </row>
        <row r="24">
          <cell r="A24" t="str">
            <v>903297-120-01</v>
          </cell>
          <cell r="B24">
            <v>3</v>
          </cell>
          <cell r="C24" t="str">
            <v>LEGEND &amp; INSTRUMENT IDENTIFICATION</v>
          </cell>
          <cell r="D24" t="str">
            <v>A</v>
          </cell>
          <cell r="E24" t="str">
            <v>Y</v>
          </cell>
          <cell r="F24">
            <v>0.37</v>
          </cell>
          <cell r="G24">
            <v>37779</v>
          </cell>
          <cell r="H24">
            <v>37776</v>
          </cell>
          <cell r="I24">
            <v>37807</v>
          </cell>
          <cell r="J24">
            <v>37806</v>
          </cell>
          <cell r="K24">
            <v>37855</v>
          </cell>
          <cell r="M24">
            <v>38017</v>
          </cell>
          <cell r="O24">
            <v>38107</v>
          </cell>
          <cell r="Q24">
            <v>90</v>
          </cell>
          <cell r="R24">
            <v>2</v>
          </cell>
        </row>
        <row r="25">
          <cell r="A25" t="str">
            <v>903297-120-02</v>
          </cell>
          <cell r="B25">
            <v>4</v>
          </cell>
          <cell r="C25" t="str">
            <v>GENERAL DETAILS AND NOTES</v>
          </cell>
          <cell r="D25" t="str">
            <v>A</v>
          </cell>
          <cell r="E25" t="str">
            <v>Y</v>
          </cell>
          <cell r="F25">
            <v>0.37</v>
          </cell>
          <cell r="G25">
            <v>37779</v>
          </cell>
          <cell r="H25">
            <v>37776</v>
          </cell>
          <cell r="I25">
            <v>37807</v>
          </cell>
          <cell r="J25">
            <v>37806</v>
          </cell>
          <cell r="K25">
            <v>37855</v>
          </cell>
          <cell r="M25">
            <v>38017</v>
          </cell>
          <cell r="O25">
            <v>38107</v>
          </cell>
          <cell r="Q25">
            <v>90</v>
          </cell>
          <cell r="R25">
            <v>2</v>
          </cell>
        </row>
        <row r="26">
          <cell r="A26" t="str">
            <v>903297-120-03</v>
          </cell>
          <cell r="B26">
            <v>5</v>
          </cell>
          <cell r="C26" t="str">
            <v>UNIT SPECIFIC DETAILS AND NOTES</v>
          </cell>
          <cell r="D26" t="str">
            <v>A</v>
          </cell>
          <cell r="E26" t="str">
            <v>Y</v>
          </cell>
          <cell r="F26">
            <v>0.37</v>
          </cell>
          <cell r="G26">
            <v>37779</v>
          </cell>
          <cell r="H26">
            <v>37776</v>
          </cell>
          <cell r="I26">
            <v>37807</v>
          </cell>
          <cell r="J26">
            <v>37806</v>
          </cell>
          <cell r="K26">
            <v>37855</v>
          </cell>
          <cell r="M26">
            <v>38017</v>
          </cell>
          <cell r="O26">
            <v>38107</v>
          </cell>
          <cell r="Q26">
            <v>90</v>
          </cell>
          <cell r="R26">
            <v>2</v>
          </cell>
        </row>
        <row r="27">
          <cell r="A27" t="str">
            <v>903297-120-04</v>
          </cell>
          <cell r="B27">
            <v>2</v>
          </cell>
          <cell r="C27" t="str">
            <v>CAUSE AND EFFECT TABLE</v>
          </cell>
          <cell r="D27" t="str">
            <v>A</v>
          </cell>
          <cell r="E27" t="str">
            <v>Y</v>
          </cell>
          <cell r="F27">
            <v>0.37</v>
          </cell>
          <cell r="G27">
            <v>37779</v>
          </cell>
          <cell r="H27">
            <v>37776</v>
          </cell>
          <cell r="I27">
            <v>37807</v>
          </cell>
          <cell r="J27">
            <v>37806</v>
          </cell>
          <cell r="K27">
            <v>37855</v>
          </cell>
          <cell r="M27">
            <v>38017</v>
          </cell>
          <cell r="O27">
            <v>38107</v>
          </cell>
          <cell r="Q27">
            <v>90</v>
          </cell>
          <cell r="R27">
            <v>2</v>
          </cell>
        </row>
        <row r="28">
          <cell r="A28" t="str">
            <v>903297-120-05</v>
          </cell>
          <cell r="B28">
            <v>5</v>
          </cell>
          <cell r="C28" t="str">
            <v>FEED FILTERS</v>
          </cell>
          <cell r="D28" t="str">
            <v>A</v>
          </cell>
          <cell r="E28" t="str">
            <v>Y</v>
          </cell>
          <cell r="F28">
            <v>0.37</v>
          </cell>
          <cell r="G28">
            <v>37779</v>
          </cell>
          <cell r="H28">
            <v>37776</v>
          </cell>
          <cell r="I28">
            <v>37807</v>
          </cell>
          <cell r="J28">
            <v>37806</v>
          </cell>
          <cell r="K28">
            <v>37855</v>
          </cell>
          <cell r="M28">
            <v>38017</v>
          </cell>
          <cell r="O28">
            <v>38107</v>
          </cell>
          <cell r="Q28">
            <v>90</v>
          </cell>
          <cell r="R28">
            <v>2</v>
          </cell>
        </row>
        <row r="29">
          <cell r="A29" t="str">
            <v>903297-120-06</v>
          </cell>
          <cell r="B29">
            <v>4</v>
          </cell>
          <cell r="C29" t="str">
            <v>DESORBENT FILTERS</v>
          </cell>
          <cell r="D29" t="str">
            <v>A</v>
          </cell>
          <cell r="E29" t="str">
            <v>Y</v>
          </cell>
          <cell r="F29">
            <v>0.37</v>
          </cell>
          <cell r="G29">
            <v>37779</v>
          </cell>
          <cell r="H29">
            <v>37776</v>
          </cell>
          <cell r="I29">
            <v>37807</v>
          </cell>
          <cell r="J29">
            <v>37806</v>
          </cell>
          <cell r="K29">
            <v>37855</v>
          </cell>
          <cell r="M29">
            <v>38017</v>
          </cell>
          <cell r="O29">
            <v>38107</v>
          </cell>
          <cell r="Q29">
            <v>90</v>
          </cell>
          <cell r="R29">
            <v>2</v>
          </cell>
        </row>
        <row r="30">
          <cell r="A30" t="str">
            <v>903297-120-07</v>
          </cell>
          <cell r="B30">
            <v>4</v>
          </cell>
          <cell r="C30" t="str">
            <v>ADSORBENT CHAMBER NO. 1</v>
          </cell>
          <cell r="D30" t="str">
            <v>A</v>
          </cell>
          <cell r="E30" t="str">
            <v>Y</v>
          </cell>
          <cell r="F30">
            <v>0.37</v>
          </cell>
          <cell r="G30">
            <v>37779</v>
          </cell>
          <cell r="H30">
            <v>37776</v>
          </cell>
          <cell r="I30">
            <v>37807</v>
          </cell>
          <cell r="J30">
            <v>37806</v>
          </cell>
          <cell r="K30">
            <v>37855</v>
          </cell>
          <cell r="M30">
            <v>38017</v>
          </cell>
          <cell r="O30">
            <v>38107</v>
          </cell>
          <cell r="Q30">
            <v>90</v>
          </cell>
          <cell r="R30">
            <v>2</v>
          </cell>
        </row>
        <row r="31">
          <cell r="A31" t="str">
            <v>903297-120-08</v>
          </cell>
          <cell r="B31">
            <v>5</v>
          </cell>
          <cell r="C31" t="str">
            <v>COPLANAR MANIFOLDING INDEXER</v>
          </cell>
          <cell r="D31" t="str">
            <v>A</v>
          </cell>
          <cell r="E31" t="str">
            <v>Y</v>
          </cell>
          <cell r="F31">
            <v>0.37</v>
          </cell>
          <cell r="G31">
            <v>37779</v>
          </cell>
          <cell r="H31">
            <v>37776</v>
          </cell>
          <cell r="I31">
            <v>37807</v>
          </cell>
          <cell r="J31">
            <v>37806</v>
          </cell>
          <cell r="K31">
            <v>37855</v>
          </cell>
          <cell r="M31">
            <v>38017</v>
          </cell>
          <cell r="O31">
            <v>38107</v>
          </cell>
          <cell r="Q31">
            <v>90</v>
          </cell>
          <cell r="R31">
            <v>2</v>
          </cell>
        </row>
        <row r="32">
          <cell r="A32" t="str">
            <v>903297-120-09</v>
          </cell>
          <cell r="B32">
            <v>4</v>
          </cell>
          <cell r="C32" t="str">
            <v>ADSORBENT CHAMBER NO. 2</v>
          </cell>
          <cell r="D32" t="str">
            <v>A</v>
          </cell>
          <cell r="E32" t="str">
            <v>Y</v>
          </cell>
          <cell r="F32">
            <v>0.37</v>
          </cell>
          <cell r="G32">
            <v>37779</v>
          </cell>
          <cell r="H32">
            <v>37776</v>
          </cell>
          <cell r="I32">
            <v>37807</v>
          </cell>
          <cell r="J32">
            <v>37806</v>
          </cell>
          <cell r="K32">
            <v>37855</v>
          </cell>
          <cell r="M32">
            <v>38017</v>
          </cell>
          <cell r="O32">
            <v>38107</v>
          </cell>
          <cell r="Q32">
            <v>90</v>
          </cell>
          <cell r="R32">
            <v>2</v>
          </cell>
        </row>
        <row r="33">
          <cell r="A33" t="str">
            <v>903297-120-10</v>
          </cell>
          <cell r="B33">
            <v>4</v>
          </cell>
          <cell r="C33" t="str">
            <v>CHAMBER CIRCULATION PUMPS</v>
          </cell>
          <cell r="D33" t="str">
            <v>A</v>
          </cell>
          <cell r="E33" t="str">
            <v>Y</v>
          </cell>
          <cell r="F33">
            <v>0.37</v>
          </cell>
          <cell r="G33">
            <v>37779</v>
          </cell>
          <cell r="H33">
            <v>37776</v>
          </cell>
          <cell r="I33">
            <v>37807</v>
          </cell>
          <cell r="J33">
            <v>37806</v>
          </cell>
          <cell r="K33">
            <v>37855</v>
          </cell>
          <cell r="M33">
            <v>38017</v>
          </cell>
          <cell r="O33">
            <v>38107</v>
          </cell>
          <cell r="Q33">
            <v>90</v>
          </cell>
          <cell r="R33">
            <v>2</v>
          </cell>
        </row>
        <row r="34">
          <cell r="A34" t="str">
            <v>903297-120-11</v>
          </cell>
          <cell r="B34">
            <v>3</v>
          </cell>
          <cell r="C34" t="str">
            <v>CHAMBER CIRCULATION PUMP DISCHARGE</v>
          </cell>
          <cell r="D34" t="str">
            <v>A</v>
          </cell>
          <cell r="E34" t="str">
            <v>Y</v>
          </cell>
          <cell r="F34">
            <v>0.37</v>
          </cell>
          <cell r="G34">
            <v>37779</v>
          </cell>
          <cell r="H34">
            <v>37776</v>
          </cell>
          <cell r="I34">
            <v>37807</v>
          </cell>
          <cell r="J34">
            <v>37806</v>
          </cell>
          <cell r="K34">
            <v>37855</v>
          </cell>
          <cell r="M34">
            <v>38017</v>
          </cell>
          <cell r="O34">
            <v>38107</v>
          </cell>
          <cell r="Q34">
            <v>90</v>
          </cell>
          <cell r="R34">
            <v>2</v>
          </cell>
        </row>
        <row r="35">
          <cell r="A35" t="str">
            <v>903297-120-12</v>
          </cell>
          <cell r="B35">
            <v>4</v>
          </cell>
          <cell r="C35" t="str">
            <v xml:space="preserve">RAFFINATE COLUMN BOTTOMS </v>
          </cell>
          <cell r="D35" t="str">
            <v>A</v>
          </cell>
          <cell r="E35" t="str">
            <v>Y</v>
          </cell>
          <cell r="F35">
            <v>0.37</v>
          </cell>
          <cell r="G35">
            <v>37779</v>
          </cell>
          <cell r="H35">
            <v>37776</v>
          </cell>
          <cell r="I35">
            <v>37807</v>
          </cell>
          <cell r="J35">
            <v>37806</v>
          </cell>
          <cell r="K35">
            <v>37855</v>
          </cell>
          <cell r="M35">
            <v>38017</v>
          </cell>
          <cell r="O35">
            <v>38107</v>
          </cell>
          <cell r="Q35">
            <v>90</v>
          </cell>
          <cell r="R35">
            <v>2</v>
          </cell>
        </row>
        <row r="36">
          <cell r="A36" t="str">
            <v>903297-120-13</v>
          </cell>
          <cell r="B36">
            <v>5</v>
          </cell>
          <cell r="C36" t="str">
            <v xml:space="preserve">RAFFINATE COLUMN </v>
          </cell>
          <cell r="D36" t="str">
            <v>A</v>
          </cell>
          <cell r="E36" t="str">
            <v>Y</v>
          </cell>
          <cell r="F36">
            <v>0.37</v>
          </cell>
          <cell r="G36">
            <v>37779</v>
          </cell>
          <cell r="H36">
            <v>37776</v>
          </cell>
          <cell r="I36">
            <v>37807</v>
          </cell>
          <cell r="J36">
            <v>37806</v>
          </cell>
          <cell r="K36">
            <v>37855</v>
          </cell>
          <cell r="M36">
            <v>38017</v>
          </cell>
          <cell r="O36">
            <v>38107</v>
          </cell>
          <cell r="Q36">
            <v>90</v>
          </cell>
          <cell r="R36">
            <v>2</v>
          </cell>
        </row>
        <row r="37">
          <cell r="A37" t="str">
            <v>903297-120-14</v>
          </cell>
          <cell r="B37">
            <v>4</v>
          </cell>
          <cell r="C37" t="str">
            <v>RAFFINATE COLUMN REBOILERS</v>
          </cell>
          <cell r="D37" t="str">
            <v>A</v>
          </cell>
          <cell r="E37" t="str">
            <v>Y</v>
          </cell>
          <cell r="F37">
            <v>0.37</v>
          </cell>
          <cell r="G37">
            <v>37779</v>
          </cell>
          <cell r="H37">
            <v>37776</v>
          </cell>
          <cell r="I37">
            <v>37807</v>
          </cell>
          <cell r="J37">
            <v>37806</v>
          </cell>
          <cell r="K37">
            <v>37855</v>
          </cell>
          <cell r="M37">
            <v>38017</v>
          </cell>
          <cell r="O37">
            <v>38107</v>
          </cell>
          <cell r="Q37">
            <v>90</v>
          </cell>
          <cell r="R37">
            <v>2</v>
          </cell>
        </row>
        <row r="38">
          <cell r="A38" t="str">
            <v>903297-120-15</v>
          </cell>
          <cell r="B38">
            <v>4</v>
          </cell>
          <cell r="C38" t="str">
            <v>RAFFINATE SIDECUT SURGE DRUM</v>
          </cell>
          <cell r="D38" t="str">
            <v>A</v>
          </cell>
          <cell r="E38" t="str">
            <v>Y</v>
          </cell>
          <cell r="F38">
            <v>0.37</v>
          </cell>
          <cell r="G38">
            <v>37779</v>
          </cell>
          <cell r="H38">
            <v>37776</v>
          </cell>
          <cell r="I38">
            <v>37807</v>
          </cell>
          <cell r="J38">
            <v>37806</v>
          </cell>
          <cell r="K38">
            <v>37855</v>
          </cell>
          <cell r="M38">
            <v>38017</v>
          </cell>
          <cell r="O38">
            <v>38107</v>
          </cell>
          <cell r="Q38">
            <v>90</v>
          </cell>
          <cell r="R38">
            <v>2</v>
          </cell>
        </row>
        <row r="39">
          <cell r="A39" t="str">
            <v>903297-120-16</v>
          </cell>
          <cell r="B39">
            <v>5</v>
          </cell>
          <cell r="C39" t="str">
            <v>START-UP HEATER</v>
          </cell>
          <cell r="D39" t="str">
            <v>A</v>
          </cell>
          <cell r="E39" t="str">
            <v>Y</v>
          </cell>
          <cell r="F39">
            <v>0.37</v>
          </cell>
          <cell r="G39">
            <v>37779</v>
          </cell>
          <cell r="H39">
            <v>37776</v>
          </cell>
          <cell r="I39">
            <v>37807</v>
          </cell>
          <cell r="J39">
            <v>37806</v>
          </cell>
          <cell r="K39">
            <v>37855</v>
          </cell>
          <cell r="M39">
            <v>38017</v>
          </cell>
          <cell r="O39">
            <v>38107</v>
          </cell>
          <cell r="Q39">
            <v>90</v>
          </cell>
          <cell r="R39">
            <v>2</v>
          </cell>
        </row>
        <row r="40">
          <cell r="A40" t="str">
            <v>903297-120-17</v>
          </cell>
          <cell r="B40">
            <v>5</v>
          </cell>
          <cell r="C40" t="str">
            <v>RAFFINATE COLUMN RECEIVER</v>
          </cell>
          <cell r="D40" t="str">
            <v>A</v>
          </cell>
          <cell r="E40" t="str">
            <v>Y</v>
          </cell>
          <cell r="F40">
            <v>0.37</v>
          </cell>
          <cell r="G40">
            <v>37779</v>
          </cell>
          <cell r="H40">
            <v>37776</v>
          </cell>
          <cell r="I40">
            <v>37807</v>
          </cell>
          <cell r="J40">
            <v>37806</v>
          </cell>
          <cell r="K40">
            <v>37855</v>
          </cell>
          <cell r="M40">
            <v>38017</v>
          </cell>
          <cell r="O40">
            <v>38107</v>
          </cell>
          <cell r="Q40">
            <v>90</v>
          </cell>
          <cell r="R40">
            <v>2</v>
          </cell>
        </row>
        <row r="41">
          <cell r="A41" t="str">
            <v>903297-120-18</v>
          </cell>
          <cell r="B41">
            <v>4</v>
          </cell>
          <cell r="C41" t="str">
            <v>EXTRACT COLUMN FEED-BOTTOMS EXCHANGER</v>
          </cell>
          <cell r="D41" t="str">
            <v>A</v>
          </cell>
          <cell r="E41" t="str">
            <v>Y</v>
          </cell>
          <cell r="F41">
            <v>0.37</v>
          </cell>
          <cell r="G41">
            <v>37779</v>
          </cell>
          <cell r="H41">
            <v>37776</v>
          </cell>
          <cell r="I41">
            <v>37807</v>
          </cell>
          <cell r="J41">
            <v>37806</v>
          </cell>
          <cell r="K41">
            <v>37855</v>
          </cell>
          <cell r="M41">
            <v>38017</v>
          </cell>
          <cell r="O41">
            <v>38107</v>
          </cell>
          <cell r="Q41">
            <v>90</v>
          </cell>
          <cell r="R41">
            <v>2</v>
          </cell>
        </row>
        <row r="42">
          <cell r="A42" t="str">
            <v>903297-120-19</v>
          </cell>
          <cell r="B42">
            <v>4</v>
          </cell>
          <cell r="C42" t="str">
            <v>DESORBENT PUMPOUT COOLER</v>
          </cell>
          <cell r="D42" t="str">
            <v>A</v>
          </cell>
          <cell r="E42" t="str">
            <v>Y</v>
          </cell>
          <cell r="F42">
            <v>0.37</v>
          </cell>
          <cell r="G42">
            <v>37779</v>
          </cell>
          <cell r="H42">
            <v>37776</v>
          </cell>
          <cell r="I42">
            <v>37807</v>
          </cell>
          <cell r="J42">
            <v>37806</v>
          </cell>
          <cell r="K42">
            <v>37855</v>
          </cell>
          <cell r="M42">
            <v>38017</v>
          </cell>
          <cell r="O42">
            <v>38107</v>
          </cell>
          <cell r="Q42">
            <v>90</v>
          </cell>
          <cell r="R42">
            <v>2</v>
          </cell>
        </row>
        <row r="43">
          <cell r="A43" t="str">
            <v>903297-120-20</v>
          </cell>
          <cell r="B43">
            <v>4</v>
          </cell>
          <cell r="C43" t="str">
            <v>EXTRACT COLUMN</v>
          </cell>
          <cell r="D43" t="str">
            <v>A</v>
          </cell>
          <cell r="E43" t="str">
            <v>Y</v>
          </cell>
          <cell r="F43">
            <v>0.37</v>
          </cell>
          <cell r="G43">
            <v>37779</v>
          </cell>
          <cell r="H43">
            <v>37776</v>
          </cell>
          <cell r="I43">
            <v>37807</v>
          </cell>
          <cell r="J43">
            <v>37806</v>
          </cell>
          <cell r="K43">
            <v>37855</v>
          </cell>
          <cell r="M43">
            <v>38017</v>
          </cell>
          <cell r="O43">
            <v>38107</v>
          </cell>
          <cell r="Q43">
            <v>90</v>
          </cell>
          <cell r="R43">
            <v>2</v>
          </cell>
        </row>
        <row r="44">
          <cell r="A44" t="str">
            <v>903297-120-21</v>
          </cell>
          <cell r="B44">
            <v>4</v>
          </cell>
          <cell r="C44" t="str">
            <v>EXTRACT COLUMN REBOILERS</v>
          </cell>
          <cell r="D44" t="str">
            <v>A</v>
          </cell>
          <cell r="E44" t="str">
            <v>Y</v>
          </cell>
          <cell r="F44">
            <v>0.37</v>
          </cell>
          <cell r="G44">
            <v>37779</v>
          </cell>
          <cell r="H44">
            <v>37776</v>
          </cell>
          <cell r="I44">
            <v>37807</v>
          </cell>
          <cell r="J44">
            <v>37806</v>
          </cell>
          <cell r="K44">
            <v>37855</v>
          </cell>
          <cell r="M44">
            <v>38017</v>
          </cell>
          <cell r="O44">
            <v>38107</v>
          </cell>
          <cell r="Q44">
            <v>90</v>
          </cell>
          <cell r="R44">
            <v>2</v>
          </cell>
        </row>
        <row r="45">
          <cell r="A45" t="str">
            <v>903297-120-22</v>
          </cell>
          <cell r="B45">
            <v>4</v>
          </cell>
          <cell r="C45" t="str">
            <v>EXTRACT COLUMN RECEIVER</v>
          </cell>
          <cell r="D45" t="str">
            <v>A</v>
          </cell>
          <cell r="E45" t="str">
            <v>Y</v>
          </cell>
          <cell r="F45">
            <v>0.37</v>
          </cell>
          <cell r="G45">
            <v>37779</v>
          </cell>
          <cell r="H45">
            <v>37776</v>
          </cell>
          <cell r="I45">
            <v>37807</v>
          </cell>
          <cell r="J45">
            <v>37806</v>
          </cell>
          <cell r="K45">
            <v>37855</v>
          </cell>
          <cell r="M45">
            <v>38017</v>
          </cell>
          <cell r="O45">
            <v>38107</v>
          </cell>
          <cell r="Q45">
            <v>90</v>
          </cell>
          <cell r="R45">
            <v>2</v>
          </cell>
        </row>
        <row r="46">
          <cell r="A46" t="str">
            <v>903297-120-23</v>
          </cell>
          <cell r="B46">
            <v>5</v>
          </cell>
          <cell r="C46" t="str">
            <v>FINISHING COLUMN BOTTOMS</v>
          </cell>
          <cell r="D46" t="str">
            <v>A</v>
          </cell>
          <cell r="E46" t="str">
            <v>Y</v>
          </cell>
          <cell r="F46">
            <v>0.37</v>
          </cell>
          <cell r="G46">
            <v>37779</v>
          </cell>
          <cell r="H46">
            <v>37776</v>
          </cell>
          <cell r="I46">
            <v>37807</v>
          </cell>
          <cell r="J46">
            <v>37806</v>
          </cell>
          <cell r="K46">
            <v>37855</v>
          </cell>
          <cell r="M46">
            <v>38017</v>
          </cell>
          <cell r="O46">
            <v>38107</v>
          </cell>
          <cell r="Q46">
            <v>90</v>
          </cell>
          <cell r="R46">
            <v>2</v>
          </cell>
        </row>
        <row r="47">
          <cell r="A47" t="str">
            <v>903297-120-24</v>
          </cell>
          <cell r="B47">
            <v>4</v>
          </cell>
          <cell r="C47" t="str">
            <v>FINISHING COLUMN</v>
          </cell>
          <cell r="D47" t="str">
            <v>A</v>
          </cell>
          <cell r="E47" t="str">
            <v>Y</v>
          </cell>
          <cell r="F47">
            <v>0.37</v>
          </cell>
          <cell r="G47">
            <v>37779</v>
          </cell>
          <cell r="H47">
            <v>37776</v>
          </cell>
          <cell r="I47">
            <v>37807</v>
          </cell>
          <cell r="J47">
            <v>37806</v>
          </cell>
          <cell r="K47">
            <v>37855</v>
          </cell>
          <cell r="M47">
            <v>38017</v>
          </cell>
          <cell r="O47">
            <v>38107</v>
          </cell>
          <cell r="Q47">
            <v>90</v>
          </cell>
          <cell r="R47">
            <v>2</v>
          </cell>
        </row>
        <row r="48">
          <cell r="A48" t="str">
            <v>903297-120-25</v>
          </cell>
          <cell r="B48">
            <v>4</v>
          </cell>
          <cell r="C48" t="str">
            <v>FINISHING COLUMN RECEIVER</v>
          </cell>
          <cell r="D48" t="str">
            <v>A</v>
          </cell>
          <cell r="E48" t="str">
            <v>Y</v>
          </cell>
          <cell r="F48">
            <v>0.37</v>
          </cell>
          <cell r="G48">
            <v>37779</v>
          </cell>
          <cell r="H48">
            <v>37776</v>
          </cell>
          <cell r="I48">
            <v>37807</v>
          </cell>
          <cell r="J48">
            <v>37806</v>
          </cell>
          <cell r="K48">
            <v>37855</v>
          </cell>
          <cell r="M48">
            <v>38017</v>
          </cell>
          <cell r="O48">
            <v>38107</v>
          </cell>
          <cell r="Q48">
            <v>90</v>
          </cell>
          <cell r="R48">
            <v>2</v>
          </cell>
        </row>
        <row r="49">
          <cell r="A49" t="str">
            <v>903297-120-26</v>
          </cell>
          <cell r="B49">
            <v>4</v>
          </cell>
          <cell r="C49" t="str">
            <v>DESORBENT RERUN COLUMN</v>
          </cell>
          <cell r="D49" t="str">
            <v>A</v>
          </cell>
          <cell r="E49" t="str">
            <v>Y</v>
          </cell>
          <cell r="F49">
            <v>0.37</v>
          </cell>
          <cell r="G49">
            <v>37779</v>
          </cell>
          <cell r="H49">
            <v>37776</v>
          </cell>
          <cell r="I49">
            <v>37807</v>
          </cell>
          <cell r="J49">
            <v>37806</v>
          </cell>
          <cell r="K49">
            <v>37855</v>
          </cell>
          <cell r="M49">
            <v>38017</v>
          </cell>
          <cell r="O49">
            <v>38107</v>
          </cell>
          <cell r="Q49">
            <v>90</v>
          </cell>
          <cell r="R49">
            <v>2</v>
          </cell>
        </row>
        <row r="50">
          <cell r="A50" t="str">
            <v>903297-120-27</v>
          </cell>
          <cell r="B50">
            <v>3</v>
          </cell>
          <cell r="C50" t="str">
            <v>PARAXYLENE CHLORIDE TREATER</v>
          </cell>
          <cell r="D50" t="str">
            <v>A</v>
          </cell>
          <cell r="E50" t="str">
            <v>Y</v>
          </cell>
          <cell r="F50">
            <v>0.37</v>
          </cell>
          <cell r="G50">
            <v>37779</v>
          </cell>
          <cell r="H50">
            <v>37776</v>
          </cell>
          <cell r="I50">
            <v>37807</v>
          </cell>
          <cell r="J50">
            <v>37806</v>
          </cell>
          <cell r="K50">
            <v>37855</v>
          </cell>
          <cell r="M50">
            <v>38017</v>
          </cell>
          <cell r="O50">
            <v>38107</v>
          </cell>
          <cell r="Q50">
            <v>90</v>
          </cell>
          <cell r="R50">
            <v>2</v>
          </cell>
        </row>
        <row r="51">
          <cell r="A51" t="str">
            <v>903297-120-31</v>
          </cell>
          <cell r="B51">
            <v>6</v>
          </cell>
          <cell r="C51" t="str">
            <v>SUMP TANK</v>
          </cell>
          <cell r="D51" t="str">
            <v>A</v>
          </cell>
          <cell r="E51" t="str">
            <v>Y</v>
          </cell>
          <cell r="F51">
            <v>0.37</v>
          </cell>
          <cell r="G51">
            <v>37779</v>
          </cell>
          <cell r="H51">
            <v>37776</v>
          </cell>
          <cell r="I51">
            <v>37807</v>
          </cell>
          <cell r="J51">
            <v>37806</v>
          </cell>
          <cell r="K51">
            <v>37855</v>
          </cell>
          <cell r="M51">
            <v>38017</v>
          </cell>
          <cell r="O51">
            <v>38107</v>
          </cell>
          <cell r="Q51">
            <v>90</v>
          </cell>
          <cell r="R51">
            <v>2</v>
          </cell>
        </row>
        <row r="52">
          <cell r="A52" t="str">
            <v>6319-02-41-05-1132</v>
          </cell>
          <cell r="B52">
            <v>0</v>
          </cell>
          <cell r="C52" t="str">
            <v>AIR COOLER DETAILS</v>
          </cell>
          <cell r="D52" t="str">
            <v>A</v>
          </cell>
          <cell r="E52" t="str">
            <v>N</v>
          </cell>
          <cell r="F52">
            <v>0.37</v>
          </cell>
          <cell r="G52">
            <v>37779</v>
          </cell>
          <cell r="H52">
            <v>37781</v>
          </cell>
          <cell r="I52">
            <v>37807</v>
          </cell>
          <cell r="J52">
            <v>37806</v>
          </cell>
          <cell r="K52">
            <v>37855</v>
          </cell>
          <cell r="M52">
            <v>38017</v>
          </cell>
          <cell r="O52">
            <v>38107</v>
          </cell>
          <cell r="Q52">
            <v>90</v>
          </cell>
          <cell r="R52">
            <v>2</v>
          </cell>
        </row>
        <row r="53">
          <cell r="A53" t="str">
            <v>6319-02-41-05-1133</v>
          </cell>
          <cell r="B53">
            <v>0</v>
          </cell>
          <cell r="C53" t="str">
            <v>PUMP SEAL PLANS-I</v>
          </cell>
          <cell r="D53" t="str">
            <v>A</v>
          </cell>
          <cell r="E53" t="str">
            <v>N</v>
          </cell>
          <cell r="F53">
            <v>0.37</v>
          </cell>
          <cell r="G53">
            <v>37779</v>
          </cell>
          <cell r="H53">
            <v>37781</v>
          </cell>
          <cell r="I53">
            <v>37807</v>
          </cell>
          <cell r="J53">
            <v>37806</v>
          </cell>
          <cell r="K53">
            <v>37855</v>
          </cell>
          <cell r="M53">
            <v>38017</v>
          </cell>
          <cell r="O53">
            <v>38107</v>
          </cell>
          <cell r="Q53">
            <v>90</v>
          </cell>
          <cell r="R53">
            <v>2</v>
          </cell>
        </row>
        <row r="54">
          <cell r="A54" t="str">
            <v>6319-02-41-05-1134</v>
          </cell>
          <cell r="B54">
            <v>0</v>
          </cell>
          <cell r="C54" t="str">
            <v>PUMP SEAL PLANS-II</v>
          </cell>
          <cell r="D54" t="str">
            <v>A</v>
          </cell>
          <cell r="E54" t="str">
            <v>N</v>
          </cell>
          <cell r="F54">
            <v>0.37</v>
          </cell>
          <cell r="G54">
            <v>37779</v>
          </cell>
          <cell r="H54">
            <v>37781</v>
          </cell>
          <cell r="I54">
            <v>37807</v>
          </cell>
          <cell r="J54">
            <v>37806</v>
          </cell>
          <cell r="K54">
            <v>37855</v>
          </cell>
          <cell r="M54">
            <v>38017</v>
          </cell>
          <cell r="O54">
            <v>38107</v>
          </cell>
          <cell r="Q54">
            <v>90</v>
          </cell>
          <cell r="R54">
            <v>2</v>
          </cell>
        </row>
        <row r="55">
          <cell r="A55" t="str">
            <v>6319-02-41-05-1135</v>
          </cell>
          <cell r="B55">
            <v>0</v>
          </cell>
          <cell r="C55" t="str">
            <v>CONTROLVALVE VENT &amp; DRAIN DETAILS</v>
          </cell>
          <cell r="D55" t="str">
            <v>A</v>
          </cell>
          <cell r="E55" t="str">
            <v>N</v>
          </cell>
          <cell r="F55">
            <v>0.37</v>
          </cell>
          <cell r="G55">
            <v>37779</v>
          </cell>
          <cell r="H55">
            <v>37781</v>
          </cell>
          <cell r="I55">
            <v>37807</v>
          </cell>
          <cell r="J55">
            <v>37806</v>
          </cell>
          <cell r="K55">
            <v>37855</v>
          </cell>
          <cell r="M55">
            <v>38017</v>
          </cell>
          <cell r="O55">
            <v>38107</v>
          </cell>
          <cell r="Q55">
            <v>90</v>
          </cell>
          <cell r="R55">
            <v>2</v>
          </cell>
        </row>
        <row r="56">
          <cell r="A56" t="str">
            <v>6319-02-41-05-1136</v>
          </cell>
          <cell r="B56">
            <v>0</v>
          </cell>
          <cell r="C56" t="str">
            <v>PUMP VENT &amp; DRAIN DETAILS</v>
          </cell>
          <cell r="D56" t="str">
            <v>A</v>
          </cell>
          <cell r="E56" t="str">
            <v>N</v>
          </cell>
          <cell r="F56">
            <v>0.37</v>
          </cell>
          <cell r="G56">
            <v>37779</v>
          </cell>
          <cell r="H56">
            <v>37781</v>
          </cell>
          <cell r="I56">
            <v>37807</v>
          </cell>
          <cell r="J56">
            <v>37806</v>
          </cell>
          <cell r="K56">
            <v>37855</v>
          </cell>
          <cell r="M56">
            <v>38017</v>
          </cell>
          <cell r="O56">
            <v>38107</v>
          </cell>
          <cell r="Q56">
            <v>90</v>
          </cell>
          <cell r="R56">
            <v>2</v>
          </cell>
        </row>
        <row r="57">
          <cell r="A57" t="str">
            <v>6319-02-41-05-1137</v>
          </cell>
          <cell r="B57">
            <v>0</v>
          </cell>
          <cell r="C57" t="str">
            <v>LEVEL INST. VENT &amp; DRAIN DETAILS</v>
          </cell>
          <cell r="D57" t="str">
            <v>A</v>
          </cell>
          <cell r="E57" t="str">
            <v>N</v>
          </cell>
          <cell r="F57">
            <v>0.37</v>
          </cell>
          <cell r="G57">
            <v>37779</v>
          </cell>
          <cell r="H57">
            <v>37781</v>
          </cell>
          <cell r="I57">
            <v>37807</v>
          </cell>
          <cell r="J57">
            <v>37806</v>
          </cell>
          <cell r="K57">
            <v>37855</v>
          </cell>
          <cell r="M57">
            <v>38017</v>
          </cell>
          <cell r="O57">
            <v>38107</v>
          </cell>
          <cell r="Q57">
            <v>90</v>
          </cell>
          <cell r="R57">
            <v>2</v>
          </cell>
        </row>
        <row r="58">
          <cell r="A58" t="str">
            <v>6319-02-41-05-1138</v>
          </cell>
          <cell r="B58">
            <v>0</v>
          </cell>
          <cell r="C58" t="str">
            <v>LOW POINT DRAIN DETAILS</v>
          </cell>
          <cell r="D58" t="str">
            <v>A</v>
          </cell>
          <cell r="E58" t="str">
            <v>N</v>
          </cell>
          <cell r="F58">
            <v>0.37</v>
          </cell>
          <cell r="G58">
            <v>37779</v>
          </cell>
          <cell r="H58">
            <v>37781</v>
          </cell>
          <cell r="I58">
            <v>37807</v>
          </cell>
          <cell r="J58">
            <v>37806</v>
          </cell>
          <cell r="K58">
            <v>37855</v>
          </cell>
          <cell r="M58">
            <v>38017</v>
          </cell>
          <cell r="O58">
            <v>38107</v>
          </cell>
          <cell r="Q58">
            <v>90</v>
          </cell>
          <cell r="R58">
            <v>2</v>
          </cell>
        </row>
        <row r="59">
          <cell r="A59" t="str">
            <v>6319-02-41-05-1140</v>
          </cell>
          <cell r="B59">
            <v>0</v>
          </cell>
          <cell r="C59" t="str">
            <v>SAMPLE CONNNECTION DETAILS</v>
          </cell>
          <cell r="D59" t="str">
            <v>A</v>
          </cell>
          <cell r="E59" t="str">
            <v>N</v>
          </cell>
          <cell r="F59">
            <v>0.37</v>
          </cell>
          <cell r="G59">
            <v>37779</v>
          </cell>
          <cell r="H59">
            <v>37781</v>
          </cell>
          <cell r="I59">
            <v>37807</v>
          </cell>
          <cell r="J59">
            <v>37806</v>
          </cell>
          <cell r="K59">
            <v>37855</v>
          </cell>
          <cell r="M59">
            <v>38017</v>
          </cell>
          <cell r="O59">
            <v>38107</v>
          </cell>
          <cell r="Q59">
            <v>90</v>
          </cell>
          <cell r="R59">
            <v>2</v>
          </cell>
        </row>
        <row r="60">
          <cell r="C60" t="str">
            <v>Other Deliverables</v>
          </cell>
        </row>
        <row r="61">
          <cell r="A61" t="str">
            <v>6319-05-02-EL-1001</v>
          </cell>
          <cell r="B61">
            <v>0</v>
          </cell>
          <cell r="C61" t="str">
            <v>EQUIPMENT LIST</v>
          </cell>
          <cell r="D61" t="str">
            <v>I</v>
          </cell>
          <cell r="E61" t="str">
            <v>N</v>
          </cell>
          <cell r="F61">
            <v>0.37</v>
          </cell>
          <cell r="G61">
            <v>37802</v>
          </cell>
          <cell r="H61">
            <v>37802</v>
          </cell>
          <cell r="I61">
            <v>37830</v>
          </cell>
          <cell r="J61">
            <v>37823</v>
          </cell>
          <cell r="K61">
            <v>37863</v>
          </cell>
          <cell r="O61">
            <v>38107</v>
          </cell>
          <cell r="Q61">
            <v>90</v>
          </cell>
          <cell r="R61">
            <v>2</v>
          </cell>
        </row>
        <row r="62">
          <cell r="C62" t="str">
            <v>EQUIPMENT DATASHEETS (Note 1)</v>
          </cell>
          <cell r="D62" t="str">
            <v>A</v>
          </cell>
          <cell r="E62" t="str">
            <v>N</v>
          </cell>
          <cell r="F62">
            <v>2.38</v>
          </cell>
          <cell r="G62">
            <v>37820</v>
          </cell>
          <cell r="H62">
            <v>37806</v>
          </cell>
          <cell r="I62">
            <v>37848</v>
          </cell>
          <cell r="J62">
            <v>37826</v>
          </cell>
          <cell r="K62">
            <v>37863</v>
          </cell>
          <cell r="O62">
            <v>38107</v>
          </cell>
          <cell r="Q62">
            <v>90</v>
          </cell>
          <cell r="R62">
            <v>2</v>
          </cell>
        </row>
        <row r="63">
          <cell r="C63" t="str">
            <v>CONTROL VALVE DATASHEETS (Note 1)</v>
          </cell>
          <cell r="D63" t="str">
            <v>A</v>
          </cell>
          <cell r="E63" t="str">
            <v>N</v>
          </cell>
          <cell r="F63">
            <v>2.38</v>
          </cell>
          <cell r="G63">
            <v>37817</v>
          </cell>
          <cell r="H63">
            <v>37809</v>
          </cell>
          <cell r="I63">
            <v>37845</v>
          </cell>
          <cell r="K63">
            <v>37863</v>
          </cell>
          <cell r="O63">
            <v>38107</v>
          </cell>
          <cell r="Q63">
            <v>70</v>
          </cell>
        </row>
        <row r="64">
          <cell r="C64" t="str">
            <v>SAFETY VALVE DATASHEETS (Note 1)</v>
          </cell>
          <cell r="D64" t="str">
            <v>A</v>
          </cell>
          <cell r="E64" t="str">
            <v>N</v>
          </cell>
          <cell r="F64">
            <v>0.82</v>
          </cell>
          <cell r="G64">
            <v>37824</v>
          </cell>
          <cell r="H64">
            <v>37809</v>
          </cell>
          <cell r="I64">
            <v>37852</v>
          </cell>
          <cell r="K64">
            <v>37863</v>
          </cell>
          <cell r="O64">
            <v>38107</v>
          </cell>
          <cell r="Q64">
            <v>70</v>
          </cell>
        </row>
        <row r="65">
          <cell r="C65" t="str">
            <v>OTHER INSTRUMENT DATASHEETS (Note 1)</v>
          </cell>
          <cell r="D65" t="str">
            <v>I</v>
          </cell>
          <cell r="E65" t="str">
            <v>N</v>
          </cell>
          <cell r="F65">
            <v>2.93</v>
          </cell>
          <cell r="G65">
            <v>37833</v>
          </cell>
          <cell r="H65">
            <v>37831</v>
          </cell>
          <cell r="I65">
            <v>37861</v>
          </cell>
          <cell r="K65">
            <v>37863</v>
          </cell>
          <cell r="O65">
            <v>38107</v>
          </cell>
          <cell r="Q65">
            <v>50</v>
          </cell>
        </row>
        <row r="66">
          <cell r="C66" t="str">
            <v>ANALYSERS/FLOW INSTRUMENTS</v>
          </cell>
          <cell r="D66" t="str">
            <v>R</v>
          </cell>
          <cell r="E66" t="str">
            <v>N</v>
          </cell>
          <cell r="F66">
            <v>2.93</v>
          </cell>
          <cell r="G66">
            <v>37833</v>
          </cell>
          <cell r="H66">
            <v>37831</v>
          </cell>
          <cell r="I66">
            <v>37861</v>
          </cell>
          <cell r="K66">
            <v>37863</v>
          </cell>
          <cell r="O66">
            <v>38107</v>
          </cell>
        </row>
        <row r="67">
          <cell r="A67" t="str">
            <v>6319-05-02-LS-1100</v>
          </cell>
          <cell r="C67" t="str">
            <v>LINE SCHEDULES</v>
          </cell>
          <cell r="D67" t="str">
            <v>I</v>
          </cell>
          <cell r="E67" t="str">
            <v>N</v>
          </cell>
          <cell r="F67">
            <v>3.3</v>
          </cell>
          <cell r="G67">
            <v>37833</v>
          </cell>
          <cell r="H67">
            <v>37826</v>
          </cell>
          <cell r="I67">
            <v>37861</v>
          </cell>
          <cell r="K67">
            <v>37863</v>
          </cell>
          <cell r="O67">
            <v>38107</v>
          </cell>
          <cell r="Q67">
            <v>90</v>
          </cell>
          <cell r="R67">
            <v>2</v>
          </cell>
        </row>
        <row r="68">
          <cell r="A68" t="str">
            <v>6319-05-02-SM-1003</v>
          </cell>
          <cell r="B68">
            <v>0</v>
          </cell>
          <cell r="C68" t="str">
            <v>FLARE LOAD SUMMARY (Note 1)</v>
          </cell>
          <cell r="D68" t="str">
            <v>A</v>
          </cell>
          <cell r="E68" t="str">
            <v>N</v>
          </cell>
          <cell r="F68">
            <v>0.37</v>
          </cell>
          <cell r="G68">
            <v>37817</v>
          </cell>
          <cell r="H68">
            <v>37831</v>
          </cell>
          <cell r="I68">
            <v>37845</v>
          </cell>
          <cell r="K68">
            <v>37863</v>
          </cell>
          <cell r="O68">
            <v>38107</v>
          </cell>
          <cell r="Q68">
            <v>70</v>
          </cell>
        </row>
        <row r="69">
          <cell r="A69" t="str">
            <v>6319-05-02-SM-1001</v>
          </cell>
          <cell r="B69">
            <v>0</v>
          </cell>
          <cell r="C69" t="str">
            <v>UTILITY SUMMARY</v>
          </cell>
          <cell r="D69" t="str">
            <v>R</v>
          </cell>
          <cell r="E69" t="str">
            <v>N</v>
          </cell>
          <cell r="F69">
            <v>0.37</v>
          </cell>
          <cell r="G69">
            <v>37823</v>
          </cell>
          <cell r="I69">
            <v>37851</v>
          </cell>
          <cell r="K69">
            <v>37863</v>
          </cell>
          <cell r="O69">
            <v>38107</v>
          </cell>
          <cell r="Q69">
            <v>50</v>
          </cell>
        </row>
        <row r="70">
          <cell r="A70" t="str">
            <v>6319-05-02-SM-1002</v>
          </cell>
          <cell r="B70">
            <v>0</v>
          </cell>
          <cell r="C70" t="str">
            <v>EFFLUENT SUMMARY</v>
          </cell>
          <cell r="D70" t="str">
            <v>I</v>
          </cell>
          <cell r="E70" t="str">
            <v>N</v>
          </cell>
          <cell r="F70">
            <v>0.18</v>
          </cell>
          <cell r="G70">
            <v>37823</v>
          </cell>
          <cell r="H70">
            <v>37831</v>
          </cell>
          <cell r="I70">
            <v>37851</v>
          </cell>
          <cell r="K70">
            <v>37863</v>
          </cell>
          <cell r="O70">
            <v>38107</v>
          </cell>
          <cell r="Q70">
            <v>50</v>
          </cell>
        </row>
        <row r="71">
          <cell r="A71" t="str">
            <v>6319-05-02-SM-1004</v>
          </cell>
          <cell r="B71">
            <v>0</v>
          </cell>
          <cell r="C71" t="str">
            <v>CATALYST &amp; CHEMICALS SUMMARY</v>
          </cell>
          <cell r="D71" t="str">
            <v>I</v>
          </cell>
          <cell r="E71" t="str">
            <v>N</v>
          </cell>
          <cell r="F71">
            <v>0.18</v>
          </cell>
          <cell r="G71">
            <v>37823</v>
          </cell>
          <cell r="H71">
            <v>37832</v>
          </cell>
          <cell r="I71">
            <v>37851</v>
          </cell>
          <cell r="K71">
            <v>37863</v>
          </cell>
          <cell r="O71">
            <v>38107</v>
          </cell>
          <cell r="Q71">
            <v>50</v>
          </cell>
        </row>
        <row r="72">
          <cell r="A72" t="str">
            <v>6319-05-02-OPC-1001</v>
          </cell>
          <cell r="B72">
            <v>0</v>
          </cell>
          <cell r="C72" t="str">
            <v>BATTERY LIMIT CONDITIONS (Note 1)</v>
          </cell>
          <cell r="D72" t="str">
            <v>A</v>
          </cell>
          <cell r="E72" t="str">
            <v>N</v>
          </cell>
          <cell r="F72">
            <v>0.37</v>
          </cell>
          <cell r="G72">
            <v>37809</v>
          </cell>
          <cell r="H72">
            <v>37811</v>
          </cell>
          <cell r="I72">
            <v>37837</v>
          </cell>
          <cell r="K72">
            <v>37863</v>
          </cell>
          <cell r="O72">
            <v>38107</v>
          </cell>
          <cell r="Q72">
            <v>70</v>
          </cell>
        </row>
        <row r="73">
          <cell r="C73" t="str">
            <v>XYLENE FRACTIONATION UNIT</v>
          </cell>
        </row>
        <row r="74">
          <cell r="C74" t="str">
            <v>PFD's</v>
          </cell>
        </row>
        <row r="75">
          <cell r="A75" t="str">
            <v>903298-110-01</v>
          </cell>
          <cell r="B75">
            <v>2</v>
          </cell>
          <cell r="C75" t="str">
            <v>REFORMATE SPLITTER SECTION</v>
          </cell>
          <cell r="D75" t="str">
            <v>R</v>
          </cell>
          <cell r="E75" t="str">
            <v>N</v>
          </cell>
        </row>
        <row r="76">
          <cell r="A76" t="str">
            <v>903298-110-02</v>
          </cell>
          <cell r="B76">
            <v>2</v>
          </cell>
          <cell r="C76" t="str">
            <v>XYLENE COLUMN SECTION</v>
          </cell>
          <cell r="D76" t="str">
            <v>R</v>
          </cell>
          <cell r="E76" t="str">
            <v>N</v>
          </cell>
        </row>
        <row r="77">
          <cell r="A77" t="str">
            <v>903298-110-03</v>
          </cell>
          <cell r="B77">
            <v>2</v>
          </cell>
          <cell r="C77" t="str">
            <v>HEAVY AROMATICS COLUMN SECTION</v>
          </cell>
          <cell r="D77" t="str">
            <v>R</v>
          </cell>
          <cell r="E77" t="str">
            <v>N</v>
          </cell>
        </row>
        <row r="78">
          <cell r="C78" t="str">
            <v>MATERIAL SELECTION DIAGRAM</v>
          </cell>
        </row>
        <row r="79">
          <cell r="A79" t="str">
            <v>903298-115-01</v>
          </cell>
          <cell r="B79">
            <v>1</v>
          </cell>
          <cell r="C79" t="str">
            <v>REFORMATE SPLITTER SECTION</v>
          </cell>
          <cell r="D79" t="str">
            <v>I</v>
          </cell>
          <cell r="E79" t="str">
            <v>N</v>
          </cell>
        </row>
        <row r="80">
          <cell r="A80" t="str">
            <v>903298-115-02</v>
          </cell>
          <cell r="B80">
            <v>0</v>
          </cell>
          <cell r="C80" t="str">
            <v>XYLENE COLUMN SECTION</v>
          </cell>
          <cell r="D80" t="str">
            <v>I</v>
          </cell>
          <cell r="E80" t="str">
            <v>N</v>
          </cell>
        </row>
        <row r="81">
          <cell r="A81" t="str">
            <v>903298-115-03</v>
          </cell>
          <cell r="B81">
            <v>0</v>
          </cell>
          <cell r="C81" t="str">
            <v>HEAVY AROMATICS COLUMN SECTION</v>
          </cell>
          <cell r="D81" t="str">
            <v>I</v>
          </cell>
          <cell r="E81" t="str">
            <v>N</v>
          </cell>
        </row>
        <row r="83">
          <cell r="C83" t="str">
            <v>PROCESS P&amp;ID's</v>
          </cell>
        </row>
        <row r="84">
          <cell r="A84" t="str">
            <v>903298-120-01</v>
          </cell>
          <cell r="B84">
            <v>3</v>
          </cell>
          <cell r="C84" t="str">
            <v>LEGEND AND INSTRUMENT IDENTIFICATION</v>
          </cell>
          <cell r="D84" t="str">
            <v>A</v>
          </cell>
          <cell r="E84" t="str">
            <v>Y</v>
          </cell>
          <cell r="F84">
            <v>0.37</v>
          </cell>
          <cell r="G84">
            <v>37779</v>
          </cell>
          <cell r="H84">
            <v>37781</v>
          </cell>
          <cell r="I84">
            <v>37807</v>
          </cell>
          <cell r="J84">
            <v>37806</v>
          </cell>
          <cell r="K84">
            <v>37855</v>
          </cell>
          <cell r="M84">
            <v>38017</v>
          </cell>
          <cell r="O84">
            <v>38107</v>
          </cell>
          <cell r="Q84">
            <v>90</v>
          </cell>
          <cell r="R84">
            <v>2</v>
          </cell>
        </row>
        <row r="85">
          <cell r="A85" t="str">
            <v>903298-120-02</v>
          </cell>
          <cell r="B85">
            <v>4</v>
          </cell>
          <cell r="C85" t="str">
            <v>GENERAL DETAILS AND NOTES</v>
          </cell>
          <cell r="D85" t="str">
            <v>A</v>
          </cell>
          <cell r="E85" t="str">
            <v>Y</v>
          </cell>
          <cell r="F85">
            <v>0.37</v>
          </cell>
          <cell r="G85">
            <v>37779</v>
          </cell>
          <cell r="H85">
            <v>37781</v>
          </cell>
          <cell r="I85">
            <v>37807</v>
          </cell>
          <cell r="J85">
            <v>37806</v>
          </cell>
          <cell r="K85">
            <v>37855</v>
          </cell>
          <cell r="M85">
            <v>38017</v>
          </cell>
          <cell r="O85">
            <v>38107</v>
          </cell>
          <cell r="Q85">
            <v>90</v>
          </cell>
          <cell r="R85">
            <v>2</v>
          </cell>
        </row>
        <row r="86">
          <cell r="A86" t="str">
            <v>903298-120-03</v>
          </cell>
          <cell r="B86">
            <v>4</v>
          </cell>
          <cell r="C86" t="str">
            <v>UNIT SPECIFIC DETAILS AND NOTES</v>
          </cell>
          <cell r="D86" t="str">
            <v>A</v>
          </cell>
          <cell r="E86" t="str">
            <v>Y</v>
          </cell>
          <cell r="F86">
            <v>0.37</v>
          </cell>
          <cell r="G86">
            <v>37779</v>
          </cell>
          <cell r="H86">
            <v>37781</v>
          </cell>
          <cell r="I86">
            <v>37807</v>
          </cell>
          <cell r="J86">
            <v>37806</v>
          </cell>
          <cell r="K86">
            <v>37855</v>
          </cell>
          <cell r="M86">
            <v>38017</v>
          </cell>
          <cell r="O86">
            <v>38107</v>
          </cell>
          <cell r="Q86">
            <v>90</v>
          </cell>
          <cell r="R86">
            <v>2</v>
          </cell>
        </row>
        <row r="87">
          <cell r="A87" t="str">
            <v>903298-120-04</v>
          </cell>
          <cell r="B87">
            <v>5</v>
          </cell>
          <cell r="C87" t="str">
            <v>CAUSE AND EFFECT TABLE</v>
          </cell>
          <cell r="D87" t="str">
            <v>A</v>
          </cell>
          <cell r="E87" t="str">
            <v>Y</v>
          </cell>
          <cell r="F87">
            <v>0.37</v>
          </cell>
          <cell r="G87">
            <v>37779</v>
          </cell>
          <cell r="H87">
            <v>37781</v>
          </cell>
          <cell r="I87">
            <v>37807</v>
          </cell>
          <cell r="J87">
            <v>37806</v>
          </cell>
          <cell r="K87">
            <v>37855</v>
          </cell>
          <cell r="M87">
            <v>38017</v>
          </cell>
          <cell r="O87">
            <v>38107</v>
          </cell>
          <cell r="Q87">
            <v>90</v>
          </cell>
          <cell r="R87">
            <v>2</v>
          </cell>
        </row>
        <row r="88">
          <cell r="A88" t="str">
            <v>903298-120-05</v>
          </cell>
          <cell r="B88">
            <v>5</v>
          </cell>
          <cell r="C88" t="str">
            <v>AROMATICS STORAGE TANK</v>
          </cell>
          <cell r="D88" t="str">
            <v>A</v>
          </cell>
          <cell r="E88" t="str">
            <v>Y</v>
          </cell>
          <cell r="F88">
            <v>0.37</v>
          </cell>
          <cell r="G88">
            <v>37779</v>
          </cell>
          <cell r="H88">
            <v>37781</v>
          </cell>
          <cell r="I88">
            <v>37807</v>
          </cell>
          <cell r="J88">
            <v>37806</v>
          </cell>
          <cell r="K88">
            <v>37855</v>
          </cell>
          <cell r="M88">
            <v>38017</v>
          </cell>
          <cell r="O88">
            <v>38107</v>
          </cell>
          <cell r="Q88">
            <v>90</v>
          </cell>
          <cell r="R88">
            <v>2</v>
          </cell>
        </row>
        <row r="89">
          <cell r="A89" t="str">
            <v>903298-120-06</v>
          </cell>
          <cell r="B89">
            <v>4</v>
          </cell>
          <cell r="C89" t="str">
            <v>REFORMATE SPLITTER</v>
          </cell>
          <cell r="D89" t="str">
            <v>A</v>
          </cell>
          <cell r="E89" t="str">
            <v>Y</v>
          </cell>
          <cell r="F89">
            <v>0.37</v>
          </cell>
          <cell r="G89">
            <v>37779</v>
          </cell>
          <cell r="H89">
            <v>37781</v>
          </cell>
          <cell r="I89">
            <v>37807</v>
          </cell>
          <cell r="J89">
            <v>37806</v>
          </cell>
          <cell r="K89">
            <v>37855</v>
          </cell>
          <cell r="M89">
            <v>38017</v>
          </cell>
          <cell r="O89">
            <v>38107</v>
          </cell>
          <cell r="Q89">
            <v>90</v>
          </cell>
          <cell r="R89">
            <v>2</v>
          </cell>
        </row>
        <row r="90">
          <cell r="A90" t="str">
            <v>903298-120-07</v>
          </cell>
          <cell r="B90">
            <v>5</v>
          </cell>
          <cell r="C90" t="str">
            <v>REFORMATE SPLITTER BOTTOMS-CLAY TREATER FEED</v>
          </cell>
          <cell r="D90" t="str">
            <v>A</v>
          </cell>
          <cell r="E90" t="str">
            <v>Y</v>
          </cell>
          <cell r="F90">
            <v>0.37</v>
          </cell>
          <cell r="G90">
            <v>37779</v>
          </cell>
          <cell r="H90">
            <v>37781</v>
          </cell>
          <cell r="I90">
            <v>37807</v>
          </cell>
          <cell r="J90">
            <v>37806</v>
          </cell>
          <cell r="K90">
            <v>37855</v>
          </cell>
          <cell r="M90">
            <v>38017</v>
          </cell>
          <cell r="O90">
            <v>38107</v>
          </cell>
          <cell r="Q90">
            <v>90</v>
          </cell>
          <cell r="R90">
            <v>2</v>
          </cell>
        </row>
        <row r="91">
          <cell r="A91" t="str">
            <v>903298-120-08</v>
          </cell>
          <cell r="B91">
            <v>4</v>
          </cell>
          <cell r="C91" t="str">
            <v>REFORMATE SPLITTER RECEIVER</v>
          </cell>
          <cell r="D91" t="str">
            <v>A</v>
          </cell>
          <cell r="E91" t="str">
            <v>Y</v>
          </cell>
          <cell r="F91">
            <v>0.37</v>
          </cell>
          <cell r="G91">
            <v>37779</v>
          </cell>
          <cell r="H91">
            <v>37781</v>
          </cell>
          <cell r="I91">
            <v>37807</v>
          </cell>
          <cell r="J91">
            <v>37806</v>
          </cell>
          <cell r="K91">
            <v>37855</v>
          </cell>
          <cell r="M91">
            <v>38017</v>
          </cell>
          <cell r="O91">
            <v>38107</v>
          </cell>
          <cell r="Q91">
            <v>90</v>
          </cell>
          <cell r="R91">
            <v>2</v>
          </cell>
        </row>
        <row r="92">
          <cell r="A92" t="str">
            <v>903298-120-09</v>
          </cell>
          <cell r="B92">
            <v>4</v>
          </cell>
          <cell r="C92" t="str">
            <v>CLAY TREATERS</v>
          </cell>
          <cell r="D92" t="str">
            <v>A</v>
          </cell>
          <cell r="E92" t="str">
            <v>Y</v>
          </cell>
          <cell r="F92">
            <v>0.37</v>
          </cell>
          <cell r="G92">
            <v>37779</v>
          </cell>
          <cell r="H92">
            <v>37781</v>
          </cell>
          <cell r="I92">
            <v>37807</v>
          </cell>
          <cell r="J92">
            <v>37806</v>
          </cell>
          <cell r="K92">
            <v>37855</v>
          </cell>
          <cell r="M92">
            <v>38017</v>
          </cell>
          <cell r="O92">
            <v>38107</v>
          </cell>
          <cell r="Q92">
            <v>90</v>
          </cell>
          <cell r="R92">
            <v>2</v>
          </cell>
        </row>
        <row r="93">
          <cell r="A93" t="str">
            <v>903298-120-10</v>
          </cell>
          <cell r="B93">
            <v>4</v>
          </cell>
          <cell r="C93" t="str">
            <v>XYLENE COLUMN</v>
          </cell>
          <cell r="D93" t="str">
            <v>A</v>
          </cell>
          <cell r="E93" t="str">
            <v>Y</v>
          </cell>
          <cell r="F93">
            <v>0.37</v>
          </cell>
          <cell r="G93">
            <v>37779</v>
          </cell>
          <cell r="H93">
            <v>37781</v>
          </cell>
          <cell r="I93">
            <v>37807</v>
          </cell>
          <cell r="J93">
            <v>37806</v>
          </cell>
          <cell r="K93">
            <v>37855</v>
          </cell>
          <cell r="M93">
            <v>38017</v>
          </cell>
          <cell r="O93">
            <v>38107</v>
          </cell>
          <cell r="Q93">
            <v>90</v>
          </cell>
          <cell r="R93">
            <v>2</v>
          </cell>
        </row>
        <row r="94">
          <cell r="A94" t="str">
            <v>903298-120-11</v>
          </cell>
          <cell r="B94">
            <v>2</v>
          </cell>
          <cell r="C94" t="str">
            <v>XYLENE COLUMN BOTTOM PUMPS</v>
          </cell>
          <cell r="D94" t="str">
            <v>A</v>
          </cell>
          <cell r="E94" t="str">
            <v>Y</v>
          </cell>
          <cell r="F94">
            <v>0.37</v>
          </cell>
          <cell r="G94">
            <v>37779</v>
          </cell>
          <cell r="H94">
            <v>37781</v>
          </cell>
          <cell r="I94">
            <v>37807</v>
          </cell>
          <cell r="J94">
            <v>37806</v>
          </cell>
          <cell r="K94">
            <v>37855</v>
          </cell>
          <cell r="M94">
            <v>38017</v>
          </cell>
          <cell r="O94">
            <v>38107</v>
          </cell>
          <cell r="Q94">
            <v>90</v>
          </cell>
          <cell r="R94">
            <v>2</v>
          </cell>
        </row>
        <row r="95">
          <cell r="A95" t="str">
            <v>903298-120-12</v>
          </cell>
          <cell r="B95">
            <v>3</v>
          </cell>
          <cell r="C95" t="str">
            <v>XYLENE COLUMN REBOILER CIRCUIT</v>
          </cell>
          <cell r="D95" t="str">
            <v>A</v>
          </cell>
          <cell r="E95" t="str">
            <v>Y</v>
          </cell>
          <cell r="F95">
            <v>0.37</v>
          </cell>
          <cell r="G95">
            <v>37779</v>
          </cell>
          <cell r="H95">
            <v>37781</v>
          </cell>
          <cell r="I95">
            <v>37807</v>
          </cell>
          <cell r="J95">
            <v>37806</v>
          </cell>
          <cell r="K95">
            <v>37855</v>
          </cell>
          <cell r="M95">
            <v>38017</v>
          </cell>
          <cell r="O95">
            <v>38107</v>
          </cell>
          <cell r="Q95">
            <v>90</v>
          </cell>
          <cell r="R95">
            <v>2</v>
          </cell>
        </row>
        <row r="96">
          <cell r="A96" t="str">
            <v>903298-120-13</v>
          </cell>
          <cell r="B96">
            <v>5</v>
          </cell>
          <cell r="C96" t="str">
            <v>XYLENE COLUMN REBOILER HEATER (A)</v>
          </cell>
          <cell r="D96" t="str">
            <v>A</v>
          </cell>
          <cell r="E96" t="str">
            <v>Y</v>
          </cell>
          <cell r="F96">
            <v>0.37</v>
          </cell>
          <cell r="G96">
            <v>37779</v>
          </cell>
          <cell r="H96">
            <v>37781</v>
          </cell>
          <cell r="I96">
            <v>37807</v>
          </cell>
          <cell r="J96">
            <v>37806</v>
          </cell>
          <cell r="K96">
            <v>37855</v>
          </cell>
          <cell r="M96">
            <v>38017</v>
          </cell>
          <cell r="O96">
            <v>38107</v>
          </cell>
          <cell r="Q96">
            <v>90</v>
          </cell>
          <cell r="R96">
            <v>2</v>
          </cell>
        </row>
        <row r="97">
          <cell r="A97" t="str">
            <v>903298-120-14</v>
          </cell>
          <cell r="B97">
            <v>4</v>
          </cell>
          <cell r="C97" t="str">
            <v>XYLENE COLUMN REBOILER HEATER (B)</v>
          </cell>
          <cell r="D97" t="str">
            <v>A</v>
          </cell>
          <cell r="E97" t="str">
            <v>Y</v>
          </cell>
          <cell r="F97">
            <v>0.37</v>
          </cell>
          <cell r="G97">
            <v>37779</v>
          </cell>
          <cell r="H97">
            <v>37781</v>
          </cell>
          <cell r="I97">
            <v>37807</v>
          </cell>
          <cell r="J97">
            <v>37806</v>
          </cell>
          <cell r="K97">
            <v>37855</v>
          </cell>
          <cell r="M97">
            <v>38017</v>
          </cell>
          <cell r="O97">
            <v>38107</v>
          </cell>
          <cell r="Q97">
            <v>90</v>
          </cell>
          <cell r="R97">
            <v>2</v>
          </cell>
        </row>
        <row r="98">
          <cell r="A98" t="str">
            <v>903298-120-15</v>
          </cell>
          <cell r="B98">
            <v>4</v>
          </cell>
          <cell r="C98" t="str">
            <v>XYLENE COLUMN RECEIVER</v>
          </cell>
          <cell r="D98" t="str">
            <v>A</v>
          </cell>
          <cell r="E98" t="str">
            <v>Y</v>
          </cell>
          <cell r="F98">
            <v>0.37</v>
          </cell>
          <cell r="G98">
            <v>37779</v>
          </cell>
          <cell r="H98">
            <v>37781</v>
          </cell>
          <cell r="I98">
            <v>37807</v>
          </cell>
          <cell r="J98">
            <v>37806</v>
          </cell>
          <cell r="K98">
            <v>37855</v>
          </cell>
          <cell r="M98">
            <v>38017</v>
          </cell>
          <cell r="O98">
            <v>38107</v>
          </cell>
          <cell r="Q98">
            <v>90</v>
          </cell>
          <cell r="R98">
            <v>2</v>
          </cell>
        </row>
        <row r="99">
          <cell r="A99" t="str">
            <v>903298-120-16</v>
          </cell>
          <cell r="B99">
            <v>4</v>
          </cell>
          <cell r="C99" t="str">
            <v>PAREX FEED SURGE DRUM</v>
          </cell>
          <cell r="D99" t="str">
            <v>A</v>
          </cell>
          <cell r="E99" t="str">
            <v>Y</v>
          </cell>
          <cell r="F99">
            <v>0.37</v>
          </cell>
          <cell r="G99">
            <v>37779</v>
          </cell>
          <cell r="H99">
            <v>37781</v>
          </cell>
          <cell r="I99">
            <v>37807</v>
          </cell>
          <cell r="J99">
            <v>37806</v>
          </cell>
          <cell r="K99">
            <v>37855</v>
          </cell>
          <cell r="M99">
            <v>38017</v>
          </cell>
          <cell r="O99">
            <v>38107</v>
          </cell>
          <cell r="Q99">
            <v>90</v>
          </cell>
          <cell r="R99">
            <v>2</v>
          </cell>
        </row>
        <row r="100">
          <cell r="A100" t="str">
            <v>903298-120-17</v>
          </cell>
          <cell r="B100">
            <v>5</v>
          </cell>
          <cell r="C100" t="str">
            <v>HEAVY AROMATICS COLUMN</v>
          </cell>
          <cell r="D100" t="str">
            <v>A</v>
          </cell>
          <cell r="E100" t="str">
            <v>Y</v>
          </cell>
          <cell r="F100">
            <v>0.37</v>
          </cell>
          <cell r="G100">
            <v>37779</v>
          </cell>
          <cell r="H100">
            <v>37781</v>
          </cell>
          <cell r="I100">
            <v>37807</v>
          </cell>
          <cell r="J100">
            <v>37806</v>
          </cell>
          <cell r="K100">
            <v>37855</v>
          </cell>
          <cell r="M100">
            <v>38017</v>
          </cell>
          <cell r="O100">
            <v>38107</v>
          </cell>
          <cell r="Q100">
            <v>90</v>
          </cell>
          <cell r="R100">
            <v>2</v>
          </cell>
        </row>
        <row r="101">
          <cell r="A101" t="str">
            <v>903298-120-18</v>
          </cell>
          <cell r="B101">
            <v>3</v>
          </cell>
          <cell r="C101" t="str">
            <v>HEAVY AROMATICS COLUMN RECEIVER</v>
          </cell>
          <cell r="D101" t="str">
            <v>A</v>
          </cell>
          <cell r="E101" t="str">
            <v>Y</v>
          </cell>
          <cell r="F101">
            <v>0.37</v>
          </cell>
          <cell r="G101">
            <v>37779</v>
          </cell>
          <cell r="H101">
            <v>37781</v>
          </cell>
          <cell r="I101">
            <v>37807</v>
          </cell>
          <cell r="J101">
            <v>37806</v>
          </cell>
          <cell r="K101">
            <v>37855</v>
          </cell>
          <cell r="M101">
            <v>38017</v>
          </cell>
          <cell r="O101">
            <v>38107</v>
          </cell>
          <cell r="Q101">
            <v>90</v>
          </cell>
          <cell r="R101">
            <v>2</v>
          </cell>
        </row>
        <row r="102">
          <cell r="A102" t="str">
            <v>903298-120-19</v>
          </cell>
          <cell r="B102">
            <v>6</v>
          </cell>
          <cell r="C102" t="str">
            <v>LPG VAPORIZER</v>
          </cell>
          <cell r="D102" t="str">
            <v>A</v>
          </cell>
          <cell r="E102" t="str">
            <v>Y</v>
          </cell>
          <cell r="F102">
            <v>0.37</v>
          </cell>
          <cell r="G102">
            <v>37779</v>
          </cell>
          <cell r="H102">
            <v>37781</v>
          </cell>
          <cell r="I102">
            <v>37807</v>
          </cell>
          <cell r="J102">
            <v>37806</v>
          </cell>
          <cell r="K102">
            <v>37855</v>
          </cell>
          <cell r="M102">
            <v>38017</v>
          </cell>
          <cell r="O102">
            <v>38107</v>
          </cell>
          <cell r="Q102">
            <v>90</v>
          </cell>
          <cell r="R102">
            <v>2</v>
          </cell>
        </row>
        <row r="103">
          <cell r="A103" t="str">
            <v>903298-120-20</v>
          </cell>
          <cell r="B103">
            <v>5</v>
          </cell>
          <cell r="C103" t="str">
            <v>FUEL GAS COALESCER</v>
          </cell>
          <cell r="D103" t="str">
            <v>A</v>
          </cell>
          <cell r="E103" t="str">
            <v>Y</v>
          </cell>
          <cell r="F103">
            <v>0.37</v>
          </cell>
          <cell r="G103">
            <v>37779</v>
          </cell>
          <cell r="H103">
            <v>37781</v>
          </cell>
          <cell r="I103">
            <v>37807</v>
          </cell>
          <cell r="J103">
            <v>37806</v>
          </cell>
          <cell r="K103">
            <v>37855</v>
          </cell>
          <cell r="M103">
            <v>38017</v>
          </cell>
          <cell r="O103">
            <v>38107</v>
          </cell>
          <cell r="Q103">
            <v>90</v>
          </cell>
          <cell r="R103">
            <v>2</v>
          </cell>
        </row>
        <row r="104">
          <cell r="A104" t="str">
            <v>903298-120-21</v>
          </cell>
          <cell r="B104">
            <v>5</v>
          </cell>
          <cell r="C104" t="str">
            <v>XYLENE COLUMN REBOILER HEATER FIRING (A)</v>
          </cell>
          <cell r="D104" t="str">
            <v>A</v>
          </cell>
          <cell r="E104" t="str">
            <v>Y</v>
          </cell>
          <cell r="F104">
            <v>0.37</v>
          </cell>
          <cell r="G104">
            <v>37779</v>
          </cell>
          <cell r="H104">
            <v>37781</v>
          </cell>
          <cell r="I104">
            <v>37807</v>
          </cell>
          <cell r="J104">
            <v>37806</v>
          </cell>
          <cell r="K104">
            <v>37855</v>
          </cell>
          <cell r="M104">
            <v>38017</v>
          </cell>
          <cell r="O104">
            <v>38107</v>
          </cell>
          <cell r="Q104">
            <v>90</v>
          </cell>
          <cell r="R104">
            <v>2</v>
          </cell>
        </row>
        <row r="105">
          <cell r="A105" t="str">
            <v>903298-120-22</v>
          </cell>
          <cell r="B105">
            <v>5</v>
          </cell>
          <cell r="C105" t="str">
            <v>XYLENE COLUMN REBOILER HEATER FIRING (B)</v>
          </cell>
          <cell r="D105" t="str">
            <v>A</v>
          </cell>
          <cell r="E105" t="str">
            <v>Y</v>
          </cell>
          <cell r="F105">
            <v>0.37</v>
          </cell>
          <cell r="G105">
            <v>37779</v>
          </cell>
          <cell r="H105">
            <v>37781</v>
          </cell>
          <cell r="I105">
            <v>37807</v>
          </cell>
          <cell r="J105">
            <v>37806</v>
          </cell>
          <cell r="K105">
            <v>37855</v>
          </cell>
          <cell r="M105">
            <v>38017</v>
          </cell>
          <cell r="O105">
            <v>38107</v>
          </cell>
          <cell r="Q105">
            <v>90</v>
          </cell>
          <cell r="R105">
            <v>2</v>
          </cell>
        </row>
        <row r="106">
          <cell r="A106" t="str">
            <v>903298-120-23</v>
          </cell>
          <cell r="B106">
            <v>5</v>
          </cell>
          <cell r="C106" t="str">
            <v>AIR PREHEAT</v>
          </cell>
          <cell r="D106" t="str">
            <v>A</v>
          </cell>
          <cell r="E106" t="str">
            <v>Y</v>
          </cell>
          <cell r="F106">
            <v>0.37</v>
          </cell>
          <cell r="G106">
            <v>37779</v>
          </cell>
          <cell r="H106">
            <v>37781</v>
          </cell>
          <cell r="I106">
            <v>37807</v>
          </cell>
          <cell r="J106">
            <v>37806</v>
          </cell>
          <cell r="K106">
            <v>37855</v>
          </cell>
          <cell r="M106">
            <v>38017</v>
          </cell>
          <cell r="O106">
            <v>38107</v>
          </cell>
          <cell r="Q106">
            <v>90</v>
          </cell>
          <cell r="R106">
            <v>2</v>
          </cell>
        </row>
        <row r="107">
          <cell r="A107" t="str">
            <v>6319-02-41-06-1124</v>
          </cell>
          <cell r="B107">
            <v>0</v>
          </cell>
          <cell r="C107" t="str">
            <v>PUMP SEAL PLANS-I</v>
          </cell>
          <cell r="D107" t="str">
            <v>A</v>
          </cell>
          <cell r="E107" t="str">
            <v>N</v>
          </cell>
          <cell r="F107">
            <v>0.37</v>
          </cell>
          <cell r="G107">
            <v>37779</v>
          </cell>
          <cell r="H107">
            <v>37781</v>
          </cell>
          <cell r="I107">
            <v>37807</v>
          </cell>
          <cell r="J107">
            <v>37806</v>
          </cell>
          <cell r="K107">
            <v>37855</v>
          </cell>
          <cell r="M107">
            <v>38017</v>
          </cell>
          <cell r="O107">
            <v>38107</v>
          </cell>
          <cell r="Q107">
            <v>90</v>
          </cell>
          <cell r="R107">
            <v>2</v>
          </cell>
        </row>
        <row r="108">
          <cell r="A108" t="str">
            <v>6319-02-41-06-1125</v>
          </cell>
          <cell r="B108">
            <v>0</v>
          </cell>
          <cell r="C108" t="str">
            <v>PUMP SEAL PLANS-II</v>
          </cell>
          <cell r="D108" t="str">
            <v>A</v>
          </cell>
          <cell r="E108" t="str">
            <v>N</v>
          </cell>
          <cell r="F108">
            <v>0.37</v>
          </cell>
          <cell r="G108">
            <v>37779</v>
          </cell>
          <cell r="H108">
            <v>37781</v>
          </cell>
          <cell r="I108">
            <v>37807</v>
          </cell>
          <cell r="J108">
            <v>37806</v>
          </cell>
          <cell r="K108">
            <v>37855</v>
          </cell>
          <cell r="M108">
            <v>38017</v>
          </cell>
          <cell r="O108">
            <v>38107</v>
          </cell>
          <cell r="Q108">
            <v>90</v>
          </cell>
          <cell r="R108">
            <v>2</v>
          </cell>
        </row>
        <row r="109">
          <cell r="A109" t="str">
            <v>6319-02-41-06-1126</v>
          </cell>
          <cell r="B109">
            <v>0</v>
          </cell>
          <cell r="C109" t="str">
            <v>CONTROLVALVE VENT &amp; DRAIN DETAILS</v>
          </cell>
          <cell r="D109" t="str">
            <v>A</v>
          </cell>
          <cell r="E109" t="str">
            <v>N</v>
          </cell>
          <cell r="F109">
            <v>0.37</v>
          </cell>
          <cell r="G109">
            <v>37779</v>
          </cell>
          <cell r="H109">
            <v>37781</v>
          </cell>
          <cell r="I109">
            <v>37807</v>
          </cell>
          <cell r="J109">
            <v>37806</v>
          </cell>
          <cell r="K109">
            <v>37855</v>
          </cell>
          <cell r="M109">
            <v>38017</v>
          </cell>
          <cell r="O109">
            <v>38107</v>
          </cell>
          <cell r="Q109">
            <v>90</v>
          </cell>
          <cell r="R109">
            <v>2</v>
          </cell>
        </row>
        <row r="110">
          <cell r="A110" t="str">
            <v>6319-02-41-06-1127</v>
          </cell>
          <cell r="B110">
            <v>0</v>
          </cell>
          <cell r="C110" t="str">
            <v>PUMP VENT &amp; DRAIN DETAILS</v>
          </cell>
          <cell r="D110" t="str">
            <v>A</v>
          </cell>
          <cell r="E110" t="str">
            <v>N</v>
          </cell>
          <cell r="F110">
            <v>0.37</v>
          </cell>
          <cell r="G110">
            <v>37779</v>
          </cell>
          <cell r="H110">
            <v>37781</v>
          </cell>
          <cell r="I110">
            <v>37807</v>
          </cell>
          <cell r="J110">
            <v>37806</v>
          </cell>
          <cell r="K110">
            <v>37855</v>
          </cell>
          <cell r="M110">
            <v>38017</v>
          </cell>
          <cell r="O110">
            <v>38107</v>
          </cell>
          <cell r="Q110">
            <v>90</v>
          </cell>
          <cell r="R110">
            <v>2</v>
          </cell>
        </row>
        <row r="111">
          <cell r="A111" t="str">
            <v>6319-02-41-06-1128</v>
          </cell>
          <cell r="B111">
            <v>0</v>
          </cell>
          <cell r="C111" t="str">
            <v>LEVEL INST. VENT &amp; DRAIN DETAILS-I</v>
          </cell>
          <cell r="D111" t="str">
            <v>A</v>
          </cell>
          <cell r="E111" t="str">
            <v>N</v>
          </cell>
          <cell r="F111">
            <v>0.37</v>
          </cell>
          <cell r="G111">
            <v>37779</v>
          </cell>
          <cell r="H111">
            <v>37781</v>
          </cell>
          <cell r="I111">
            <v>37807</v>
          </cell>
          <cell r="J111">
            <v>37806</v>
          </cell>
          <cell r="K111">
            <v>37855</v>
          </cell>
          <cell r="M111">
            <v>38017</v>
          </cell>
          <cell r="O111">
            <v>38107</v>
          </cell>
          <cell r="Q111">
            <v>90</v>
          </cell>
          <cell r="R111">
            <v>2</v>
          </cell>
        </row>
        <row r="112">
          <cell r="A112" t="str">
            <v>6319-02-41-06-1129</v>
          </cell>
          <cell r="B112">
            <v>0</v>
          </cell>
          <cell r="C112" t="str">
            <v>LEVEL INST. VENT &amp; DRAIN DETAILS-II</v>
          </cell>
          <cell r="D112" t="str">
            <v>A</v>
          </cell>
          <cell r="E112" t="str">
            <v>N</v>
          </cell>
          <cell r="F112">
            <v>0.37</v>
          </cell>
          <cell r="G112">
            <v>37779</v>
          </cell>
          <cell r="H112">
            <v>37781</v>
          </cell>
          <cell r="I112">
            <v>37807</v>
          </cell>
          <cell r="J112">
            <v>37806</v>
          </cell>
          <cell r="K112">
            <v>37855</v>
          </cell>
          <cell r="M112">
            <v>38017</v>
          </cell>
          <cell r="O112">
            <v>38107</v>
          </cell>
          <cell r="Q112">
            <v>90</v>
          </cell>
          <cell r="R112">
            <v>2</v>
          </cell>
        </row>
        <row r="113">
          <cell r="A113" t="str">
            <v>6319-02-41-06-1130</v>
          </cell>
          <cell r="B113">
            <v>0</v>
          </cell>
          <cell r="C113" t="str">
            <v>SAMPLE CONNECTION DETAILS</v>
          </cell>
          <cell r="D113" t="str">
            <v>A</v>
          </cell>
          <cell r="E113" t="str">
            <v>N</v>
          </cell>
          <cell r="F113">
            <v>0.37</v>
          </cell>
          <cell r="G113">
            <v>37779</v>
          </cell>
          <cell r="H113">
            <v>37781</v>
          </cell>
          <cell r="I113">
            <v>37807</v>
          </cell>
          <cell r="J113">
            <v>37806</v>
          </cell>
          <cell r="K113">
            <v>37855</v>
          </cell>
          <cell r="M113">
            <v>38017</v>
          </cell>
          <cell r="O113">
            <v>38107</v>
          </cell>
          <cell r="Q113">
            <v>90</v>
          </cell>
          <cell r="R113">
            <v>2</v>
          </cell>
        </row>
        <row r="114">
          <cell r="A114" t="str">
            <v>6319-02-41-06-1131</v>
          </cell>
          <cell r="B114">
            <v>0</v>
          </cell>
          <cell r="C114" t="str">
            <v>LOW POINT DRAIN DETAILS</v>
          </cell>
          <cell r="D114" t="str">
            <v>A</v>
          </cell>
          <cell r="E114" t="str">
            <v>N</v>
          </cell>
          <cell r="F114">
            <v>0.37</v>
          </cell>
          <cell r="G114">
            <v>37779</v>
          </cell>
          <cell r="H114">
            <v>37781</v>
          </cell>
          <cell r="I114">
            <v>37807</v>
          </cell>
          <cell r="J114">
            <v>37806</v>
          </cell>
          <cell r="K114">
            <v>37855</v>
          </cell>
          <cell r="M114">
            <v>38017</v>
          </cell>
          <cell r="O114">
            <v>38107</v>
          </cell>
          <cell r="Q114">
            <v>90</v>
          </cell>
          <cell r="R114">
            <v>2</v>
          </cell>
        </row>
        <row r="115">
          <cell r="C115" t="str">
            <v>Other Deliverables</v>
          </cell>
        </row>
        <row r="116">
          <cell r="A116" t="str">
            <v>6319-06-02-EL-1001</v>
          </cell>
          <cell r="B116">
            <v>1</v>
          </cell>
          <cell r="C116" t="str">
            <v>EQUIPMENT LIST</v>
          </cell>
          <cell r="D116" t="str">
            <v>I</v>
          </cell>
          <cell r="E116" t="str">
            <v>N</v>
          </cell>
          <cell r="F116">
            <v>0.37</v>
          </cell>
          <cell r="G116">
            <v>37802</v>
          </cell>
          <cell r="H116">
            <v>37802</v>
          </cell>
          <cell r="I116">
            <v>37830</v>
          </cell>
          <cell r="J116">
            <v>37823</v>
          </cell>
          <cell r="K116">
            <v>37863</v>
          </cell>
          <cell r="L116">
            <v>37834</v>
          </cell>
          <cell r="O116">
            <v>38107</v>
          </cell>
          <cell r="Q116">
            <v>90</v>
          </cell>
          <cell r="R116">
            <v>2</v>
          </cell>
        </row>
        <row r="117">
          <cell r="C117" t="str">
            <v>EQUIPMENT DATASHEETS (Note 1)</v>
          </cell>
          <cell r="D117" t="str">
            <v>A</v>
          </cell>
          <cell r="E117" t="str">
            <v>N</v>
          </cell>
          <cell r="F117">
            <v>2.38</v>
          </cell>
          <cell r="G117">
            <v>37820</v>
          </cell>
          <cell r="H117">
            <v>37806</v>
          </cell>
          <cell r="I117">
            <v>37848</v>
          </cell>
          <cell r="J117">
            <v>37826</v>
          </cell>
          <cell r="K117">
            <v>37863</v>
          </cell>
          <cell r="O117">
            <v>38107</v>
          </cell>
          <cell r="Q117">
            <v>90</v>
          </cell>
          <cell r="R117">
            <v>2</v>
          </cell>
        </row>
        <row r="118">
          <cell r="C118" t="str">
            <v>CONTROL VALVE DATASHEETS (Note 1)</v>
          </cell>
          <cell r="D118" t="str">
            <v>A</v>
          </cell>
          <cell r="E118" t="str">
            <v>N</v>
          </cell>
          <cell r="F118">
            <v>2.38</v>
          </cell>
          <cell r="G118">
            <v>37817</v>
          </cell>
          <cell r="H118">
            <v>37809</v>
          </cell>
          <cell r="I118">
            <v>37845</v>
          </cell>
          <cell r="K118">
            <v>37863</v>
          </cell>
          <cell r="O118">
            <v>38107</v>
          </cell>
          <cell r="Q118">
            <v>70</v>
          </cell>
        </row>
        <row r="119">
          <cell r="C119" t="str">
            <v>SAFETY VALVE DATASHEETS (Note 1)</v>
          </cell>
          <cell r="D119" t="str">
            <v>A</v>
          </cell>
          <cell r="E119" t="str">
            <v>N</v>
          </cell>
          <cell r="F119">
            <v>0.82</v>
          </cell>
          <cell r="G119">
            <v>37824</v>
          </cell>
          <cell r="H119">
            <v>37809</v>
          </cell>
          <cell r="I119">
            <v>37852</v>
          </cell>
          <cell r="K119">
            <v>37863</v>
          </cell>
          <cell r="O119">
            <v>38107</v>
          </cell>
          <cell r="Q119">
            <v>70</v>
          </cell>
        </row>
        <row r="120">
          <cell r="C120" t="str">
            <v>OTHER INSTRUMENT DATASHEETS (Note 1)</v>
          </cell>
          <cell r="D120" t="str">
            <v>I</v>
          </cell>
          <cell r="E120" t="str">
            <v>N</v>
          </cell>
          <cell r="F120">
            <v>2.38</v>
          </cell>
          <cell r="G120">
            <v>37833</v>
          </cell>
          <cell r="H120">
            <v>37831</v>
          </cell>
          <cell r="I120">
            <v>37861</v>
          </cell>
          <cell r="K120">
            <v>37863</v>
          </cell>
          <cell r="O120">
            <v>38107</v>
          </cell>
          <cell r="Q120">
            <v>50</v>
          </cell>
        </row>
        <row r="121">
          <cell r="C121" t="str">
            <v>ANALYSERS/ FLOW INSTRUMENTS</v>
          </cell>
          <cell r="D121" t="str">
            <v>R</v>
          </cell>
          <cell r="E121" t="str">
            <v>N</v>
          </cell>
          <cell r="F121">
            <v>2.38</v>
          </cell>
          <cell r="G121">
            <v>37833</v>
          </cell>
          <cell r="H121">
            <v>37831</v>
          </cell>
          <cell r="I121">
            <v>37861</v>
          </cell>
          <cell r="K121">
            <v>37863</v>
          </cell>
          <cell r="O121">
            <v>38107</v>
          </cell>
          <cell r="Q121">
            <v>50</v>
          </cell>
        </row>
        <row r="122">
          <cell r="A122" t="str">
            <v>6319-06-02-LS-1100</v>
          </cell>
          <cell r="B122">
            <v>0</v>
          </cell>
          <cell r="C122" t="str">
            <v>LINE SCHEDULES</v>
          </cell>
          <cell r="D122" t="str">
            <v>I</v>
          </cell>
          <cell r="E122" t="str">
            <v>N</v>
          </cell>
          <cell r="F122">
            <v>2.38</v>
          </cell>
          <cell r="G122">
            <v>37833</v>
          </cell>
          <cell r="H122">
            <v>37826</v>
          </cell>
          <cell r="I122">
            <v>37861</v>
          </cell>
          <cell r="K122">
            <v>37863</v>
          </cell>
          <cell r="O122">
            <v>38107</v>
          </cell>
          <cell r="Q122">
            <v>90</v>
          </cell>
          <cell r="R122">
            <v>2</v>
          </cell>
        </row>
        <row r="123">
          <cell r="A123" t="str">
            <v>6319-06-02-SM-1003</v>
          </cell>
          <cell r="B123">
            <v>0</v>
          </cell>
          <cell r="C123" t="str">
            <v>FLARE LOAD SUMMARY (Note 1)</v>
          </cell>
          <cell r="D123" t="str">
            <v>A</v>
          </cell>
          <cell r="E123" t="str">
            <v>N</v>
          </cell>
          <cell r="F123">
            <v>0.37</v>
          </cell>
          <cell r="G123">
            <v>37817</v>
          </cell>
          <cell r="H123">
            <v>37811</v>
          </cell>
          <cell r="I123">
            <v>37845</v>
          </cell>
          <cell r="K123">
            <v>37863</v>
          </cell>
          <cell r="O123">
            <v>38107</v>
          </cell>
          <cell r="Q123">
            <v>70</v>
          </cell>
        </row>
        <row r="124">
          <cell r="A124" t="str">
            <v>6319-06-02-SM-1001</v>
          </cell>
          <cell r="B124">
            <v>0</v>
          </cell>
          <cell r="C124" t="str">
            <v>UTILITY SUMMARY</v>
          </cell>
          <cell r="D124" t="str">
            <v>R</v>
          </cell>
          <cell r="E124" t="str">
            <v>N</v>
          </cell>
          <cell r="F124">
            <v>0.37</v>
          </cell>
          <cell r="G124">
            <v>37823</v>
          </cell>
          <cell r="H124">
            <v>37835</v>
          </cell>
          <cell r="I124">
            <v>37851</v>
          </cell>
          <cell r="K124">
            <v>37863</v>
          </cell>
          <cell r="O124">
            <v>38107</v>
          </cell>
          <cell r="Q124">
            <v>50</v>
          </cell>
        </row>
        <row r="125">
          <cell r="A125" t="str">
            <v>6319-06-02-SM-1002</v>
          </cell>
          <cell r="B125">
            <v>0</v>
          </cell>
          <cell r="C125" t="str">
            <v>EFFLUENT SUMMARY</v>
          </cell>
          <cell r="D125" t="str">
            <v>I</v>
          </cell>
          <cell r="E125" t="str">
            <v>N</v>
          </cell>
          <cell r="F125">
            <v>0.18</v>
          </cell>
          <cell r="G125">
            <v>37823</v>
          </cell>
          <cell r="H125">
            <v>37831</v>
          </cell>
          <cell r="I125">
            <v>37851</v>
          </cell>
          <cell r="K125">
            <v>37863</v>
          </cell>
          <cell r="O125">
            <v>38107</v>
          </cell>
          <cell r="Q125">
            <v>50</v>
          </cell>
        </row>
        <row r="126">
          <cell r="A126" t="str">
            <v>6319-06-02-SM-1004</v>
          </cell>
          <cell r="B126">
            <v>1</v>
          </cell>
          <cell r="C126" t="str">
            <v>CATALYST &amp; CHEMICALS SUMMARY</v>
          </cell>
          <cell r="D126" t="str">
            <v>I</v>
          </cell>
          <cell r="E126" t="str">
            <v>N</v>
          </cell>
          <cell r="F126">
            <v>0.18</v>
          </cell>
          <cell r="G126">
            <v>37823</v>
          </cell>
          <cell r="H126">
            <v>37832</v>
          </cell>
          <cell r="I126">
            <v>37851</v>
          </cell>
          <cell r="K126">
            <v>37863</v>
          </cell>
          <cell r="O126">
            <v>38107</v>
          </cell>
          <cell r="Q126">
            <v>50</v>
          </cell>
        </row>
        <row r="127">
          <cell r="A127" t="str">
            <v>6319-06-02-OPC-1001</v>
          </cell>
          <cell r="B127">
            <v>0</v>
          </cell>
          <cell r="C127" t="str">
            <v>BATTERY LIMIT CONDITIONS (Note 1)</v>
          </cell>
          <cell r="D127" t="str">
            <v>A</v>
          </cell>
          <cell r="E127" t="str">
            <v>N</v>
          </cell>
          <cell r="F127">
            <v>0.37</v>
          </cell>
          <cell r="G127">
            <v>37809</v>
          </cell>
          <cell r="H127">
            <v>37811</v>
          </cell>
          <cell r="I127">
            <v>37837</v>
          </cell>
          <cell r="K127">
            <v>37863</v>
          </cell>
          <cell r="O127">
            <v>38107</v>
          </cell>
          <cell r="Q127">
            <v>70</v>
          </cell>
        </row>
        <row r="128">
          <cell r="C128" t="str">
            <v>ISBL Utility Distribution P&amp;IDs for XFU AND PAREX Unit</v>
          </cell>
        </row>
        <row r="129">
          <cell r="A129" t="str">
            <v>6319-02-41-06-1141</v>
          </cell>
          <cell r="B129">
            <v>2</v>
          </cell>
          <cell r="C129" t="str">
            <v>MP AND LP STEAM DISTRIBUTION</v>
          </cell>
          <cell r="D129" t="str">
            <v>A</v>
          </cell>
          <cell r="E129" t="str">
            <v>N</v>
          </cell>
          <cell r="F129">
            <v>0.37</v>
          </cell>
          <cell r="G129">
            <v>37779</v>
          </cell>
          <cell r="H129">
            <v>37781</v>
          </cell>
          <cell r="I129">
            <v>37807</v>
          </cell>
          <cell r="J129">
            <v>37806</v>
          </cell>
          <cell r="K129">
            <v>37855</v>
          </cell>
          <cell r="M129">
            <v>38017</v>
          </cell>
          <cell r="O129">
            <v>38107</v>
          </cell>
          <cell r="Q129">
            <v>90</v>
          </cell>
          <cell r="R129">
            <v>2</v>
          </cell>
        </row>
        <row r="130">
          <cell r="A130" t="str">
            <v>6319-02-41-06-1142</v>
          </cell>
          <cell r="B130">
            <v>2</v>
          </cell>
          <cell r="C130" t="str">
            <v>FUEL OIL/FLUSHING OIL  DISTRIBUTION</v>
          </cell>
          <cell r="D130" t="str">
            <v>A</v>
          </cell>
          <cell r="E130" t="str">
            <v>N</v>
          </cell>
          <cell r="F130">
            <v>0.37</v>
          </cell>
          <cell r="G130">
            <v>37779</v>
          </cell>
          <cell r="H130">
            <v>37781</v>
          </cell>
          <cell r="I130">
            <v>37807</v>
          </cell>
          <cell r="J130">
            <v>37806</v>
          </cell>
          <cell r="K130">
            <v>37855</v>
          </cell>
          <cell r="M130">
            <v>38017</v>
          </cell>
          <cell r="O130">
            <v>38107</v>
          </cell>
          <cell r="Q130">
            <v>90</v>
          </cell>
          <cell r="R130">
            <v>2</v>
          </cell>
        </row>
        <row r="131">
          <cell r="A131" t="str">
            <v>6319-02-41-06-1143</v>
          </cell>
          <cell r="B131">
            <v>2</v>
          </cell>
          <cell r="C131" t="str">
            <v>PLANT AIR, INSTRUMENT AIR, SERVICE WATER AND NITROGEN DISTRIBUTION</v>
          </cell>
          <cell r="D131" t="str">
            <v>A</v>
          </cell>
          <cell r="E131" t="str">
            <v>N</v>
          </cell>
          <cell r="F131">
            <v>0.37</v>
          </cell>
          <cell r="G131">
            <v>37779</v>
          </cell>
          <cell r="H131">
            <v>37781</v>
          </cell>
          <cell r="I131">
            <v>37807</v>
          </cell>
          <cell r="J131">
            <v>37806</v>
          </cell>
          <cell r="K131">
            <v>37855</v>
          </cell>
          <cell r="M131">
            <v>38017</v>
          </cell>
          <cell r="O131">
            <v>38107</v>
          </cell>
          <cell r="Q131">
            <v>90</v>
          </cell>
          <cell r="R131">
            <v>2</v>
          </cell>
        </row>
        <row r="132">
          <cell r="A132" t="str">
            <v>6319-02-41-06-1144</v>
          </cell>
          <cell r="B132">
            <v>2</v>
          </cell>
          <cell r="C132" t="str">
            <v>COOLING WATER &amp; BEARING COOLING WATER (BCW) DISTRIBUTION</v>
          </cell>
          <cell r="D132" t="str">
            <v>A</v>
          </cell>
          <cell r="E132" t="str">
            <v>N</v>
          </cell>
          <cell r="F132">
            <v>0.37</v>
          </cell>
          <cell r="G132">
            <v>37779</v>
          </cell>
          <cell r="H132">
            <v>37781</v>
          </cell>
          <cell r="I132">
            <v>37807</v>
          </cell>
          <cell r="J132">
            <v>37806</v>
          </cell>
          <cell r="K132">
            <v>37855</v>
          </cell>
          <cell r="M132">
            <v>38017</v>
          </cell>
          <cell r="O132">
            <v>38107</v>
          </cell>
          <cell r="Q132">
            <v>90</v>
          </cell>
          <cell r="R132">
            <v>2</v>
          </cell>
        </row>
        <row r="133">
          <cell r="A133" t="str">
            <v>6319-02-41-06-1145</v>
          </cell>
          <cell r="B133">
            <v>2</v>
          </cell>
          <cell r="C133" t="str">
            <v xml:space="preserve">CLOSED BLOW DOWN </v>
          </cell>
          <cell r="D133" t="str">
            <v>A</v>
          </cell>
          <cell r="E133" t="str">
            <v>N</v>
          </cell>
          <cell r="F133">
            <v>0.37</v>
          </cell>
          <cell r="G133">
            <v>37779</v>
          </cell>
          <cell r="H133">
            <v>37781</v>
          </cell>
          <cell r="I133">
            <v>37807</v>
          </cell>
          <cell r="J133">
            <v>37806</v>
          </cell>
          <cell r="K133">
            <v>37855</v>
          </cell>
          <cell r="M133">
            <v>38017</v>
          </cell>
          <cell r="O133">
            <v>38107</v>
          </cell>
          <cell r="Q133">
            <v>90</v>
          </cell>
          <cell r="R133">
            <v>2</v>
          </cell>
        </row>
        <row r="134">
          <cell r="A134" t="str">
            <v>6319-02-41-06-1146</v>
          </cell>
          <cell r="B134">
            <v>2</v>
          </cell>
          <cell r="C134" t="str">
            <v xml:space="preserve">FLARE </v>
          </cell>
          <cell r="D134" t="str">
            <v>A</v>
          </cell>
          <cell r="E134" t="str">
            <v>N</v>
          </cell>
          <cell r="F134">
            <v>0.37</v>
          </cell>
          <cell r="G134">
            <v>37779</v>
          </cell>
          <cell r="H134">
            <v>37781</v>
          </cell>
          <cell r="I134">
            <v>37807</v>
          </cell>
          <cell r="J134">
            <v>37806</v>
          </cell>
          <cell r="K134">
            <v>37855</v>
          </cell>
          <cell r="M134">
            <v>38017</v>
          </cell>
          <cell r="O134">
            <v>38107</v>
          </cell>
          <cell r="Q134">
            <v>90</v>
          </cell>
          <cell r="R134">
            <v>2</v>
          </cell>
        </row>
        <row r="135">
          <cell r="A135" t="str">
            <v>6319-02-41-06-1147</v>
          </cell>
          <cell r="B135">
            <v>2</v>
          </cell>
          <cell r="C135" t="str">
            <v>STEAM CONDENSATE</v>
          </cell>
          <cell r="D135" t="str">
            <v>A</v>
          </cell>
          <cell r="E135" t="str">
            <v>N</v>
          </cell>
          <cell r="F135">
            <v>0.37</v>
          </cell>
          <cell r="G135">
            <v>37779</v>
          </cell>
          <cell r="H135">
            <v>37781</v>
          </cell>
          <cell r="I135">
            <v>37807</v>
          </cell>
          <cell r="J135">
            <v>37806</v>
          </cell>
          <cell r="K135">
            <v>37855</v>
          </cell>
          <cell r="M135">
            <v>38017</v>
          </cell>
          <cell r="O135">
            <v>38107</v>
          </cell>
          <cell r="Q135">
            <v>90</v>
          </cell>
          <cell r="R135">
            <v>2</v>
          </cell>
        </row>
        <row r="137">
          <cell r="C137" t="str">
            <v>ISOMAR UNIT</v>
          </cell>
        </row>
        <row r="138">
          <cell r="C138" t="str">
            <v>PFD's</v>
          </cell>
        </row>
        <row r="139">
          <cell r="A139" t="str">
            <v>903299-110-01</v>
          </cell>
          <cell r="B139">
            <v>3</v>
          </cell>
          <cell r="C139" t="str">
            <v>REACTOR SECTION</v>
          </cell>
          <cell r="D139" t="str">
            <v>R</v>
          </cell>
          <cell r="E139" t="str">
            <v>N</v>
          </cell>
        </row>
        <row r="140">
          <cell r="A140" t="str">
            <v>903299-110-02</v>
          </cell>
          <cell r="B140">
            <v>2</v>
          </cell>
          <cell r="C140" t="str">
            <v>HEAT EXCHANGER SECTION</v>
          </cell>
          <cell r="D140" t="str">
            <v>R</v>
          </cell>
          <cell r="E140" t="str">
            <v>N</v>
          </cell>
        </row>
        <row r="141">
          <cell r="A141" t="str">
            <v>903299-110-03</v>
          </cell>
          <cell r="B141">
            <v>3</v>
          </cell>
          <cell r="C141" t="str">
            <v>FRACTIONATION SECTION</v>
          </cell>
          <cell r="D141" t="str">
            <v>R</v>
          </cell>
          <cell r="E141" t="str">
            <v>N</v>
          </cell>
        </row>
        <row r="142">
          <cell r="A142" t="str">
            <v>903299-110-04</v>
          </cell>
          <cell r="B142">
            <v>1</v>
          </cell>
          <cell r="C142" t="str">
            <v>MATERIAL BALANCE</v>
          </cell>
          <cell r="D142" t="str">
            <v>R</v>
          </cell>
          <cell r="E142" t="str">
            <v>N</v>
          </cell>
        </row>
        <row r="143">
          <cell r="C143" t="str">
            <v>MATERIAL SELECTION DIAGRAM</v>
          </cell>
        </row>
        <row r="144">
          <cell r="A144" t="str">
            <v>903299-115-01</v>
          </cell>
          <cell r="B144">
            <v>1</v>
          </cell>
          <cell r="C144" t="str">
            <v>REACTOR SECTION</v>
          </cell>
          <cell r="D144" t="str">
            <v>I</v>
          </cell>
          <cell r="E144" t="str">
            <v>N</v>
          </cell>
        </row>
        <row r="145">
          <cell r="A145" t="str">
            <v>903299-115-02</v>
          </cell>
          <cell r="B145">
            <v>0</v>
          </cell>
          <cell r="C145" t="str">
            <v>HEAT EXCHANGER SECTION</v>
          </cell>
          <cell r="D145" t="str">
            <v>I</v>
          </cell>
          <cell r="E145" t="str">
            <v>N</v>
          </cell>
        </row>
        <row r="146">
          <cell r="A146" t="str">
            <v>903299-115-03</v>
          </cell>
          <cell r="B146">
            <v>1</v>
          </cell>
          <cell r="C146" t="str">
            <v>FRACTIONATION SECTION</v>
          </cell>
          <cell r="D146" t="str">
            <v>I</v>
          </cell>
          <cell r="E146" t="str">
            <v>N</v>
          </cell>
        </row>
        <row r="147">
          <cell r="C147" t="str">
            <v>PROCESS P&amp;ID's</v>
          </cell>
        </row>
        <row r="148">
          <cell r="A148" t="str">
            <v>903299-120-01</v>
          </cell>
          <cell r="B148">
            <v>2</v>
          </cell>
          <cell r="C148" t="str">
            <v>LEGEND AND INSTRUMENT IDENTIFICATION</v>
          </cell>
          <cell r="D148" t="str">
            <v>A</v>
          </cell>
          <cell r="E148" t="str">
            <v>Y</v>
          </cell>
          <cell r="F148">
            <v>0.37</v>
          </cell>
          <cell r="G148">
            <v>37779</v>
          </cell>
          <cell r="H148">
            <v>37781</v>
          </cell>
          <cell r="I148">
            <v>37807</v>
          </cell>
          <cell r="J148">
            <v>37806</v>
          </cell>
          <cell r="K148">
            <v>37855</v>
          </cell>
          <cell r="M148">
            <v>38017</v>
          </cell>
          <cell r="O148">
            <v>38107</v>
          </cell>
          <cell r="Q148">
            <v>90</v>
          </cell>
          <cell r="R148">
            <v>2</v>
          </cell>
        </row>
        <row r="149">
          <cell r="A149" t="str">
            <v>903299-120-02</v>
          </cell>
          <cell r="B149">
            <v>4</v>
          </cell>
          <cell r="C149" t="str">
            <v>GENERAL DETAILS AND NOTES</v>
          </cell>
          <cell r="D149" t="str">
            <v>A</v>
          </cell>
          <cell r="E149" t="str">
            <v>Y</v>
          </cell>
          <cell r="F149">
            <v>0.37</v>
          </cell>
          <cell r="G149">
            <v>37779</v>
          </cell>
          <cell r="H149">
            <v>37781</v>
          </cell>
          <cell r="I149">
            <v>37807</v>
          </cell>
          <cell r="J149">
            <v>37806</v>
          </cell>
          <cell r="K149">
            <v>37855</v>
          </cell>
          <cell r="M149">
            <v>38017</v>
          </cell>
          <cell r="O149">
            <v>38107</v>
          </cell>
          <cell r="Q149">
            <v>90</v>
          </cell>
          <cell r="R149">
            <v>2</v>
          </cell>
        </row>
        <row r="150">
          <cell r="A150" t="str">
            <v>903299-120-03</v>
          </cell>
          <cell r="B150">
            <v>4</v>
          </cell>
          <cell r="C150" t="str">
            <v>UNIT SPECIFIC DETAILS AND NOTES</v>
          </cell>
          <cell r="D150" t="str">
            <v>A</v>
          </cell>
          <cell r="E150" t="str">
            <v>Y</v>
          </cell>
          <cell r="F150">
            <v>0.37</v>
          </cell>
          <cell r="G150">
            <v>37779</v>
          </cell>
          <cell r="H150">
            <v>37781</v>
          </cell>
          <cell r="I150">
            <v>37807</v>
          </cell>
          <cell r="J150">
            <v>37806</v>
          </cell>
          <cell r="K150">
            <v>37855</v>
          </cell>
          <cell r="M150">
            <v>38017</v>
          </cell>
          <cell r="O150">
            <v>38107</v>
          </cell>
          <cell r="Q150">
            <v>90</v>
          </cell>
          <cell r="R150">
            <v>2</v>
          </cell>
        </row>
        <row r="151">
          <cell r="A151" t="str">
            <v>903299-120-04</v>
          </cell>
          <cell r="B151">
            <v>2</v>
          </cell>
          <cell r="C151" t="str">
            <v>CAUSE AND EFFECT TABLE</v>
          </cell>
          <cell r="D151" t="str">
            <v>A</v>
          </cell>
          <cell r="E151" t="str">
            <v>Y</v>
          </cell>
          <cell r="F151">
            <v>0.37</v>
          </cell>
          <cell r="G151">
            <v>37779</v>
          </cell>
          <cell r="H151">
            <v>37781</v>
          </cell>
          <cell r="I151">
            <v>37807</v>
          </cell>
          <cell r="J151">
            <v>37806</v>
          </cell>
          <cell r="K151">
            <v>37855</v>
          </cell>
          <cell r="M151">
            <v>38017</v>
          </cell>
          <cell r="O151">
            <v>38107</v>
          </cell>
          <cell r="Q151">
            <v>90</v>
          </cell>
          <cell r="R151">
            <v>2</v>
          </cell>
        </row>
        <row r="152">
          <cell r="A152" t="str">
            <v>903299-120-05</v>
          </cell>
          <cell r="B152">
            <v>3</v>
          </cell>
          <cell r="C152" t="str">
            <v>CHARGE HEATER</v>
          </cell>
          <cell r="D152" t="str">
            <v>A</v>
          </cell>
          <cell r="E152" t="str">
            <v>Y</v>
          </cell>
          <cell r="F152">
            <v>0.37</v>
          </cell>
          <cell r="G152">
            <v>37779</v>
          </cell>
          <cell r="H152">
            <v>37781</v>
          </cell>
          <cell r="I152">
            <v>37807</v>
          </cell>
          <cell r="J152">
            <v>37806</v>
          </cell>
          <cell r="K152">
            <v>37855</v>
          </cell>
          <cell r="M152">
            <v>38017</v>
          </cell>
          <cell r="O152">
            <v>38107</v>
          </cell>
          <cell r="Q152">
            <v>90</v>
          </cell>
          <cell r="R152">
            <v>2</v>
          </cell>
        </row>
        <row r="153">
          <cell r="A153" t="str">
            <v>903299-120-06</v>
          </cell>
          <cell r="B153">
            <v>4</v>
          </cell>
          <cell r="C153" t="str">
            <v>WATER INJECTION DRUM</v>
          </cell>
          <cell r="D153" t="str">
            <v>A</v>
          </cell>
          <cell r="E153" t="str">
            <v>Y</v>
          </cell>
          <cell r="F153">
            <v>0.37</v>
          </cell>
          <cell r="G153">
            <v>37779</v>
          </cell>
          <cell r="H153">
            <v>37781</v>
          </cell>
          <cell r="I153">
            <v>37807</v>
          </cell>
          <cell r="J153">
            <v>37806</v>
          </cell>
          <cell r="K153">
            <v>37855</v>
          </cell>
          <cell r="M153">
            <v>38017</v>
          </cell>
          <cell r="O153">
            <v>38107</v>
          </cell>
          <cell r="Q153">
            <v>90</v>
          </cell>
          <cell r="R153">
            <v>2</v>
          </cell>
        </row>
        <row r="154">
          <cell r="A154" t="str">
            <v>903299-120-07</v>
          </cell>
          <cell r="B154">
            <v>4</v>
          </cell>
          <cell r="C154" t="str">
            <v>REACTOR</v>
          </cell>
          <cell r="D154" t="str">
            <v>A</v>
          </cell>
          <cell r="E154" t="str">
            <v>Y</v>
          </cell>
          <cell r="F154">
            <v>0.37</v>
          </cell>
          <cell r="G154">
            <v>37779</v>
          </cell>
          <cell r="H154">
            <v>37781</v>
          </cell>
          <cell r="I154">
            <v>37807</v>
          </cell>
          <cell r="J154">
            <v>37806</v>
          </cell>
          <cell r="K154">
            <v>37855</v>
          </cell>
          <cell r="M154">
            <v>38017</v>
          </cell>
          <cell r="O154">
            <v>38107</v>
          </cell>
          <cell r="Q154">
            <v>90</v>
          </cell>
          <cell r="R154">
            <v>2</v>
          </cell>
        </row>
        <row r="155">
          <cell r="A155" t="str">
            <v>903299-120-08</v>
          </cell>
          <cell r="B155">
            <v>4</v>
          </cell>
          <cell r="C155" t="str">
            <v>COMBINED FEED EXCHANGER</v>
          </cell>
          <cell r="D155" t="str">
            <v>A</v>
          </cell>
          <cell r="E155" t="str">
            <v>Y</v>
          </cell>
          <cell r="F155">
            <v>0.37</v>
          </cell>
          <cell r="G155">
            <v>37779</v>
          </cell>
          <cell r="H155">
            <v>37781</v>
          </cell>
          <cell r="I155">
            <v>37807</v>
          </cell>
          <cell r="J155">
            <v>37806</v>
          </cell>
          <cell r="K155">
            <v>37855</v>
          </cell>
          <cell r="M155">
            <v>38017</v>
          </cell>
          <cell r="O155">
            <v>38107</v>
          </cell>
          <cell r="Q155">
            <v>90</v>
          </cell>
          <cell r="R155">
            <v>2</v>
          </cell>
        </row>
        <row r="156">
          <cell r="A156" t="str">
            <v>903299-120-09</v>
          </cell>
          <cell r="B156">
            <v>5</v>
          </cell>
          <cell r="C156" t="str">
            <v>SEPARATOR</v>
          </cell>
          <cell r="D156" t="str">
            <v>A</v>
          </cell>
          <cell r="E156" t="str">
            <v>Y</v>
          </cell>
          <cell r="F156">
            <v>0.37</v>
          </cell>
          <cell r="G156">
            <v>37779</v>
          </cell>
          <cell r="H156">
            <v>37781</v>
          </cell>
          <cell r="I156">
            <v>37807</v>
          </cell>
          <cell r="J156">
            <v>37806</v>
          </cell>
          <cell r="K156">
            <v>37855</v>
          </cell>
          <cell r="M156">
            <v>38017</v>
          </cell>
          <cell r="O156">
            <v>38107</v>
          </cell>
          <cell r="Q156">
            <v>90</v>
          </cell>
          <cell r="R156">
            <v>2</v>
          </cell>
        </row>
        <row r="157">
          <cell r="A157" t="str">
            <v>903299-120-10</v>
          </cell>
          <cell r="B157">
            <v>4</v>
          </cell>
          <cell r="C157" t="str">
            <v>CHARGE-DEHEPTAVISER FEED</v>
          </cell>
          <cell r="D157" t="str">
            <v>A</v>
          </cell>
          <cell r="E157" t="str">
            <v>Y</v>
          </cell>
          <cell r="F157">
            <v>0.37</v>
          </cell>
          <cell r="G157">
            <v>37779</v>
          </cell>
          <cell r="H157">
            <v>37781</v>
          </cell>
          <cell r="I157">
            <v>37807</v>
          </cell>
          <cell r="J157">
            <v>37806</v>
          </cell>
          <cell r="K157">
            <v>37855</v>
          </cell>
          <cell r="M157">
            <v>38017</v>
          </cell>
          <cell r="O157">
            <v>38107</v>
          </cell>
          <cell r="Q157">
            <v>90</v>
          </cell>
          <cell r="R157">
            <v>2</v>
          </cell>
        </row>
        <row r="158">
          <cell r="A158" t="str">
            <v>903299-120-11</v>
          </cell>
          <cell r="B158">
            <v>5</v>
          </cell>
          <cell r="C158" t="str">
            <v>RECYLCE COMPRESSOR</v>
          </cell>
          <cell r="D158" t="str">
            <v>A</v>
          </cell>
          <cell r="E158" t="str">
            <v>Y</v>
          </cell>
          <cell r="F158">
            <v>0.37</v>
          </cell>
          <cell r="G158">
            <v>37779</v>
          </cell>
          <cell r="H158">
            <v>37781</v>
          </cell>
          <cell r="I158">
            <v>37807</v>
          </cell>
          <cell r="J158">
            <v>37806</v>
          </cell>
          <cell r="K158">
            <v>37855</v>
          </cell>
          <cell r="M158">
            <v>38017</v>
          </cell>
          <cell r="O158">
            <v>38107</v>
          </cell>
          <cell r="Q158">
            <v>90</v>
          </cell>
          <cell r="R158">
            <v>2</v>
          </cell>
        </row>
        <row r="159">
          <cell r="A159" t="str">
            <v>903299-120-12</v>
          </cell>
          <cell r="B159">
            <v>4</v>
          </cell>
          <cell r="C159" t="str">
            <v>CLAY TREATER</v>
          </cell>
          <cell r="D159" t="str">
            <v>A</v>
          </cell>
          <cell r="E159" t="str">
            <v>Y</v>
          </cell>
          <cell r="F159">
            <v>0.37</v>
          </cell>
          <cell r="G159">
            <v>37779</v>
          </cell>
          <cell r="H159">
            <v>37781</v>
          </cell>
          <cell r="I159">
            <v>37807</v>
          </cell>
          <cell r="J159">
            <v>37806</v>
          </cell>
          <cell r="K159">
            <v>37855</v>
          </cell>
          <cell r="M159">
            <v>38017</v>
          </cell>
          <cell r="O159">
            <v>38107</v>
          </cell>
          <cell r="Q159">
            <v>90</v>
          </cell>
          <cell r="R159">
            <v>2</v>
          </cell>
        </row>
        <row r="160">
          <cell r="A160" t="str">
            <v>903299-120-13</v>
          </cell>
          <cell r="B160">
            <v>4</v>
          </cell>
          <cell r="C160" t="str">
            <v>DEHEPTANISER FEED EXCHANGE</v>
          </cell>
          <cell r="D160" t="str">
            <v>A</v>
          </cell>
          <cell r="E160" t="str">
            <v>Y</v>
          </cell>
          <cell r="F160">
            <v>0.37</v>
          </cell>
          <cell r="G160">
            <v>37779</v>
          </cell>
          <cell r="H160">
            <v>37781</v>
          </cell>
          <cell r="I160">
            <v>37807</v>
          </cell>
          <cell r="J160">
            <v>37806</v>
          </cell>
          <cell r="K160">
            <v>37855</v>
          </cell>
          <cell r="M160">
            <v>38017</v>
          </cell>
          <cell r="O160">
            <v>38107</v>
          </cell>
          <cell r="Q160">
            <v>90</v>
          </cell>
          <cell r="R160">
            <v>2</v>
          </cell>
        </row>
        <row r="161">
          <cell r="A161" t="str">
            <v>903299-120-14-A1</v>
          </cell>
          <cell r="B161">
            <v>4</v>
          </cell>
          <cell r="C161" t="str">
            <v>DEHEPTANISER</v>
          </cell>
          <cell r="D161" t="str">
            <v>A</v>
          </cell>
          <cell r="E161" t="str">
            <v>Y</v>
          </cell>
          <cell r="F161">
            <v>0.37</v>
          </cell>
          <cell r="G161">
            <v>37779</v>
          </cell>
          <cell r="H161">
            <v>37781</v>
          </cell>
          <cell r="I161">
            <v>37807</v>
          </cell>
          <cell r="J161">
            <v>37806</v>
          </cell>
          <cell r="K161">
            <v>37855</v>
          </cell>
          <cell r="M161">
            <v>38017</v>
          </cell>
          <cell r="O161">
            <v>38107</v>
          </cell>
          <cell r="Q161">
            <v>90</v>
          </cell>
          <cell r="R161">
            <v>2</v>
          </cell>
        </row>
        <row r="162">
          <cell r="A162" t="str">
            <v>903299-120-15-A1</v>
          </cell>
          <cell r="B162">
            <v>5</v>
          </cell>
          <cell r="C162" t="str">
            <v>DEHEPTANISER RECEIVER</v>
          </cell>
          <cell r="D162" t="str">
            <v>A</v>
          </cell>
          <cell r="E162" t="str">
            <v>Y</v>
          </cell>
          <cell r="F162">
            <v>0.37</v>
          </cell>
          <cell r="G162">
            <v>37779</v>
          </cell>
          <cell r="H162">
            <v>37781</v>
          </cell>
          <cell r="I162">
            <v>37807</v>
          </cell>
          <cell r="J162">
            <v>37806</v>
          </cell>
          <cell r="K162">
            <v>37855</v>
          </cell>
          <cell r="M162">
            <v>38017</v>
          </cell>
          <cell r="O162">
            <v>38107</v>
          </cell>
          <cell r="Q162">
            <v>90</v>
          </cell>
          <cell r="R162">
            <v>2</v>
          </cell>
        </row>
        <row r="163">
          <cell r="A163" t="str">
            <v>903299-120-16-A1</v>
          </cell>
          <cell r="B163">
            <v>4</v>
          </cell>
          <cell r="C163" t="str">
            <v>STRIPPER</v>
          </cell>
          <cell r="D163" t="str">
            <v>A</v>
          </cell>
          <cell r="E163" t="str">
            <v>Y</v>
          </cell>
          <cell r="F163">
            <v>0.37</v>
          </cell>
          <cell r="G163">
            <v>37779</v>
          </cell>
          <cell r="H163">
            <v>37781</v>
          </cell>
          <cell r="I163">
            <v>37807</v>
          </cell>
          <cell r="J163">
            <v>37806</v>
          </cell>
          <cell r="K163">
            <v>37855</v>
          </cell>
          <cell r="M163">
            <v>38017</v>
          </cell>
          <cell r="O163">
            <v>38107</v>
          </cell>
          <cell r="Q163">
            <v>90</v>
          </cell>
          <cell r="R163">
            <v>2</v>
          </cell>
        </row>
        <row r="164">
          <cell r="A164" t="str">
            <v>903299-120-17-A1</v>
          </cell>
          <cell r="B164">
            <v>4</v>
          </cell>
          <cell r="C164" t="str">
            <v>CHAREGE HEATER FIRING</v>
          </cell>
          <cell r="D164" t="str">
            <v>A</v>
          </cell>
          <cell r="E164" t="str">
            <v>Y</v>
          </cell>
          <cell r="F164">
            <v>0.37</v>
          </cell>
          <cell r="G164">
            <v>37779</v>
          </cell>
          <cell r="H164">
            <v>37781</v>
          </cell>
          <cell r="I164">
            <v>37807</v>
          </cell>
          <cell r="J164">
            <v>37806</v>
          </cell>
          <cell r="K164">
            <v>37855</v>
          </cell>
          <cell r="M164">
            <v>38017</v>
          </cell>
          <cell r="O164">
            <v>38107</v>
          </cell>
          <cell r="Q164">
            <v>90</v>
          </cell>
          <cell r="R164">
            <v>2</v>
          </cell>
        </row>
        <row r="165">
          <cell r="C165" t="str">
            <v>ISBL Utility Distribution P&amp;IDs</v>
          </cell>
        </row>
        <row r="166">
          <cell r="A166" t="str">
            <v>6319-02-41-07-1141</v>
          </cell>
          <cell r="B166">
            <v>1</v>
          </cell>
          <cell r="C166" t="str">
            <v>MP STEAM AND CONDENSATE</v>
          </cell>
          <cell r="D166" t="str">
            <v>A</v>
          </cell>
          <cell r="E166" t="str">
            <v>N</v>
          </cell>
          <cell r="F166">
            <v>0.37</v>
          </cell>
          <cell r="G166">
            <v>37785</v>
          </cell>
          <cell r="H166">
            <v>37781</v>
          </cell>
          <cell r="I166">
            <v>37813</v>
          </cell>
          <cell r="J166">
            <v>37806</v>
          </cell>
          <cell r="K166">
            <v>37855</v>
          </cell>
          <cell r="M166">
            <v>38017</v>
          </cell>
          <cell r="O166">
            <v>38107</v>
          </cell>
          <cell r="Q166">
            <v>90</v>
          </cell>
          <cell r="R166">
            <v>2</v>
          </cell>
        </row>
        <row r="167">
          <cell r="A167" t="str">
            <v>6319-02-41-07-1142</v>
          </cell>
          <cell r="C167" t="str">
            <v>NOT USED</v>
          </cell>
          <cell r="F167">
            <v>0</v>
          </cell>
          <cell r="J167">
            <v>37806</v>
          </cell>
          <cell r="K167">
            <v>37855</v>
          </cell>
          <cell r="M167">
            <v>38017</v>
          </cell>
          <cell r="O167">
            <v>38107</v>
          </cell>
        </row>
        <row r="168">
          <cell r="A168" t="str">
            <v>6319-02-41-07-1143</v>
          </cell>
          <cell r="B168">
            <v>1</v>
          </cell>
          <cell r="C168" t="str">
            <v>LP STEAM, SERVICE WATER, PLANT AIR, NITROGEN, INSTT. AIR</v>
          </cell>
          <cell r="D168" t="str">
            <v>A</v>
          </cell>
          <cell r="E168" t="str">
            <v>N</v>
          </cell>
          <cell r="F168">
            <v>0.37</v>
          </cell>
          <cell r="G168">
            <v>37785</v>
          </cell>
          <cell r="H168">
            <v>37781</v>
          </cell>
          <cell r="I168">
            <v>37813</v>
          </cell>
          <cell r="J168">
            <v>37806</v>
          </cell>
          <cell r="K168">
            <v>37855</v>
          </cell>
          <cell r="M168">
            <v>38017</v>
          </cell>
          <cell r="O168">
            <v>38107</v>
          </cell>
          <cell r="Q168">
            <v>90</v>
          </cell>
          <cell r="R168">
            <v>2</v>
          </cell>
        </row>
        <row r="169">
          <cell r="A169" t="str">
            <v>6319-02-41-07-1144</v>
          </cell>
          <cell r="B169">
            <v>2</v>
          </cell>
          <cell r="C169" t="str">
            <v>COOLING WATER AND BEARING COOLING WATER</v>
          </cell>
          <cell r="D169" t="str">
            <v>A</v>
          </cell>
          <cell r="E169" t="str">
            <v>N</v>
          </cell>
          <cell r="F169">
            <v>0.37</v>
          </cell>
          <cell r="G169">
            <v>37785</v>
          </cell>
          <cell r="H169">
            <v>37781</v>
          </cell>
          <cell r="I169">
            <v>37813</v>
          </cell>
          <cell r="J169">
            <v>37806</v>
          </cell>
          <cell r="K169">
            <v>37855</v>
          </cell>
          <cell r="M169">
            <v>38017</v>
          </cell>
          <cell r="O169">
            <v>38107</v>
          </cell>
          <cell r="Q169">
            <v>90</v>
          </cell>
          <cell r="R169">
            <v>2</v>
          </cell>
        </row>
        <row r="170">
          <cell r="A170" t="str">
            <v>6319-02-41-07-1145</v>
          </cell>
          <cell r="B170">
            <v>1</v>
          </cell>
          <cell r="C170" t="str">
            <v xml:space="preserve">CLOSED BLOW DOWN </v>
          </cell>
          <cell r="D170" t="str">
            <v>A</v>
          </cell>
          <cell r="E170" t="str">
            <v>N</v>
          </cell>
          <cell r="F170">
            <v>0.37</v>
          </cell>
          <cell r="G170">
            <v>37785</v>
          </cell>
          <cell r="H170">
            <v>37781</v>
          </cell>
          <cell r="I170">
            <v>37813</v>
          </cell>
          <cell r="J170">
            <v>37806</v>
          </cell>
          <cell r="K170">
            <v>37855</v>
          </cell>
          <cell r="M170">
            <v>38017</v>
          </cell>
          <cell r="O170">
            <v>38107</v>
          </cell>
          <cell r="Q170">
            <v>90</v>
          </cell>
          <cell r="R170">
            <v>2</v>
          </cell>
        </row>
        <row r="171">
          <cell r="A171" t="str">
            <v>6319-02-41-07-1146</v>
          </cell>
          <cell r="B171">
            <v>1</v>
          </cell>
          <cell r="C171" t="str">
            <v>FLARE</v>
          </cell>
          <cell r="D171" t="str">
            <v>A</v>
          </cell>
          <cell r="E171" t="str">
            <v>N</v>
          </cell>
          <cell r="F171">
            <v>0.37</v>
          </cell>
          <cell r="G171">
            <v>37785</v>
          </cell>
          <cell r="H171">
            <v>37781</v>
          </cell>
          <cell r="I171">
            <v>37813</v>
          </cell>
          <cell r="J171">
            <v>37806</v>
          </cell>
          <cell r="K171">
            <v>37855</v>
          </cell>
          <cell r="M171">
            <v>38017</v>
          </cell>
          <cell r="O171">
            <v>38107</v>
          </cell>
          <cell r="Q171">
            <v>90</v>
          </cell>
          <cell r="R171">
            <v>2</v>
          </cell>
        </row>
        <row r="172">
          <cell r="A172" t="str">
            <v>6319-02-41-07-1147</v>
          </cell>
          <cell r="B172">
            <v>2</v>
          </cell>
          <cell r="C172" t="str">
            <v>FUEL GAS AND FUEL OIL</v>
          </cell>
          <cell r="D172" t="str">
            <v>A</v>
          </cell>
          <cell r="E172" t="str">
            <v>N</v>
          </cell>
          <cell r="F172">
            <v>0.37</v>
          </cell>
          <cell r="G172">
            <v>37785</v>
          </cell>
          <cell r="H172">
            <v>37781</v>
          </cell>
          <cell r="I172">
            <v>37813</v>
          </cell>
          <cell r="J172">
            <v>37806</v>
          </cell>
          <cell r="K172">
            <v>37855</v>
          </cell>
          <cell r="M172">
            <v>38017</v>
          </cell>
          <cell r="O172">
            <v>38107</v>
          </cell>
          <cell r="Q172">
            <v>90</v>
          </cell>
          <cell r="R172">
            <v>2</v>
          </cell>
        </row>
        <row r="173">
          <cell r="A173" t="str">
            <v>6319-02-41-07-1118</v>
          </cell>
          <cell r="B173">
            <v>0</v>
          </cell>
          <cell r="C173" t="str">
            <v>PUMP SEAL PLANS-I</v>
          </cell>
          <cell r="D173" t="str">
            <v>A</v>
          </cell>
          <cell r="E173" t="str">
            <v>N</v>
          </cell>
          <cell r="F173">
            <v>0.37</v>
          </cell>
          <cell r="G173">
            <v>37785</v>
          </cell>
          <cell r="H173">
            <v>37781</v>
          </cell>
          <cell r="I173">
            <v>37813</v>
          </cell>
          <cell r="J173">
            <v>37806</v>
          </cell>
          <cell r="K173">
            <v>37855</v>
          </cell>
          <cell r="M173">
            <v>38017</v>
          </cell>
          <cell r="O173">
            <v>38107</v>
          </cell>
          <cell r="Q173">
            <v>90</v>
          </cell>
          <cell r="R173">
            <v>2</v>
          </cell>
        </row>
        <row r="174">
          <cell r="A174" t="str">
            <v>6319-02-41-07-1119</v>
          </cell>
          <cell r="B174">
            <v>0</v>
          </cell>
          <cell r="C174" t="str">
            <v>PUMP SEAL PLANS-II</v>
          </cell>
          <cell r="D174" t="str">
            <v>A</v>
          </cell>
          <cell r="E174" t="str">
            <v>N</v>
          </cell>
          <cell r="F174">
            <v>0</v>
          </cell>
          <cell r="J174">
            <v>37806</v>
          </cell>
          <cell r="K174">
            <v>37855</v>
          </cell>
          <cell r="M174">
            <v>38017</v>
          </cell>
          <cell r="O174">
            <v>38107</v>
          </cell>
        </row>
        <row r="175">
          <cell r="A175" t="str">
            <v>6319-02-41-07-1120</v>
          </cell>
          <cell r="B175">
            <v>0</v>
          </cell>
          <cell r="C175" t="str">
            <v>CONTROL VALVE VENT &amp; DRAIN DETAILS</v>
          </cell>
          <cell r="D175" t="str">
            <v>A</v>
          </cell>
          <cell r="E175" t="str">
            <v>N</v>
          </cell>
          <cell r="F175">
            <v>0.37</v>
          </cell>
          <cell r="G175">
            <v>37785</v>
          </cell>
          <cell r="H175">
            <v>37781</v>
          </cell>
          <cell r="I175">
            <v>37813</v>
          </cell>
          <cell r="J175">
            <v>37806</v>
          </cell>
          <cell r="K175">
            <v>37855</v>
          </cell>
          <cell r="M175">
            <v>38017</v>
          </cell>
          <cell r="O175">
            <v>38107</v>
          </cell>
          <cell r="Q175">
            <v>90</v>
          </cell>
          <cell r="R175">
            <v>2</v>
          </cell>
        </row>
        <row r="176">
          <cell r="A176" t="str">
            <v>6319-02-41-07-1121</v>
          </cell>
          <cell r="B176">
            <v>0</v>
          </cell>
          <cell r="C176" t="str">
            <v>PUMP VENT &amp; DRAIN DETAILS</v>
          </cell>
          <cell r="D176" t="str">
            <v>A</v>
          </cell>
          <cell r="E176" t="str">
            <v>N</v>
          </cell>
          <cell r="F176">
            <v>0.37</v>
          </cell>
          <cell r="G176">
            <v>37785</v>
          </cell>
          <cell r="H176">
            <v>37781</v>
          </cell>
          <cell r="I176">
            <v>37813</v>
          </cell>
          <cell r="J176">
            <v>37806</v>
          </cell>
          <cell r="K176">
            <v>37855</v>
          </cell>
          <cell r="M176">
            <v>38017</v>
          </cell>
          <cell r="O176">
            <v>38107</v>
          </cell>
          <cell r="Q176">
            <v>90</v>
          </cell>
          <cell r="R176">
            <v>2</v>
          </cell>
        </row>
        <row r="177">
          <cell r="A177" t="str">
            <v>6319-02-41-07-1122</v>
          </cell>
          <cell r="B177">
            <v>0</v>
          </cell>
          <cell r="C177" t="str">
            <v>LEVEL INST. VENT &amp; DRAIN DETAILS</v>
          </cell>
          <cell r="D177" t="str">
            <v>A</v>
          </cell>
          <cell r="E177" t="str">
            <v>N</v>
          </cell>
          <cell r="F177">
            <v>0.37</v>
          </cell>
          <cell r="G177">
            <v>37785</v>
          </cell>
          <cell r="H177">
            <v>37781</v>
          </cell>
          <cell r="I177">
            <v>37813</v>
          </cell>
          <cell r="J177">
            <v>37806</v>
          </cell>
          <cell r="K177">
            <v>37855</v>
          </cell>
          <cell r="M177">
            <v>38017</v>
          </cell>
          <cell r="O177">
            <v>38107</v>
          </cell>
          <cell r="Q177">
            <v>90</v>
          </cell>
          <cell r="R177">
            <v>2</v>
          </cell>
        </row>
        <row r="178">
          <cell r="A178" t="str">
            <v>6319-02-41-07-1123</v>
          </cell>
          <cell r="B178">
            <v>0</v>
          </cell>
          <cell r="C178" t="str">
            <v>SAMPLE CONNNECTION DETAILS</v>
          </cell>
          <cell r="D178" t="str">
            <v>A</v>
          </cell>
          <cell r="E178" t="str">
            <v>N</v>
          </cell>
          <cell r="F178">
            <v>0.37</v>
          </cell>
          <cell r="G178">
            <v>37785</v>
          </cell>
          <cell r="H178">
            <v>37781</v>
          </cell>
          <cell r="I178">
            <v>37813</v>
          </cell>
          <cell r="J178">
            <v>37806</v>
          </cell>
          <cell r="K178">
            <v>37855</v>
          </cell>
          <cell r="M178">
            <v>38017</v>
          </cell>
          <cell r="O178">
            <v>38107</v>
          </cell>
          <cell r="Q178">
            <v>90</v>
          </cell>
          <cell r="R178">
            <v>2</v>
          </cell>
        </row>
        <row r="179">
          <cell r="A179" t="str">
            <v>6319-02-41-07-1124</v>
          </cell>
          <cell r="B179">
            <v>0</v>
          </cell>
          <cell r="C179" t="str">
            <v>LOW POINT DRAIN DETAILS</v>
          </cell>
          <cell r="D179" t="str">
            <v>A</v>
          </cell>
          <cell r="E179" t="str">
            <v>N</v>
          </cell>
          <cell r="F179">
            <v>0.37</v>
          </cell>
          <cell r="G179">
            <v>37785</v>
          </cell>
          <cell r="H179">
            <v>37781</v>
          </cell>
          <cell r="I179">
            <v>37813</v>
          </cell>
          <cell r="J179">
            <v>37806</v>
          </cell>
          <cell r="K179">
            <v>37855</v>
          </cell>
          <cell r="M179">
            <v>38017</v>
          </cell>
          <cell r="O179">
            <v>38107</v>
          </cell>
          <cell r="Q179">
            <v>90</v>
          </cell>
          <cell r="R179">
            <v>2</v>
          </cell>
        </row>
        <row r="180">
          <cell r="C180" t="str">
            <v>Other Deliverables</v>
          </cell>
        </row>
        <row r="181">
          <cell r="A181" t="str">
            <v>6319-07-02-EL-1001</v>
          </cell>
          <cell r="B181">
            <v>1</v>
          </cell>
          <cell r="C181" t="str">
            <v>EQUIPMENT LIST</v>
          </cell>
          <cell r="D181" t="str">
            <v>I</v>
          </cell>
          <cell r="E181" t="str">
            <v>N</v>
          </cell>
          <cell r="F181">
            <v>0.37</v>
          </cell>
          <cell r="G181">
            <v>37802</v>
          </cell>
          <cell r="H181">
            <v>37802</v>
          </cell>
          <cell r="I181">
            <v>37830</v>
          </cell>
          <cell r="J181">
            <v>37823</v>
          </cell>
          <cell r="K181">
            <v>37863</v>
          </cell>
          <cell r="O181">
            <v>38107</v>
          </cell>
          <cell r="Q181">
            <v>90</v>
          </cell>
          <cell r="R181">
            <v>2</v>
          </cell>
        </row>
        <row r="182">
          <cell r="C182" t="str">
            <v>EQUIPMENT DATASHEETS (Note 1)</v>
          </cell>
          <cell r="D182" t="str">
            <v>A</v>
          </cell>
          <cell r="E182" t="str">
            <v>N</v>
          </cell>
          <cell r="F182">
            <v>1.56</v>
          </cell>
          <cell r="G182">
            <v>37820</v>
          </cell>
          <cell r="H182">
            <v>37806</v>
          </cell>
          <cell r="I182">
            <v>37848</v>
          </cell>
          <cell r="J182">
            <v>37826</v>
          </cell>
          <cell r="K182">
            <v>37863</v>
          </cell>
          <cell r="O182">
            <v>38107</v>
          </cell>
          <cell r="Q182">
            <v>90</v>
          </cell>
          <cell r="R182">
            <v>2</v>
          </cell>
        </row>
        <row r="183">
          <cell r="C183" t="str">
            <v>CONTROL VALVE DATASHEETS (Note 1)</v>
          </cell>
          <cell r="D183" t="str">
            <v>A</v>
          </cell>
          <cell r="E183" t="str">
            <v>N</v>
          </cell>
          <cell r="F183">
            <v>1.5</v>
          </cell>
          <cell r="G183">
            <v>37817</v>
          </cell>
          <cell r="H183">
            <v>37809</v>
          </cell>
          <cell r="I183">
            <v>37845</v>
          </cell>
          <cell r="K183">
            <v>37863</v>
          </cell>
          <cell r="O183">
            <v>38107</v>
          </cell>
          <cell r="Q183">
            <v>70</v>
          </cell>
        </row>
        <row r="184">
          <cell r="C184" t="str">
            <v>SAFETY VALVE DATASHEETS (Note 1)</v>
          </cell>
          <cell r="D184" t="str">
            <v>A</v>
          </cell>
          <cell r="E184" t="str">
            <v>N</v>
          </cell>
          <cell r="F184">
            <v>0.64</v>
          </cell>
          <cell r="G184">
            <v>37824</v>
          </cell>
          <cell r="H184">
            <v>37809</v>
          </cell>
          <cell r="I184">
            <v>37852</v>
          </cell>
          <cell r="K184">
            <v>37863</v>
          </cell>
          <cell r="O184">
            <v>38107</v>
          </cell>
          <cell r="Q184">
            <v>70</v>
          </cell>
        </row>
        <row r="185">
          <cell r="C185" t="str">
            <v>OTHER INSTRUMENT DATASHEETS (Note 1)</v>
          </cell>
          <cell r="D185" t="str">
            <v>I</v>
          </cell>
          <cell r="E185" t="str">
            <v>N</v>
          </cell>
          <cell r="F185">
            <v>1.5</v>
          </cell>
          <cell r="G185">
            <v>37833</v>
          </cell>
          <cell r="H185">
            <v>37831</v>
          </cell>
          <cell r="I185">
            <v>37861</v>
          </cell>
          <cell r="K185">
            <v>37863</v>
          </cell>
          <cell r="O185">
            <v>38107</v>
          </cell>
          <cell r="Q185">
            <v>50</v>
          </cell>
          <cell r="R185">
            <v>2</v>
          </cell>
        </row>
        <row r="186">
          <cell r="C186" t="str">
            <v>ANALYSER/FLOW INSTRUMENTS</v>
          </cell>
          <cell r="D186" t="str">
            <v>R</v>
          </cell>
          <cell r="E186" t="str">
            <v>N</v>
          </cell>
          <cell r="F186">
            <v>1.5</v>
          </cell>
          <cell r="G186">
            <v>37833</v>
          </cell>
          <cell r="H186">
            <v>37831</v>
          </cell>
          <cell r="I186">
            <v>37861</v>
          </cell>
          <cell r="K186">
            <v>37863</v>
          </cell>
          <cell r="O186">
            <v>38107</v>
          </cell>
          <cell r="Q186">
            <v>50</v>
          </cell>
        </row>
        <row r="187">
          <cell r="A187" t="str">
            <v>6319-07-02-LS-1100</v>
          </cell>
          <cell r="B187">
            <v>0</v>
          </cell>
          <cell r="C187" t="str">
            <v>LINE SCHEDULES</v>
          </cell>
          <cell r="D187" t="str">
            <v>I</v>
          </cell>
          <cell r="E187" t="str">
            <v>N</v>
          </cell>
          <cell r="F187">
            <v>1.5</v>
          </cell>
          <cell r="G187">
            <v>37833</v>
          </cell>
          <cell r="H187">
            <v>37826</v>
          </cell>
          <cell r="I187">
            <v>37861</v>
          </cell>
          <cell r="K187">
            <v>37863</v>
          </cell>
          <cell r="O187">
            <v>38107</v>
          </cell>
          <cell r="Q187">
            <v>90</v>
          </cell>
          <cell r="R187">
            <v>2</v>
          </cell>
        </row>
        <row r="188">
          <cell r="A188" t="str">
            <v>6319-07-02-SM-1003</v>
          </cell>
          <cell r="B188">
            <v>1</v>
          </cell>
          <cell r="C188" t="str">
            <v>FLARE LOAD SUMMARY (Note 1)</v>
          </cell>
          <cell r="D188" t="str">
            <v>A</v>
          </cell>
          <cell r="E188" t="str">
            <v>N</v>
          </cell>
          <cell r="F188">
            <v>0.37</v>
          </cell>
          <cell r="G188">
            <v>37817</v>
          </cell>
          <cell r="H188">
            <v>37811</v>
          </cell>
          <cell r="I188">
            <v>37845</v>
          </cell>
          <cell r="K188">
            <v>37863</v>
          </cell>
          <cell r="O188">
            <v>38107</v>
          </cell>
          <cell r="Q188">
            <v>70</v>
          </cell>
        </row>
        <row r="189">
          <cell r="A189" t="str">
            <v>6319-07-02-SM-1001</v>
          </cell>
          <cell r="B189">
            <v>1</v>
          </cell>
          <cell r="C189" t="str">
            <v>UTILITY SUMMARY</v>
          </cell>
          <cell r="D189" t="str">
            <v>R</v>
          </cell>
          <cell r="E189" t="str">
            <v>N</v>
          </cell>
          <cell r="F189">
            <v>0.37</v>
          </cell>
          <cell r="G189">
            <v>37823</v>
          </cell>
          <cell r="I189">
            <v>37851</v>
          </cell>
          <cell r="K189">
            <v>37863</v>
          </cell>
          <cell r="O189">
            <v>38107</v>
          </cell>
          <cell r="Q189">
            <v>50</v>
          </cell>
        </row>
        <row r="190">
          <cell r="A190" t="str">
            <v>6319-07-02-SM-1002</v>
          </cell>
          <cell r="B190">
            <v>1</v>
          </cell>
          <cell r="C190" t="str">
            <v>EFFLUENT SUMMARY</v>
          </cell>
          <cell r="D190" t="str">
            <v>I</v>
          </cell>
          <cell r="E190" t="str">
            <v>N</v>
          </cell>
          <cell r="F190">
            <v>0.18</v>
          </cell>
          <cell r="G190">
            <v>37823</v>
          </cell>
          <cell r="H190">
            <v>37831</v>
          </cell>
          <cell r="I190">
            <v>37851</v>
          </cell>
          <cell r="K190">
            <v>37863</v>
          </cell>
          <cell r="O190">
            <v>38107</v>
          </cell>
          <cell r="Q190">
            <v>50</v>
          </cell>
        </row>
        <row r="191">
          <cell r="A191" t="str">
            <v>6319-07-02-SM-1004</v>
          </cell>
          <cell r="B191">
            <v>1</v>
          </cell>
          <cell r="C191" t="str">
            <v>CATALYST &amp; CHEMICALS SUMMARY</v>
          </cell>
          <cell r="D191" t="str">
            <v>I</v>
          </cell>
          <cell r="E191" t="str">
            <v>N</v>
          </cell>
          <cell r="F191">
            <v>0.18</v>
          </cell>
          <cell r="G191">
            <v>37823</v>
          </cell>
          <cell r="H191">
            <v>37832</v>
          </cell>
          <cell r="I191">
            <v>37851</v>
          </cell>
          <cell r="K191">
            <v>37863</v>
          </cell>
          <cell r="O191">
            <v>38107</v>
          </cell>
          <cell r="Q191">
            <v>50</v>
          </cell>
        </row>
        <row r="192">
          <cell r="A192" t="str">
            <v>6319-07-02-OPC-1001</v>
          </cell>
          <cell r="B192">
            <v>0</v>
          </cell>
          <cell r="C192" t="str">
            <v>BATTERY LIMIT CONDITIONS (Note 1)</v>
          </cell>
          <cell r="D192" t="str">
            <v>A</v>
          </cell>
          <cell r="E192" t="str">
            <v>N</v>
          </cell>
          <cell r="F192">
            <v>0.37</v>
          </cell>
          <cell r="G192">
            <v>37809</v>
          </cell>
          <cell r="H192">
            <v>37811</v>
          </cell>
          <cell r="I192">
            <v>37837</v>
          </cell>
          <cell r="K192">
            <v>37863</v>
          </cell>
          <cell r="O192">
            <v>38107</v>
          </cell>
          <cell r="Q192">
            <v>70</v>
          </cell>
        </row>
        <row r="194">
          <cell r="C194" t="str">
            <v>TATORAY UNIT</v>
          </cell>
        </row>
        <row r="195">
          <cell r="C195" t="str">
            <v>PFD's</v>
          </cell>
        </row>
        <row r="196">
          <cell r="A196" t="str">
            <v>903340-110-01</v>
          </cell>
          <cell r="B196">
            <v>2</v>
          </cell>
          <cell r="C196" t="str">
            <v>REACTOR SECTION</v>
          </cell>
          <cell r="D196" t="str">
            <v>R</v>
          </cell>
          <cell r="E196" t="str">
            <v>N</v>
          </cell>
        </row>
        <row r="197">
          <cell r="A197" t="str">
            <v>903340-110-02</v>
          </cell>
          <cell r="B197">
            <v>2</v>
          </cell>
          <cell r="C197" t="str">
            <v>SEPARATOR SECTION</v>
          </cell>
          <cell r="D197" t="str">
            <v>R</v>
          </cell>
          <cell r="E197" t="str">
            <v>N</v>
          </cell>
        </row>
        <row r="198">
          <cell r="A198" t="str">
            <v>903340-110-03</v>
          </cell>
          <cell r="B198">
            <v>2</v>
          </cell>
          <cell r="C198" t="str">
            <v>STRIPPER SECTION</v>
          </cell>
          <cell r="D198" t="str">
            <v>R</v>
          </cell>
          <cell r="E198" t="str">
            <v>N</v>
          </cell>
        </row>
        <row r="199">
          <cell r="A199" t="str">
            <v>903340-110-04</v>
          </cell>
          <cell r="B199">
            <v>1</v>
          </cell>
          <cell r="C199" t="str">
            <v>MATERIAL BALANCE</v>
          </cell>
          <cell r="D199" t="str">
            <v>R</v>
          </cell>
          <cell r="E199" t="str">
            <v>N</v>
          </cell>
        </row>
        <row r="200">
          <cell r="C200" t="str">
            <v>MATERIAL SELECTION DIAGRAM</v>
          </cell>
        </row>
        <row r="201">
          <cell r="A201" t="str">
            <v>903340-115-01</v>
          </cell>
          <cell r="B201">
            <v>0</v>
          </cell>
          <cell r="C201" t="str">
            <v>REACTOR SECTION</v>
          </cell>
          <cell r="D201" t="str">
            <v>I</v>
          </cell>
          <cell r="E201" t="str">
            <v>N</v>
          </cell>
        </row>
        <row r="202">
          <cell r="A202" t="str">
            <v>903340-115-02</v>
          </cell>
          <cell r="B202">
            <v>0</v>
          </cell>
          <cell r="C202" t="str">
            <v>SEPARATOR SECTION</v>
          </cell>
          <cell r="D202" t="str">
            <v>I</v>
          </cell>
          <cell r="E202" t="str">
            <v>N</v>
          </cell>
        </row>
        <row r="203">
          <cell r="A203" t="str">
            <v>903340-115-03</v>
          </cell>
          <cell r="B203">
            <v>0</v>
          </cell>
          <cell r="C203" t="str">
            <v>STRIPPER SECTION</v>
          </cell>
          <cell r="D203" t="str">
            <v>I</v>
          </cell>
          <cell r="E203" t="str">
            <v>N</v>
          </cell>
        </row>
        <row r="204">
          <cell r="C204" t="str">
            <v>PROCESS P&amp;ID's</v>
          </cell>
        </row>
        <row r="205">
          <cell r="A205" t="str">
            <v>903340-120-01</v>
          </cell>
          <cell r="B205">
            <v>3</v>
          </cell>
          <cell r="C205" t="str">
            <v>Legend and Instrument identification</v>
          </cell>
          <cell r="D205" t="str">
            <v>A</v>
          </cell>
          <cell r="E205" t="str">
            <v>Y</v>
          </cell>
          <cell r="F205">
            <v>0.37</v>
          </cell>
          <cell r="G205">
            <v>37779</v>
          </cell>
          <cell r="H205">
            <v>37776</v>
          </cell>
          <cell r="I205">
            <v>37807</v>
          </cell>
          <cell r="J205">
            <v>37806</v>
          </cell>
          <cell r="K205">
            <v>37855</v>
          </cell>
          <cell r="M205">
            <v>38017</v>
          </cell>
          <cell r="O205">
            <v>38107</v>
          </cell>
          <cell r="Q205">
            <v>90</v>
          </cell>
          <cell r="R205">
            <v>2</v>
          </cell>
        </row>
        <row r="206">
          <cell r="A206" t="str">
            <v>903340-120-02</v>
          </cell>
          <cell r="B206">
            <v>4</v>
          </cell>
          <cell r="C206" t="str">
            <v>General Details and Notes</v>
          </cell>
          <cell r="D206" t="str">
            <v>A</v>
          </cell>
          <cell r="E206" t="str">
            <v>Y</v>
          </cell>
          <cell r="F206">
            <v>0.37</v>
          </cell>
          <cell r="G206">
            <v>37779</v>
          </cell>
          <cell r="H206">
            <v>37776</v>
          </cell>
          <cell r="I206">
            <v>37807</v>
          </cell>
          <cell r="J206">
            <v>37806</v>
          </cell>
          <cell r="K206">
            <v>37855</v>
          </cell>
          <cell r="M206">
            <v>38017</v>
          </cell>
          <cell r="O206">
            <v>38107</v>
          </cell>
          <cell r="Q206">
            <v>90</v>
          </cell>
          <cell r="R206">
            <v>2</v>
          </cell>
        </row>
        <row r="207">
          <cell r="A207" t="str">
            <v>903340-120-03</v>
          </cell>
          <cell r="B207">
            <v>4</v>
          </cell>
          <cell r="C207" t="str">
            <v>Unit Specific Details and Notes</v>
          </cell>
          <cell r="D207" t="str">
            <v>A</v>
          </cell>
          <cell r="E207" t="str">
            <v>Y</v>
          </cell>
          <cell r="F207">
            <v>0.37</v>
          </cell>
          <cell r="G207">
            <v>37779</v>
          </cell>
          <cell r="H207">
            <v>37776</v>
          </cell>
          <cell r="I207">
            <v>37807</v>
          </cell>
          <cell r="J207">
            <v>37806</v>
          </cell>
          <cell r="K207">
            <v>37855</v>
          </cell>
          <cell r="M207">
            <v>38017</v>
          </cell>
          <cell r="O207">
            <v>38107</v>
          </cell>
          <cell r="Q207">
            <v>90</v>
          </cell>
          <cell r="R207">
            <v>2</v>
          </cell>
        </row>
        <row r="208">
          <cell r="A208" t="str">
            <v>903340-120-04</v>
          </cell>
          <cell r="B208">
            <v>3</v>
          </cell>
          <cell r="C208" t="str">
            <v>Cause and Effect Table</v>
          </cell>
          <cell r="D208" t="str">
            <v>A</v>
          </cell>
          <cell r="E208" t="str">
            <v>Y</v>
          </cell>
          <cell r="F208">
            <v>0.37</v>
          </cell>
          <cell r="G208">
            <v>37779</v>
          </cell>
          <cell r="H208">
            <v>37776</v>
          </cell>
          <cell r="I208">
            <v>37807</v>
          </cell>
          <cell r="J208">
            <v>37806</v>
          </cell>
          <cell r="K208">
            <v>37855</v>
          </cell>
          <cell r="M208">
            <v>38017</v>
          </cell>
          <cell r="O208">
            <v>38107</v>
          </cell>
          <cell r="Q208">
            <v>90</v>
          </cell>
          <cell r="R208">
            <v>2</v>
          </cell>
        </row>
        <row r="209">
          <cell r="A209" t="str">
            <v>903340-120-05</v>
          </cell>
          <cell r="B209">
            <v>5</v>
          </cell>
          <cell r="C209" t="str">
            <v>Tatoray Feed</v>
          </cell>
          <cell r="D209" t="str">
            <v>A</v>
          </cell>
          <cell r="E209" t="str">
            <v>Y</v>
          </cell>
          <cell r="F209">
            <v>0.37</v>
          </cell>
          <cell r="G209">
            <v>37779</v>
          </cell>
          <cell r="H209">
            <v>37776</v>
          </cell>
          <cell r="I209">
            <v>37807</v>
          </cell>
          <cell r="J209">
            <v>37806</v>
          </cell>
          <cell r="K209">
            <v>37855</v>
          </cell>
          <cell r="M209">
            <v>38017</v>
          </cell>
          <cell r="O209">
            <v>38107</v>
          </cell>
          <cell r="Q209">
            <v>90</v>
          </cell>
          <cell r="R209">
            <v>2</v>
          </cell>
        </row>
        <row r="210">
          <cell r="A210" t="str">
            <v>903340-120-06</v>
          </cell>
          <cell r="B210">
            <v>5</v>
          </cell>
          <cell r="C210" t="str">
            <v>Feed Surge Drum</v>
          </cell>
          <cell r="D210" t="str">
            <v>A</v>
          </cell>
          <cell r="E210" t="str">
            <v>Y</v>
          </cell>
          <cell r="F210">
            <v>0.37</v>
          </cell>
          <cell r="G210">
            <v>37779</v>
          </cell>
          <cell r="H210">
            <v>37776</v>
          </cell>
          <cell r="I210">
            <v>37807</v>
          </cell>
          <cell r="J210">
            <v>37806</v>
          </cell>
          <cell r="K210">
            <v>37855</v>
          </cell>
          <cell r="M210">
            <v>38017</v>
          </cell>
          <cell r="O210">
            <v>38107</v>
          </cell>
          <cell r="Q210">
            <v>90</v>
          </cell>
          <cell r="R210">
            <v>2</v>
          </cell>
        </row>
        <row r="211">
          <cell r="A211" t="str">
            <v>903340-120-07</v>
          </cell>
          <cell r="B211">
            <v>3</v>
          </cell>
          <cell r="C211" t="str">
            <v>Tatoray Charge Heater</v>
          </cell>
          <cell r="D211" t="str">
            <v>A</v>
          </cell>
          <cell r="E211" t="str">
            <v>Y</v>
          </cell>
          <cell r="F211">
            <v>0.37</v>
          </cell>
          <cell r="G211">
            <v>37779</v>
          </cell>
          <cell r="H211">
            <v>37776</v>
          </cell>
          <cell r="I211">
            <v>37807</v>
          </cell>
          <cell r="J211">
            <v>37806</v>
          </cell>
          <cell r="K211">
            <v>37855</v>
          </cell>
          <cell r="M211">
            <v>38017</v>
          </cell>
          <cell r="O211">
            <v>38107</v>
          </cell>
          <cell r="Q211">
            <v>90</v>
          </cell>
          <cell r="R211">
            <v>2</v>
          </cell>
        </row>
        <row r="212">
          <cell r="A212" t="str">
            <v>903340-120-08</v>
          </cell>
          <cell r="B212">
            <v>2</v>
          </cell>
          <cell r="C212" t="str">
            <v>Reactor</v>
          </cell>
          <cell r="D212" t="str">
            <v>A</v>
          </cell>
          <cell r="E212" t="str">
            <v>Y</v>
          </cell>
          <cell r="F212">
            <v>0.37</v>
          </cell>
          <cell r="G212">
            <v>37779</v>
          </cell>
          <cell r="H212">
            <v>37776</v>
          </cell>
          <cell r="I212">
            <v>37807</v>
          </cell>
          <cell r="J212">
            <v>37806</v>
          </cell>
          <cell r="K212">
            <v>37855</v>
          </cell>
          <cell r="M212">
            <v>38017</v>
          </cell>
          <cell r="O212">
            <v>38107</v>
          </cell>
          <cell r="Q212">
            <v>90</v>
          </cell>
          <cell r="R212">
            <v>2</v>
          </cell>
        </row>
        <row r="213">
          <cell r="A213" t="str">
            <v>903340-120-09</v>
          </cell>
          <cell r="B213">
            <v>4</v>
          </cell>
          <cell r="C213" t="str">
            <v>Combined Feed Exchanger</v>
          </cell>
          <cell r="D213" t="str">
            <v>A</v>
          </cell>
          <cell r="E213" t="str">
            <v>Y</v>
          </cell>
          <cell r="F213">
            <v>0.37</v>
          </cell>
          <cell r="G213">
            <v>37779</v>
          </cell>
          <cell r="H213">
            <v>37776</v>
          </cell>
          <cell r="I213">
            <v>37807</v>
          </cell>
          <cell r="J213">
            <v>37806</v>
          </cell>
          <cell r="K213">
            <v>37855</v>
          </cell>
          <cell r="M213">
            <v>38017</v>
          </cell>
          <cell r="O213">
            <v>38107</v>
          </cell>
          <cell r="Q213">
            <v>90</v>
          </cell>
          <cell r="R213">
            <v>2</v>
          </cell>
        </row>
        <row r="214">
          <cell r="A214" t="str">
            <v>903340-120-10</v>
          </cell>
          <cell r="B214">
            <v>5</v>
          </cell>
          <cell r="C214" t="str">
            <v>Separator</v>
          </cell>
          <cell r="D214" t="str">
            <v>A</v>
          </cell>
          <cell r="E214" t="str">
            <v>Y</v>
          </cell>
          <cell r="F214">
            <v>0.37</v>
          </cell>
          <cell r="G214">
            <v>37779</v>
          </cell>
          <cell r="H214">
            <v>37776</v>
          </cell>
          <cell r="I214">
            <v>37807</v>
          </cell>
          <cell r="J214">
            <v>37806</v>
          </cell>
          <cell r="K214">
            <v>37855</v>
          </cell>
          <cell r="M214">
            <v>38017</v>
          </cell>
          <cell r="O214">
            <v>38107</v>
          </cell>
          <cell r="Q214">
            <v>90</v>
          </cell>
          <cell r="R214">
            <v>2</v>
          </cell>
        </row>
        <row r="215">
          <cell r="A215" t="str">
            <v>903340-120-11</v>
          </cell>
          <cell r="B215">
            <v>4</v>
          </cell>
          <cell r="C215" t="str">
            <v>Recycle Compressor</v>
          </cell>
          <cell r="D215" t="str">
            <v>A</v>
          </cell>
          <cell r="E215" t="str">
            <v>Y</v>
          </cell>
          <cell r="F215">
            <v>0.37</v>
          </cell>
          <cell r="G215">
            <v>37779</v>
          </cell>
          <cell r="H215">
            <v>37776</v>
          </cell>
          <cell r="I215">
            <v>37807</v>
          </cell>
          <cell r="J215">
            <v>37806</v>
          </cell>
          <cell r="K215">
            <v>37855</v>
          </cell>
          <cell r="M215">
            <v>38017</v>
          </cell>
          <cell r="O215">
            <v>38107</v>
          </cell>
          <cell r="Q215">
            <v>90</v>
          </cell>
          <cell r="R215">
            <v>2</v>
          </cell>
        </row>
        <row r="216">
          <cell r="A216" t="str">
            <v>903340-120-12</v>
          </cell>
          <cell r="B216">
            <v>4</v>
          </cell>
          <cell r="C216" t="str">
            <v>Stripper</v>
          </cell>
          <cell r="D216" t="str">
            <v>A</v>
          </cell>
          <cell r="E216" t="str">
            <v>Y</v>
          </cell>
          <cell r="F216">
            <v>0.37</v>
          </cell>
          <cell r="G216">
            <v>37779</v>
          </cell>
          <cell r="H216">
            <v>37776</v>
          </cell>
          <cell r="I216">
            <v>37807</v>
          </cell>
          <cell r="J216">
            <v>37806</v>
          </cell>
          <cell r="K216">
            <v>37855</v>
          </cell>
          <cell r="M216">
            <v>38017</v>
          </cell>
          <cell r="O216">
            <v>38107</v>
          </cell>
          <cell r="Q216">
            <v>90</v>
          </cell>
          <cell r="R216">
            <v>2</v>
          </cell>
        </row>
        <row r="217">
          <cell r="A217" t="str">
            <v>903340-120-13</v>
          </cell>
          <cell r="B217">
            <v>5</v>
          </cell>
          <cell r="C217" t="str">
            <v>Stripper Receiver</v>
          </cell>
          <cell r="D217" t="str">
            <v>A</v>
          </cell>
          <cell r="E217" t="str">
            <v>Y</v>
          </cell>
          <cell r="F217">
            <v>0.37</v>
          </cell>
          <cell r="G217">
            <v>37779</v>
          </cell>
          <cell r="H217">
            <v>37776</v>
          </cell>
          <cell r="I217">
            <v>37807</v>
          </cell>
          <cell r="J217">
            <v>37806</v>
          </cell>
          <cell r="K217">
            <v>37855</v>
          </cell>
          <cell r="M217">
            <v>38017</v>
          </cell>
          <cell r="O217">
            <v>38107</v>
          </cell>
          <cell r="Q217">
            <v>90</v>
          </cell>
          <cell r="R217">
            <v>2</v>
          </cell>
        </row>
        <row r="218">
          <cell r="A218" t="str">
            <v>903340-120-14</v>
          </cell>
          <cell r="B218">
            <v>4</v>
          </cell>
          <cell r="C218" t="str">
            <v>Desuperheater</v>
          </cell>
          <cell r="D218" t="str">
            <v>A</v>
          </cell>
          <cell r="E218" t="str">
            <v>Y</v>
          </cell>
          <cell r="F218">
            <v>0.37</v>
          </cell>
          <cell r="G218">
            <v>37779</v>
          </cell>
          <cell r="H218">
            <v>37776</v>
          </cell>
          <cell r="I218">
            <v>37807</v>
          </cell>
          <cell r="J218">
            <v>37806</v>
          </cell>
          <cell r="K218">
            <v>37855</v>
          </cell>
          <cell r="M218">
            <v>38017</v>
          </cell>
          <cell r="O218">
            <v>38107</v>
          </cell>
          <cell r="Q218">
            <v>90</v>
          </cell>
          <cell r="R218">
            <v>2</v>
          </cell>
        </row>
        <row r="219">
          <cell r="A219" t="str">
            <v>903340-120-15</v>
          </cell>
          <cell r="B219">
            <v>4</v>
          </cell>
          <cell r="C219" t="str">
            <v>Tatoray Charge Heater Firing</v>
          </cell>
          <cell r="D219" t="str">
            <v>A</v>
          </cell>
          <cell r="E219" t="str">
            <v>Y</v>
          </cell>
          <cell r="F219">
            <v>0.37</v>
          </cell>
          <cell r="G219">
            <v>37779</v>
          </cell>
          <cell r="H219">
            <v>37776</v>
          </cell>
          <cell r="I219">
            <v>37807</v>
          </cell>
          <cell r="J219">
            <v>37806</v>
          </cell>
          <cell r="K219">
            <v>37855</v>
          </cell>
          <cell r="M219">
            <v>38017</v>
          </cell>
          <cell r="O219">
            <v>38107</v>
          </cell>
          <cell r="Q219">
            <v>90</v>
          </cell>
          <cell r="R219">
            <v>2</v>
          </cell>
        </row>
        <row r="220">
          <cell r="C220" t="str">
            <v>ISBL Utility Distribution P&amp;IDs</v>
          </cell>
        </row>
        <row r="221">
          <cell r="A221" t="str">
            <v>6319-02-41-08-1141</v>
          </cell>
          <cell r="B221">
            <v>1</v>
          </cell>
          <cell r="C221" t="str">
            <v>HP Steam, MP steam and Condensate distribution</v>
          </cell>
          <cell r="D221" t="str">
            <v>A</v>
          </cell>
          <cell r="E221" t="str">
            <v>N</v>
          </cell>
          <cell r="F221">
            <v>0.37</v>
          </cell>
          <cell r="G221">
            <v>37785</v>
          </cell>
          <cell r="H221">
            <v>37778</v>
          </cell>
          <cell r="I221">
            <v>37813</v>
          </cell>
          <cell r="J221">
            <v>37806</v>
          </cell>
          <cell r="K221">
            <v>37855</v>
          </cell>
          <cell r="M221">
            <v>38017</v>
          </cell>
          <cell r="O221">
            <v>38107</v>
          </cell>
          <cell r="Q221">
            <v>90</v>
          </cell>
          <cell r="R221">
            <v>2</v>
          </cell>
        </row>
        <row r="222">
          <cell r="A222" t="str">
            <v>6319-02-41-08-1142</v>
          </cell>
          <cell r="B222">
            <v>1</v>
          </cell>
          <cell r="C222" t="str">
            <v>Boiler feed water distribution</v>
          </cell>
          <cell r="D222" t="str">
            <v>A</v>
          </cell>
          <cell r="E222" t="str">
            <v>N</v>
          </cell>
          <cell r="F222">
            <v>0.37</v>
          </cell>
          <cell r="G222">
            <v>37785</v>
          </cell>
          <cell r="H222">
            <v>37778</v>
          </cell>
          <cell r="I222">
            <v>37813</v>
          </cell>
          <cell r="J222">
            <v>37806</v>
          </cell>
          <cell r="K222">
            <v>37855</v>
          </cell>
          <cell r="M222">
            <v>38017</v>
          </cell>
          <cell r="O222">
            <v>38107</v>
          </cell>
          <cell r="Q222">
            <v>90</v>
          </cell>
          <cell r="R222">
            <v>2</v>
          </cell>
        </row>
        <row r="223">
          <cell r="A223" t="str">
            <v>6319-02-41-08-1143</v>
          </cell>
          <cell r="B223">
            <v>2</v>
          </cell>
          <cell r="C223" t="str">
            <v>Plant air, Instrument air, Nitrogen, LP steam and Service water Distribution</v>
          </cell>
          <cell r="D223" t="str">
            <v>A</v>
          </cell>
          <cell r="E223" t="str">
            <v>N</v>
          </cell>
          <cell r="F223">
            <v>0.37</v>
          </cell>
          <cell r="G223">
            <v>37785</v>
          </cell>
          <cell r="H223">
            <v>37778</v>
          </cell>
          <cell r="I223">
            <v>37813</v>
          </cell>
          <cell r="J223">
            <v>37806</v>
          </cell>
          <cell r="K223">
            <v>37855</v>
          </cell>
          <cell r="M223">
            <v>38017</v>
          </cell>
          <cell r="O223">
            <v>38107</v>
          </cell>
          <cell r="Q223">
            <v>90</v>
          </cell>
          <cell r="R223">
            <v>2</v>
          </cell>
        </row>
        <row r="224">
          <cell r="A224" t="str">
            <v>6319-02-41-08-1144</v>
          </cell>
          <cell r="B224">
            <v>2</v>
          </cell>
          <cell r="C224" t="str">
            <v>Cooling Water and Bearing Cooling water distribution</v>
          </cell>
          <cell r="D224" t="str">
            <v>A</v>
          </cell>
          <cell r="E224" t="str">
            <v>N</v>
          </cell>
          <cell r="F224">
            <v>0.37</v>
          </cell>
          <cell r="G224">
            <v>37785</v>
          </cell>
          <cell r="H224">
            <v>37778</v>
          </cell>
          <cell r="I224">
            <v>37813</v>
          </cell>
          <cell r="J224">
            <v>37806</v>
          </cell>
          <cell r="K224">
            <v>37855</v>
          </cell>
          <cell r="M224">
            <v>38017</v>
          </cell>
          <cell r="O224">
            <v>38107</v>
          </cell>
          <cell r="Q224">
            <v>90</v>
          </cell>
          <cell r="R224">
            <v>2</v>
          </cell>
        </row>
        <row r="225">
          <cell r="A225" t="str">
            <v>6319-02-41-08-1145</v>
          </cell>
          <cell r="B225">
            <v>1</v>
          </cell>
          <cell r="C225" t="str">
            <v xml:space="preserve">Closed blowdown distribution </v>
          </cell>
          <cell r="D225" t="str">
            <v>A</v>
          </cell>
          <cell r="E225" t="str">
            <v>N</v>
          </cell>
          <cell r="F225">
            <v>0.37</v>
          </cell>
          <cell r="G225">
            <v>37785</v>
          </cell>
          <cell r="H225">
            <v>37778</v>
          </cell>
          <cell r="I225">
            <v>37813</v>
          </cell>
          <cell r="J225">
            <v>37806</v>
          </cell>
          <cell r="K225">
            <v>37855</v>
          </cell>
          <cell r="M225">
            <v>38017</v>
          </cell>
          <cell r="O225">
            <v>38107</v>
          </cell>
          <cell r="Q225">
            <v>90</v>
          </cell>
          <cell r="R225">
            <v>2</v>
          </cell>
        </row>
        <row r="226">
          <cell r="A226" t="str">
            <v>6319-02-41-08-1146</v>
          </cell>
          <cell r="B226">
            <v>1</v>
          </cell>
          <cell r="C226" t="str">
            <v>Flare Distribution</v>
          </cell>
          <cell r="D226" t="str">
            <v>A</v>
          </cell>
          <cell r="E226" t="str">
            <v>N</v>
          </cell>
          <cell r="F226">
            <v>0.37</v>
          </cell>
          <cell r="G226">
            <v>37785</v>
          </cell>
          <cell r="H226">
            <v>37778</v>
          </cell>
          <cell r="I226">
            <v>37813</v>
          </cell>
          <cell r="J226">
            <v>37806</v>
          </cell>
          <cell r="K226">
            <v>37855</v>
          </cell>
          <cell r="M226">
            <v>38017</v>
          </cell>
          <cell r="O226">
            <v>38107</v>
          </cell>
          <cell r="Q226">
            <v>90</v>
          </cell>
          <cell r="R226">
            <v>2</v>
          </cell>
        </row>
        <row r="227">
          <cell r="A227" t="str">
            <v>6319-02-41-08-1147</v>
          </cell>
          <cell r="B227">
            <v>1</v>
          </cell>
          <cell r="C227" t="str">
            <v xml:space="preserve">Fuel Gas distribution </v>
          </cell>
          <cell r="D227" t="str">
            <v>A</v>
          </cell>
          <cell r="E227" t="str">
            <v>N</v>
          </cell>
          <cell r="F227">
            <v>0.37</v>
          </cell>
          <cell r="G227">
            <v>37785</v>
          </cell>
          <cell r="H227">
            <v>37778</v>
          </cell>
          <cell r="I227">
            <v>37813</v>
          </cell>
          <cell r="J227">
            <v>37806</v>
          </cell>
          <cell r="K227">
            <v>37855</v>
          </cell>
          <cell r="M227">
            <v>38017</v>
          </cell>
          <cell r="O227">
            <v>38107</v>
          </cell>
          <cell r="Q227">
            <v>90</v>
          </cell>
          <cell r="R227">
            <v>2</v>
          </cell>
        </row>
        <row r="228">
          <cell r="A228" t="str">
            <v>6319-02-41-08-1116</v>
          </cell>
          <cell r="B228">
            <v>0</v>
          </cell>
          <cell r="C228" t="str">
            <v>PUMP SEAL PLANS-I</v>
          </cell>
          <cell r="D228" t="str">
            <v>A</v>
          </cell>
          <cell r="E228" t="str">
            <v>N</v>
          </cell>
          <cell r="F228">
            <v>0.37</v>
          </cell>
          <cell r="G228">
            <v>37785</v>
          </cell>
          <cell r="H228">
            <v>37778</v>
          </cell>
          <cell r="I228">
            <v>37813</v>
          </cell>
          <cell r="J228">
            <v>37806</v>
          </cell>
          <cell r="K228">
            <v>37855</v>
          </cell>
          <cell r="M228">
            <v>38017</v>
          </cell>
          <cell r="O228">
            <v>38107</v>
          </cell>
          <cell r="Q228">
            <v>90</v>
          </cell>
          <cell r="R228">
            <v>2</v>
          </cell>
        </row>
        <row r="229">
          <cell r="A229" t="str">
            <v>6319-02-41-08-1117</v>
          </cell>
          <cell r="B229">
            <v>0</v>
          </cell>
          <cell r="C229" t="str">
            <v>PUMP SEAL PLANS-II</v>
          </cell>
          <cell r="D229" t="str">
            <v>A</v>
          </cell>
          <cell r="E229" t="str">
            <v>N</v>
          </cell>
          <cell r="F229">
            <v>0.37</v>
          </cell>
          <cell r="G229">
            <v>37785</v>
          </cell>
          <cell r="H229">
            <v>37778</v>
          </cell>
          <cell r="I229">
            <v>37813</v>
          </cell>
          <cell r="J229">
            <v>37806</v>
          </cell>
          <cell r="K229">
            <v>37855</v>
          </cell>
          <cell r="M229">
            <v>38017</v>
          </cell>
          <cell r="O229">
            <v>38107</v>
          </cell>
          <cell r="Q229">
            <v>90</v>
          </cell>
          <cell r="R229">
            <v>2</v>
          </cell>
        </row>
        <row r="230">
          <cell r="A230" t="str">
            <v>6319-02-41-08-1118</v>
          </cell>
          <cell r="B230">
            <v>0</v>
          </cell>
          <cell r="C230" t="str">
            <v>CONTROL VALVE VENT &amp; DRAIN DETAILS</v>
          </cell>
          <cell r="D230" t="str">
            <v>A</v>
          </cell>
          <cell r="E230" t="str">
            <v>N</v>
          </cell>
          <cell r="F230">
            <v>0.37</v>
          </cell>
          <cell r="G230">
            <v>37785</v>
          </cell>
          <cell r="H230">
            <v>37778</v>
          </cell>
          <cell r="I230">
            <v>37813</v>
          </cell>
          <cell r="J230">
            <v>37806</v>
          </cell>
          <cell r="K230">
            <v>37855</v>
          </cell>
          <cell r="M230">
            <v>38017</v>
          </cell>
          <cell r="O230">
            <v>38107</v>
          </cell>
          <cell r="Q230">
            <v>90</v>
          </cell>
          <cell r="R230">
            <v>2</v>
          </cell>
        </row>
        <row r="231">
          <cell r="A231" t="str">
            <v>6319-02-41-08-1119</v>
          </cell>
          <cell r="B231">
            <v>0</v>
          </cell>
          <cell r="C231" t="str">
            <v>PUMP VENT &amp; DRAIN DETAILS</v>
          </cell>
          <cell r="D231" t="str">
            <v>A</v>
          </cell>
          <cell r="E231" t="str">
            <v>N</v>
          </cell>
          <cell r="F231">
            <v>0.37</v>
          </cell>
          <cell r="G231">
            <v>37785</v>
          </cell>
          <cell r="H231">
            <v>37778</v>
          </cell>
          <cell r="I231">
            <v>37813</v>
          </cell>
          <cell r="J231">
            <v>37806</v>
          </cell>
          <cell r="K231">
            <v>37855</v>
          </cell>
          <cell r="M231">
            <v>38017</v>
          </cell>
          <cell r="O231">
            <v>38107</v>
          </cell>
          <cell r="Q231">
            <v>90</v>
          </cell>
          <cell r="R231">
            <v>2</v>
          </cell>
        </row>
        <row r="232">
          <cell r="A232" t="str">
            <v>6319-02-41-08-1120</v>
          </cell>
          <cell r="B232">
            <v>0</v>
          </cell>
          <cell r="C232" t="str">
            <v>LEVEL INST. VENT &amp; DRAIN DETAILS</v>
          </cell>
          <cell r="D232" t="str">
            <v>A</v>
          </cell>
          <cell r="E232" t="str">
            <v>N</v>
          </cell>
          <cell r="F232">
            <v>0.37</v>
          </cell>
          <cell r="G232">
            <v>37785</v>
          </cell>
          <cell r="H232">
            <v>37778</v>
          </cell>
          <cell r="I232">
            <v>37813</v>
          </cell>
          <cell r="J232">
            <v>37806</v>
          </cell>
          <cell r="K232">
            <v>37855</v>
          </cell>
          <cell r="M232">
            <v>38017</v>
          </cell>
          <cell r="O232">
            <v>38107</v>
          </cell>
          <cell r="Q232">
            <v>90</v>
          </cell>
          <cell r="R232">
            <v>2</v>
          </cell>
        </row>
        <row r="233">
          <cell r="A233" t="str">
            <v>6319-02-41-08-1121</v>
          </cell>
          <cell r="B233">
            <v>0</v>
          </cell>
          <cell r="C233" t="str">
            <v>SAMPLE CONNNECTION DETAILS</v>
          </cell>
          <cell r="D233" t="str">
            <v>A</v>
          </cell>
          <cell r="E233" t="str">
            <v>N</v>
          </cell>
          <cell r="F233">
            <v>0.37</v>
          </cell>
          <cell r="G233">
            <v>37785</v>
          </cell>
          <cell r="H233">
            <v>37778</v>
          </cell>
          <cell r="I233">
            <v>37813</v>
          </cell>
          <cell r="J233">
            <v>37806</v>
          </cell>
          <cell r="K233">
            <v>37855</v>
          </cell>
          <cell r="M233">
            <v>38017</v>
          </cell>
          <cell r="O233">
            <v>38107</v>
          </cell>
          <cell r="Q233">
            <v>90</v>
          </cell>
          <cell r="R233">
            <v>2</v>
          </cell>
        </row>
        <row r="234">
          <cell r="A234" t="str">
            <v>6319-02-41-08-1122</v>
          </cell>
          <cell r="B234">
            <v>0</v>
          </cell>
          <cell r="C234" t="str">
            <v>LOW POINT DRAIN DETAILS</v>
          </cell>
          <cell r="D234" t="str">
            <v>A</v>
          </cell>
          <cell r="E234" t="str">
            <v>N</v>
          </cell>
          <cell r="F234">
            <v>0.37</v>
          </cell>
          <cell r="G234">
            <v>37785</v>
          </cell>
          <cell r="H234">
            <v>37778</v>
          </cell>
          <cell r="I234">
            <v>37813</v>
          </cell>
          <cell r="J234">
            <v>37806</v>
          </cell>
          <cell r="K234">
            <v>37855</v>
          </cell>
          <cell r="M234">
            <v>38017</v>
          </cell>
          <cell r="O234">
            <v>38107</v>
          </cell>
          <cell r="Q234">
            <v>90</v>
          </cell>
          <cell r="R234">
            <v>2</v>
          </cell>
        </row>
        <row r="235">
          <cell r="C235" t="str">
            <v>Other Deliverables</v>
          </cell>
        </row>
        <row r="236">
          <cell r="A236" t="str">
            <v>6319-08-02-EL-1001</v>
          </cell>
          <cell r="B236">
            <v>1</v>
          </cell>
          <cell r="C236" t="str">
            <v>EQUIPMENT LIST</v>
          </cell>
          <cell r="D236" t="str">
            <v>I</v>
          </cell>
          <cell r="E236" t="str">
            <v>N</v>
          </cell>
          <cell r="F236">
            <v>0.37</v>
          </cell>
          <cell r="G236">
            <v>37802</v>
          </cell>
          <cell r="H236">
            <v>37802</v>
          </cell>
          <cell r="I236">
            <v>37830</v>
          </cell>
          <cell r="J236">
            <v>37823</v>
          </cell>
          <cell r="K236">
            <v>37863</v>
          </cell>
          <cell r="O236">
            <v>38107</v>
          </cell>
          <cell r="Q236">
            <v>90</v>
          </cell>
          <cell r="R236">
            <v>2</v>
          </cell>
        </row>
        <row r="237">
          <cell r="C237" t="str">
            <v>EQUIPMENT DATASHEETS (Note 1)</v>
          </cell>
          <cell r="D237" t="str">
            <v>A</v>
          </cell>
          <cell r="E237" t="str">
            <v>N</v>
          </cell>
          <cell r="F237">
            <v>1.5</v>
          </cell>
          <cell r="G237">
            <v>37820</v>
          </cell>
          <cell r="H237">
            <v>37806</v>
          </cell>
          <cell r="I237">
            <v>37848</v>
          </cell>
          <cell r="J237">
            <v>37826</v>
          </cell>
          <cell r="K237">
            <v>37863</v>
          </cell>
          <cell r="O237">
            <v>38107</v>
          </cell>
          <cell r="Q237">
            <v>90</v>
          </cell>
          <cell r="R237">
            <v>2</v>
          </cell>
        </row>
        <row r="238">
          <cell r="C238" t="str">
            <v>CONTROL VALVE DATASHEETS (Note 1)</v>
          </cell>
          <cell r="D238" t="str">
            <v>A</v>
          </cell>
          <cell r="E238" t="str">
            <v>N</v>
          </cell>
          <cell r="F238">
            <v>1.5</v>
          </cell>
          <cell r="G238">
            <v>37817</v>
          </cell>
          <cell r="H238">
            <v>37809</v>
          </cell>
          <cell r="I238">
            <v>37845</v>
          </cell>
          <cell r="J238">
            <v>37840</v>
          </cell>
          <cell r="K238">
            <v>37863</v>
          </cell>
          <cell r="O238">
            <v>38107</v>
          </cell>
          <cell r="Q238">
            <v>70</v>
          </cell>
          <cell r="R238">
            <v>2</v>
          </cell>
        </row>
        <row r="239">
          <cell r="C239" t="str">
            <v>SAFETY VALVE DATASHEETS (Note 1)</v>
          </cell>
          <cell r="D239" t="str">
            <v>A</v>
          </cell>
          <cell r="E239" t="str">
            <v>N</v>
          </cell>
          <cell r="F239">
            <v>0.64</v>
          </cell>
          <cell r="G239">
            <v>37824</v>
          </cell>
          <cell r="H239">
            <v>37809</v>
          </cell>
          <cell r="I239">
            <v>37852</v>
          </cell>
          <cell r="K239">
            <v>37863</v>
          </cell>
          <cell r="O239">
            <v>38107</v>
          </cell>
          <cell r="Q239">
            <v>70</v>
          </cell>
          <cell r="R239">
            <v>2</v>
          </cell>
        </row>
        <row r="240">
          <cell r="C240" t="str">
            <v>OTHER INSTRUMENT DATASHEETS (Note 1)</v>
          </cell>
          <cell r="D240" t="str">
            <v>I</v>
          </cell>
          <cell r="E240" t="str">
            <v>N</v>
          </cell>
          <cell r="F240">
            <v>1.5</v>
          </cell>
          <cell r="G240">
            <v>37833</v>
          </cell>
          <cell r="H240">
            <v>37831</v>
          </cell>
          <cell r="I240">
            <v>37861</v>
          </cell>
          <cell r="K240">
            <v>37863</v>
          </cell>
          <cell r="O240">
            <v>38107</v>
          </cell>
        </row>
        <row r="241">
          <cell r="C241" t="str">
            <v>FLOW INSTRUMENTS/ ANALYSERS</v>
          </cell>
          <cell r="D241" t="str">
            <v>R</v>
          </cell>
          <cell r="E241" t="str">
            <v>N</v>
          </cell>
          <cell r="F241">
            <v>1.5</v>
          </cell>
          <cell r="G241">
            <v>37833</v>
          </cell>
          <cell r="H241">
            <v>37831</v>
          </cell>
          <cell r="I241">
            <v>37861</v>
          </cell>
          <cell r="K241">
            <v>37863</v>
          </cell>
          <cell r="O241">
            <v>38107</v>
          </cell>
        </row>
        <row r="242">
          <cell r="A242" t="str">
            <v>6319-08-02-LS-1100</v>
          </cell>
          <cell r="C242" t="str">
            <v>LINE SCHEDULES</v>
          </cell>
          <cell r="D242" t="str">
            <v>I</v>
          </cell>
          <cell r="E242" t="str">
            <v>N</v>
          </cell>
          <cell r="F242">
            <v>1.5</v>
          </cell>
          <cell r="G242">
            <v>37833</v>
          </cell>
          <cell r="H242">
            <v>37826</v>
          </cell>
          <cell r="I242">
            <v>37861</v>
          </cell>
          <cell r="K242">
            <v>37863</v>
          </cell>
          <cell r="O242">
            <v>38107</v>
          </cell>
          <cell r="Q242">
            <v>90</v>
          </cell>
          <cell r="R242">
            <v>2</v>
          </cell>
        </row>
        <row r="243">
          <cell r="A243" t="str">
            <v>6319-08-02-SM-1003</v>
          </cell>
          <cell r="B243">
            <v>0</v>
          </cell>
          <cell r="C243" t="str">
            <v>FLARE LOAD SUMMARY (Note 1)</v>
          </cell>
          <cell r="D243" t="str">
            <v>A</v>
          </cell>
          <cell r="E243" t="str">
            <v>N</v>
          </cell>
          <cell r="F243">
            <v>0.37</v>
          </cell>
          <cell r="G243">
            <v>37817</v>
          </cell>
          <cell r="H243">
            <v>37811</v>
          </cell>
          <cell r="I243">
            <v>37845</v>
          </cell>
          <cell r="K243">
            <v>37863</v>
          </cell>
          <cell r="O243">
            <v>38107</v>
          </cell>
          <cell r="Q243">
            <v>70</v>
          </cell>
        </row>
        <row r="244">
          <cell r="A244" t="str">
            <v>6319-08-02-SM-1001</v>
          </cell>
          <cell r="B244">
            <v>1</v>
          </cell>
          <cell r="C244" t="str">
            <v>UTILITY SUMMARY</v>
          </cell>
          <cell r="D244" t="str">
            <v>R</v>
          </cell>
          <cell r="E244" t="str">
            <v>N</v>
          </cell>
          <cell r="F244">
            <v>0.37</v>
          </cell>
          <cell r="G244">
            <v>37823</v>
          </cell>
          <cell r="I244">
            <v>37851</v>
          </cell>
          <cell r="K244">
            <v>37863</v>
          </cell>
          <cell r="O244">
            <v>38107</v>
          </cell>
          <cell r="Q244">
            <v>50</v>
          </cell>
        </row>
        <row r="245">
          <cell r="A245" t="str">
            <v>6319-08-02-SM-1002</v>
          </cell>
          <cell r="B245">
            <v>1</v>
          </cell>
          <cell r="C245" t="str">
            <v>EFFLUENT SUMMARY</v>
          </cell>
          <cell r="D245" t="str">
            <v>I</v>
          </cell>
          <cell r="E245" t="str">
            <v>N</v>
          </cell>
          <cell r="F245">
            <v>0.18</v>
          </cell>
          <cell r="G245">
            <v>37823</v>
          </cell>
          <cell r="H245">
            <v>37831</v>
          </cell>
          <cell r="I245">
            <v>37851</v>
          </cell>
          <cell r="K245">
            <v>37863</v>
          </cell>
          <cell r="O245">
            <v>38107</v>
          </cell>
          <cell r="Q245">
            <v>50</v>
          </cell>
        </row>
        <row r="246">
          <cell r="A246" t="str">
            <v>6319-08-02-SM-1004</v>
          </cell>
          <cell r="B246">
            <v>0</v>
          </cell>
          <cell r="C246" t="str">
            <v>CATALYST &amp; CHEMICALS SUMMARY</v>
          </cell>
          <cell r="D246" t="str">
            <v>I</v>
          </cell>
          <cell r="E246" t="str">
            <v>N</v>
          </cell>
          <cell r="F246">
            <v>0.18</v>
          </cell>
          <cell r="G246">
            <v>37823</v>
          </cell>
          <cell r="H246">
            <v>37832</v>
          </cell>
          <cell r="I246">
            <v>37851</v>
          </cell>
          <cell r="K246">
            <v>37863</v>
          </cell>
          <cell r="O246">
            <v>38107</v>
          </cell>
          <cell r="Q246">
            <v>50</v>
          </cell>
        </row>
        <row r="247">
          <cell r="A247" t="str">
            <v>6319-08-02-OPC-1001</v>
          </cell>
          <cell r="B247">
            <v>2</v>
          </cell>
          <cell r="C247" t="str">
            <v>BATTERY LIMIT CONDITIONS (Note 1)</v>
          </cell>
          <cell r="D247" t="str">
            <v>A</v>
          </cell>
          <cell r="E247" t="str">
            <v>N</v>
          </cell>
          <cell r="F247">
            <v>0.37</v>
          </cell>
          <cell r="G247">
            <v>37809</v>
          </cell>
          <cell r="H247">
            <v>37811</v>
          </cell>
          <cell r="I247">
            <v>37837</v>
          </cell>
          <cell r="K247">
            <v>37863</v>
          </cell>
          <cell r="O247">
            <v>38107</v>
          </cell>
          <cell r="Q247">
            <v>70</v>
          </cell>
        </row>
      </sheetData>
      <sheetData sheetId="2"/>
      <sheetData sheetId="3"/>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s>
    <sheetDataSet>
      <sheetData sheetId="0"/>
      <sheetData sheetId="1"/>
      <sheetData sheetId="2"/>
      <sheetData sheetId="3"/>
      <sheetData sheetId="4"/>
      <sheetData sheetId="5">
        <row r="17">
          <cell r="F17" t="str">
            <v>MTHLY. SCH. INT.</v>
          </cell>
        </row>
        <row r="32">
          <cell r="E32">
            <v>22.968000000000004</v>
          </cell>
        </row>
        <row r="33">
          <cell r="E33">
            <v>24.552</v>
          </cell>
        </row>
        <row r="43">
          <cell r="E43">
            <v>22.431067961165045</v>
          </cell>
        </row>
        <row r="55">
          <cell r="E55">
            <v>30.5</v>
          </cell>
        </row>
        <row r="74">
          <cell r="E74">
            <v>38</v>
          </cell>
        </row>
        <row r="75">
          <cell r="E75">
            <v>49.4</v>
          </cell>
        </row>
        <row r="84">
          <cell r="E84">
            <v>51.8</v>
          </cell>
        </row>
        <row r="85">
          <cell r="E85">
            <v>15</v>
          </cell>
        </row>
        <row r="91">
          <cell r="E91">
            <v>37.1</v>
          </cell>
        </row>
        <row r="97">
          <cell r="E97">
            <v>95.3</v>
          </cell>
        </row>
        <row r="106">
          <cell r="E106">
            <v>31</v>
          </cell>
        </row>
        <row r="107">
          <cell r="E107">
            <v>2.7</v>
          </cell>
        </row>
        <row r="116">
          <cell r="E116">
            <v>5.5609999999999999</v>
          </cell>
        </row>
        <row r="117">
          <cell r="E117">
            <v>5.8420000000000005</v>
          </cell>
        </row>
        <row r="139">
          <cell r="E139">
            <v>22.161200000000004</v>
          </cell>
        </row>
        <row r="145">
          <cell r="E145">
            <v>34.299999999999997</v>
          </cell>
        </row>
        <row r="151">
          <cell r="E151">
            <v>13</v>
          </cell>
        </row>
        <row r="157">
          <cell r="E157">
            <v>20.8</v>
          </cell>
        </row>
        <row r="163">
          <cell r="E163">
            <v>52.5</v>
          </cell>
        </row>
        <row r="169">
          <cell r="E169">
            <v>63.3</v>
          </cell>
        </row>
        <row r="175">
          <cell r="E175">
            <v>0</v>
          </cell>
        </row>
        <row r="181">
          <cell r="E181">
            <v>18.8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CLE"/>
      <sheetName val="Sch"/>
      <sheetName val="SUB-CONTR"/>
    </sheetNames>
    <sheetDataSet>
      <sheetData sheetId="0"/>
      <sheetData sheetId="1">
        <row r="8">
          <cell r="A8" t="str">
            <v>01</v>
          </cell>
          <cell r="B8" t="str">
            <v>ENABLING WORKS</v>
          </cell>
        </row>
        <row r="9">
          <cell r="B9" t="str">
            <v>SOIL INVESTIGATION</v>
          </cell>
          <cell r="C9">
            <v>1</v>
          </cell>
          <cell r="E9">
            <v>39091</v>
          </cell>
          <cell r="H9">
            <v>39098</v>
          </cell>
          <cell r="K9">
            <v>39112</v>
          </cell>
          <cell r="N9">
            <v>39119</v>
          </cell>
          <cell r="Q9">
            <v>39126</v>
          </cell>
          <cell r="T9">
            <v>39133</v>
          </cell>
        </row>
        <row r="10">
          <cell r="B10" t="str">
            <v>SITE OFFICE</v>
          </cell>
          <cell r="C10">
            <v>1</v>
          </cell>
          <cell r="E10">
            <v>39116</v>
          </cell>
          <cell r="H10">
            <v>39123</v>
          </cell>
          <cell r="K10">
            <v>39144</v>
          </cell>
          <cell r="N10">
            <v>39158</v>
          </cell>
          <cell r="Q10">
            <v>39165</v>
          </cell>
          <cell r="T10">
            <v>39172</v>
          </cell>
        </row>
        <row r="11">
          <cell r="B11" t="str">
            <v>CONSTRUCTION WATER</v>
          </cell>
          <cell r="C11">
            <v>1</v>
          </cell>
          <cell r="E11">
            <v>39116</v>
          </cell>
          <cell r="H11">
            <v>39123</v>
          </cell>
          <cell r="K11">
            <v>39144</v>
          </cell>
          <cell r="N11">
            <v>39158</v>
          </cell>
          <cell r="Q11">
            <v>39165</v>
          </cell>
          <cell r="T11">
            <v>39172</v>
          </cell>
        </row>
        <row r="12">
          <cell r="B12" t="str">
            <v>CONSTRUCTION POWER</v>
          </cell>
          <cell r="C12">
            <v>1</v>
          </cell>
          <cell r="E12">
            <v>39116</v>
          </cell>
          <cell r="H12">
            <v>39123</v>
          </cell>
          <cell r="K12">
            <v>39144</v>
          </cell>
          <cell r="N12">
            <v>39158</v>
          </cell>
          <cell r="Q12">
            <v>39165</v>
          </cell>
          <cell r="T12">
            <v>39172</v>
          </cell>
        </row>
        <row r="13">
          <cell r="B13" t="str">
            <v>WAREHOUSE/ OPEN YARD</v>
          </cell>
          <cell r="C13">
            <v>1</v>
          </cell>
          <cell r="E13">
            <v>39116</v>
          </cell>
          <cell r="H13">
            <v>39123</v>
          </cell>
          <cell r="K13">
            <v>39144</v>
          </cell>
          <cell r="N13">
            <v>39158</v>
          </cell>
          <cell r="Q13">
            <v>39165</v>
          </cell>
          <cell r="T13">
            <v>39172</v>
          </cell>
        </row>
        <row r="14">
          <cell r="A14" t="str">
            <v>02</v>
          </cell>
          <cell r="B14" t="str">
            <v>PILING</v>
          </cell>
          <cell r="C14">
            <v>5</v>
          </cell>
          <cell r="E14">
            <v>39069</v>
          </cell>
          <cell r="F14">
            <v>39051</v>
          </cell>
          <cell r="H14">
            <v>39071</v>
          </cell>
          <cell r="I14">
            <v>39052</v>
          </cell>
          <cell r="K14">
            <v>39075</v>
          </cell>
          <cell r="L14">
            <v>39420</v>
          </cell>
          <cell r="N14">
            <v>39081</v>
          </cell>
          <cell r="O14">
            <v>39073</v>
          </cell>
          <cell r="Q14">
            <v>39087</v>
          </cell>
          <cell r="R14">
            <v>39077</v>
          </cell>
          <cell r="S14">
            <v>39081</v>
          </cell>
          <cell r="T14">
            <v>39092</v>
          </cell>
          <cell r="U14">
            <v>39080</v>
          </cell>
          <cell r="Z14">
            <v>6.5</v>
          </cell>
        </row>
        <row r="15">
          <cell r="A15" t="str">
            <v>03</v>
          </cell>
          <cell r="B15" t="str">
            <v>CIVIL / STRL</v>
          </cell>
          <cell r="C15">
            <v>11</v>
          </cell>
          <cell r="E15">
            <v>39149</v>
          </cell>
          <cell r="H15">
            <v>39156</v>
          </cell>
          <cell r="K15">
            <v>39184</v>
          </cell>
          <cell r="N15">
            <v>39205</v>
          </cell>
          <cell r="Q15">
            <v>39219</v>
          </cell>
          <cell r="T15">
            <v>39233</v>
          </cell>
          <cell r="Z15">
            <v>16</v>
          </cell>
        </row>
        <row r="16">
          <cell r="A16" t="str">
            <v>04</v>
          </cell>
          <cell r="B16" t="str">
            <v>BUILDINGS</v>
          </cell>
          <cell r="C16">
            <v>11</v>
          </cell>
          <cell r="E16">
            <v>39179</v>
          </cell>
          <cell r="H16">
            <v>39186</v>
          </cell>
          <cell r="K16">
            <v>39214</v>
          </cell>
          <cell r="N16">
            <v>39235</v>
          </cell>
          <cell r="Q16">
            <v>39249</v>
          </cell>
          <cell r="T16">
            <v>39263</v>
          </cell>
          <cell r="Z16">
            <v>12</v>
          </cell>
        </row>
        <row r="17">
          <cell r="A17" t="str">
            <v>05</v>
          </cell>
          <cell r="B17" t="str">
            <v>U/G PIPING</v>
          </cell>
          <cell r="C17">
            <v>6</v>
          </cell>
          <cell r="E17">
            <v>39210</v>
          </cell>
          <cell r="H17">
            <v>39217</v>
          </cell>
          <cell r="K17">
            <v>39245</v>
          </cell>
          <cell r="N17">
            <v>39266</v>
          </cell>
          <cell r="Q17">
            <v>39280</v>
          </cell>
          <cell r="T17">
            <v>39294</v>
          </cell>
          <cell r="Z17">
            <v>6</v>
          </cell>
        </row>
        <row r="18">
          <cell r="A18" t="str">
            <v>06</v>
          </cell>
          <cell r="B18" t="str">
            <v>A/G PIPING AND EQUIPMENT ERECTION</v>
          </cell>
          <cell r="C18">
            <v>18</v>
          </cell>
          <cell r="E18">
            <v>39256</v>
          </cell>
          <cell r="H18">
            <v>39263</v>
          </cell>
          <cell r="K18">
            <v>39305</v>
          </cell>
          <cell r="N18">
            <v>39347</v>
          </cell>
          <cell r="Q18">
            <v>39368</v>
          </cell>
          <cell r="T18">
            <v>39382</v>
          </cell>
          <cell r="Z18">
            <v>18</v>
          </cell>
        </row>
        <row r="19">
          <cell r="A19" t="str">
            <v>07</v>
          </cell>
          <cell r="B19" t="str">
            <v>HEAVY LIFT</v>
          </cell>
          <cell r="C19">
            <v>5</v>
          </cell>
          <cell r="E19">
            <v>39595</v>
          </cell>
          <cell r="H19">
            <v>39602</v>
          </cell>
          <cell r="K19">
            <v>39644</v>
          </cell>
          <cell r="N19">
            <v>39686</v>
          </cell>
          <cell r="Q19">
            <v>39707</v>
          </cell>
          <cell r="T19">
            <v>39721</v>
          </cell>
          <cell r="Z19">
            <v>6</v>
          </cell>
        </row>
        <row r="20">
          <cell r="A20" t="str">
            <v>08</v>
          </cell>
          <cell r="B20" t="str">
            <v>ELECTRICAL WORK</v>
          </cell>
          <cell r="C20">
            <v>9</v>
          </cell>
          <cell r="E20">
            <v>39420</v>
          </cell>
          <cell r="H20">
            <v>39427</v>
          </cell>
          <cell r="K20">
            <v>39462</v>
          </cell>
          <cell r="N20">
            <v>39483</v>
          </cell>
          <cell r="Q20">
            <v>39504</v>
          </cell>
          <cell r="T20">
            <v>39518</v>
          </cell>
          <cell r="Z20">
            <v>14</v>
          </cell>
        </row>
        <row r="21">
          <cell r="A21" t="str">
            <v>09</v>
          </cell>
          <cell r="B21" t="str">
            <v>INSTRUMENTATION WORK</v>
          </cell>
          <cell r="C21">
            <v>10</v>
          </cell>
          <cell r="E21">
            <v>39450</v>
          </cell>
          <cell r="H21">
            <v>39457</v>
          </cell>
          <cell r="K21">
            <v>39492</v>
          </cell>
          <cell r="N21">
            <v>39513</v>
          </cell>
          <cell r="Q21">
            <v>39534</v>
          </cell>
          <cell r="T21">
            <v>39548</v>
          </cell>
          <cell r="Z21">
            <v>13</v>
          </cell>
        </row>
        <row r="22">
          <cell r="A22" t="str">
            <v>10</v>
          </cell>
          <cell r="B22" t="str">
            <v>INSULATION WORK</v>
          </cell>
          <cell r="C22">
            <v>5</v>
          </cell>
          <cell r="E22">
            <v>39525</v>
          </cell>
          <cell r="H22">
            <v>39532</v>
          </cell>
          <cell r="K22">
            <v>39560</v>
          </cell>
          <cell r="N22">
            <v>39581</v>
          </cell>
          <cell r="Q22">
            <v>39595</v>
          </cell>
          <cell r="T22">
            <v>39609</v>
          </cell>
          <cell r="Z22">
            <v>11</v>
          </cell>
        </row>
        <row r="23">
          <cell r="A23" t="str">
            <v>11</v>
          </cell>
          <cell r="B23" t="str">
            <v>PAINTING WORK</v>
          </cell>
          <cell r="C23">
            <v>5</v>
          </cell>
          <cell r="E23">
            <v>39555</v>
          </cell>
          <cell r="H23">
            <v>39562</v>
          </cell>
          <cell r="K23">
            <v>39590</v>
          </cell>
          <cell r="N23">
            <v>39611</v>
          </cell>
          <cell r="Q23">
            <v>39625</v>
          </cell>
          <cell r="T23">
            <v>39639</v>
          </cell>
          <cell r="Z23">
            <v>10</v>
          </cell>
        </row>
        <row r="24">
          <cell r="A24" t="str">
            <v>12</v>
          </cell>
          <cell r="B24" t="str">
            <v>FIRE PROOFING</v>
          </cell>
          <cell r="C24">
            <v>5</v>
          </cell>
          <cell r="E24">
            <v>39585</v>
          </cell>
          <cell r="H24">
            <v>39592</v>
          </cell>
          <cell r="K24">
            <v>39620</v>
          </cell>
          <cell r="N24">
            <v>39641</v>
          </cell>
          <cell r="Q24">
            <v>39655</v>
          </cell>
          <cell r="T24">
            <v>39669</v>
          </cell>
          <cell r="Z24">
            <v>9</v>
          </cell>
        </row>
        <row r="25">
          <cell r="A25" t="str">
            <v>13</v>
          </cell>
          <cell r="B25" t="str">
            <v>MISCELLENEOUS</v>
          </cell>
          <cell r="C25">
            <v>5</v>
          </cell>
          <cell r="E25">
            <v>39713</v>
          </cell>
          <cell r="H25">
            <v>39720</v>
          </cell>
          <cell r="K25">
            <v>39748</v>
          </cell>
          <cell r="N25">
            <v>39769</v>
          </cell>
          <cell r="Q25">
            <v>39783</v>
          </cell>
          <cell r="T25">
            <v>39797</v>
          </cell>
          <cell r="Z25">
            <v>8</v>
          </cell>
        </row>
      </sheetData>
      <sheetData sheetId="2"/>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STAT"/>
      <sheetName val="SUMMARY"/>
      <sheetName val="PROGRESS"/>
      <sheetName val="PHYCLNT"/>
      <sheetName val="PROCCLNT"/>
      <sheetName val="ENGGCLNT"/>
      <sheetName val="ORDCLNT"/>
      <sheetName val="MFGCLNT"/>
      <sheetName val="SUB-CONTR"/>
      <sheetName val="CONSTCLNT"/>
      <sheetName val="PHY"/>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s>
    <sheetDataSet>
      <sheetData sheetId="0"/>
      <sheetData sheetId="1"/>
      <sheetData sheetId="2">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MON- SCH.</v>
          </cell>
        </row>
        <row r="162">
          <cell r="F162" t="str">
            <v>MTHLY. SCH. INT.</v>
          </cell>
        </row>
        <row r="163">
          <cell r="F163" t="str">
            <v>MON- SCH.</v>
          </cell>
        </row>
        <row r="168">
          <cell r="F168" t="str">
            <v>MTHLY. SCH. INT.</v>
          </cell>
        </row>
        <row r="169">
          <cell r="F169" t="str">
            <v>MON- SCH.</v>
          </cell>
        </row>
        <row r="174">
          <cell r="F174" t="str">
            <v>MTHLY. SCH. INT.</v>
          </cell>
        </row>
        <row r="175">
          <cell r="F175" t="str">
            <v>MON- SCH.</v>
          </cell>
        </row>
        <row r="180">
          <cell r="F180" t="str">
            <v>MTHLY. SCH. INT.</v>
          </cell>
        </row>
        <row r="181">
          <cell r="F181" t="str">
            <v>MON- SCH.</v>
          </cell>
        </row>
        <row r="186">
          <cell r="F186" t="str">
            <v>MTHLY. SCH. INT.</v>
          </cell>
        </row>
        <row r="187">
          <cell r="F187" t="str">
            <v>MON- SCH.</v>
          </cell>
        </row>
        <row r="192">
          <cell r="F192" t="str">
            <v>MTHLY. SCH. INT.</v>
          </cell>
        </row>
        <row r="193">
          <cell r="F193" t="str">
            <v>MON- SCH.</v>
          </cell>
        </row>
        <row r="198">
          <cell r="F198" t="str">
            <v>MTHLY. SCH. INT.</v>
          </cell>
        </row>
        <row r="199">
          <cell r="F199" t="str">
            <v>MON- SCH.</v>
          </cell>
        </row>
        <row r="210">
          <cell r="F210" t="str">
            <v>MTHLY. SCH. INT.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OCT"/>
      <sheetName val="Instructions"/>
      <sheetName val="xSeries255"/>
      <sheetName val="Civil Boq"/>
      <sheetName val="Assumptions"/>
      <sheetName val="factor"/>
      <sheetName val="Worksheet in   FA IT March-2006"/>
      <sheetName val="Section"/>
      <sheetName val="FA Schedule Dec 07"/>
      <sheetName val="業種小分類"/>
      <sheetName val="業種大分類"/>
      <sheetName val="その他"/>
      <sheetName val="全体"/>
      <sheetName val="Sheet1"/>
      <sheetName val="XL4Poppy"/>
      <sheetName val="Schedule 2005-2006"/>
      <sheetName val="blockwise"/>
      <sheetName val="ANNE1"/>
      <sheetName val="ANNE2"/>
      <sheetName val="x-rate"/>
      <sheetName val="Balancesheet"/>
      <sheetName val="PRECAST lightconc-II"/>
      <sheetName val="GL"/>
      <sheetName val="ecc_res"/>
      <sheetName val="Input"/>
      <sheetName val="Future Weighted Income"/>
      <sheetName val="Names Links"/>
      <sheetName val="BANKINT"/>
      <sheetName val="Min_98"/>
      <sheetName val="SCH 10"/>
      <sheetName val="Xrate"/>
      <sheetName val="worksheet"/>
      <sheetName val="Rent Logic test"/>
      <sheetName val="Amenities Logic Test"/>
      <sheetName val="FOREX"/>
      <sheetName val="Salden"/>
      <sheetName val="현금흐름표"/>
      <sheetName val="Gratuity and LE walk 2012"/>
      <sheetName val="XLR_NoRangeSheet"/>
      <sheetName val="P&amp;L-BDMC"/>
      <sheetName val="BGBVBPBASIA3"/>
      <sheetName val="#REF"/>
      <sheetName val="COMPLEXALL"/>
      <sheetName val="Daily Revenue"/>
      <sheetName val="ASSETMST"/>
      <sheetName val="Links"/>
      <sheetName val="Lists"/>
      <sheetName val="Workings"/>
      <sheetName val="COMPUTATION"/>
      <sheetName val="Determination of Threshold"/>
      <sheetName val="Ref"/>
      <sheetName val="CF"/>
      <sheetName val="#REF!"/>
      <sheetName val="Sheet8"/>
      <sheetName val="JE"/>
      <sheetName val="DET0900"/>
      <sheetName val="Sub group code &amp; Name"/>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ALTH TAX"/>
      <sheetName val="WDV Workings"/>
      <sheetName val="WEALTH_TAX"/>
      <sheetName val="WDV_Workings"/>
      <sheetName val="Contactor"/>
      <sheetName val="SCPC Profile"/>
      <sheetName val="cabecera"/>
      <sheetName val="Page1"/>
      <sheetName val="Wealth Tax Computations 31.03"/>
      <sheetName val="DataValidation"/>
      <sheetName val="WEALTH_TAX1"/>
      <sheetName val="WDV_Workings1"/>
      <sheetName val="DATA"/>
      <sheetName val="RPT 11-VOLUME BY BRANDS"/>
      <sheetName val="Names Links"/>
      <sheetName val="Push Diag on Premise"/>
      <sheetName val="CChannel Attract Input"/>
      <sheetName val="FStratPla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SCA Table"/>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Detailed dep sch"/>
      <sheetName val="XREF"/>
      <sheetName val="Tickmarks"/>
      <sheetName val="XLR_NoRangeSheet"/>
      <sheetName val="input"/>
      <sheetName val="Balance sheet DCCDL Nov 06"/>
      <sheetName val="Trial Balance"/>
      <sheetName val="Sheet1"/>
      <sheetName val="Global Assmptions"/>
      <sheetName val="factor"/>
      <sheetName val="Deferredtax"/>
      <sheetName val="Ref"/>
      <sheetName val="V_Assum"/>
      <sheetName val="Names Links"/>
      <sheetName val="Monthly Variance Sheet"/>
      <sheetName val="Inter unit set off"/>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M &amp; TA"/>
      <sheetName val="GL Codes"/>
      <sheetName val="Option Modification"/>
      <sheetName val="PL"/>
      <sheetName val="AN-2K"/>
      <sheetName val="Inventory Count Sheet "/>
      <sheetName val="대외공문"/>
      <sheetName val="LampCord-2003"/>
      <sheetName val="Worksheet in 5641A Fixed Assets"/>
      <sheetName val="2002"/>
      <sheetName val="９５期投審ベース投資"/>
      <sheetName val="M+MC"/>
      <sheetName val="Power &amp; Fuel (S)"/>
      <sheetName val="Page1"/>
      <sheetName val="TOC"/>
      <sheetName val="ADD05-06APR-SEP"/>
      <sheetName val="Assumptions"/>
      <sheetName val="tables"/>
      <sheetName val="CURRENCY"/>
      <sheetName val="NW RTU"/>
      <sheetName val="Edit(01)"/>
      <sheetName val="Controls"/>
      <sheetName val="hdnSheet"/>
      <sheetName val="worksheet"/>
      <sheetName val="Company"/>
      <sheetName val="Lead"/>
      <sheetName val="BS, PL, Sch 5 to 9"/>
      <sheetName val="ridgewood"/>
      <sheetName val="Assumption Sheet"/>
      <sheetName val="Results PL"/>
      <sheetName val="WDV Workings"/>
      <sheetName val="PRECAST lightconc-II"/>
      <sheetName val="Civil Boq"/>
      <sheetName val="2A"/>
      <sheetName val="Sheet2"/>
      <sheetName val="NOA Quaterly Data"/>
      <sheetName val="FA Register_Detailed "/>
      <sheetName val="Ex VI"/>
      <sheetName val="MarketData"/>
      <sheetName val="Definitions"/>
      <sheetName val="F. assets Breakup"/>
      <sheetName val="RPT 11-VOLUME BY BRANDS"/>
      <sheetName val="Order Intake"/>
      <sheetName val="BSNL services"/>
      <sheetName val="Links"/>
      <sheetName val="BST"/>
      <sheetName val="Leashold Exb2"/>
      <sheetName val="Exhibit 4 Working"/>
      <sheetName val="Office Equpiment Exb2"/>
      <sheetName val=" Computer  Exb 2"/>
      <sheetName val="Deletion - Exhibit 2-Office Eq"/>
      <sheetName val="wordsdata"/>
      <sheetName val="RateAnalysis"/>
      <sheetName val="Sensitivity"/>
      <sheetName val="Monthly variance"/>
      <sheetName val="STIPEND"/>
      <sheetName val="DJ1"/>
      <sheetName val="Words"/>
      <sheetName val="Analytical 31 March 2007"/>
      <sheetName val="Ageing Down payment vendor"/>
      <sheetName val="YR 2004 - Firm "/>
      <sheetName val="ASSETMST"/>
      <sheetName val="Commerica"/>
      <sheetName val="Adjustments"/>
      <sheetName val="FIRC"/>
      <sheetName val="2000-01"/>
      <sheetName val="Intaccrual"/>
      <sheetName val="Professional"/>
      <sheetName val="rent"/>
      <sheetName val="TL CDR IL&amp;FS"/>
      <sheetName val="TL JKB"/>
      <sheetName val="TL LIC"/>
      <sheetName val="TL SBH"/>
      <sheetName val="NCD IL&amp;FS"/>
      <sheetName val="TL BOB"/>
      <sheetName val="TL CBI"/>
      <sheetName val="TL IDBI"/>
      <sheetName val="TL IL&amp;FS"/>
      <sheetName val="Intro"/>
      <sheetName val="暂估材料"/>
      <sheetName val="Summary_Bank"/>
      <sheetName val="P&amp;L BV"/>
      <sheetName val="TELES"/>
      <sheetName val="CABLE DATA"/>
      <sheetName val="CF"/>
      <sheetName val="決算出日"/>
      <sheetName val="XCharge"/>
      <sheetName val="Look up Category"/>
      <sheetName val="BS"/>
      <sheetName val="Cashflow working"/>
      <sheetName val="est"/>
      <sheetName val="3359867127"/>
      <sheetName val="Int on STDeposit"/>
      <sheetName val="Assumption"/>
      <sheetName val="FA TB 28-2-2006"/>
      <sheetName val="Break up Sheet"/>
      <sheetName val="Labor abs-NMR"/>
      <sheetName val="Do not delete - Lists"/>
      <sheetName val="Trial Balance for Schedules"/>
      <sheetName val="final abstract"/>
      <sheetName val="SBU"/>
      <sheetName val="hidnSheetNew"/>
      <sheetName val="XL4Poppy"/>
      <sheetName val="Schedules 1-15 (BIW)"/>
      <sheetName val="Schedules 16-22 (BIW)"/>
      <sheetName val="Main-Material"/>
      <sheetName val="Rate analysis 1"/>
      <sheetName val="MainSheet"/>
      <sheetName val="Balance sheet"/>
      <sheetName val="Micro"/>
      <sheetName val="Macro"/>
      <sheetName val="Scaff-Rose"/>
      <sheetName val="Quote Sheet"/>
      <sheetName val="Final Bill of Material"/>
      <sheetName val="3. Elemental Summary"/>
      <sheetName val="3"/>
      <sheetName val="Material "/>
      <sheetName val="Budget_CF - Overall"/>
      <sheetName val="Cash Flow Working"/>
      <sheetName val="Summary_CFA"/>
      <sheetName val="IO LIST"/>
      <sheetName val="b. Sensitivity Analysis"/>
      <sheetName val="Summary year Plan"/>
      <sheetName val="SBI(Siliguri)"/>
      <sheetName val="Performance Report"/>
      <sheetName val="Instructions"/>
      <sheetName val="Quadband"/>
      <sheetName val="YTD"/>
      <sheetName val="PopCache"/>
      <sheetName val="기계내역서"/>
      <sheetName val="analysis"/>
      <sheetName val="U-4_Investments &amp; FD"/>
      <sheetName val="enums"/>
      <sheetName val="data"/>
      <sheetName val="2. Equity"/>
      <sheetName val="Factor_sheet"/>
      <sheetName val="1 - A (Narrative)"/>
      <sheetName val="RA-markate"/>
      <sheetName val="#REF"/>
      <sheetName val="98ordbkg"/>
      <sheetName val="Provident Fund Payment "/>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ORIGINAL"/>
      <sheetName val="CFS"/>
      <sheetName val="FA Sch"/>
      <sheetName val="S tax cenvat"/>
      <sheetName val="FA Schedule"/>
      <sheetName val="Analytical"/>
      <sheetName val="5"/>
      <sheetName val="SALES"/>
      <sheetName val="Input Form"/>
      <sheetName val="Weekly Rat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XALL"/>
      <sheetName val="gVL"/>
      <sheetName val="Invoices"/>
      <sheetName val="Evaluate"/>
      <sheetName val="Bi_Week_20_02_11"/>
      <sheetName val="Bi_Weekly"/>
      <sheetName val="Assumptions"/>
      <sheetName val="Assmpns"/>
      <sheetName val="Input"/>
      <sheetName val="fco"/>
      <sheetName val="Equipment"/>
      <sheetName val="DETAIL_SHEET"/>
      <sheetName val="NLD_-_Assum"/>
      <sheetName val="Const QMS Dash Board"/>
      <sheetName val="1_PROGRESS_BY_LOCATION_FINAL"/>
      <sheetName val="1_PROGRESS_FINAL"/>
      <sheetName val="narrative"/>
      <sheetName val="Site Findings Status Sheet"/>
      <sheetName val="Nature"/>
      <sheetName val="Data Valid"/>
      <sheetName val="Const_QMS_Dash_Board"/>
      <sheetName val="Data_Valid"/>
      <sheetName val="MAG1 tracker"/>
      <sheetName val="NLD AG1"/>
      <sheetName val="Valid Inputs"/>
      <sheetName val="Sheet2"/>
      <sheetName val="Reasons"/>
      <sheetName val="daywork- Tham khao"/>
      <sheetName val="Const_QMS_Dash_Board1"/>
      <sheetName val="Data_Valid1"/>
      <sheetName val="MAG1_tracker"/>
      <sheetName val="NLD_AG1"/>
      <sheetName val="Valid_Inputs"/>
      <sheetName val="Droupdown"/>
      <sheetName val="Phase-1_4th-Addition(Sector)"/>
      <sheetName val="JC Database"/>
      <sheetName val=" Values"/>
      <sheetName val="Data Val."/>
      <sheetName val="Sheet1"/>
      <sheetName val="Const_QMS_Dash_Board2"/>
      <sheetName val="Site_Findings_Status_Sheet"/>
      <sheetName val="daywork-_Tham_khao"/>
      <sheetName val="Data_Valid2"/>
      <sheetName val="MAG1_tracker1"/>
      <sheetName val="NLD_AG11"/>
      <sheetName val="Valid_Inputs1"/>
      <sheetName val="_Values"/>
      <sheetName val="EZ"/>
      <sheetName val="Tag"/>
      <sheetName val="Conditions"/>
      <sheetName val="Ins Erection"/>
      <sheetName val="Dropdown"/>
      <sheetName val="Sheet3"/>
      <sheetName val="City Codes"/>
      <sheetName val="Const_QMS_Dash_Board4"/>
      <sheetName val="Data_Valid4"/>
      <sheetName val="MAG1_tracker3"/>
      <sheetName val="NLD_AG13"/>
      <sheetName val="Valid_Inputs3"/>
      <sheetName val="Site_Findings_Status_Sheet2"/>
      <sheetName val="daywork-_Tham_khao2"/>
      <sheetName val="JC_Database2"/>
      <sheetName val="Data_Val_2"/>
      <sheetName val="_Values2"/>
      <sheetName val="JC_Database"/>
      <sheetName val="Data_Val_"/>
      <sheetName val="Const_QMS_Dash_Board3"/>
      <sheetName val="Data_Valid3"/>
      <sheetName val="MAG1_tracker2"/>
      <sheetName val="NLD_AG12"/>
      <sheetName val="Valid_Inputs2"/>
      <sheetName val="Site_Findings_Status_Sheet1"/>
      <sheetName val="daywork-_Tham_khao1"/>
      <sheetName val="JC_Database1"/>
      <sheetName val="Data_Val_1"/>
      <sheetName val="_Values1"/>
      <sheetName val="Consequences Categories"/>
      <sheetName val="Cause Categories"/>
      <sheetName val="Note"/>
      <sheetName val="Estimate"/>
      <sheetName val="EMPL-ETIME"/>
      <sheetName val="Risk"/>
      <sheetName val="Fiber Work"/>
      <sheetName val="SCO Support Sites"/>
      <sheetName val="FTTH Fiber Work"/>
      <sheetName val="Milestones"/>
      <sheetName val="Additional 96F Blowing"/>
      <sheetName val="Inside Premises"/>
      <sheetName val="Distribution College only"/>
      <sheetName val="Scope Productivity"/>
      <sheetName val="MP Productivity"/>
      <sheetName val="FitOutConfCentre"/>
      <sheetName val="Pass-Thru Income JE"/>
      <sheetName val="#REF"/>
      <sheetName val="COLUMN"/>
      <sheetName val="Data Dictionery"/>
      <sheetName val="New Drop Down Menu"/>
      <sheetName val="Const_QMS_Dash_Board5"/>
      <sheetName val="Data_Valid5"/>
      <sheetName val="MAG1_tracker4"/>
      <sheetName val="NLD_AG14"/>
      <sheetName val="Valid_Inputs4"/>
      <sheetName val="Site_Findings_Status_Sheet3"/>
      <sheetName val="daywork-_Tham_khao3"/>
      <sheetName val="JC_Database3"/>
      <sheetName val="_Values3"/>
      <sheetName val="Data_Val_3"/>
      <sheetName val="Ins_Erection"/>
      <sheetName val="Consequences_Categories"/>
      <sheetName val="Cause_Categories"/>
      <sheetName val="City_Codes"/>
      <sheetName val="Fiber_Work"/>
      <sheetName val="SCO_Support_Sites"/>
      <sheetName val="FTTH_Fiber_Work"/>
      <sheetName val="Additional_96F_Blowing"/>
      <sheetName val="Inside_Premises"/>
      <sheetName val="Distribution_College_only"/>
      <sheetName val="Scope_Productivity"/>
      <sheetName val="MP_Productivity"/>
      <sheetName val="Pass-Thru_Income_JE"/>
      <sheetName val="Data_Dictionery"/>
      <sheetName val="New_Drop_Down_Menu"/>
      <sheetName val="SPT vs PHI"/>
      <sheetName val="Overview"/>
      <sheetName val="Earnings model"/>
      <sheetName val="IIb"/>
      <sheetName val="Calculations"/>
      <sheetName val="Civil Boq"/>
      <sheetName val="L-Planks"/>
      <sheetName val="Pre-cast Qty"/>
      <sheetName val="precast RC element"/>
      <sheetName val="Typical floor on 3BHK -STD"/>
      <sheetName val="Loads"/>
      <sheetName val="1"/>
      <sheetName val="CASHFLOWS"/>
      <sheetName val="BS"/>
      <sheetName val="Coalmine"/>
      <sheetName val="InputPO_Del"/>
      <sheetName val="Material "/>
      <sheetName val="Complex_F"/>
      <sheetName val="upa"/>
      <sheetName val="hist&amp;proj"/>
      <sheetName val="PROCTOR"/>
      <sheetName val="98Price"/>
      <sheetName val="Intro"/>
      <sheetName val="CP-R0"/>
      <sheetName val="Back up"/>
      <sheetName val="Summary"/>
      <sheetName val="Summary MEP"/>
      <sheetName val="Summary MEP (2)"/>
      <sheetName val="Electrical  (2)"/>
      <sheetName val="Fire (2)"/>
      <sheetName val="Plumbing (2)"/>
      <sheetName val="All Assumptions"/>
      <sheetName val="Finishing Schedule"/>
      <sheetName val="KP MALL-Area Take Off"/>
      <sheetName val="Arera, Peri.Basement"/>
      <sheetName val="BOH Area"/>
      <sheetName val="Bulk Head"/>
      <sheetName val="Retail Area (TI)"/>
      <sheetName val="KPM-Rate Analysis"/>
      <sheetName val="Electrical "/>
      <sheetName val="Fire"/>
      <sheetName val="Plumbing"/>
      <sheetName val="Elevator &amp; Escalator"/>
      <sheetName val="HVAC"/>
      <sheetName val="MP Working"/>
      <sheetName val="Rate Analysis"/>
      <sheetName val="SC Cost FEB 03"/>
      <sheetName val="JAN91"/>
      <sheetName val="sheet6"/>
      <sheetName val="Cash Flow Working"/>
      <sheetName val="Labor abs-NMR"/>
      <sheetName val="Design"/>
      <sheetName val="Assum"/>
      <sheetName val="DATA 91-98"/>
      <sheetName val="SALES"/>
      <sheetName val="P &amp; l "/>
      <sheetName val="shanghai計算BASE10"/>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op Sheet"/>
      <sheetName val="Supp Adv - Details"/>
      <sheetName val="Adv - FC"/>
      <sheetName val="Travel Advance"/>
      <sheetName val="Team Advance"/>
      <sheetName val="Festival Adv"/>
      <sheetName val="Rent Deposits - Details"/>
      <sheetName val="Elec Deposits"/>
      <sheetName val="Sales Tax Deposit"/>
      <sheetName val="Korean Children Deposit-Details"/>
      <sheetName val="Tel March 04"/>
      <sheetName val="Depo Others"/>
      <sheetName val="Prepaid Summary"/>
      <sheetName val="Insurance"/>
      <sheetName val="Rent"/>
      <sheetName val="SIPCOT"/>
      <sheetName val="Others"/>
      <sheetName val="ExchRates"/>
      <sheetName val="Int acc not due"/>
      <sheetName val="Detail 1"/>
      <sheetName val="Detail 2"/>
      <sheetName val="G-Sec Int Accrual"/>
      <sheetName val="TSD consolidated"/>
      <sheetName val="jde"/>
      <sheetName val="TDS Others"/>
      <sheetName val="ATAX"/>
      <sheetName val="Q1"/>
      <sheetName val="Q2"/>
      <sheetName val="Q3"/>
      <sheetName val="Q4"/>
      <sheetName val="ED RT12 Abs"/>
      <sheetName val="ED REcon"/>
      <sheetName val="Annex 1"/>
      <sheetName val="Annexure 2"/>
      <sheetName val="Annexure 3"/>
      <sheetName val="Annexure 4"/>
      <sheetName val="Annexure 5"/>
      <sheetName val="Annexure 6"/>
      <sheetName val="Annexure 7"/>
      <sheetName val="Annexure 8"/>
      <sheetName val="Annexure 9"/>
      <sheetName val="ED Yr II Amount"/>
      <sheetName val="115230"/>
      <sheetName val="115280"/>
      <sheetName val="115240"/>
      <sheetName val="Service tax - recoverable"/>
      <sheetName val="Duty Drawback Receivable"/>
      <sheetName val="diff  cusdty"/>
      <sheetName val="Receivable Warranty"/>
      <sheetName val="XREF"/>
      <sheetName val="Tickmarks (2)"/>
      <sheetName val="Tickmarks"/>
      <sheetName val="Summary of advances"/>
      <sheetName val="Sheet2"/>
      <sheetName val="Sheet3"/>
      <sheetName val="Consolidated"/>
      <sheetName val="WDV Workings"/>
      <sheetName val="Option Modification"/>
      <sheetName val="LOC"/>
      <sheetName val="Top_Sheet"/>
      <sheetName val="Supp_Adv_-_Details"/>
      <sheetName val="Adv_-_FC"/>
      <sheetName val="Travel_Advance"/>
      <sheetName val="Team_Advance"/>
      <sheetName val="Festival_Adv"/>
      <sheetName val="Rent_Deposits_-_Details"/>
      <sheetName val="Elec_Deposits"/>
      <sheetName val="Sales_Tax_Deposit"/>
      <sheetName val="Korean_Children_Deposit-Details"/>
      <sheetName val="Tel_March_04"/>
      <sheetName val="Depo_Others"/>
      <sheetName val="Prepaid_Summary"/>
      <sheetName val="Int_acc_not_due"/>
      <sheetName val="Detail_1"/>
      <sheetName val="Detail_2"/>
      <sheetName val="G-Sec_Int_Accrual"/>
      <sheetName val="TSD_consolidated"/>
      <sheetName val="TDS_Others"/>
      <sheetName val="ED_RT12_Abs"/>
      <sheetName val="ED_REcon"/>
      <sheetName val="Annex_1"/>
      <sheetName val="Annexure_2"/>
      <sheetName val="Annexure_3"/>
      <sheetName val="Annexure_4"/>
      <sheetName val="Annexure_5"/>
      <sheetName val="Annexure_6"/>
      <sheetName val="Annexure_7"/>
      <sheetName val="Annexure_8"/>
      <sheetName val="Annexure_9"/>
      <sheetName val="ED_Yr_II_Amount"/>
      <sheetName val="Service_tax_-_recoverable"/>
      <sheetName val="Duty_Drawback_Receivable"/>
      <sheetName val="diff__cusdty"/>
      <sheetName val="Receivable_Warranty"/>
      <sheetName val="Tickmarks_(2)"/>
      <sheetName val="Summary_of_advances"/>
      <sheetName val="DET0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Top Sheet"/>
      <sheetName val="Instructions"/>
      <sheetName val="Balance Sheet"/>
      <sheetName val="P&amp;L"/>
      <sheetName val="Schedule"/>
      <sheetName val="lead sheet"/>
      <sheetName val="Cash Flow Statement in millions"/>
      <sheetName val="Adjustment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ide Customer wise "/>
      <sheetName val="Filati Customer wise"/>
      <sheetName val="Consl LS"/>
      <sheetName val="Seide LS"/>
      <sheetName val="Filati LS"/>
      <sheetName val="gratuity expense"/>
      <sheetName val="PF ARP"/>
      <sheetName val="ESIC ARP"/>
      <sheetName val="leave salary- expense"/>
      <sheetName val="SCH 10"/>
      <sheetName val="Sheet1"/>
      <sheetName val="Monthly Variance Sheet"/>
      <sheetName val="xSeries255"/>
      <sheetName val="Cash Flow Statement"/>
      <sheetName val="WS 8C"/>
      <sheetName val="WS 8B"/>
      <sheetName val="WDV Workings"/>
      <sheetName val="Service Tax payable"/>
      <sheetName val="5-F-PAR"/>
      <sheetName val="Tax Provision"/>
      <sheetName val="factor"/>
      <sheetName val="MASTER"/>
      <sheetName val="Adv towards Equity"/>
      <sheetName val="Final Accounts"/>
      <sheetName val="PT II"/>
      <sheetName val="P.F."/>
      <sheetName val="Leasehold mprovements"/>
      <sheetName val="encl to 21(ii)(B)"/>
      <sheetName val="Option Modification"/>
      <sheetName val="Consolidated"/>
      <sheetName val="Trial Balance - MARCH 2006"/>
      <sheetName val="Tax Details"/>
      <sheetName val="Leadsheet"/>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Title"/>
      <sheetName val="Summary"/>
      <sheetName val="Price Testing - Used - 1"/>
      <sheetName val="INTER"/>
      <sheetName val="5.Crs. TB"/>
      <sheetName val="D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PartIV"/>
      <sheetName val="ROI "/>
      <sheetName val="Computation of FBT payable"/>
      <sheetName val="Interest 115WJ"/>
      <sheetName val="IT Dep"/>
      <sheetName val="Detailed Dep"/>
      <sheetName val="Wireless"/>
      <sheetName val="Seide Customer wise "/>
      <sheetName val="Filati Customer wise"/>
      <sheetName val="Consl LS"/>
      <sheetName val="Reco"/>
      <sheetName val="Seide LS"/>
      <sheetName val="Filati LS"/>
      <sheetName val="XREF"/>
      <sheetName val="KALYANA"/>
      <sheetName val="TAB 1"/>
      <sheetName val="2.Control Shee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TOP SHEET"/>
      <sheetName val="CWIP"/>
      <sheetName val="MACRO DEP"/>
      <sheetName val="ADDN-IMP TO L'HOLD"/>
      <sheetName val="DEP-IMP TO L'HOLD"/>
      <sheetName val="ADDN-COMPUTERS"/>
      <sheetName val="DEP-COMP"/>
      <sheetName val="ADDN-OFF EQPT"/>
      <sheetName val="DEL-OFF EQPT"/>
      <sheetName val="DEP-OFF EQPT"/>
      <sheetName val="ADDN-F &amp; F"/>
      <sheetName val="DEP-F&amp;F"/>
      <sheetName val="ADDN-VEHICLES"/>
      <sheetName val="DEP-VEHICLES"/>
      <sheetName val="TEMPLATE"/>
      <sheetName val="WEALTH TAX"/>
      <sheetName val="IT DEPN"/>
      <sheetName val="XREF"/>
      <sheetName val="Tickmarks"/>
      <sheetName val="IMP TO L'HOLD"/>
      <sheetName val="COMPUTERS"/>
      <sheetName val="OFF EQPT"/>
      <sheetName val="OFF EQPT-DELETIONS"/>
      <sheetName val="F &amp; F"/>
      <sheetName val="VEHICLES"/>
      <sheetName val="Sheet2"/>
      <sheetName val="WDV Workings"/>
      <sheetName val="OCF Change"/>
      <sheetName val="Cash Flow Statement in millions"/>
      <sheetName val="Worksheet in 5610  FIXED ASSETS"/>
      <sheetName val="RPT 11-VOLUME BY BRANDS"/>
      <sheetName val="Commerica"/>
      <sheetName val="Adjustments"/>
      <sheetName val="RPT 51-VOLUME DATA-Industry"/>
      <sheetName val="RPT 50-VOLUME DATA-PCI "/>
      <sheetName val="FMT 13-VOLUME BY MARKET"/>
      <sheetName val="FMT 14 -VOLUME BY BRANDS"/>
      <sheetName val="Ref"/>
      <sheetName val="Sch to PL"/>
      <sheetName val="Open"/>
      <sheetName val="Lead"/>
      <sheetName val="Rollforward"/>
      <sheetName val="TOD"/>
      <sheetName val="Depreciation"/>
      <sheetName val="Addition Listing &amp; Factor"/>
      <sheetName val="CWIP Baroda project (pbc)"/>
      <sheetName val="CWIP testing"/>
      <sheetName val="3. Capital Commmitment-31.3.08"/>
      <sheetName val="1. Notes"/>
      <sheetName val="4. Additions details"/>
      <sheetName val="Addition"/>
      <sheetName val="Consolidated"/>
      <sheetName val="Lists"/>
      <sheetName val="PVM EXPENSES"/>
      <sheetName val="sch"/>
      <sheetName val="BS"/>
      <sheetName val="FA"/>
      <sheetName val="Schedules"/>
      <sheetName val="NG Forecasts"/>
      <sheetName val="Breakup Value Working"/>
      <sheetName val="Summary"/>
      <sheetName val="Assumptions"/>
      <sheetName val="PF"/>
      <sheetName val="TAB 1"/>
      <sheetName val="2.Control Sheet"/>
      <sheetName val="Rangenames"/>
      <sheetName val="Fixed asset register"/>
      <sheetName val="TRIAL BALANCE"/>
      <sheetName val="SUBSCHD"/>
      <sheetName val="FD"/>
      <sheetName val="Cash flow details"/>
      <sheetName val="Cash Flow Statement"/>
      <sheetName val="slab01"/>
      <sheetName val="detail 1 "/>
      <sheetName val="Test"/>
      <sheetName val="Bs. de Uso 2002"/>
      <sheetName val="Office Furniture- client"/>
      <sheetName val="Office Equipment-client"/>
      <sheetName val="12"/>
      <sheetName val="Balance Sheet"/>
      <sheetName val="Sub Lead"/>
      <sheetName val="Lead Sheet"/>
      <sheetName val="Sheet1"/>
      <sheetName val="Households"/>
      <sheetName val="Currency"/>
      <sheetName val="Non-Statistical Sampling"/>
      <sheetName val="AR Drop Downs"/>
      <sheetName val="DropDown"/>
      <sheetName val="Instructions"/>
      <sheetName val="BS Sch 1"/>
      <sheetName val="PL"/>
      <sheetName val="Inventory Count Sheet "/>
      <sheetName val="RM-Summary"/>
      <sheetName val="Determination of Threshold"/>
      <sheetName val="FA-TOP_SHEET"/>
      <sheetName val="MACRO_DEP"/>
      <sheetName val="ADDN-IMP_TO_L'HOLD"/>
      <sheetName val="DEP-IMP_TO_L'HOLD"/>
      <sheetName val="ADDN-OFF_EQPT"/>
      <sheetName val="DEL-OFF_EQPT"/>
      <sheetName val="DEP-OFF_EQPT"/>
      <sheetName val="ADDN-F_&amp;_F"/>
      <sheetName val="WEALTH_TAX"/>
      <sheetName val="IT_DEPN"/>
      <sheetName val="IMP_TO_L'HOLD"/>
      <sheetName val="OFF_EQPT"/>
      <sheetName val="OFF_EQPT-DELETIONS"/>
      <sheetName val="F_&amp;_F"/>
      <sheetName val="WDV_Workings"/>
      <sheetName val="OCF_Change"/>
      <sheetName val="Cash_Flow_Statement_in_millions"/>
      <sheetName val="Worksheet_in_5610__FIXED_ASSETS"/>
      <sheetName val="RPT_11-VOLUME_BY_BRANDS"/>
      <sheetName val="RPT_51-VOLUME_DATA-Industry"/>
      <sheetName val="RPT_50-VOLUME_DATA-PCI_"/>
      <sheetName val="Sch_to_PL"/>
      <sheetName val="Addition_Listing_&amp;_Factor"/>
      <sheetName val="CWIP_Baroda_project_(pbc)"/>
      <sheetName val="CWIP_testing"/>
      <sheetName val="3__Capital_Commmitment-31_3_08"/>
      <sheetName val="1__Notes"/>
      <sheetName val="4__Additions_details"/>
      <sheetName val="FMT_13-VOLUME_BY_MARKET"/>
      <sheetName val="FMT_14_-VOLUME_BY_BRANDS"/>
      <sheetName val="PVM_EXPENSES"/>
      <sheetName val="NG_Forecasts"/>
      <sheetName val="Inventory_Count_Sheet_"/>
      <sheetName val="Determination_of_Threshold"/>
      <sheetName val="Consolidated BS"/>
      <sheetName val="TOP SHEET"/>
      <sheetName val="Mapping"/>
      <sheetName val="Deposits"/>
      <sheetName val="SCH5"/>
      <sheetName val="Sch 9-16"/>
      <sheetName val="B S"/>
      <sheetName val="SC1-4,6-9"/>
      <sheetName val="DIVBUD99"/>
      <sheetName val="BS Schedule"/>
      <sheetName val="1524"/>
      <sheetName val="FOCUS"/>
      <sheetName val="현금흐름표"/>
      <sheetName val="TDS-Dep"/>
      <sheetName val="Actual 0809 vs Plan 0910"/>
      <sheetName val="CF"/>
      <sheetName val="Balsheet"/>
      <sheetName val="PART C"/>
      <sheetName val="Consl LS"/>
      <sheetName val="Current tax"/>
      <sheetName val="Deprn IT"/>
      <sheetName val="1201"/>
      <sheetName val="Deletions"/>
      <sheetName val="TDS-Withholding Tax"/>
      <sheetName val="Tax Provision"/>
      <sheetName val="1. Mvmnt Schd."/>
      <sheetName val="Additions"/>
      <sheetName val="WORKINGS"/>
      <sheetName val="DATA_SHEET"/>
      <sheetName val="Working for Invoice"/>
      <sheetName val="Modality"/>
      <sheetName val="Macro4"/>
      <sheetName val="mp_rev"/>
      <sheetName val="Notes to accounts"/>
      <sheetName val="#REF"/>
      <sheetName val="Base Data"/>
      <sheetName val="XL4Poppy"/>
      <sheetName val="Section"/>
      <sheetName val="Dont Alter"/>
      <sheetName val="worksheet"/>
      <sheetName val="Net Sales (Monthly) Projection"/>
      <sheetName val="Category"/>
      <sheetName val="Trial BalanceFY 2014-15"/>
      <sheetName val="Compu"/>
      <sheetName val="Balance Sheet2018-19"/>
      <sheetName val="P&amp;L2018-19"/>
      <sheetName val="cash flow"/>
      <sheetName val="Notes1&amp;2"/>
      <sheetName val="Notes3"/>
      <sheetName val="Sch4TO28  2018-19"/>
      <sheetName val="Sch4TO28  2018-19 (2)"/>
      <sheetName val=" Employee benefits"/>
      <sheetName val="Sub-Shc2018-19"/>
      <sheetName val="Sub-Shc2014-15"/>
      <sheetName val="DepIT2018-19"/>
      <sheetName val="Depreciation As Schedule II"/>
      <sheetName val="Dep Co.Act2014-15"/>
      <sheetName val="Dep Co.Act2018-19"/>
      <sheetName val="Def.Tax18-19"/>
      <sheetName val="Prepaid BG Charges 2018-19"/>
      <sheetName val="HME Fluctuation FY 2018-19"/>
      <sheetName val="Technogreen Fluctuation2018-19"/>
      <sheetName val="Fluctuation 2018-19"/>
      <sheetName val="Prepaid Insurance 2018-19"/>
      <sheetName val="Differed Revenue"/>
      <sheetName val="working sheet FY2018-19"/>
      <sheetName val="Main sheet FY 2018-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{b}</v>
          </cell>
        </row>
      </sheetData>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ETAILED"/>
      <sheetName val="NAV Vs COST"/>
      <sheetName val="DETAILED MVMT"/>
      <sheetName val="INVSTS QUANT-NOTES"/>
      <sheetName val="ACQD &amp; SOLD - NOTES"/>
      <sheetName val="PROFIT-LOSS ON INVST"/>
      <sheetName val="MVMT"/>
      <sheetName val="XREF"/>
      <sheetName val="4 - Depr'nAdjustments"/>
      <sheetName val="Top Sheet"/>
      <sheetName val="Sch to PL"/>
      <sheetName val="12"/>
      <sheetName val="Cash flow details"/>
      <sheetName val="NAV_Vs_COST"/>
      <sheetName val="DETAILED_MVMT"/>
      <sheetName val="INVSTS_QUANT-NOTES"/>
      <sheetName val="ACQD_&amp;_SOLD_-_NOTES"/>
      <sheetName val="PROFIT-LOSS_ON_INVST"/>
      <sheetName val="4_-_Depr'nAdjustments"/>
      <sheetName val="Challan"/>
      <sheetName val="Breakup Value Working"/>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Final Schedule"/>
      <sheetName val="FA register-copy"/>
      <sheetName val="Retirals"/>
      <sheetName val="Reco-updated"/>
      <sheetName val="Sheet1"/>
      <sheetName val="Fixed asset register"/>
      <sheetName val="Add. vehicle"/>
      <sheetName val="Add-Pl. &amp; Mach"/>
      <sheetName val="Add-Off Eqp"/>
      <sheetName val="ADD-Comp"/>
      <sheetName val="ADD-Furn."/>
      <sheetName val="FNDWRR (2)"/>
      <sheetName val="XREF"/>
      <sheetName val="Tickmarks"/>
      <sheetName val="changes"/>
      <sheetName val="input"/>
      <sheetName val="Comp"/>
      <sheetName val="NAR-Pistons (2)"/>
      <sheetName val="Office Furniture- client"/>
      <sheetName val="Office Equipment-client"/>
      <sheetName val="CF"/>
      <sheetName val="Provision for Tax"/>
      <sheetName val="BS"/>
    </sheetNames>
    <sheetDataSet>
      <sheetData sheetId="0"/>
      <sheetData sheetId="1" refreshError="1"/>
      <sheetData sheetId="2"/>
      <sheetData sheetId="3" refreshError="1"/>
      <sheetData sheetId="4" refreshError="1"/>
      <sheetData sheetId="5"/>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Work Procedure"/>
      <sheetName val="Flow of Facilities"/>
      <sheetName val="Summary"/>
      <sheetName val="Notes"/>
      <sheetName val="Overall analysis"/>
      <sheetName val="1.Loan worksheet December 2009"/>
      <sheetName val="2.Interest Expectations"/>
      <sheetName val="4.Loan Reco"/>
      <sheetName val="3.Confirmations"/>
      <sheetName val="5.Banking and Finance meeting"/>
      <sheetName val="Minutes till March 2009"/>
      <sheetName val="Interest on ICD"/>
      <sheetName val="Unrealized FE"/>
      <sheetName val="Interest Others (PBE)"/>
      <sheetName val="Buyer's Credit"/>
      <sheetName val="Lease Rentals"/>
      <sheetName val="Amex WITHOUT CDR"/>
      <sheetName val="carloan (2)"/>
      <sheetName val="carloan(1)"/>
      <sheetName val="VOTL D1 &amp; D3TDS Quarterly"/>
      <sheetName val="ICICI ECB"/>
      <sheetName val="Additional Priority Loans"/>
      <sheetName val="INDUSIND C1"/>
      <sheetName val="ICICI A1 and A3"/>
      <sheetName val="ICICI B1 &amp; B3"/>
      <sheetName val="ALLAH A1 &amp; A3"/>
      <sheetName val="UII Revised"/>
      <sheetName val="UII A1 &amp; A3"/>
      <sheetName val="NIA A1 &amp; A3"/>
      <sheetName val="CBI A1 &amp; A3"/>
      <sheetName val="IFCI A1"/>
      <sheetName val="IDBI A1 &amp; A3"/>
      <sheetName val=" IDBI P1"/>
      <sheetName val="GIC A1 &amp; A3"/>
      <sheetName val="LIC A1 &amp; A3"/>
      <sheetName val="OIC A1 &amp; A3"/>
      <sheetName val="NIC A1 &amp; A3"/>
      <sheetName val="NIC D1"/>
      <sheetName val="ICICI D1 &amp;D3( Revised)"/>
      <sheetName val="IDBI D1 &amp; D3"/>
      <sheetName val="NIA D1 &amp; D3"/>
      <sheetName val="GIC D1"/>
      <sheetName val="OIC D1"/>
      <sheetName val="LIC D1 &amp; D3"/>
      <sheetName val="PNB P1"/>
      <sheetName val="INDUSIND P1"/>
      <sheetName val="ALLAH P1"/>
      <sheetName val="GIC P1"/>
      <sheetName val="NIC P1"/>
      <sheetName val="OIC P1"/>
      <sheetName val="UII P1"/>
      <sheetName val="NIA P1"/>
      <sheetName val="CBI P1"/>
      <sheetName val=" LIC P1"/>
      <sheetName val="IFCI P1"/>
      <sheetName val="ICICI P1"/>
      <sheetName val="ICICI H1 &amp; H3 "/>
      <sheetName val="PNB B1&amp;B3"/>
      <sheetName val="ICICI F1 &amp; F3"/>
      <sheetName val="IDBI I1 and I3"/>
      <sheetName val="IFCI I1"/>
      <sheetName val="Facility E Calculations inst."/>
      <sheetName val="Facility E Calculations Banks"/>
      <sheetName val="Bil Agreemt-Summary"/>
      <sheetName val="PV Facility stoppage "/>
      <sheetName val="XREF"/>
      <sheetName val="Tickmarks"/>
      <sheetName val="YEL-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2.Control Sheet"/>
      <sheetName val="Inventory Count Sheet "/>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Oustanding Balances"/>
      <sheetName val="Cash flow details"/>
      <sheetName val="HBI NCD"/>
      <sheetName val="Clause 9"/>
      <sheetName val="Sept 06"/>
      <sheetName val="Current tax"/>
      <sheetName val="Deprn IT"/>
      <sheetName val="3.Summary"/>
      <sheetName val="1. Procedure"/>
      <sheetName val="GL Bal."/>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Cons P&amp;L"/>
      <sheetName val="Trial Balance - MARCH 2006"/>
      <sheetName val="IEDCL CM"/>
      <sheetName val="IEDCL L"/>
      <sheetName val="Loan-IEDCL"/>
      <sheetName val="Schedule"/>
      <sheetName val="BS Schedule"/>
      <sheetName val="FA Schedule"/>
      <sheetName val="Analytical"/>
      <sheetName val="Additions"/>
      <sheetName val="Breakup Value Working"/>
      <sheetName val="1611A_INTEREST_A윦낺䭥ﺚ抺拺抪抺️扬ꑝ읅ⱑ膺伍"/>
      <sheetName val="Users Authorisations"/>
      <sheetName val="Invoices for February 2003"/>
      <sheetName val="MASTER SCHEDULE F"/>
      <sheetName val="PL6-Revenue Bridge"/>
      <sheetName val="po-log - curr. rate"/>
      <sheetName val="230002"/>
      <sheetName val="Summary 30-09-09"/>
      <sheetName val="Cash Flow Statement in mill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s"/>
      <sheetName val="G-Sec Int Accrual"/>
      <sheetName val="XREF"/>
      <sheetName val="G-Sec_Int_Accrual"/>
      <sheetName val="NAV Vs COST"/>
      <sheetName val="INVSTS QUANT-NOTES"/>
      <sheetName val="Trial Bal"/>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ntrol Sheet"/>
      <sheetName val="FD - Summary"/>
      <sheetName val="FD - Detail"/>
      <sheetName val="Investments"/>
      <sheetName val="Accrued Income"/>
      <sheetName val="G-Sec Int Accrual"/>
      <sheetName val="FD Int Accrual"/>
      <sheetName val="Tickmarks"/>
      <sheetName val="Index"/>
      <sheetName val="S.1"/>
      <sheetName val="S.2"/>
      <sheetName val="S.3"/>
      <sheetName val="P.1"/>
      <sheetName val="P.2"/>
      <sheetName val="P.3"/>
      <sheetName val="P.4"/>
      <sheetName val="P.5"/>
      <sheetName val="P.6"/>
      <sheetName val="APRIL TO JUNE-10"/>
      <sheetName val="Investment Movement"/>
      <sheetName val="FCIEF"/>
      <sheetName val="XREF"/>
      <sheetName val="MAPPING-Mnth"/>
      <sheetName val="Control_Sheet"/>
      <sheetName val="FD_-_Summary"/>
      <sheetName val="FD_-_Detail"/>
      <sheetName val="Accrued_Income"/>
      <sheetName val="G-Sec_Int_Accrual"/>
      <sheetName val="FD_Int_Accrual"/>
      <sheetName val="S_1"/>
      <sheetName val="S_2"/>
      <sheetName val="S_3"/>
      <sheetName val="P_1"/>
      <sheetName val="P_2"/>
      <sheetName val="P_3"/>
      <sheetName val="P_4"/>
      <sheetName val="P_5"/>
      <sheetName val="P_6"/>
      <sheetName val="Emp detail"/>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XREF"/>
      <sheetName val="Consolidated"/>
      <sheetName val="Breakup Value Working"/>
      <sheetName val="DI-ESTI"/>
      <sheetName val="WDV Workings"/>
      <sheetName val="현금흐름표"/>
      <sheetName val=" IB-PL-YT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1"/>
      <sheetName val="2"/>
      <sheetName val="6"/>
      <sheetName val="8"/>
      <sheetName val="10"/>
      <sheetName val="12"/>
      <sheetName val="14"/>
      <sheetName val="4"/>
      <sheetName val="Unit wise consol "/>
      <sheetName val="Rounded off"/>
      <sheetName val="NOTES -1"/>
      <sheetName val="NOTES-2"/>
      <sheetName val=" Tax provision"/>
      <sheetName val="XREF"/>
      <sheetName val="Inter unit for consolidation"/>
      <sheetName val="Sheet4"/>
      <sheetName val="Sheet3"/>
      <sheetName val="Sheet2"/>
      <sheetName val="Sheet1"/>
      <sheetName val="Fixed asset register"/>
      <sheetName val="Consolidated"/>
      <sheetName val="BS-Sch-E"/>
      <sheetName val="1-8"/>
      <sheetName val="factor_sheet"/>
      <sheetName val="Monthly Variance Sheet"/>
      <sheetName val="2. Monthly Variance Sheet"/>
      <sheetName val="Computer &amp; Software"/>
      <sheetName val="Furniture &amp; Fixture"/>
      <sheetName val="Leasehold Improvements"/>
      <sheetName val="Office Equipments"/>
      <sheetName val="Prepaid 2010-11"/>
      <sheetName val="Summary"/>
      <sheetName val="Request "/>
      <sheetName val="ACCOUNTS"/>
      <sheetName val="Asmp"/>
      <sheetName val="COMBINE"/>
      <sheetName val="D7B"/>
      <sheetName val="Vehicles"/>
      <sheetName val="PROFIT"/>
      <sheetName val="DEPN"/>
      <sheetName val="INTT"/>
      <sheetName val="UA 15_Cut off"/>
      <sheetName val="LampCord-2003"/>
      <sheetName val="대외공문"/>
      <sheetName val="Reference"/>
      <sheetName val="xSeries255"/>
      <sheetName val="factor"/>
      <sheetName val="NW RTU"/>
      <sheetName val="FORM-16"/>
      <sheetName val="Option Modification"/>
      <sheetName val="LS"/>
      <sheetName val="tables"/>
      <sheetName val="Service Tax payable"/>
      <sheetName val="Advance Tax"/>
      <sheetName val="Inter unit set off"/>
      <sheetName val="XLR_NoRangeSheet"/>
      <sheetName val="BS Schedule"/>
      <sheetName val="Accrued Income"/>
      <sheetName val="Tickmarks"/>
      <sheetName val="analysis"/>
      <sheetName val="sheeet7"/>
      <sheetName val="except wiring"/>
      <sheetName val="Finishes Rate"/>
      <sheetName val="Structure"/>
      <sheetName val="Finishes cost"/>
      <sheetName val="A.O.R."/>
      <sheetName val="Provision for Tax"/>
      <sheetName val="Insurance (exp)"/>
      <sheetName val="H"/>
      <sheetName val="Analytical 31 March 2007"/>
      <sheetName val="2. Capital Fund"/>
      <sheetName val="Content Instructions"/>
      <sheetName val="SCH 9-10"/>
      <sheetName val="Page 1"/>
      <sheetName val="Sch"/>
      <sheetName val="co.tax"/>
      <sheetName val="Groups"/>
      <sheetName val="Bsheet"/>
      <sheetName val="#REF"/>
      <sheetName val="Balance sheet DCCDL Nov 06"/>
      <sheetName val="wordsdata"/>
      <sheetName val="Salary Analytical"/>
      <sheetName val="CMA Sampling Apr-Jun"/>
      <sheetName val="Jan 07 - MAR 07"/>
      <sheetName val="Summary "/>
      <sheetName val="Tax Comp"/>
      <sheetName val="MF NAV&amp;MARKET VALUE 31.03.2006"/>
      <sheetName val="IncidentsEAP"/>
      <sheetName val="Investments"/>
      <sheetName val="FBT"/>
      <sheetName val="17,18 Emp Ben Exp, Other exp"/>
      <sheetName val="14, 15 and 16Rev Frm Oprtn,  "/>
      <sheetName val="3,4,5, 6,7. LTP, Trd Pybl"/>
      <sheetName val="9,10,11,12,13. "/>
      <sheetName val="Capital Surplus"/>
      <sheetName val="Testing"/>
      <sheetName val="Reconciliation of GL &amp; FAR"/>
      <sheetName val="EQ NETWORK CCTS-aug03"/>
      <sheetName val="Assumptions"/>
      <sheetName val="meas-wp"/>
      <sheetName val="Site Dev BOQ"/>
      <sheetName val="Ass4"/>
      <sheetName val="DCF"/>
      <sheetName val="Key Ass"/>
      <sheetName val="Outgoing"/>
      <sheetName val="Incoming"/>
      <sheetName val="Variables"/>
      <sheetName val="TB 1207"/>
      <sheetName val="Factor Sheet"/>
      <sheetName val="MH Compensate-Nov"/>
      <sheetName val="Topsheet"/>
      <sheetName val="Gr-BS (2)"/>
      <sheetName val="3645-9_1_96"/>
      <sheetName val="Instructions"/>
      <sheetName val="Balustrade"/>
      <sheetName val="Sch. Areas"/>
      <sheetName val="WDV Workings"/>
      <sheetName val="Leashold Exb2"/>
      <sheetName val="Exhibit 4 Working"/>
      <sheetName val="Office Equpiment Exb2"/>
      <sheetName val=" Computer  Exb 2"/>
      <sheetName val="Deletion - Exhibit 2-Office Eq"/>
      <sheetName val="GROUPING"/>
      <sheetName val="2002"/>
      <sheetName val="Cash flow details"/>
      <sheetName val="Dep-Summary"/>
      <sheetName val="Shop-mas"/>
      <sheetName val="LCF"/>
      <sheetName val="LCF ST"/>
      <sheetName val="COA-IPCL"/>
      <sheetName val="worksheet"/>
      <sheetName val="Base Areas-ft²"/>
      <sheetName val="Base Areas-m²"/>
      <sheetName val="Data"/>
      <sheetName val="Set"/>
      <sheetName val="2.12"/>
      <sheetName val="15-21"/>
      <sheetName val="EST-REP=AMP"/>
      <sheetName val="CFForecast detail"/>
      <sheetName val="PRI-LS"/>
      <sheetName val="FA"/>
      <sheetName val="S &amp; A"/>
      <sheetName val="Detail"/>
      <sheetName val="beam-reinft"/>
      <sheetName val="TBAL9697 -group wise  sdpl"/>
      <sheetName val="Labor abs-NMR"/>
      <sheetName val="horizontal"/>
      <sheetName val="3. Elemental Summary"/>
      <sheetName val="9. Package split - Cost "/>
      <sheetName val="12a. CFTable"/>
      <sheetName val="10. &amp; 11. Rate Code &amp; BQ"/>
      <sheetName val="13. Steel - Ratio"/>
      <sheetName val="3"/>
      <sheetName val="Internet"/>
      <sheetName val="TRIAL BALANCE"/>
      <sheetName val="List"/>
      <sheetName val="CANDY BOQ"/>
      <sheetName val="beam-reinft-IIInd floor"/>
      <sheetName val="Borrowing"/>
      <sheetName val="Leasehold mprovements"/>
      <sheetName val="factors"/>
      <sheetName val="Top sheet"/>
      <sheetName val="Worksheet in   Final set format"/>
      <sheetName val="Different Dates"/>
      <sheetName val="SAP Data"/>
      <sheetName val="Page1"/>
      <sheetName val="Comp"/>
      <sheetName val="Ack 1"/>
      <sheetName val="Page2"/>
      <sheetName val="Page3"/>
      <sheetName val="Page4"/>
      <sheetName val="Page5"/>
      <sheetName val="Page6"/>
      <sheetName val="Page7"/>
      <sheetName val="Page8"/>
      <sheetName val="Page9"/>
      <sheetName val="Page10"/>
      <sheetName val="Ack_1"/>
      <sheetName val="Rates"/>
      <sheetName val="Code"/>
      <sheetName val="lists"/>
      <sheetName val="Top_Sheet"/>
      <sheetName val="Export Invoice Details"/>
      <sheetName val="?????"/>
      <sheetName val="A"/>
      <sheetName val="Report"/>
      <sheetName val="SEX"/>
      <sheetName val="P&amp;L Note_Mar'20"/>
      <sheetName val="MS Parameters"/>
      <sheetName val="input"/>
      <sheetName val="wwww"/>
      <sheetName val="Oustanding Balances"/>
      <sheetName val="Lead"/>
      <sheetName val="CUSTOMER STRATEGIES"/>
      <sheetName val="ASSETMST"/>
      <sheetName val="Cover"/>
      <sheetName val="Factors "/>
      <sheetName val="Leave Status"/>
      <sheetName val="Employee data"/>
      <sheetName val="Print Menu"/>
      <sheetName val="Assume"/>
      <sheetName val="Capital"/>
      <sheetName val="공사비 내역 (가)"/>
      <sheetName val="Abstract"/>
      <sheetName val="Hardware"/>
      <sheetName val="Pay_Sep06"/>
      <sheetName val="Allg. Angaben"/>
      <sheetName val="Auswahl"/>
      <sheetName val="Vendors"/>
      <sheetName val="p.mgmt"/>
      <sheetName val="Survey &amp; Post."/>
      <sheetName val="PAYWORK"/>
      <sheetName val="Data sheet"/>
      <sheetName val="PLANT"/>
      <sheetName val="INSTRUMENT"/>
      <sheetName val="SpecITEM"/>
      <sheetName val="LINE_Sc"/>
      <sheetName val="MOTOR"/>
      <sheetName val="Measurement-BW"/>
      <sheetName val="MN T.B."/>
      <sheetName val="FitOutConfCentre"/>
      <sheetName val="Demand"/>
      <sheetName val="Occ"/>
      <sheetName val="CASHFLOWS"/>
      <sheetName val="BLOCK-A (MEA.SHEET)"/>
      <sheetName val="GSIP"/>
      <sheetName val="Curr Month Movement"/>
      <sheetName val="1. IC Debtors "/>
      <sheetName val="Bank control chart"/>
      <sheetName val="2. Equity"/>
      <sheetName val="1 Analytical Dep gross"/>
      <sheetName val="07-060 Political and Lobbying"/>
      <sheetName val="Settings"/>
      <sheetName val="Analytical addition +"/>
      <sheetName val="TSMG"/>
      <sheetName val="Adv towards Equity"/>
      <sheetName val="TL CDR IL&amp;FS"/>
      <sheetName val="TL JKB"/>
      <sheetName val="TL LIC"/>
      <sheetName val="TL SBH"/>
      <sheetName val="TL SBI"/>
      <sheetName val="LOC 100cr ILFS"/>
      <sheetName val="NCD IL&amp;FS"/>
      <sheetName val="TL BOB"/>
      <sheetName val="TL IDBI"/>
      <sheetName val="TL IL&amp;FS"/>
      <sheetName val="DDB Summary wrking"/>
      <sheetName val="WP 5"/>
      <sheetName val="WP 2"/>
      <sheetName val="WP 4"/>
      <sheetName val="WP 3"/>
      <sheetName val="UNNEGOED"/>
      <sheetName val="LEGAL GUJ"/>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D3" t="str">
            <v xml:space="preserve">Receipt No.  </v>
          </cell>
        </row>
      </sheetData>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 Tax Workings-2004"/>
      <sheetName val="IT DEP-fINAL"/>
      <sheetName val="80 IB (ANN - 8)"/>
      <sheetName val="80 HHC"/>
      <sheetName val="IT Annex - 115JB"/>
      <sheetName val="234BC"/>
      <sheetName val="IT DEP (3)"/>
      <sheetName val="unitwise P&amp;L"/>
      <sheetName val="sch"/>
      <sheetName val="Tickmarks"/>
      <sheetName val="Issues"/>
      <sheetName val="Service tax"/>
      <sheetName val="WEALTH TAX"/>
      <sheetName val="deletion"/>
      <sheetName val="IT DEP (2)"/>
      <sheetName val="IT ADD "/>
      <sheetName val="IT DEP"/>
      <sheetName val="AS 22 Final"/>
      <sheetName val="Deferred Tax"/>
      <sheetName val="AS 22Workings-Prelim"/>
      <sheetName val="AS 22 summary"/>
      <sheetName val="Tax Dep upto 31.03.04"/>
      <sheetName val="Cos Act"/>
      <sheetName val="Timing Diff STPI"/>
      <sheetName val="Macro Dep ANalysis"/>
      <sheetName val="FA"/>
      <sheetName val="Group abst"/>
      <sheetName val="Abs Pdy1"/>
      <sheetName val="Pondy 1"/>
      <sheetName val="Abs pdy2"/>
      <sheetName val="Issues (2)"/>
      <sheetName val="Pondy 2"/>
      <sheetName val="Abs cud"/>
      <sheetName val="Cudd"/>
      <sheetName val="AS 22 Assumptions"/>
      <sheetName val="XREF"/>
      <sheetName val="Pro P &amp; L-2002-03"/>
      <sheetName val="Co. Tax Workings-2003"/>
      <sheetName val="OCF Change"/>
      <sheetName val="Commerica"/>
      <sheetName val="Adjustments"/>
      <sheetName val="RPT 51-VOLUME DATA-Industry"/>
      <sheetName val="RPT 11-VOLUME BY BRANDS"/>
      <sheetName val="FORM-16"/>
      <sheetName val="SALE"/>
      <sheetName val="entitlements"/>
      <sheetName val="Main Bs"/>
      <sheetName val="TP-Q4'11"/>
      <sheetName val=" HDFC Interest"/>
      <sheetName val="Accrued Income"/>
      <sheetName val="Base"/>
      <sheetName val="bonus reco"/>
      <sheetName val="Investments"/>
      <sheetName val="variables"/>
      <sheetName val="Inventory Count Sheet "/>
      <sheetName val="WDV Workings"/>
      <sheetName val="Cash flow details"/>
      <sheetName val="MDS"/>
      <sheetName val="RPT 71-VOLUME DATA-PCI "/>
      <sheetName val="Top Sheet"/>
      <sheetName val="12"/>
      <sheetName val="Instructions"/>
      <sheetName val="Co__Tax_Workings-2004"/>
      <sheetName val="IT_DEP-fINAL"/>
      <sheetName val="80_IB_(ANN_-_8)"/>
      <sheetName val="80_HHC"/>
      <sheetName val="IT_Annex_-_115JB"/>
      <sheetName val="IT_DEP_(3)"/>
      <sheetName val="unitwise_P&amp;L"/>
      <sheetName val="Service_tax"/>
      <sheetName val="WEALTH_TAX"/>
      <sheetName val="IT_DEP_(2)"/>
      <sheetName val="IT_ADD_"/>
      <sheetName val="IT_DEP"/>
      <sheetName val="AS_22_Final"/>
      <sheetName val="Deferred_Tax"/>
      <sheetName val="AS_22Workings-Prelim"/>
      <sheetName val="AS_22_summary"/>
      <sheetName val="Tax_Dep_upto_31_03_04"/>
      <sheetName val="Cos_Act"/>
      <sheetName val="Timing_Diff_STPI"/>
      <sheetName val="Macro_Dep_ANalysis"/>
      <sheetName val="Group_abst"/>
      <sheetName val="Abs_Pdy1"/>
      <sheetName val="Pondy_1"/>
      <sheetName val="Abs_pdy2"/>
      <sheetName val="Issues_(2)"/>
      <sheetName val="Pondy_2"/>
      <sheetName val="Abs_cud"/>
      <sheetName val="AS_22_Assumptions"/>
      <sheetName val="Pro_P_&amp;_L-2002-03"/>
      <sheetName val="Co__Tax_Workings-2003"/>
      <sheetName val="OCF_Change"/>
      <sheetName val="RPT_51-VOLUME_DATA-Industry"/>
      <sheetName val="RPT_11-VOLUME_BY_BRANDS"/>
      <sheetName val="Summary of investment in Deb."/>
      <sheetName val="Relacion de Referencias"/>
      <sheetName val="Cntmrs-Recruit"/>
      <sheetName val="DEP99"/>
      <sheetName val="유통망계획"/>
      <sheetName val="Settings"/>
      <sheetName val="決算出日"/>
      <sheetName val="PLA Register"/>
      <sheetName val="MISC Expd"/>
      <sheetName val="Loand &amp; Advances"/>
      <sheetName val="Deposits"/>
      <sheetName val="KO00C00084-LVR NCDX"/>
      <sheetName val="P&amp;L"/>
      <sheetName val="BS"/>
      <sheetName val="Sch.F,G"/>
      <sheetName val="Current Assets"/>
      <sheetName val="slab01"/>
      <sheetName val="detail 1 "/>
      <sheetName val="Comp"/>
      <sheetName val="#REF"/>
      <sheetName val="MP-CP-SS"/>
      <sheetName val="Attributes"/>
      <sheetName val="Factor Structure _2002_3 Comb_"/>
      <sheetName val="MeanCheck 2003_2 _Score_"/>
      <sheetName val="MeanCheck 2003"/>
      <sheetName val="reasonSNP"/>
      <sheetName val="Net Sales (Monthly) Projection"/>
      <sheetName val="Int on STDeposit"/>
      <sheetName val="Fixed asset register"/>
      <sheetName val="Ann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NOA Data"/>
      <sheetName val="110409"/>
      <sheetName val="TAB 1"/>
      <sheetName val="2.Control Sheet"/>
      <sheetName val="GI"/>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Financial statements"/>
      <sheetName val="accumdeprn"/>
      <sheetName val="5-F-PAR"/>
      <sheetName val="GRP"/>
      <sheetName val="Settings"/>
      <sheetName val="Sheet1"/>
      <sheetName val="EXP LINE"/>
      <sheetName val="DTCT"/>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Exhibit-1"/>
      <sheetName val="POV"/>
      <sheetName val="Sheet3 (2)"/>
      <sheetName val="S2-0 S2-1"/>
      <sheetName val=""/>
      <sheetName val="Sep WorkSheet"/>
      <sheetName val="PL6-Revenue Bridge"/>
      <sheetName val="Rates"/>
      <sheetName val="factor"/>
      <sheetName val="Part A General"/>
      <sheetName val="ICICI"/>
      <sheetName val="HDFC"/>
      <sheetName val="UNIT-II"/>
      <sheetName val="XREF"/>
      <sheetName val="Inventory Count Sheet "/>
      <sheetName val="Profit and Loss Total"/>
      <sheetName val="EXPENSES"/>
      <sheetName val="Annexures_(2)"/>
      <sheetName val="Nov_02_&amp;_Dec_02_sal"/>
      <sheetName val="Fcst_vs_Budgets"/>
      <sheetName val="Fixed asset register"/>
      <sheetName val="lookup"/>
      <sheetName val="TRIAL BALANCE"/>
      <sheetName val="lead"/>
      <sheetName val="Section conclusion"/>
      <sheetName val="Working Capital"/>
      <sheetName val="P&amp;L-PTA"/>
      <sheetName val="Inventory-PTA"/>
      <sheetName val="P&amp;L-DMT"/>
      <sheetName val="Raw Material Cost"/>
      <sheetName val="Sales"/>
      <sheetName val="Inventory-DMT"/>
      <sheetName val="P&amp;L"/>
      <sheetName val="Schedules BS"/>
      <sheetName val="Balance Sheets"/>
      <sheetName val="5"/>
      <sheetName val="FixCosts"/>
      <sheetName val="EXP_LINE"/>
      <sheetName val="AC2339"/>
      <sheetName val="Ann I"/>
      <sheetName val="conbs"/>
      <sheetName val="Sub Lead"/>
      <sheetName val="Lead Sheet"/>
      <sheetName val="Check"/>
      <sheetName val="BasisDVD"/>
      <sheetName val="ZF20 clsng"/>
      <sheetName val="Financials Curr Mo"/>
      <sheetName val="Front Sheet"/>
      <sheetName val="DETAILS"/>
      <sheetName val="List_Info"/>
      <sheetName val="Ctrl"/>
      <sheetName val="Adj. Entry"/>
      <sheetName val="New Grades"/>
      <sheetName val="Grouping"/>
      <sheetName val="Summary"/>
      <sheetName val="Additions"/>
      <sheetName val="Original"/>
      <sheetName val="Balance Sheet"/>
      <sheetName val="Pivot RM"/>
      <sheetName val="MASTER-DOC"/>
      <sheetName val="Tickmarks"/>
      <sheetName val="Accrued Income"/>
      <sheetName val="Pl-bgt"/>
      <sheetName val="A-100전제"/>
      <sheetName val="Last yr "/>
      <sheetName val="TB-SAP"/>
      <sheetName val="Eq. Mobilization"/>
      <sheetName val="Summ"/>
      <sheetName val="GPVARBUD_YTD_MAY1"/>
      <sheetName val="GPVARBUD2000_1"/>
      <sheetName val="OI_MT1"/>
      <sheetName val="SHIP_MT1"/>
      <sheetName val="SHIP_RS_LACS1"/>
      <sheetName val="BL_MT1"/>
      <sheetName val="BL_RS_LACS1"/>
      <sheetName val="SHRS_LACS1"/>
      <sheetName val="SH_RS_LACS_-MT1"/>
      <sheetName val="NPRS_LACS1"/>
      <sheetName val="INV_(2)1"/>
      <sheetName val="ADVRS_LACS1"/>
      <sheetName val="Annexures_(2)1"/>
      <sheetName val="Nov_02_&amp;_Dec_02_sal1"/>
      <sheetName val="Fcst_vs_Budgets1"/>
      <sheetName val="Financial_statements"/>
      <sheetName val="gl_asset_&amp;_liabilities"/>
      <sheetName val="Part_A_General"/>
      <sheetName val="Sheet3_(2)"/>
      <sheetName val="S2-0_S2-1"/>
      <sheetName val="Profit_and_Loss_Total"/>
      <sheetName val="Sep_WorkSheet"/>
      <sheetName val="PL6-Revenue_Bridge"/>
      <sheetName val="Balance_Sheet"/>
      <sheetName val="Accrued_Income"/>
      <sheetName val="Control"/>
      <sheetName val="Schedules"/>
      <sheetName val="IncidentsEAP"/>
      <sheetName val="Deduction_and_Rebate"/>
      <sheetName val="OTC &amp; Diagnostics"/>
      <sheetName val="Main Bs "/>
      <sheetName val="Final Budget"/>
      <sheetName val="収益予実"/>
      <sheetName val="Schedule-Fixed assets "/>
      <sheetName val="Schedule"/>
      <sheetName val="P&amp;L Feb 2001 cumulative"/>
      <sheetName val="Control Panel"/>
      <sheetName val="Data"/>
      <sheetName val="Bank-current accounts"/>
      <sheetName val="Balancesheet"/>
      <sheetName val="Bud00ph (Rs) Mid review"/>
      <sheetName val="General information"/>
      <sheetName val="PTEB"/>
      <sheetName val="Input &amp; Instruct"/>
      <sheetName val="GRATUITY CALCULATOR"/>
      <sheetName val="A3"/>
      <sheetName val="val"/>
      <sheetName val="MF NAV&amp;MARKET VALUE 31.03.2006"/>
      <sheetName val="var_"/>
      <sheetName val="rej_overs"/>
      <sheetName val="fuel pmt"/>
      <sheetName val="9G"/>
      <sheetName val="INDEX"/>
      <sheetName val="Operating"/>
      <sheetName val="Financial"/>
      <sheetName val="H"/>
      <sheetName val="Attendance data-June 03"/>
      <sheetName val="comp."/>
      <sheetName val="Menu"/>
      <sheetName val="Template Data"/>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ow r="1">
          <cell r="B1">
            <v>0</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LDP 50"/>
      <sheetName val="B0_111350"/>
      <sheetName val="5"/>
      <sheetName val="XREF"/>
      <sheetName val="9910"/>
      <sheetName val="222"/>
      <sheetName val="to_do"/>
      <sheetName val="업무분장_"/>
      <sheetName val="A9-1~5_"/>
      <sheetName val="A9-부2_"/>
      <sheetName val="SALE"/>
      <sheetName val="Tax FY 09-10"/>
      <sheetName val="외상매출금현황-수정분 A2"/>
      <sheetName val="보조부문비배부"/>
      <sheetName val="목표대비(변경전)"/>
      <sheetName val="COND"/>
      <sheetName val="정비손익"/>
      <sheetName val="Sch 7-13"/>
      <sheetName val="_"/>
      <sheetName val="LDP_50"/>
      <sheetName val="? "/>
      <sheetName val="BND"/>
      <sheetName val="PRDMAR96"/>
      <sheetName val="#REF"/>
      <sheetName val="FDY_PWR"/>
      <sheetName val="Dforgings"/>
      <sheetName val="MISforgeforging"/>
      <sheetName val="IND9899"/>
      <sheetName val="1st"/>
      <sheetName val="Tdep(old)"/>
      <sheetName val="MAR A"/>
      <sheetName val="Fruit Pending Order"/>
      <sheetName val="Sheet3 (2)"/>
      <sheetName val="reference"/>
      <sheetName val="(법인,토지)등기_x0002_"/>
      <sheetName val="(법인,토지)등기부등본요_x0002_"/>
      <sheetName val="YOEMAGUM"/>
      <sheetName val="Sheet1"/>
      <sheetName val="sch_list (2)"/>
      <sheetName val="(법인,토지)등기_x0002_?鉘K_x000a_"/>
      <sheetName val="(법인,토지)등기_x0002_?銨7_x000a_"/>
      <sheetName val="(법인,토지)등기_x0002_?鑀0."/>
      <sheetName val="(법인,토지)등기_x0002_?釘6."/>
      <sheetName val="(법인,토지)등기_x0002__x0000_鉘K_x000a_"/>
      <sheetName val="(법인,토지)등기_x0002__x0000_銨7_x000a_"/>
      <sheetName val="(법인,토지)등기_x0002__x0000_鑀0."/>
      <sheetName val="(법인,토지)등기_x0002__x0000_釘6."/>
      <sheetName val="(법인,토지)등기_x0002__x0000_鈰_x000f_."/>
      <sheetName val="(법인,토지)등기_x0002__x0000_鈰 ."/>
      <sheetName val="P248"/>
      <sheetName val="CVBUH2MONTHLY"/>
      <sheetName val="spares timing"/>
      <sheetName val="PROC CHARGE"/>
      <sheetName val="재고선1"/>
      <sheetName val="부서코드표"/>
      <sheetName val="After Apr 05 List rso dom"/>
      <sheetName val="oth exp final"/>
      <sheetName val="w.o.exp final (2)"/>
      <sheetName val="P111-115"/>
      <sheetName val="피벗"/>
      <sheetName val="매출"/>
      <sheetName val="W-현원가"/>
      <sheetName val="(법인,토지)등기_x0002__鉘K_"/>
      <sheetName val="(법인,토지)등기_x0002__銨7_"/>
      <sheetName val="(법인,토지)등기_x0002__鑀0."/>
      <sheetName val="(법인,토지)등기_x0002__釘6."/>
      <sheetName val="(법인,토지)등기_x0002_?鈰_x000f_."/>
      <sheetName val="(법인,토지)등기_x0002_?鈰 ."/>
      <sheetName val="Ratios"/>
      <sheetName val="Notes"/>
      <sheetName val="to_do1"/>
      <sheetName val="업무분장_1"/>
      <sheetName val="A9-1~5_1"/>
      <sheetName val="A9-부2_1"/>
      <sheetName val="LDP_501"/>
      <sheetName val="Tax_FY_09-10"/>
      <sheetName val="외상매출금현황-수정분_A2"/>
      <sheetName val="Sch_7-13"/>
      <sheetName val="?_"/>
      <sheetName val="MAR_A"/>
      <sheetName val="_x005f_x0000_ "/>
      <sheetName val="_ "/>
      <sheetName val="현금"/>
      <sheetName val="시산표"/>
      <sheetName val="전문직"/>
      <sheetName val="인턴사원"/>
      <sheetName val="주주명부&lt;끝&gt;"/>
      <sheetName val="finalised"/>
      <sheetName val="Transportation"/>
      <sheetName val="change fdy"/>
      <sheetName val="501frgmar"/>
      <sheetName val="DAT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Eq. Mobilization"/>
      <sheetName val="Jindal"/>
      <sheetName val="DCF_MREPL"/>
      <sheetName val="A조서-한서"/>
      <sheetName val="Lead sheet"/>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鑀0_"/>
      <sheetName val="(법인,토지)등기_釘6_"/>
      <sheetName val="(법인,토지)등기_x005f_x0002__x005f_x0000_鑀0_"/>
      <sheetName val="(법인,토지)등기_x005f_x0002__x005f_x0000_釘6_"/>
      <sheetName val="(법인,토지)등기_x005f_x0002__鑀0_"/>
      <sheetName val="(법인,토지)등기_x005f_x0002__釘6_"/>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COUNT STATUS"/>
      <sheetName val="차체"/>
      <sheetName val="BRAKE"/>
      <sheetName val="TOTAL LIST"/>
      <sheetName val="MBLB"/>
      <sheetName val="YM"/>
      <sheetName val="MB51"/>
      <sheetName val="Vendor"/>
      <sheetName val="Daten"/>
      <sheetName val="Drop-Down Lists"/>
      <sheetName val="Wkz_PBD"/>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Clause 9"/>
      <sheetName val="실행철강하도"/>
      <sheetName val="현장"/>
      <sheetName val="대손설정"/>
      <sheetName val="크라운"/>
      <sheetName val="97부과내역 "/>
      <sheetName val="승용"/>
      <sheetName val="切替情報"/>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LEDGER"/>
      <sheetName val="(법인,토지)등기_x0002__x0"/>
      <sheetName val="(법인,토지)등기_x0002_?鉘K_x005f"/>
      <sheetName val="(법인,토지)등기_x0002_?銨7_x005f"/>
      <sheetName val="(법인,토지)등기_鉘K_"/>
      <sheetName val="(법인,토지)등기_銨7_"/>
      <sheetName val="(법인,토지)등기_x005f_x0002__x005f_x0000_鑀0_1"/>
      <sheetName val="(법인,토지)등기_x005f_x0002__x005f_x0000_釘6_1"/>
      <sheetName val="(법인,토지)등기"/>
      <sheetName val="(법인,토지)등기_x005f_x0002__鑀0_1"/>
      <sheetName val="(법인,토지)등기_x005f_x0002__釘6_1"/>
      <sheetName val="oth_exp_final"/>
      <sheetName val="w_o_exp_final_(2)"/>
      <sheetName val="(법인,토지)등기?鈰_"/>
      <sheetName val="(법인,토지)등기?鈰__"/>
      <sheetName val="change_fdy"/>
      <sheetName val="June"/>
      <sheetName val="Section"/>
      <sheetName val="Page1"/>
      <sheetName val="March"/>
      <sheetName val="Yr_1997"/>
      <sheetName val="기본사항"/>
      <sheetName val="97지급이자"/>
      <sheetName val="특판제외"/>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24.보증금(전신전화가입권)"/>
      <sheetName val="금액집계(리포트)"/>
      <sheetName val="배서어음명세서"/>
      <sheetName val="작업일지"/>
      <sheetName val="CAUDIT"/>
      <sheetName val="MISC"/>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1공장 재공품생산현황"/>
      <sheetName val="매  출"/>
      <sheetName val="1-6(반품내역)"/>
      <sheetName val="24_보증금(전신전화가입권)"/>
      <sheetName val="5-4.생산필요공수및인원"/>
      <sheetName val="PI"/>
      <sheetName val="2.대외공문"/>
      <sheetName val="HP1AMLIST"/>
      <sheetName val="RD제품개발투자비(매가)"/>
      <sheetName val="Variables"/>
      <sheetName val="HBI NCD"/>
      <sheetName val="Sep WorkSheet"/>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row r="45">
          <cell r="F45" t="str">
            <v>V</v>
          </cell>
        </row>
      </sheetData>
      <sheetData sheetId="112">
        <row r="45">
          <cell r="F45" t="str">
            <v>V</v>
          </cell>
        </row>
      </sheetData>
      <sheetData sheetId="113">
        <row r="45">
          <cell r="F45" t="str">
            <v>V</v>
          </cell>
        </row>
      </sheetData>
      <sheetData sheetId="114">
        <row r="45">
          <cell r="F45" t="str">
            <v>V</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5">
          <cell r="F45" t="str">
            <v>V</v>
          </cell>
        </row>
      </sheetData>
      <sheetData sheetId="136">
        <row r="45">
          <cell r="F45" t="str">
            <v>V</v>
          </cell>
        </row>
      </sheetData>
      <sheetData sheetId="137">
        <row r="45">
          <cell r="F45" t="str">
            <v>V</v>
          </cell>
        </row>
      </sheetData>
      <sheetData sheetId="138" refreshError="1"/>
      <sheetData sheetId="139" refreshError="1"/>
      <sheetData sheetId="140" refreshError="1"/>
      <sheetData sheetId="141" refreshError="1"/>
      <sheetData sheetId="142">
        <row r="45">
          <cell r="F45" t="str">
            <v>V</v>
          </cell>
        </row>
      </sheetData>
      <sheetData sheetId="143">
        <row r="45">
          <cell r="F45" t="str">
            <v>V</v>
          </cell>
        </row>
      </sheetData>
      <sheetData sheetId="144">
        <row r="45">
          <cell r="F45" t="str">
            <v>V</v>
          </cell>
        </row>
      </sheetData>
      <sheetData sheetId="145">
        <row r="45">
          <cell r="F45" t="str">
            <v>V</v>
          </cell>
        </row>
      </sheetData>
      <sheetData sheetId="146">
        <row r="45">
          <cell r="F45" t="str">
            <v>V</v>
          </cell>
        </row>
      </sheetData>
      <sheetData sheetId="147">
        <row r="45">
          <cell r="F45" t="str">
            <v>V</v>
          </cell>
        </row>
      </sheetData>
      <sheetData sheetId="148">
        <row r="45">
          <cell r="F45" t="str">
            <v>V</v>
          </cell>
        </row>
      </sheetData>
      <sheetData sheetId="149">
        <row r="45">
          <cell r="F45" t="str">
            <v>V</v>
          </cell>
        </row>
      </sheetData>
      <sheetData sheetId="150">
        <row r="45">
          <cell r="F45" t="str">
            <v>V</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1">
          <cell r="A1" t="str">
            <v>감 사 업 무 분 담 표</v>
          </cell>
        </row>
      </sheetData>
      <sheetData sheetId="165">
        <row r="1">
          <cell r="A1" t="str">
            <v>감 사 업 무 분 담 표</v>
          </cell>
        </row>
      </sheetData>
      <sheetData sheetId="166"/>
      <sheetData sheetId="167">
        <row r="1">
          <cell r="A1" t="str">
            <v>감 사 업 무 분 담 표</v>
          </cell>
        </row>
      </sheetData>
      <sheetData sheetId="168"/>
      <sheetData sheetId="169"/>
      <sheetData sheetId="170"/>
      <sheetData sheetId="171"/>
      <sheetData sheetId="172">
        <row r="1">
          <cell r="A1" t="str">
            <v>감 사 업 무 분 담 표</v>
          </cell>
        </row>
      </sheetData>
      <sheetData sheetId="173">
        <row r="1">
          <cell r="A1" t="str">
            <v>감 사 업 무 분 담 표</v>
          </cell>
        </row>
      </sheetData>
      <sheetData sheetId="174"/>
      <sheetData sheetId="175">
        <row r="1">
          <cell r="A1" t="str">
            <v>감 사 업 무 분 담 표</v>
          </cell>
        </row>
      </sheetData>
      <sheetData sheetId="176">
        <row r="1">
          <cell r="A1" t="str">
            <v>감 사 업 무 분 담 표</v>
          </cell>
        </row>
      </sheetData>
      <sheetData sheetId="177"/>
      <sheetData sheetId="178"/>
      <sheetData sheetId="179"/>
      <sheetData sheetId="180"/>
      <sheetData sheetId="181"/>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row r="1">
          <cell r="A1" t="str">
            <v>감 사 업 무 분 담 표</v>
          </cell>
        </row>
      </sheetData>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재고선1"/>
      <sheetName val="부서코드표"/>
      <sheetName val="After Apr 05 List rso dom"/>
      <sheetName val="oth exp final"/>
      <sheetName val="w.o.exp final (2)"/>
      <sheetName val="P111-115"/>
      <sheetName val="P248"/>
      <sheetName val="피벗"/>
      <sheetName val="10한빛"/>
      <sheetName val="매출"/>
      <sheetName val="W-현원가"/>
      <sheetName val="Sheet11"/>
      <sheetName val="(법인,토지)등기_x0002__鉘K_"/>
      <sheetName val="(법인,토지)등기_x0002__銨7_"/>
      <sheetName val="(법인,토지)등기_x0002__鑀0."/>
      <sheetName val="(법인,토지)등기_x0002__釘6."/>
      <sheetName val="BS"/>
      <sheetName val="금융"/>
      <sheetName val="은행"/>
      <sheetName val="리스"/>
      <sheetName val="보험"/>
      <sheetName val="제조부문배부"/>
      <sheetName val="Master"/>
      <sheetName val="WELDING"/>
      <sheetName val="PL"/>
      <sheetName val="TEMP1"/>
      <sheetName val="TEMP2"/>
      <sheetName val="_x0000_ "/>
      <sheetName val="Reference"/>
      <sheetName val="BND"/>
      <sheetName val="PRDMAR96"/>
      <sheetName val="#REF"/>
      <sheetName val="FDY_PWR"/>
      <sheetName val="Dforgings"/>
      <sheetName val="IND9899"/>
      <sheetName val="1st"/>
      <sheetName val="Tdep(old)"/>
      <sheetName val="finalised"/>
      <sheetName val="Transportation"/>
      <sheetName val="change fdy"/>
      <sheetName val="501frgmar"/>
      <sheetName val="4j_a_"/>
      <sheetName val="(법인,토지)등기_x0002_?鈰_x000f_."/>
      <sheetName val="(법인,토지)등기_x0002_?鈰 ."/>
      <sheetName val="(법인,토지)등기_x005f_x0002__x005f_x0000_鉘K_x000a"/>
      <sheetName val="(법인,토지)등기_x005f_x0002__x005f_x0000_銨7_x000a"/>
      <sheetName val="(법인,토지)등기_x005f_x0002__x005f_x0000_鑀0."/>
      <sheetName val="(법인,토지)등기부등본요_x005f_x0002_"/>
      <sheetName val="(법인,토지)등기_x005f_x0002__x005f_x0000_釘6."/>
      <sheetName val="(법인,토지)등기_x005f_x0002__x005f_x0000_鉘K_"/>
      <sheetName val="(법인,토지)등기_x005f_x0002__x005f_x0000_銨7_"/>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DATA"/>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Sheet3 (2)"/>
      <sheetName val="Data validation"/>
      <sheetName val="Tax FY 09-10"/>
      <sheetName val="외상매출금현황-수정분 A2"/>
      <sheetName val="목표대비(변경전)"/>
      <sheetName val="PE CHARGES"/>
      <sheetName val="to_do3"/>
      <sheetName val="업무분장_3"/>
      <sheetName val="A9-1~5_3"/>
      <sheetName val="A9-부2_3"/>
      <sheetName val="sch_list_(2)3"/>
      <sheetName val="spares_timing3"/>
      <sheetName val="PROC_CHARGE3"/>
      <sheetName val="After_Apr_05_List_rso_dom3"/>
      <sheetName val="oth_exp_final"/>
      <sheetName val="w_o_exp_final_(2)"/>
      <sheetName val="_"/>
      <sheetName val="(법인,토지)등기?鈰_"/>
      <sheetName val="(법인,토지)등기?鈰__"/>
      <sheetName val="change_fdy"/>
      <sheetName val="Data_validation"/>
      <sheetName val="LDP_50"/>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Sheet2"/>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Jindal"/>
      <sheetName val="Fruit Pending Order"/>
      <sheetName val="주주명부&lt;끝&gt;"/>
      <sheetName val="COND"/>
      <sheetName val="Sch 7-13"/>
      <sheetName val="정비손익"/>
      <sheetName val="MAR A"/>
      <sheetName val="Pg 1,2"/>
      <sheetName val="Schedules PL"/>
      <sheetName val="Schedules BS"/>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A-100전제"/>
      <sheetName val="시설투자"/>
      <sheetName val="Analysis"/>
      <sheetName val="CASH FLO"/>
      <sheetName val="SPC-OC"/>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TAX"/>
      <sheetName val="NAV"/>
      <sheetName val="PTP-Normal"/>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M.I.S."/>
      <sheetName val="Stock &amp;D"/>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Lists"/>
      <sheetName val="(법인,토지)등기_x005f_x0002__x005f_x0000_鑀0_1"/>
      <sheetName val="(법인,토지)등기_x005f_x0002__x005f_x0000_釘6_1"/>
      <sheetName val="(법인,토지)등기_x005f_x0002__鑀0_1"/>
      <sheetName val="(법인,토지)등기_x005f_x0002__釘6_1"/>
      <sheetName val="Tax_FY_09-10"/>
      <sheetName val="외상매출금현황-수정분_A2"/>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56"/>
      <sheetName val="Yr_1997"/>
      <sheetName val="__"/>
      <sheetName val="HBI NCD"/>
      <sheetName val="B"/>
      <sheetName val="Visa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ow r="1">
          <cell r="A1" t="str">
            <v>감 사 업 무 분 담 표</v>
          </cell>
        </row>
      </sheetData>
      <sheetData sheetId="143"/>
      <sheetData sheetId="144">
        <row r="1">
          <cell r="A1" t="str">
            <v>감 사 업 무 분 담 표</v>
          </cell>
        </row>
      </sheetData>
      <sheetData sheetId="145"/>
      <sheetData sheetId="146">
        <row r="1">
          <cell r="A1" t="str">
            <v>감 사 업 무 분 담 표</v>
          </cell>
        </row>
      </sheetData>
      <sheetData sheetId="147">
        <row r="1">
          <cell r="A1" t="str">
            <v>감 사 업 무 분 담 표</v>
          </cell>
        </row>
      </sheetData>
      <sheetData sheetId="148">
        <row r="1">
          <cell r="A1" t="str">
            <v>감 사 업 무 분 담 표</v>
          </cell>
        </row>
      </sheetData>
      <sheetData sheetId="149">
        <row r="1">
          <cell r="A1" t="str">
            <v>감 사 업 무 분 담 표</v>
          </cell>
        </row>
      </sheetData>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refreshError="1"/>
      <sheetData sheetId="156"/>
      <sheetData sheetId="157"/>
      <sheetData sheetId="158">
        <row r="1">
          <cell r="A1" t="str">
            <v>감 사 업 무 분 담 표</v>
          </cell>
        </row>
      </sheetData>
      <sheetData sheetId="159">
        <row r="1">
          <cell r="A1" t="str">
            <v>감 사 업 무 분 담 표</v>
          </cell>
        </row>
      </sheetData>
      <sheetData sheetId="160">
        <row r="1">
          <cell r="A1" t="str">
            <v>감 사 업 무 분 담 표</v>
          </cell>
        </row>
      </sheetData>
      <sheetData sheetId="161">
        <row r="1">
          <cell r="A1" t="str">
            <v>감 사 업 무 분 담 표</v>
          </cell>
        </row>
      </sheetData>
      <sheetData sheetId="162"/>
      <sheetData sheetId="163"/>
      <sheetData sheetId="164">
        <row r="1">
          <cell r="A1" t="str">
            <v>감 사 업 무 분 담 표</v>
          </cell>
        </row>
      </sheetData>
      <sheetData sheetId="165">
        <row r="1">
          <cell r="A1" t="str">
            <v>감 사 업 무 분 담 표</v>
          </cell>
        </row>
      </sheetData>
      <sheetData sheetId="166">
        <row r="1">
          <cell r="A1" t="str">
            <v>감 사 업 무 분 담 표</v>
          </cell>
        </row>
      </sheetData>
      <sheetData sheetId="167">
        <row r="1">
          <cell r="A1" t="str">
            <v>감 사 업 무 분 담 표</v>
          </cell>
        </row>
      </sheetData>
      <sheetData sheetId="168">
        <row r="1">
          <cell r="A1" t="str">
            <v>감 사 업 무 분 담 표</v>
          </cell>
        </row>
      </sheetData>
      <sheetData sheetId="169">
        <row r="1">
          <cell r="A1" t="str">
            <v>감 사 업 무 분 담 표</v>
          </cell>
        </row>
      </sheetData>
      <sheetData sheetId="170">
        <row r="1">
          <cell r="A1" t="str">
            <v>감 사 업 무 분 담 표</v>
          </cell>
        </row>
      </sheetData>
      <sheetData sheetId="171">
        <row r="1">
          <cell r="A1" t="str">
            <v>감 사 업 무 분 담 표</v>
          </cell>
        </row>
      </sheetData>
      <sheetData sheetId="172"/>
      <sheetData sheetId="173"/>
      <sheetData sheetId="174">
        <row r="1">
          <cell r="A1" t="str">
            <v>감 사 업 무 분 담 표</v>
          </cell>
        </row>
      </sheetData>
      <sheetData sheetId="175">
        <row r="1">
          <cell r="A1" t="str">
            <v>감 사 업 무 분 담 표</v>
          </cell>
        </row>
      </sheetData>
      <sheetData sheetId="176">
        <row r="1">
          <cell r="A1" t="str">
            <v>감 사 업 무 분 담 표</v>
          </cell>
        </row>
      </sheetData>
      <sheetData sheetId="177">
        <row r="1">
          <cell r="A1" t="str">
            <v>감 사 업 무 분 담 표</v>
          </cell>
        </row>
      </sheetData>
      <sheetData sheetId="178">
        <row r="1">
          <cell r="A1" t="str">
            <v>감 사 업 무 분 담 표</v>
          </cell>
        </row>
      </sheetData>
      <sheetData sheetId="179"/>
      <sheetData sheetId="180">
        <row r="1">
          <cell r="A1" t="str">
            <v>감 사 업 무 분 담 표</v>
          </cell>
        </row>
      </sheetData>
      <sheetData sheetId="181">
        <row r="1">
          <cell r="A1" t="str">
            <v>감 사 업 무 분 담 표</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1">
          <cell r="A1" t="str">
            <v>감 사 업 무 분 담 표</v>
          </cell>
        </row>
      </sheetData>
      <sheetData sheetId="197">
        <row r="1">
          <cell r="A1" t="str">
            <v>감 사 업 무 분 담 표</v>
          </cell>
        </row>
      </sheetData>
      <sheetData sheetId="198">
        <row r="1">
          <cell r="A1" t="str">
            <v>감 사 업 무 분 담 표</v>
          </cell>
        </row>
      </sheetData>
      <sheetData sheetId="199">
        <row r="1">
          <cell r="A1" t="str">
            <v>감 사 업 무 분 담 표</v>
          </cell>
        </row>
      </sheetData>
      <sheetData sheetId="200">
        <row r="1">
          <cell r="A1" t="str">
            <v>감 사 업 무 분 담 표</v>
          </cell>
        </row>
      </sheetData>
      <sheetData sheetId="201">
        <row r="1">
          <cell r="A1" t="str">
            <v>감 사 업 무 분 담 표</v>
          </cell>
        </row>
      </sheetData>
      <sheetData sheetId="202">
        <row r="1">
          <cell r="A1" t="str">
            <v>감 사 업 무 분 담 표</v>
          </cell>
        </row>
      </sheetData>
      <sheetData sheetId="203">
        <row r="1">
          <cell r="A1" t="str">
            <v>감 사 업 무 분 담 표</v>
          </cell>
        </row>
      </sheetData>
      <sheetData sheetId="204">
        <row r="1">
          <cell r="A1" t="str">
            <v>감 사 업 무 분 담 표</v>
          </cell>
        </row>
      </sheetData>
      <sheetData sheetId="205">
        <row r="1">
          <cell r="A1" t="str">
            <v>감 사 업 무 분 담 표</v>
          </cell>
        </row>
      </sheetData>
      <sheetData sheetId="206">
        <row r="1">
          <cell r="A1" t="str">
            <v>감 사 업 무 분 담 표</v>
          </cell>
        </row>
      </sheetData>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efreshError="1"/>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ow r="1">
          <cell r="A1" t="str">
            <v>감 사 업 무 분 담 표</v>
          </cell>
        </row>
      </sheetData>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sheetData sheetId="354">
        <row r="1">
          <cell r="A1" t="str">
            <v>감 사 업 무 분 담 표</v>
          </cell>
        </row>
      </sheetData>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금융"/>
      <sheetName val="은행"/>
      <sheetName val="리스"/>
      <sheetName val="보험"/>
      <sheetName val="원본1"/>
      <sheetName val="MH_생산"/>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reference"/>
      <sheetName val="Formula"/>
      <sheetName val="업무분장_2"/>
      <sheetName val="J150_승인진도관리_LIST2"/>
      <sheetName val="FUEL_FILLER2"/>
      <sheetName val="TABLE_DB"/>
      <sheetName val="쌍용_data_base"/>
      <sheetName val="TMFL_Receipt"/>
      <sheetName val="업무분장_3"/>
      <sheetName val="J150_승인진도관리_LIST3"/>
      <sheetName val="TABLE_DB1"/>
      <sheetName val="쌍용_data_base1"/>
      <sheetName val="FUEL_FILLER3"/>
      <sheetName val="TMFL_Receipt1"/>
      <sheetName val="외화금융(97-03)"/>
      <sheetName val="환산표"/>
      <sheetName val="99사업d"/>
      <sheetName val="data"/>
      <sheetName val="Jindal"/>
      <sheetName val="차체"/>
      <sheetName val="COUNT STATUS"/>
      <sheetName val="CS-Prod"/>
      <sheetName val="Daten"/>
      <sheetName val="Vorjahr"/>
      <sheetName val="TKBN_TKBNA"/>
      <sheetName val="KTP_Apr10"/>
      <sheetName val="Wkz_PBD"/>
      <sheetName val="Sheet2"/>
      <sheetName val="실행철강하도"/>
      <sheetName val="외주현황.wq1"/>
      <sheetName val="카스코"/>
      <sheetName val="수정시산표"/>
      <sheetName val="8월"/>
      <sheetName val="주주명부&lt;끝&gt;"/>
      <sheetName val="Eq. Mobilization"/>
      <sheetName val="LEDGER"/>
      <sheetName val="업무분장_4"/>
      <sheetName val="J150_승인진도관리_LIST4"/>
      <sheetName val="FUEL_FILLER4"/>
      <sheetName val="TABLE_DB2"/>
      <sheetName val="쌍용_data_base2"/>
      <sheetName val="TMFL_Receipt2"/>
      <sheetName val="손익계산서"/>
      <sheetName val="경도"/>
      <sheetName val="이자율"/>
      <sheetName val="현장"/>
      <sheetName val="Lead COC"/>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Budg.Vs Act."/>
      <sheetName val="Steps"/>
      <sheetName val="MAIN"/>
      <sheetName val="P&amp;L_ACTIVITY WISE"/>
      <sheetName val="Sale Value"/>
      <sheetName val="sales variance"/>
      <sheetName val="Nos"/>
      <sheetName val="BUDGET-EPL"/>
      <sheetName val="BUDGET-GIL"/>
      <sheetName val="RM"/>
      <sheetName val="OTHER INC."/>
      <sheetName val="INVENTORY"/>
      <sheetName val="Overheads"/>
      <sheetName val="STORES"/>
      <sheetName val="Pers"/>
      <sheetName val="Power"/>
      <sheetName val="Repairs, Dep"/>
      <sheetName val="Admin"/>
      <sheetName val="Royalty"/>
      <sheetName val="analysis"/>
      <sheetName val="Financcial Data"/>
      <sheetName val="iso14001"/>
      <sheetName val="%age Calcu"/>
      <sheetName val="LAP"/>
      <sheetName val="ONLY RING"/>
      <sheetName val="LAPSTD&amp;ICC"/>
      <sheetName val="PLANTPER"/>
      <sheetName val="GTP"/>
      <sheetName val="ratios"/>
      <sheetName val="Reco Bud Vs Act"/>
      <sheetName val="New Reco Flash Vs Act"/>
      <sheetName val="Reco Flash Vs Act"/>
      <sheetName val="COMPARISON"/>
      <sheetName val="Sheet1"/>
      <sheetName val="Macros"/>
      <sheetName val="Sheet2"/>
      <sheetName val="key comp"/>
      <sheetName val="RING"/>
      <sheetName val="ocean voyage"/>
      <sheetName val="ma-pt"/>
      <sheetName val="Balance Sheet"/>
    </sheetNames>
    <sheetDataSet>
      <sheetData sheetId="0" refreshError="1"/>
      <sheetData sheetId="1" refreshError="1"/>
      <sheetData sheetId="2"/>
      <sheetData sheetId="3"/>
      <sheetData sheetId="4"/>
      <sheetData sheetId="5" refreshError="1"/>
      <sheetData sheetId="6"/>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at.var."/>
      <sheetName val="bom"/>
      <sheetName val="p&amp;Ljan04"/>
      <sheetName val="p&amp;Lmar04 "/>
      <sheetName val="Top"/>
      <sheetName val="summary"/>
      <sheetName val="RING"/>
      <sheetName val="LINER"/>
      <sheetName val="LAP"/>
      <sheetName val="indm"/>
      <sheetName val="plannsv"/>
      <sheetName val="POWER"/>
      <sheetName val="BCC"/>
      <sheetName val="Sheet1"/>
      <sheetName val="MAIN"/>
      <sheetName val="Rmat_var_"/>
      <sheetName val="p&amp;Lmar04_"/>
      <sheetName val="MISC"/>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31.03.2002"/>
      <sheetName val="Sheet1"/>
      <sheetName val="MIT30.09.2001"/>
      <sheetName val="Sheet2"/>
      <sheetName val="DGP-2002"/>
      <sheetName val="SHOWA31032001"/>
      <sheetName val="EXCH DIFF 00-01"/>
      <sheetName val="Q022"/>
      <sheetName val="CASH REMMITTANCE"/>
      <sheetName val="SHOWA31032000"/>
      <sheetName val="IMPSPARES CAPTALISED"/>
      <sheetName val="SHOWA13206"/>
      <sheetName val="FWD31032001"/>
      <sheetName val="MIT31.03.2001"/>
      <sheetName val="LC OUTSTANDING"/>
      <sheetName val="INT ACC"/>
      <sheetName val="RING"/>
      <sheetName val="PIN-MAST 99-2000"/>
      <sheetName val="PINCOST99"/>
      <sheetName val="Directors"/>
      <sheetName val="POLY"/>
      <sheetName val="new summary"/>
      <sheetName val="MSSL-Presentation, Action, Note"/>
      <sheetName val="Exp"/>
      <sheetName val="Topline trends"/>
      <sheetName val="Grid Descriptions"/>
      <sheetName val="SuperGroupRank"/>
      <sheetName val="TOC"/>
      <sheetName val="GroupRank"/>
      <sheetName val="Group Details"/>
      <sheetName val="Project Details"/>
      <sheetName val="ocean voyage"/>
      <sheetName val="99-2000"/>
      <sheetName val="QH08-83"/>
      <sheetName val="ma-pt"/>
      <sheetName val="dashboard"/>
      <sheetName val="score trends"/>
      <sheetName val="priority analysis"/>
      <sheetName val="standards trend"/>
      <sheetName val="service timing"/>
      <sheetName val="Fix it First Time"/>
      <sheetName val="Product Problems"/>
      <sheetName val="parts"/>
      <sheetName val="Range"/>
      <sheetName val="Sample India"/>
      <sheetName val="Sample Indo"/>
      <sheetName val="Sample MY"/>
      <sheetName val="Sample PH"/>
      <sheetName val="Sample TH"/>
      <sheetName val="cont-june"/>
      <sheetName val="DGP_2002"/>
      <sheetName val="WORKCAP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extra"/>
      <sheetName val="Partic"/>
      <sheetName val="Sheet3 (2)"/>
      <sheetName val="Monthly"/>
      <sheetName val="#REF"/>
      <sheetName val="FINDRDEC"/>
      <sheetName val="Earnings model"/>
      <sheetName val="Hot"/>
      <sheetName val="INI"/>
      <sheetName val="Assumptions"/>
      <sheetName val="Output"/>
      <sheetName val="Grand"/>
      <sheetName val="C"/>
      <sheetName val="CRITERIA3"/>
      <sheetName val="CRITERIA1"/>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Sheet 2"/>
      <sheetName val="02"/>
      <sheetName val="03"/>
      <sheetName val="04"/>
      <sheetName val="01"/>
      <sheetName val="girder"/>
      <sheetName val="Rocker"/>
      <sheetName val="FitOutConfCentre"/>
      <sheetName val="CASHFLOWS"/>
      <sheetName val="Estimate for approval"/>
      <sheetName val="Lab"/>
      <sheetName val="Sheet3_(2)"/>
      <sheetName val="% Collection Schedule"/>
      <sheetName val="LBO"/>
      <sheetName val="Main"/>
      <sheetName val="Rate Analysis"/>
      <sheetName val="BLK2"/>
      <sheetName val="BLK3"/>
      <sheetName val="E &amp; R"/>
      <sheetName val="radar"/>
      <sheetName val="UG"/>
      <sheetName val="Design"/>
      <sheetName val="98Price"/>
      <sheetName val="BHANDUP"/>
      <sheetName val="Set"/>
      <sheetName val="Stacking Plan &amp; LEP"/>
      <sheetName val="Code"/>
      <sheetName val="Legend"/>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Materials Cost(PCC)"/>
      <sheetName val="Excess Calc"/>
      <sheetName val="office"/>
      <sheetName val="concrete"/>
      <sheetName val="beam-reinft-IIInd floor"/>
      <sheetName val="SPT vs PHI"/>
      <sheetName val="Materials Cost"/>
      <sheetName val="beam-reinft-machine rm"/>
      <sheetName val="jobhist"/>
      <sheetName val="R20_R30_work"/>
      <sheetName val="KG-DWN"/>
      <sheetName val="Commission and Volume MOM(Chart"/>
      <sheetName val="Grouping Master"/>
      <sheetName val="Key assumption"/>
      <sheetName val="Occ"/>
      <sheetName val="Demand"/>
      <sheetName val="MN T.B."/>
      <sheetName val="INDIGINEOUS ITEMS "/>
      <sheetName val="Apartments - 1st Mar"/>
      <sheetName val="BKCSTOCKVAL"/>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1 Market"/>
      <sheetName val="Settings"/>
      <sheetName val="BOQ-1"/>
      <sheetName val="JCF"/>
      <sheetName val="Multiple output"/>
      <sheetName val="유통망계획"/>
      <sheetName val="Rate_Analysis"/>
      <sheetName val="E_&amp;_R"/>
      <sheetName val="EXPENSES"/>
      <sheetName val="Currency"/>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1-hsd"/>
      <sheetName val="13-septic"/>
      <sheetName val="7-ug"/>
      <sheetName val="2-utility"/>
      <sheetName val="Bin"/>
      <sheetName val="Main School Building"/>
      <sheetName val="CGOI"/>
      <sheetName val="vb 9&amp;10"/>
      <sheetName val="Chembur 1"/>
      <sheetName val="MAHSTOCKVAL"/>
      <sheetName val="Index"/>
      <sheetName val="JE10310X"/>
      <sheetName val="tngst1"/>
      <sheetName val="TB"/>
      <sheetName val="Fee Rate Summary"/>
      <sheetName val="Costcal"/>
      <sheetName val="FOIL"/>
      <sheetName val="Accounts"/>
      <sheetName val="sdrs_mar"/>
      <sheetName val="Summary_Local"/>
      <sheetName val="FY16-17 Cashflow"/>
      <sheetName val="List"/>
      <sheetName val="RR"/>
      <sheetName val="Ten"/>
      <sheetName val="ES"/>
      <sheetName val="segment_topsheet"/>
      <sheetName val="Felix Street Summary"/>
      <sheetName val="Newspapers"/>
      <sheetName val="AccDil"/>
      <sheetName val="Roster"/>
      <sheetName val="BQMPALOC"/>
      <sheetName val="For_Trav-01"/>
      <sheetName val="Rent -01"/>
      <sheetName val="AV"/>
      <sheetName val="Sukuki CDR"/>
      <sheetName val="TRX ADDITION"/>
      <sheetName val="SCHE-MARCH'04"/>
      <sheetName val="FINAL"/>
      <sheetName val="Mar-06"/>
      <sheetName val="Jul-05"/>
      <sheetName val="Bs_dft"/>
      <sheetName val="P&amp;l_dft"/>
      <sheetName val="Sch_dft"/>
      <sheetName val="Wall"/>
      <sheetName val="Labour Rate "/>
      <sheetName val="(M+L)"/>
      <sheetName val="DPR"/>
      <sheetName val="hist&amp;proj"/>
      <sheetName val="입찰내역 발주처 양식"/>
      <sheetName val="Customize Your Purchase Order"/>
      <sheetName val="VARIABLE"/>
      <sheetName val="ESCON"/>
      <sheetName val="NPV"/>
      <sheetName val="B-SHEET"/>
      <sheetName val="GrossMgn 98"/>
      <sheetName val="RATE ANALYSIS."/>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Income Statements"/>
      <sheetName val="Rates"/>
      <sheetName val="Kontensalden"/>
      <sheetName val="CTbe tong"/>
      <sheetName val="CTDZ 0.4+cto"/>
      <sheetName val=" "/>
      <sheetName val="450 x 350"/>
      <sheetName val="Fill this out first..."/>
      <sheetName val="Approved MTD Proj #'s"/>
      <sheetName val="TDS Certificate-Format"/>
      <sheetName val="Raw DCF"/>
      <sheetName val="DCF_PPS"/>
      <sheetName val="DCF"/>
      <sheetName val="Sch 1,2,3"/>
      <sheetName val="Sch 14,15,16"/>
      <sheetName val="profit &amp; loss account"/>
      <sheetName val="Movement of Mutual Funds"/>
      <sheetName val="References"/>
      <sheetName val="M-Book for Conc"/>
      <sheetName val="M-Book for FW"/>
      <sheetName val="Schedules PL"/>
      <sheetName val="Schedules BS"/>
      <sheetName val="Div"/>
      <sheetName val="ER10_Old"/>
      <sheetName val="Config"/>
      <sheetName val="Database"/>
      <sheetName val="SCHEDULE"/>
      <sheetName val="schedule nos"/>
      <sheetName val="RA 1"/>
      <sheetName val="Outline Cost - Five star Hotel"/>
      <sheetName val="CC APR04"/>
      <sheetName val="CC MAY04"/>
      <sheetName val="CC JUNE04"/>
      <sheetName val="C1C2"/>
      <sheetName val="LIFE &amp; REP PROVN"/>
      <sheetName val="O&amp;M CREW"/>
      <sheetName val="A"/>
      <sheetName val="Intro"/>
      <sheetName val="Exp"/>
      <sheetName val="18-misc"/>
      <sheetName val="5-pipe"/>
      <sheetName val="Direct cost shed A-2 "/>
      <sheetName val="Annex - 8"/>
      <sheetName val="pcQueryData"/>
      <sheetName val="_pcSlicerSheet1"/>
      <sheetName val="6 TRS"/>
      <sheetName val="2007-01"/>
      <sheetName val="BS SCH A-D"/>
      <sheetName val="PROCTOR"/>
      <sheetName val="ANAL"/>
      <sheetName val="Pur"/>
      <sheetName val="Reconciliation of GL &amp; FAR"/>
      <sheetName val="Instructions"/>
      <sheetName val="costing_ESDV"/>
      <sheetName val="costing_FE"/>
      <sheetName val="costing_Misc"/>
      <sheetName val="costing_MOV"/>
      <sheetName val="costing_Press"/>
      <sheetName val="Price Comparison"/>
      <sheetName val="final abstract"/>
      <sheetName val="Product Details"/>
      <sheetName val="SP Break Up"/>
      <sheetName val="Cash2"/>
      <sheetName val="Z"/>
      <sheetName val="Cover"/>
      <sheetName val="Leg 1-1"/>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PM"/>
      <sheetName val="Item Master"/>
      <sheetName val="Dep - SAP"/>
      <sheetName val="P&amp;L"/>
      <sheetName val="BALANCE-SHEET"/>
      <sheetName val="Note 9-13"/>
      <sheetName val="csd1"/>
      <sheetName val="csd2"/>
      <sheetName val="SAP EMP"/>
      <sheetName val="DF"/>
      <sheetName val="RA-markate"/>
      <sheetName val="opstat"/>
      <sheetName val="costs"/>
      <sheetName val="Elect."/>
      <sheetName val="glsrpt129909e"/>
      <sheetName val="RF Vol"/>
      <sheetName val="ASP"/>
      <sheetName val="Ins_&amp;_Bonds"/>
      <sheetName val="Labour_Rate_"/>
      <sheetName val="Source_Ref_"/>
      <sheetName val="vb_9&amp;10"/>
      <sheetName val="입찰내역_발주처_양식"/>
      <sheetName val="Direct_cost_shed_A-2_"/>
      <sheetName val="Names&amp;Cases"/>
      <sheetName val="Headings"/>
      <sheetName val="Basic Rate"/>
      <sheetName val="INFLUENCES ON GM"/>
      <sheetName val="validation"/>
      <sheetName val="Rate analysis civil"/>
      <sheetName val="gen ledger data"/>
      <sheetName val="ADD092001_Final"/>
      <sheetName val="TBEAM"/>
      <sheetName val="Boq"/>
      <sheetName val="TBAL9697 -group wise  sdpl"/>
      <sheetName val="WBS"/>
      <sheetName val="A.O.R."/>
      <sheetName val="2nd "/>
      <sheetName val="All Components Report"/>
      <sheetName val="Severity"/>
      <sheetName val="April'00"/>
      <sheetName val="Multiple_output"/>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BUDLDD"/>
      <sheetName val="ICB"/>
      <sheetName val="Data Summary"/>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IVBUD99"/>
      <sheetName val="Cap"/>
      <sheetName val="C_flow 95"/>
      <sheetName val="1201"/>
      <sheetName val="Capital leases"/>
      <sheetName val="FA TB 28-2-2006"/>
      <sheetName val="data 3A|6A"/>
      <sheetName val="D.D"/>
      <sheetName val="Assmp"/>
      <sheetName val="BS-R"/>
      <sheetName val="Billing"/>
      <sheetName val="MNP"/>
      <sheetName val="ITT-R"/>
      <sheetName val="BSSchedules"/>
      <sheetName val="Changes to be made"/>
      <sheetName val="Groupings "/>
      <sheetName val="RA_markate"/>
      <sheetName val="IO"/>
      <sheetName val="SCH4"/>
      <sheetName val="31 July 2005"/>
      <sheetName val="Instruction"/>
      <sheetName val="IGAAP Entity BS PL"/>
      <sheetName val="IGAAP Trial Balance New"/>
      <sheetName val="SAP TB With Grouping"/>
      <sheetName val="SAP Download TB"/>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rent paid details"/>
      <sheetName val="DGP-2002"/>
      <sheetName val="bank-int"/>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Stacking Plan"/>
      <sheetName val="Detail In Door Stad"/>
      <sheetName val="200205C"/>
      <sheetName val="CFForecast detail"/>
      <sheetName val="Data sheet"/>
      <sheetName val="Per Unit"/>
      <sheetName val="WORK TABLE"/>
      <sheetName val="Door"/>
      <sheetName val="Groupings-final"/>
      <sheetName val="Sched"/>
      <sheetName val="Trial"/>
      <sheetName val="FA_Final"/>
      <sheetName val="BFS"/>
      <sheetName val="SOA"/>
      <sheetName val="Podium Areas"/>
      <sheetName val="Mkt PMS"/>
      <sheetName val="A1-Continuous"/>
      <sheetName val="stryker div "/>
      <sheetName val="LTM"/>
      <sheetName val="DropZone"/>
      <sheetName val="Old"/>
      <sheetName val="Introduction"/>
      <sheetName val="Manual JV"/>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theatre mgmt cont"/>
      <sheetName val="RF_Vol1"/>
      <sheetName val="TBAL9697_-group_wise__sdpl"/>
      <sheetName val="Dep_-_SAP"/>
      <sheetName val="SAP_EMP"/>
      <sheetName val="Labor_abs-NMR"/>
      <sheetName val="Project_Budget_Worksheet"/>
      <sheetName val="Builtup_Area"/>
      <sheetName val="MASTER_RATE_ANALYSIS"/>
      <sheetName val="Item_Master"/>
      <sheetName val="ABB"/>
      <sheetName val="GE"/>
      <sheetName val="adp-budget"/>
      <sheetName val="HistData(1)"/>
      <sheetName val="Update"/>
      <sheetName val="Emp Details"/>
      <sheetName val="XREF"/>
      <sheetName val="BP"/>
      <sheetName val="Assumption Inputs"/>
      <sheetName val="Insts"/>
      <sheetName val="Budget Vs Actuals (2)"/>
      <sheetName val="M_Maincomp"/>
      <sheetName val="FORM-16"/>
      <sheetName val="Material "/>
      <sheetName val="Labour &amp; Plant"/>
      <sheetName val="Steel-Circular"/>
      <sheetName val="analysis"/>
      <sheetName val="wdr_bldg"/>
      <sheetName val="Admin_"/>
      <sheetName val="Internal_Finishes_(Unit_types)"/>
      <sheetName val="10__&amp;_11__Rate_Code_&amp;_BQ"/>
      <sheetName val="Operating Statistics"/>
      <sheetName val="Financials"/>
      <sheetName val="BS_ABRIDGED"/>
      <sheetName val="Hyp-mstr"/>
      <sheetName val="PCost"/>
      <sheetName val="INCOME "/>
      <sheetName val="depit"/>
      <sheetName val="Inv_Data"/>
      <sheetName val="Provision base"/>
      <sheetName val="PRECAST lightconc-II"/>
      <sheetName val="starter"/>
      <sheetName val="Civil Works"/>
      <sheetName val="gen"/>
      <sheetName val="M-0003"/>
      <sheetName val="ins spares"/>
      <sheetName val="Summary 30-09-09"/>
      <sheetName val="Itemised"/>
      <sheetName val="Cost summary"/>
      <sheetName val="Sump"/>
      <sheetName val="conc-foot-gradeslab"/>
      <sheetName val="Area Statement"/>
      <sheetName val="Risk Analysis"/>
      <sheetName val="Detailed Summary (5)"/>
      <sheetName val="Cost_Any."/>
      <sheetName val="Mat_Cost"/>
      <sheetName val="KP1590_E"/>
      <sheetName val="OCT 06"/>
      <sheetName val="Master - Inventory"/>
      <sheetName val="PL Notes2"/>
      <sheetName val="Original"/>
      <sheetName val="balance"/>
      <sheetName val="P.O VS Actual"/>
      <sheetName val="IBP I Hotel March 08 Vendorwise"/>
      <sheetName val="7 Jan 02"/>
      <sheetName val="ECR.ECNOI Slide"/>
      <sheetName val="Intaccrual"/>
      <sheetName val="SBU"/>
      <sheetName val="소상 &quot;1&quot;"/>
      <sheetName val="Publicbuilding"/>
      <sheetName val="Cash Flow Working"/>
      <sheetName val="Adjusted data"/>
      <sheetName val="JetFuel"/>
      <sheetName val="Block A"/>
      <sheetName val="model by field"/>
      <sheetName val="IEA_02-99"/>
      <sheetName val="cs1997"/>
      <sheetName val="Crude oil"/>
      <sheetName val="Book1"/>
      <sheetName val="Corridor"/>
      <sheetName val="Summary model"/>
      <sheetName val="Valuation (F)"/>
      <sheetName val="2.Fixed Assets Schedule"/>
      <sheetName val="Prospect 2007"/>
      <sheetName val="#REF!"/>
      <sheetName val="vb_9&amp;102"/>
      <sheetName val="Ins_&amp;_Bonds2"/>
      <sheetName val="Labour_Rate_2"/>
      <sheetName val="Source_Ref_2"/>
      <sheetName val="입찰내역_발주처_양식2"/>
      <sheetName val="BS_SCH_A-D1"/>
      <sheetName val="Direct_cost_shed_A-2_2"/>
      <sheetName val="Elec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Projects"/>
      <sheetName val="#REF"/>
      <sheetName val="C &amp; G RHS"/>
      <sheetName val="UK"/>
      <sheetName val="Fin Mar"/>
      <sheetName val="Back_Cal_for OMC"/>
      <sheetName val="factor"/>
      <sheetName val="UNP-NCW "/>
      <sheetName val="L_PM"/>
      <sheetName val="Check_list"/>
      <sheetName val="C_&amp;_G_RHS"/>
      <sheetName val="Fin_Mar"/>
      <sheetName val="iQB_Equity-Custom"/>
      <sheetName val="Setup"/>
      <sheetName val="Sheet1"/>
      <sheetName val="Inputs_&amp;_Summary_Output"/>
      <sheetName val="5_-_CITICORP"/>
      <sheetName val="VISION_2000"/>
      <sheetName val="Control"/>
      <sheetName val="Data"/>
      <sheetName val="COST"/>
      <sheetName val="Challan"/>
      <sheetName val="405"/>
      <sheetName val="427"/>
      <sheetName val="Cover"/>
      <sheetName val="PRECAST_lightconc-II2"/>
      <sheetName val="all_client_IDs"/>
      <sheetName val="CRITERIA1"/>
      <sheetName val="Payroll_reconciliation"/>
      <sheetName val="Assumptions"/>
      <sheetName val="403"/>
      <sheetName val="FORM7"/>
      <sheetName val="Input"/>
      <sheetName val="Market_Num50"/>
      <sheetName val="Market_Num75"/>
      <sheetName val="Perf_Distribution"/>
      <sheetName val="FY01_Model"/>
      <sheetName val="Data_Sheet"/>
      <sheetName val="1-OBJ98_"/>
      <sheetName val="Broad_Refresher_Model"/>
      <sheetName val="Trial_Bal"/>
      <sheetName val="Market_Val50"/>
      <sheetName val="Market_Val75"/>
      <sheetName val="120RECV"/>
      <sheetName val="Valid-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Book1"/>
      <sheetName val="Sheet3 (2)"/>
      <sheetName val="sheet6"/>
      <sheetName val="Sheet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factor"/>
      <sheetName val="entitlements"/>
      <sheetName val="PA- Consutant "/>
      <sheetName val="Sheet1"/>
    </sheetNames>
    <sheetDataSet>
      <sheetData sheetId="0" refreshError="1"/>
      <sheetData sheetId="1" refreshError="1">
        <row r="2">
          <cell r="D2" t="str">
            <v>98 J</v>
          </cell>
          <cell r="E2" t="str">
            <v>F</v>
          </cell>
          <cell r="F2" t="str">
            <v>M</v>
          </cell>
          <cell r="G2" t="str">
            <v>A</v>
          </cell>
          <cell r="H2" t="str">
            <v>M</v>
          </cell>
          <cell r="I2" t="str">
            <v>J</v>
          </cell>
          <cell r="J2" t="str">
            <v>J</v>
          </cell>
          <cell r="K2" t="str">
            <v>A</v>
          </cell>
          <cell r="L2" t="str">
            <v>S</v>
          </cell>
          <cell r="M2" t="str">
            <v>O</v>
          </cell>
          <cell r="N2" t="str">
            <v>N</v>
          </cell>
          <cell r="O2" t="str">
            <v>D</v>
          </cell>
          <cell r="P2" t="str">
            <v>99 J</v>
          </cell>
          <cell r="Q2" t="str">
            <v>F</v>
          </cell>
          <cell r="R2" t="str">
            <v>M</v>
          </cell>
          <cell r="S2" t="str">
            <v>A</v>
          </cell>
          <cell r="T2" t="str">
            <v>M</v>
          </cell>
          <cell r="U2" t="str">
            <v>J</v>
          </cell>
          <cell r="V2" t="str">
            <v>J</v>
          </cell>
        </row>
        <row r="3">
          <cell r="D3">
            <v>3.1</v>
          </cell>
          <cell r="E3">
            <v>3</v>
          </cell>
          <cell r="F3">
            <v>3.3</v>
          </cell>
          <cell r="G3">
            <v>3.2</v>
          </cell>
          <cell r="H3">
            <v>3.4</v>
          </cell>
          <cell r="I3">
            <v>3.5</v>
          </cell>
          <cell r="J3">
            <v>2.9</v>
          </cell>
          <cell r="K3">
            <v>3.2</v>
          </cell>
          <cell r="L3">
            <v>3.3</v>
          </cell>
          <cell r="M3">
            <v>3.7</v>
          </cell>
          <cell r="N3">
            <v>3.8</v>
          </cell>
          <cell r="O3">
            <v>3.2</v>
          </cell>
          <cell r="P3">
            <v>3.4</v>
          </cell>
          <cell r="Q3">
            <v>3.5</v>
          </cell>
          <cell r="R3">
            <v>3.3</v>
          </cell>
          <cell r="S3">
            <v>3.2</v>
          </cell>
          <cell r="T3">
            <v>3.1</v>
          </cell>
          <cell r="U3">
            <v>3</v>
          </cell>
          <cell r="V3">
            <v>3</v>
          </cell>
        </row>
        <row r="4">
          <cell r="D4">
            <v>1.8</v>
          </cell>
          <cell r="E4">
            <v>1.7</v>
          </cell>
          <cell r="F4">
            <v>1.6</v>
          </cell>
          <cell r="G4">
            <v>1.5</v>
          </cell>
          <cell r="H4">
            <v>1.4</v>
          </cell>
          <cell r="I4">
            <v>1.4</v>
          </cell>
          <cell r="J4">
            <v>1.6</v>
          </cell>
          <cell r="K4">
            <v>1.8</v>
          </cell>
          <cell r="L4">
            <v>1.9</v>
          </cell>
          <cell r="M4">
            <v>1.8</v>
          </cell>
          <cell r="N4">
            <v>1.9</v>
          </cell>
          <cell r="O4">
            <v>2</v>
          </cell>
          <cell r="P4">
            <v>2.1</v>
          </cell>
          <cell r="Q4">
            <v>2.2000000000000002</v>
          </cell>
          <cell r="R4">
            <v>1.6</v>
          </cell>
          <cell r="S4">
            <v>1.8</v>
          </cell>
          <cell r="T4">
            <v>1.7</v>
          </cell>
          <cell r="U4">
            <v>1.8</v>
          </cell>
          <cell r="V4">
            <v>1.9</v>
          </cell>
        </row>
        <row r="5">
          <cell r="D5">
            <v>45</v>
          </cell>
          <cell r="E5">
            <v>46</v>
          </cell>
          <cell r="F5">
            <v>47</v>
          </cell>
          <cell r="G5">
            <v>48</v>
          </cell>
          <cell r="H5">
            <v>49</v>
          </cell>
          <cell r="I5">
            <v>50</v>
          </cell>
          <cell r="J5">
            <v>51</v>
          </cell>
          <cell r="K5">
            <v>51</v>
          </cell>
          <cell r="L5">
            <v>50</v>
          </cell>
          <cell r="M5">
            <v>51</v>
          </cell>
          <cell r="N5">
            <v>52</v>
          </cell>
          <cell r="O5">
            <v>53</v>
          </cell>
          <cell r="P5">
            <v>54</v>
          </cell>
          <cell r="Q5">
            <v>54</v>
          </cell>
          <cell r="R5">
            <v>56</v>
          </cell>
          <cell r="S5">
            <v>56</v>
          </cell>
          <cell r="T5">
            <v>57</v>
          </cell>
          <cell r="U5">
            <v>54</v>
          </cell>
          <cell r="V5">
            <v>55</v>
          </cell>
        </row>
        <row r="6">
          <cell r="D6">
            <v>35</v>
          </cell>
          <cell r="E6">
            <v>30</v>
          </cell>
          <cell r="F6">
            <v>36</v>
          </cell>
          <cell r="G6">
            <v>37</v>
          </cell>
          <cell r="H6">
            <v>38</v>
          </cell>
          <cell r="I6">
            <v>33</v>
          </cell>
          <cell r="J6">
            <v>34</v>
          </cell>
          <cell r="K6">
            <v>36</v>
          </cell>
          <cell r="L6">
            <v>34</v>
          </cell>
          <cell r="M6">
            <v>32</v>
          </cell>
          <cell r="N6">
            <v>33</v>
          </cell>
          <cell r="O6">
            <v>38</v>
          </cell>
          <cell r="P6">
            <v>33</v>
          </cell>
          <cell r="Q6">
            <v>34</v>
          </cell>
          <cell r="R6">
            <v>35</v>
          </cell>
          <cell r="S6">
            <v>36</v>
          </cell>
          <cell r="T6">
            <v>37</v>
          </cell>
          <cell r="U6">
            <v>40</v>
          </cell>
          <cell r="V6">
            <v>39</v>
          </cell>
        </row>
        <row r="8">
          <cell r="I8">
            <v>3.25</v>
          </cell>
          <cell r="J8">
            <v>3.2166666666666663</v>
          </cell>
          <cell r="K8">
            <v>3.25</v>
          </cell>
          <cell r="L8">
            <v>3.25</v>
          </cell>
          <cell r="M8">
            <v>3.3333333333333335</v>
          </cell>
          <cell r="N8">
            <v>3.4000000000000004</v>
          </cell>
          <cell r="O8">
            <v>3.3499999999999996</v>
          </cell>
          <cell r="P8">
            <v>3.4333333333333331</v>
          </cell>
          <cell r="Q8">
            <v>3.4833333333333329</v>
          </cell>
          <cell r="R8">
            <v>3.4833333333333338</v>
          </cell>
          <cell r="S8">
            <v>3.4</v>
          </cell>
          <cell r="T8">
            <v>3.2833333333333332</v>
          </cell>
          <cell r="U8">
            <v>3.25</v>
          </cell>
          <cell r="V8">
            <v>3.1833333333333336</v>
          </cell>
        </row>
        <row r="9">
          <cell r="I9">
            <v>1.5666666666666667</v>
          </cell>
          <cell r="J9">
            <v>1.5333333333333332</v>
          </cell>
          <cell r="K9">
            <v>1.55</v>
          </cell>
          <cell r="L9">
            <v>1.5999999999999999</v>
          </cell>
          <cell r="M9">
            <v>1.6500000000000001</v>
          </cell>
          <cell r="N9">
            <v>1.7333333333333334</v>
          </cell>
          <cell r="O9">
            <v>1.8333333333333333</v>
          </cell>
          <cell r="P9">
            <v>1.9166666666666667</v>
          </cell>
          <cell r="Q9">
            <v>1.9833333333333332</v>
          </cell>
          <cell r="R9">
            <v>1.9333333333333333</v>
          </cell>
          <cell r="S9">
            <v>1.9333333333333333</v>
          </cell>
          <cell r="T9">
            <v>1.9000000000000001</v>
          </cell>
          <cell r="U9">
            <v>1.8666666666666669</v>
          </cell>
          <cell r="V9">
            <v>1.8333333333333337</v>
          </cell>
        </row>
        <row r="10">
          <cell r="D10" t="str">
            <v>98 J</v>
          </cell>
          <cell r="E10" t="str">
            <v>F</v>
          </cell>
          <cell r="F10" t="str">
            <v>M</v>
          </cell>
          <cell r="G10" t="str">
            <v>A</v>
          </cell>
          <cell r="H10" t="str">
            <v>M</v>
          </cell>
          <cell r="I10" t="str">
            <v>J</v>
          </cell>
          <cell r="J10" t="str">
            <v>J</v>
          </cell>
          <cell r="K10" t="str">
            <v>A</v>
          </cell>
          <cell r="L10" t="str">
            <v>S</v>
          </cell>
          <cell r="M10" t="str">
            <v>O</v>
          </cell>
          <cell r="N10" t="str">
            <v>N</v>
          </cell>
          <cell r="O10" t="str">
            <v>D</v>
          </cell>
          <cell r="P10" t="str">
            <v>99 J</v>
          </cell>
          <cell r="Q10" t="str">
            <v>F</v>
          </cell>
          <cell r="R10" t="str">
            <v>M</v>
          </cell>
          <cell r="S10" t="str">
            <v>A</v>
          </cell>
          <cell r="T10" t="str">
            <v>M</v>
          </cell>
          <cell r="U10" t="str">
            <v>J</v>
          </cell>
          <cell r="V10" t="str">
            <v>J</v>
          </cell>
        </row>
        <row r="12">
          <cell r="D12">
            <v>62.051000000000002</v>
          </cell>
          <cell r="E12">
            <v>62</v>
          </cell>
          <cell r="F12">
            <v>63.8</v>
          </cell>
          <cell r="G12">
            <v>60.5</v>
          </cell>
          <cell r="H12">
            <v>61.3</v>
          </cell>
          <cell r="I12">
            <v>66</v>
          </cell>
          <cell r="J12">
            <v>67.3</v>
          </cell>
          <cell r="K12">
            <v>69.099999999999994</v>
          </cell>
          <cell r="L12">
            <v>69.3</v>
          </cell>
          <cell r="M12">
            <v>69.900000000000006</v>
          </cell>
          <cell r="N12">
            <v>71</v>
          </cell>
          <cell r="O12">
            <v>65.2</v>
          </cell>
          <cell r="P12">
            <v>71.388000000000005</v>
          </cell>
          <cell r="Q12">
            <v>68.518000000000001</v>
          </cell>
          <cell r="R12">
            <v>72.83</v>
          </cell>
          <cell r="S12">
            <v>70.636251999999999</v>
          </cell>
          <cell r="T12">
            <v>72.592892000000006</v>
          </cell>
          <cell r="U12">
            <v>68.380911999999995</v>
          </cell>
          <cell r="V12">
            <v>70.177166</v>
          </cell>
        </row>
        <row r="13">
          <cell r="D13">
            <v>5.0640000000000001</v>
          </cell>
          <cell r="E13">
            <v>4.3380000000000001</v>
          </cell>
          <cell r="F13">
            <v>2.1949999999999998</v>
          </cell>
          <cell r="G13">
            <v>3.528</v>
          </cell>
          <cell r="H13">
            <v>3.484</v>
          </cell>
          <cell r="I13">
            <v>1.46</v>
          </cell>
          <cell r="J13">
            <v>2.1280000000000001</v>
          </cell>
          <cell r="K13">
            <v>1.24</v>
          </cell>
          <cell r="L13">
            <v>0.95499999999999996</v>
          </cell>
          <cell r="M13">
            <v>0.65800000000000003</v>
          </cell>
          <cell r="N13">
            <v>0.32100000000000001</v>
          </cell>
          <cell r="O13">
            <v>2.5</v>
          </cell>
          <cell r="P13">
            <v>1.927</v>
          </cell>
          <cell r="Q13">
            <v>1.2450000000000001</v>
          </cell>
          <cell r="R13">
            <v>2.89</v>
          </cell>
          <cell r="S13">
            <v>3.060314</v>
          </cell>
          <cell r="T13">
            <v>4.8894789999999997</v>
          </cell>
          <cell r="U13">
            <v>6.5624919999999998</v>
          </cell>
          <cell r="V13">
            <v>4.908963</v>
          </cell>
        </row>
        <row r="14">
          <cell r="D14">
            <v>17.178000000000001</v>
          </cell>
          <cell r="E14">
            <v>15</v>
          </cell>
          <cell r="F14">
            <v>16.2</v>
          </cell>
          <cell r="G14">
            <v>17.899999999999999</v>
          </cell>
          <cell r="H14">
            <v>13.4</v>
          </cell>
          <cell r="I14">
            <v>15.4</v>
          </cell>
          <cell r="J14">
            <v>13.1</v>
          </cell>
          <cell r="K14">
            <v>13.1</v>
          </cell>
          <cell r="L14">
            <v>13.2</v>
          </cell>
          <cell r="M14">
            <v>15.3</v>
          </cell>
          <cell r="N14">
            <v>15.5</v>
          </cell>
          <cell r="O14">
            <v>14.6</v>
          </cell>
          <cell r="P14">
            <v>17.239000000000001</v>
          </cell>
          <cell r="Q14">
            <v>14.884</v>
          </cell>
          <cell r="R14">
            <v>16.771000000000001</v>
          </cell>
          <cell r="S14">
            <v>15.271570000000001</v>
          </cell>
          <cell r="T14">
            <v>18.199361</v>
          </cell>
          <cell r="U14">
            <v>17.765194999999999</v>
          </cell>
          <cell r="V14">
            <v>17.799292000000001</v>
          </cell>
        </row>
        <row r="15">
          <cell r="D15">
            <v>15.295</v>
          </cell>
          <cell r="E15">
            <v>17.132000000000001</v>
          </cell>
          <cell r="F15">
            <v>15.904999999999999</v>
          </cell>
          <cell r="G15">
            <v>17.472000000000001</v>
          </cell>
          <cell r="H15">
            <v>18.315999999999999</v>
          </cell>
          <cell r="I15">
            <v>18.54</v>
          </cell>
          <cell r="J15">
            <v>19.172000000000001</v>
          </cell>
          <cell r="K15">
            <v>22.66</v>
          </cell>
          <cell r="L15">
            <v>23.445</v>
          </cell>
          <cell r="M15">
            <v>25.042000000000002</v>
          </cell>
          <cell r="N15">
            <v>27.478999999999999</v>
          </cell>
          <cell r="O15">
            <v>8.6</v>
          </cell>
          <cell r="P15">
            <v>4.24</v>
          </cell>
          <cell r="Q15">
            <v>3.1640000000000001</v>
          </cell>
          <cell r="R15">
            <v>4.7539999999999996</v>
          </cell>
          <cell r="S15">
            <v>5.07897</v>
          </cell>
          <cell r="T15">
            <v>5.925713</v>
          </cell>
          <cell r="U15">
            <v>4.9241710000000003</v>
          </cell>
          <cell r="V15">
            <v>4.6253450000000003</v>
          </cell>
        </row>
        <row r="17">
          <cell r="D17">
            <v>15.2391807</v>
          </cell>
          <cell r="E17">
            <v>15.864319800000001</v>
          </cell>
          <cell r="F17">
            <v>16.208368</v>
          </cell>
          <cell r="G17">
            <v>13.3201866</v>
          </cell>
          <cell r="H17">
            <v>13.455512499999999</v>
          </cell>
          <cell r="I17">
            <v>18.291392250000001</v>
          </cell>
          <cell r="J17">
            <v>20.37685025</v>
          </cell>
          <cell r="K17">
            <v>21.186364999999999</v>
          </cell>
          <cell r="L17">
            <v>20.809637550000001</v>
          </cell>
          <cell r="M17">
            <v>19.948817999999999</v>
          </cell>
          <cell r="N17">
            <v>20.7764214</v>
          </cell>
          <cell r="O17">
            <v>15.1058691</v>
          </cell>
          <cell r="P17">
            <v>21.363993000000001</v>
          </cell>
          <cell r="Q17">
            <v>18.909382799999999</v>
          </cell>
          <cell r="R17">
            <v>22.867298999999999</v>
          </cell>
          <cell r="S17">
            <v>20.2570975</v>
          </cell>
          <cell r="T17">
            <v>22.445955999999999</v>
          </cell>
          <cell r="U17">
            <v>17.324528000000001</v>
          </cell>
          <cell r="V17">
            <v>19.6354872</v>
          </cell>
        </row>
        <row r="21">
          <cell r="D21">
            <v>38.298999999999999</v>
          </cell>
          <cell r="E21">
            <v>39</v>
          </cell>
          <cell r="F21">
            <v>38.9</v>
          </cell>
          <cell r="G21">
            <v>40.799999999999997</v>
          </cell>
          <cell r="H21">
            <v>39.9</v>
          </cell>
          <cell r="I21">
            <v>42.5</v>
          </cell>
          <cell r="J21">
            <v>42.5</v>
          </cell>
          <cell r="K21">
            <v>42.5</v>
          </cell>
          <cell r="L21">
            <v>44</v>
          </cell>
          <cell r="M21">
            <v>43.6</v>
          </cell>
          <cell r="N21">
            <v>45.2</v>
          </cell>
          <cell r="O21">
            <v>46.5</v>
          </cell>
          <cell r="P21">
            <v>43.246000000000002</v>
          </cell>
          <cell r="Q21">
            <v>41.337000000000003</v>
          </cell>
          <cell r="R21">
            <v>44.143000000000001</v>
          </cell>
          <cell r="S21">
            <v>44.633091999999998</v>
          </cell>
          <cell r="T21">
            <v>45.217678999999997</v>
          </cell>
          <cell r="U21">
            <v>46.505172999999999</v>
          </cell>
          <cell r="V21">
            <v>46.388731999999997</v>
          </cell>
        </row>
        <row r="22">
          <cell r="D22">
            <v>14.532999999999999</v>
          </cell>
          <cell r="E22">
            <v>13</v>
          </cell>
          <cell r="F22">
            <v>13.4</v>
          </cell>
          <cell r="G22">
            <v>12.9</v>
          </cell>
          <cell r="H22">
            <v>12.6</v>
          </cell>
          <cell r="I22">
            <v>11</v>
          </cell>
          <cell r="J22">
            <v>11.3</v>
          </cell>
          <cell r="K22">
            <v>11.9</v>
          </cell>
          <cell r="L22">
            <v>12.3</v>
          </cell>
          <cell r="M22">
            <v>12.8</v>
          </cell>
          <cell r="N22">
            <v>10.9</v>
          </cell>
          <cell r="O22">
            <v>9.4</v>
          </cell>
          <cell r="P22">
            <v>10.695</v>
          </cell>
          <cell r="Q22">
            <v>11.776999999999999</v>
          </cell>
          <cell r="R22">
            <v>12.15</v>
          </cell>
          <cell r="S22">
            <v>12.408644000000001</v>
          </cell>
          <cell r="T22">
            <v>13.088986999999999</v>
          </cell>
          <cell r="U22">
            <v>11.572018</v>
          </cell>
          <cell r="V22">
            <v>10.399257</v>
          </cell>
        </row>
        <row r="23">
          <cell r="D23">
            <v>25.54</v>
          </cell>
          <cell r="E23">
            <v>24.571999999999999</v>
          </cell>
          <cell r="F23">
            <v>22.238</v>
          </cell>
          <cell r="G23">
            <v>21.567</v>
          </cell>
          <cell r="H23">
            <v>18.553000000000001</v>
          </cell>
          <cell r="I23">
            <v>18.975000000000001</v>
          </cell>
          <cell r="J23">
            <v>20.149999999999999</v>
          </cell>
          <cell r="K23">
            <v>18.373999999999999</v>
          </cell>
          <cell r="L23">
            <v>10.039999999999999</v>
          </cell>
          <cell r="M23">
            <v>20.146000000000001</v>
          </cell>
          <cell r="N23">
            <v>20.782</v>
          </cell>
          <cell r="O23">
            <v>18</v>
          </cell>
          <cell r="P23">
            <v>23.247</v>
          </cell>
          <cell r="Q23">
            <v>19.298999999999999</v>
          </cell>
          <cell r="R23">
            <v>24.276</v>
          </cell>
          <cell r="S23">
            <v>19.170511000000001</v>
          </cell>
          <cell r="T23">
            <v>25.476538999999999</v>
          </cell>
          <cell r="U23">
            <v>21.603743999999999</v>
          </cell>
          <cell r="V23">
            <v>21.821099</v>
          </cell>
        </row>
        <row r="24">
          <cell r="D24">
            <v>9.2620000000000005</v>
          </cell>
          <cell r="E24">
            <v>10</v>
          </cell>
          <cell r="F24">
            <v>11.9</v>
          </cell>
          <cell r="G24">
            <v>10.6</v>
          </cell>
          <cell r="H24">
            <v>11.2</v>
          </cell>
          <cell r="I24">
            <v>14.8</v>
          </cell>
          <cell r="J24">
            <v>12.4</v>
          </cell>
          <cell r="K24">
            <v>14.8</v>
          </cell>
          <cell r="L24">
            <v>20.6</v>
          </cell>
          <cell r="M24">
            <v>12.6</v>
          </cell>
          <cell r="N24">
            <v>13.3</v>
          </cell>
          <cell r="O24">
            <v>11.5</v>
          </cell>
          <cell r="P24">
            <v>11.803000000000001</v>
          </cell>
          <cell r="Q24">
            <v>9.7010000000000005</v>
          </cell>
          <cell r="R24">
            <v>11.391</v>
          </cell>
          <cell r="S24">
            <v>12.004574</v>
          </cell>
          <cell r="T24">
            <v>12.413482999999999</v>
          </cell>
          <cell r="U24">
            <v>12.570743999999999</v>
          </cell>
          <cell r="V24">
            <v>13.286592000000001</v>
          </cell>
        </row>
        <row r="25">
          <cell r="D25">
            <v>11.954000000000001</v>
          </cell>
          <cell r="E25">
            <v>11.898</v>
          </cell>
          <cell r="F25">
            <v>11.662000000000001</v>
          </cell>
          <cell r="G25">
            <v>13.532999999999999</v>
          </cell>
          <cell r="H25">
            <v>14.247</v>
          </cell>
          <cell r="I25">
            <v>14.125</v>
          </cell>
          <cell r="J25">
            <v>15.35</v>
          </cell>
          <cell r="K25">
            <v>18.526</v>
          </cell>
          <cell r="L25">
            <v>19.96</v>
          </cell>
          <cell r="M25">
            <v>21.754000000000001</v>
          </cell>
          <cell r="N25">
            <v>24.117999999999999</v>
          </cell>
          <cell r="O25">
            <v>5.5</v>
          </cell>
          <cell r="P25">
            <v>5.8029999999999999</v>
          </cell>
          <cell r="Q25">
            <v>5.6950000000000003</v>
          </cell>
          <cell r="R25">
            <v>5.2549999999999999</v>
          </cell>
          <cell r="S25">
            <v>5.8302849999999999</v>
          </cell>
          <cell r="T25">
            <v>5.4107570000000003</v>
          </cell>
          <cell r="U25">
            <v>5.3810909999999996</v>
          </cell>
          <cell r="V25">
            <v>5.6150859999999998</v>
          </cell>
        </row>
        <row r="30">
          <cell r="D30">
            <v>29.33</v>
          </cell>
          <cell r="E30">
            <v>25.1</v>
          </cell>
          <cell r="F30">
            <v>28.79</v>
          </cell>
          <cell r="G30">
            <v>23.78</v>
          </cell>
          <cell r="H30">
            <v>25.3</v>
          </cell>
          <cell r="I30">
            <v>30.8</v>
          </cell>
          <cell r="J30">
            <v>28.140279373756044</v>
          </cell>
          <cell r="K30">
            <v>30.152210735827129</v>
          </cell>
          <cell r="L30">
            <v>25.343354673352401</v>
          </cell>
          <cell r="M30">
            <v>28.799546353942198</v>
          </cell>
          <cell r="N30">
            <v>29.061864927111209</v>
          </cell>
          <cell r="O30">
            <v>31.877567204643199</v>
          </cell>
          <cell r="P30">
            <v>33.427418475854957</v>
          </cell>
          <cell r="Q30">
            <v>29.729931185031926</v>
          </cell>
          <cell r="R30">
            <v>32.606447831721816</v>
          </cell>
          <cell r="S30">
            <v>27.569489344427112</v>
          </cell>
          <cell r="T30">
            <v>34.475037013973171</v>
          </cell>
          <cell r="U30">
            <v>29.538454968547608</v>
          </cell>
          <cell r="V30">
            <v>30.209920930846469</v>
          </cell>
        </row>
        <row r="31">
          <cell r="D31">
            <v>44.12</v>
          </cell>
          <cell r="E31">
            <v>42.8</v>
          </cell>
          <cell r="F31">
            <v>43.83</v>
          </cell>
          <cell r="G31">
            <v>36.83</v>
          </cell>
          <cell r="H31">
            <v>36.9</v>
          </cell>
          <cell r="I31">
            <v>36.700000000000003</v>
          </cell>
          <cell r="J31">
            <v>36.079526041942536</v>
          </cell>
          <cell r="K31">
            <v>36.808019095895887</v>
          </cell>
          <cell r="L31">
            <v>32.209513014238802</v>
          </cell>
          <cell r="M31">
            <v>35.311217284193084</v>
          </cell>
          <cell r="N31">
            <v>32.965125816388124</v>
          </cell>
          <cell r="O31">
            <v>33.220150167535209</v>
          </cell>
          <cell r="P31">
            <v>36.342002030931916</v>
          </cell>
          <cell r="Q31">
            <v>32.960474006072857</v>
          </cell>
          <cell r="R31">
            <v>37.279320114897615</v>
          </cell>
          <cell r="S31">
            <v>34.178585149376396</v>
          </cell>
          <cell r="T31">
            <v>40.561753958178194</v>
          </cell>
          <cell r="U31">
            <v>34.215406013418828</v>
          </cell>
          <cell r="V31">
            <v>34.76825852557257</v>
          </cell>
        </row>
        <row r="32">
          <cell r="D32">
            <v>19.329999999999998</v>
          </cell>
          <cell r="E32">
            <v>17.14</v>
          </cell>
          <cell r="F32">
            <v>19.200000000000003</v>
          </cell>
          <cell r="G32">
            <v>17.850000000000001</v>
          </cell>
          <cell r="H32">
            <v>18</v>
          </cell>
          <cell r="I32">
            <v>20.100000000000001</v>
          </cell>
          <cell r="J32">
            <v>19.21322676662006</v>
          </cell>
          <cell r="K32">
            <v>17.91437842159727</v>
          </cell>
          <cell r="L32">
            <v>17.261437796183003</v>
          </cell>
          <cell r="M32">
            <v>20.214179513165732</v>
          </cell>
          <cell r="N32">
            <v>19.594306004450608</v>
          </cell>
          <cell r="O32">
            <v>19.206810279943245</v>
          </cell>
          <cell r="P32">
            <v>20.356969362824074</v>
          </cell>
          <cell r="Q32">
            <v>16.248337471257624</v>
          </cell>
          <cell r="R32">
            <v>16.154256601924075</v>
          </cell>
          <cell r="S32">
            <v>19.819870497095291</v>
          </cell>
          <cell r="T32">
            <v>21.988821383612606</v>
          </cell>
          <cell r="U32">
            <v>19.943571325149403</v>
          </cell>
          <cell r="V32">
            <v>21.630018208678131</v>
          </cell>
        </row>
        <row r="35">
          <cell r="D35" t="str">
            <v>on demand</v>
          </cell>
          <cell r="E35" t="str">
            <v>w/i 1 mth</v>
          </cell>
          <cell r="F35" t="str">
            <v>2-12 mths</v>
          </cell>
          <cell r="G35" t="str">
            <v>1-3 years</v>
          </cell>
          <cell r="H35" t="str">
            <v>over 3 years</v>
          </cell>
          <cell r="I35" t="str">
            <v>others</v>
          </cell>
        </row>
        <row r="36">
          <cell r="D36">
            <v>-258</v>
          </cell>
          <cell r="E36">
            <v>-95</v>
          </cell>
          <cell r="F36">
            <v>45</v>
          </cell>
          <cell r="G36">
            <v>165</v>
          </cell>
          <cell r="H36">
            <v>204</v>
          </cell>
          <cell r="I36">
            <v>61</v>
          </cell>
        </row>
        <row r="37">
          <cell r="D37">
            <v>-319</v>
          </cell>
          <cell r="E37">
            <v>25</v>
          </cell>
          <cell r="F37">
            <v>56</v>
          </cell>
          <cell r="G37">
            <v>150</v>
          </cell>
          <cell r="H37">
            <v>176</v>
          </cell>
          <cell r="I37">
            <v>88</v>
          </cell>
        </row>
        <row r="39">
          <cell r="D39" t="str">
            <v>Jan</v>
          </cell>
          <cell r="E39" t="str">
            <v>Feb</v>
          </cell>
          <cell r="F39" t="str">
            <v>Mar</v>
          </cell>
          <cell r="G39" t="str">
            <v>Apr</v>
          </cell>
          <cell r="H39" t="str">
            <v>May</v>
          </cell>
          <cell r="I39" t="str">
            <v>Jun</v>
          </cell>
          <cell r="J39" t="str">
            <v>Jul</v>
          </cell>
        </row>
        <row r="41">
          <cell r="D41">
            <v>25.54</v>
          </cell>
          <cell r="E41">
            <v>24.571999999999999</v>
          </cell>
          <cell r="F41">
            <v>22.238</v>
          </cell>
          <cell r="G41">
            <v>21.567</v>
          </cell>
          <cell r="H41">
            <v>18.553000000000001</v>
          </cell>
          <cell r="I41">
            <v>18.975000000000001</v>
          </cell>
          <cell r="J41">
            <v>20.149999999999999</v>
          </cell>
        </row>
        <row r="42">
          <cell r="D42">
            <v>4.24</v>
          </cell>
          <cell r="E42">
            <v>3.1640000000000001</v>
          </cell>
          <cell r="F42">
            <v>4.7539999999999996</v>
          </cell>
          <cell r="G42">
            <v>5.07897</v>
          </cell>
          <cell r="H42">
            <v>5.925713</v>
          </cell>
          <cell r="I42">
            <v>4.9241710000000003</v>
          </cell>
          <cell r="J42">
            <v>4.6253450000000003</v>
          </cell>
        </row>
        <row r="43">
          <cell r="D43">
            <v>15.064</v>
          </cell>
          <cell r="E43">
            <v>14.338000000000001</v>
          </cell>
          <cell r="F43">
            <v>12.195</v>
          </cell>
          <cell r="G43">
            <v>13.528</v>
          </cell>
          <cell r="H43">
            <v>13.484</v>
          </cell>
          <cell r="I43">
            <v>11.46</v>
          </cell>
          <cell r="J43">
            <v>12.128</v>
          </cell>
        </row>
        <row r="44">
          <cell r="D44">
            <v>54.793999999999997</v>
          </cell>
          <cell r="E44">
            <v>47.808999999999997</v>
          </cell>
          <cell r="F44">
            <v>57.215000000000003</v>
          </cell>
          <cell r="G44">
            <v>54.047105999999999</v>
          </cell>
          <cell r="H44">
            <v>61.607444999999998</v>
          </cell>
          <cell r="I44">
            <v>57.632769999999994</v>
          </cell>
          <cell r="J44">
            <v>57.510766000000004</v>
          </cell>
        </row>
        <row r="47">
          <cell r="D47">
            <v>31.388000000000005</v>
          </cell>
          <cell r="E47">
            <v>28.518000000000001</v>
          </cell>
          <cell r="F47">
            <v>32.83</v>
          </cell>
          <cell r="G47">
            <v>30.636251999999999</v>
          </cell>
          <cell r="H47">
            <v>32.592892000000006</v>
          </cell>
          <cell r="I47">
            <v>28.380911999999995</v>
          </cell>
          <cell r="J47">
            <v>30.177166</v>
          </cell>
        </row>
        <row r="48">
          <cell r="D48">
            <v>21.363993000000001</v>
          </cell>
          <cell r="E48">
            <v>18.909382799999999</v>
          </cell>
          <cell r="F48">
            <v>22.867298999999999</v>
          </cell>
          <cell r="G48">
            <v>20.2570975</v>
          </cell>
          <cell r="H48">
            <v>22.445955999999999</v>
          </cell>
          <cell r="I48">
            <v>17.324528000000001</v>
          </cell>
          <cell r="J48">
            <v>19.6354872</v>
          </cell>
        </row>
        <row r="49">
          <cell r="D49">
            <v>1.46</v>
          </cell>
          <cell r="E49">
            <v>2.1280000000000001</v>
          </cell>
          <cell r="F49">
            <v>1.24</v>
          </cell>
          <cell r="G49">
            <v>0.95499999999999996</v>
          </cell>
          <cell r="H49">
            <v>0.65800000000000003</v>
          </cell>
          <cell r="I49">
            <v>0.32100000000000001</v>
          </cell>
          <cell r="J49">
            <v>2.5</v>
          </cell>
        </row>
        <row r="50">
          <cell r="D50">
            <v>25.905000000000001</v>
          </cell>
          <cell r="E50">
            <v>27.472000000000001</v>
          </cell>
          <cell r="F50">
            <v>28.315999999999999</v>
          </cell>
          <cell r="G50">
            <v>28.54</v>
          </cell>
          <cell r="H50">
            <v>29.172000000000001</v>
          </cell>
          <cell r="I50">
            <v>32.659999999999997</v>
          </cell>
          <cell r="J50">
            <v>33.445</v>
          </cell>
        </row>
        <row r="51">
          <cell r="D51">
            <v>19.521006999999997</v>
          </cell>
          <cell r="E51">
            <v>12.855617199999998</v>
          </cell>
          <cell r="F51">
            <v>11.148701000000003</v>
          </cell>
          <cell r="G51">
            <v>13.832726499999993</v>
          </cell>
          <cell r="H51">
            <v>14.701309999999992</v>
          </cell>
          <cell r="I51">
            <v>14.305501000000007</v>
          </cell>
          <cell r="J51">
            <v>8.6564578000000125</v>
          </cell>
        </row>
        <row r="55">
          <cell r="D55" t="str">
            <v>98 J</v>
          </cell>
          <cell r="E55" t="str">
            <v>F</v>
          </cell>
          <cell r="F55" t="str">
            <v>M</v>
          </cell>
          <cell r="G55" t="str">
            <v>A</v>
          </cell>
          <cell r="H55" t="str">
            <v>M</v>
          </cell>
          <cell r="I55" t="str">
            <v>J</v>
          </cell>
          <cell r="J55" t="str">
            <v>J</v>
          </cell>
          <cell r="K55" t="str">
            <v>A</v>
          </cell>
          <cell r="L55" t="str">
            <v>S</v>
          </cell>
          <cell r="M55" t="str">
            <v>O</v>
          </cell>
          <cell r="N55" t="str">
            <v>N</v>
          </cell>
          <cell r="O55" t="str">
            <v>D</v>
          </cell>
          <cell r="P55" t="str">
            <v>99 J</v>
          </cell>
          <cell r="Q55" t="str">
            <v>F</v>
          </cell>
          <cell r="R55" t="str">
            <v>M</v>
          </cell>
          <cell r="S55" t="str">
            <v>A</v>
          </cell>
          <cell r="T55" t="str">
            <v>M</v>
          </cell>
          <cell r="U55" t="str">
            <v>J</v>
          </cell>
          <cell r="V55" t="str">
            <v>J</v>
          </cell>
        </row>
        <row r="57">
          <cell r="D57">
            <v>62.051000000000002</v>
          </cell>
          <cell r="E57">
            <v>62</v>
          </cell>
          <cell r="F57">
            <v>63.8</v>
          </cell>
          <cell r="G57">
            <v>60.5</v>
          </cell>
          <cell r="H57">
            <v>61.3</v>
          </cell>
          <cell r="I57">
            <v>66</v>
          </cell>
          <cell r="J57">
            <v>67.3</v>
          </cell>
          <cell r="K57">
            <v>69.099999999999994</v>
          </cell>
          <cell r="L57">
            <v>69.3</v>
          </cell>
          <cell r="M57">
            <v>69.900000000000006</v>
          </cell>
          <cell r="N57">
            <v>71</v>
          </cell>
          <cell r="O57">
            <v>65.2</v>
          </cell>
          <cell r="P57">
            <v>71.388000000000005</v>
          </cell>
          <cell r="Q57">
            <v>68.518000000000001</v>
          </cell>
          <cell r="R57">
            <v>72.83</v>
          </cell>
          <cell r="S57">
            <v>70.636251999999999</v>
          </cell>
          <cell r="T57">
            <v>72.592892000000006</v>
          </cell>
          <cell r="U57">
            <v>68.380911999999995</v>
          </cell>
          <cell r="V57">
            <v>70.177166</v>
          </cell>
        </row>
        <row r="58">
          <cell r="D58">
            <v>5.0640000000000001</v>
          </cell>
          <cell r="E58">
            <v>4.3380000000000001</v>
          </cell>
          <cell r="F58">
            <v>2.1949999999999998</v>
          </cell>
          <cell r="G58">
            <v>3.528</v>
          </cell>
          <cell r="H58">
            <v>3.484</v>
          </cell>
          <cell r="I58">
            <v>1.46</v>
          </cell>
          <cell r="J58">
            <v>2.1280000000000001</v>
          </cell>
          <cell r="K58">
            <v>1.24</v>
          </cell>
          <cell r="L58">
            <v>0.95499999999999996</v>
          </cell>
          <cell r="M58">
            <v>0.65800000000000003</v>
          </cell>
          <cell r="N58">
            <v>0.32100000000000001</v>
          </cell>
          <cell r="O58">
            <v>2.5</v>
          </cell>
          <cell r="P58">
            <v>1.927</v>
          </cell>
          <cell r="Q58">
            <v>1.2450000000000001</v>
          </cell>
          <cell r="R58">
            <v>2.89</v>
          </cell>
          <cell r="S58">
            <v>3.060314</v>
          </cell>
          <cell r="T58">
            <v>4.8894789999999997</v>
          </cell>
          <cell r="U58">
            <v>6.5624919999999998</v>
          </cell>
          <cell r="V58">
            <v>4.908963</v>
          </cell>
        </row>
        <row r="59">
          <cell r="D59">
            <v>17.178000000000001</v>
          </cell>
          <cell r="E59">
            <v>15</v>
          </cell>
          <cell r="F59">
            <v>16.2</v>
          </cell>
          <cell r="G59">
            <v>17.899999999999999</v>
          </cell>
          <cell r="H59">
            <v>13.4</v>
          </cell>
          <cell r="I59">
            <v>15.4</v>
          </cell>
          <cell r="J59">
            <v>13.1</v>
          </cell>
          <cell r="K59">
            <v>13.1</v>
          </cell>
          <cell r="L59">
            <v>13.2</v>
          </cell>
          <cell r="M59">
            <v>15.3</v>
          </cell>
          <cell r="N59">
            <v>15.5</v>
          </cell>
          <cell r="O59">
            <v>14.6</v>
          </cell>
          <cell r="P59">
            <v>17.239000000000001</v>
          </cell>
          <cell r="Q59">
            <v>14.884</v>
          </cell>
          <cell r="R59">
            <v>16.771000000000001</v>
          </cell>
          <cell r="S59">
            <v>15.271570000000001</v>
          </cell>
          <cell r="T59">
            <v>18.199361</v>
          </cell>
          <cell r="U59">
            <v>17.765194999999999</v>
          </cell>
          <cell r="V59">
            <v>17.799292000000001</v>
          </cell>
        </row>
        <row r="60">
          <cell r="D60">
            <v>15.295</v>
          </cell>
          <cell r="E60">
            <v>17.132000000000001</v>
          </cell>
          <cell r="F60">
            <v>15.904999999999999</v>
          </cell>
          <cell r="G60">
            <v>17.472000000000001</v>
          </cell>
          <cell r="H60">
            <v>18.315999999999999</v>
          </cell>
          <cell r="I60">
            <v>18.54</v>
          </cell>
          <cell r="J60">
            <v>19.172000000000001</v>
          </cell>
          <cell r="K60">
            <v>22.66</v>
          </cell>
          <cell r="L60">
            <v>23.445</v>
          </cell>
          <cell r="M60">
            <v>25.042000000000002</v>
          </cell>
          <cell r="N60">
            <v>27.478999999999999</v>
          </cell>
          <cell r="O60">
            <v>8.6</v>
          </cell>
          <cell r="P60">
            <v>4.24</v>
          </cell>
          <cell r="Q60">
            <v>3.1640000000000001</v>
          </cell>
          <cell r="R60">
            <v>4.7539999999999996</v>
          </cell>
          <cell r="S60">
            <v>5.07897</v>
          </cell>
          <cell r="T60">
            <v>5.925713</v>
          </cell>
          <cell r="U60">
            <v>4.9241710000000003</v>
          </cell>
          <cell r="V60">
            <v>4.6253450000000003</v>
          </cell>
        </row>
        <row r="61">
          <cell r="D61">
            <v>7.6475</v>
          </cell>
          <cell r="E61">
            <v>8.5660000000000007</v>
          </cell>
          <cell r="F61">
            <v>7.9524999999999997</v>
          </cell>
          <cell r="G61">
            <v>8.7360000000000007</v>
          </cell>
          <cell r="H61">
            <v>9.1579999999999995</v>
          </cell>
          <cell r="I61">
            <v>9.27</v>
          </cell>
          <cell r="J61">
            <v>9.5860000000000003</v>
          </cell>
          <cell r="K61">
            <v>11.33</v>
          </cell>
          <cell r="L61">
            <v>11.7225</v>
          </cell>
          <cell r="M61">
            <v>12.521000000000001</v>
          </cell>
          <cell r="N61">
            <v>13.7395</v>
          </cell>
          <cell r="O61">
            <v>4.3</v>
          </cell>
          <cell r="P61">
            <v>2.12</v>
          </cell>
          <cell r="Q61">
            <v>1.5820000000000001</v>
          </cell>
          <cell r="R61">
            <v>2.3769999999999998</v>
          </cell>
          <cell r="S61">
            <v>2.539485</v>
          </cell>
          <cell r="T61">
            <v>2.9628565</v>
          </cell>
          <cell r="U61">
            <v>2.4620855000000001</v>
          </cell>
          <cell r="V61">
            <v>2.3126725000000001</v>
          </cell>
        </row>
        <row r="62">
          <cell r="D62">
            <v>5.726</v>
          </cell>
          <cell r="E62">
            <v>5</v>
          </cell>
          <cell r="F62">
            <v>5.4</v>
          </cell>
          <cell r="G62">
            <v>5.9666666666666668</v>
          </cell>
          <cell r="H62">
            <v>4.4666666666666668</v>
          </cell>
          <cell r="I62">
            <v>5.1333333333333337</v>
          </cell>
          <cell r="J62">
            <v>4.3666666666666663</v>
          </cell>
          <cell r="K62">
            <v>4.3666666666666663</v>
          </cell>
          <cell r="L62">
            <v>4.4000000000000004</v>
          </cell>
          <cell r="M62">
            <v>5.0999999999999996</v>
          </cell>
          <cell r="N62">
            <v>5.166666666666667</v>
          </cell>
          <cell r="O62">
            <v>4.8666666666666663</v>
          </cell>
          <cell r="P62">
            <v>5.7463333333333333</v>
          </cell>
          <cell r="Q62">
            <v>4.9613333333333332</v>
          </cell>
          <cell r="R62">
            <v>5.5903333333333336</v>
          </cell>
          <cell r="S62">
            <v>5.0905233333333335</v>
          </cell>
          <cell r="T62">
            <v>6.0664536666666669</v>
          </cell>
          <cell r="U62">
            <v>5.9217316666666671</v>
          </cell>
          <cell r="V62">
            <v>5.9330973333333334</v>
          </cell>
        </row>
        <row r="66">
          <cell r="D66">
            <v>14.532999999999999</v>
          </cell>
          <cell r="E66">
            <v>13</v>
          </cell>
          <cell r="F66">
            <v>13.4</v>
          </cell>
          <cell r="G66">
            <v>12.9</v>
          </cell>
          <cell r="H66">
            <v>12.6</v>
          </cell>
          <cell r="I66">
            <v>11</v>
          </cell>
          <cell r="J66">
            <v>11.3</v>
          </cell>
          <cell r="K66">
            <v>11.9</v>
          </cell>
          <cell r="L66">
            <v>12.3</v>
          </cell>
          <cell r="M66">
            <v>12.8</v>
          </cell>
          <cell r="N66">
            <v>10.9</v>
          </cell>
          <cell r="O66">
            <v>9.4</v>
          </cell>
          <cell r="P66">
            <v>10.695</v>
          </cell>
          <cell r="Q66">
            <v>11.776999999999999</v>
          </cell>
          <cell r="R66">
            <v>12.15</v>
          </cell>
          <cell r="S66">
            <v>12.408644000000001</v>
          </cell>
          <cell r="T66">
            <v>13.088986999999999</v>
          </cell>
          <cell r="U66">
            <v>11.572018</v>
          </cell>
          <cell r="V66">
            <v>10.399257</v>
          </cell>
        </row>
        <row r="67">
          <cell r="D67">
            <v>38.298999999999999</v>
          </cell>
          <cell r="E67">
            <v>39</v>
          </cell>
          <cell r="F67">
            <v>38.9</v>
          </cell>
          <cell r="G67">
            <v>40.799999999999997</v>
          </cell>
          <cell r="H67">
            <v>39.9</v>
          </cell>
          <cell r="I67">
            <v>42.5</v>
          </cell>
          <cell r="J67">
            <v>42.5</v>
          </cell>
          <cell r="K67">
            <v>42.5</v>
          </cell>
          <cell r="L67">
            <v>44</v>
          </cell>
          <cell r="M67">
            <v>43.6</v>
          </cell>
          <cell r="N67">
            <v>45.2</v>
          </cell>
          <cell r="O67">
            <v>46.5</v>
          </cell>
          <cell r="P67">
            <v>43.246000000000002</v>
          </cell>
          <cell r="Q67">
            <v>41.337000000000003</v>
          </cell>
          <cell r="R67">
            <v>44.143000000000001</v>
          </cell>
          <cell r="S67">
            <v>44.633091999999998</v>
          </cell>
          <cell r="T67">
            <v>45.217678999999997</v>
          </cell>
          <cell r="U67">
            <v>46.505172999999999</v>
          </cell>
          <cell r="V67">
            <v>46.388731999999997</v>
          </cell>
        </row>
        <row r="68">
          <cell r="D68">
            <v>25.54</v>
          </cell>
          <cell r="E68">
            <v>24.571999999999999</v>
          </cell>
          <cell r="F68">
            <v>22.238</v>
          </cell>
          <cell r="G68">
            <v>21.567</v>
          </cell>
          <cell r="H68">
            <v>18.553000000000001</v>
          </cell>
          <cell r="I68">
            <v>18.975000000000001</v>
          </cell>
          <cell r="J68">
            <v>20.149999999999999</v>
          </cell>
          <cell r="K68">
            <v>18.373999999999999</v>
          </cell>
          <cell r="L68">
            <v>10.039999999999999</v>
          </cell>
          <cell r="M68">
            <v>20.146000000000001</v>
          </cell>
          <cell r="N68">
            <v>20.782</v>
          </cell>
          <cell r="O68">
            <v>18</v>
          </cell>
          <cell r="P68">
            <v>23.247</v>
          </cell>
          <cell r="Q68">
            <v>19.298999999999999</v>
          </cell>
          <cell r="R68">
            <v>24.276</v>
          </cell>
          <cell r="S68">
            <v>19.170511000000001</v>
          </cell>
          <cell r="T68">
            <v>25.476538999999999</v>
          </cell>
          <cell r="U68">
            <v>21.603743999999999</v>
          </cell>
          <cell r="V68">
            <v>21.821099</v>
          </cell>
        </row>
        <row r="69">
          <cell r="D69">
            <v>9.2620000000000005</v>
          </cell>
          <cell r="E69">
            <v>10</v>
          </cell>
          <cell r="F69">
            <v>11.9</v>
          </cell>
          <cell r="G69">
            <v>10.6</v>
          </cell>
          <cell r="H69">
            <v>11.2</v>
          </cell>
          <cell r="I69">
            <v>14.8</v>
          </cell>
          <cell r="J69">
            <v>12.4</v>
          </cell>
          <cell r="K69">
            <v>14.8</v>
          </cell>
          <cell r="L69">
            <v>20.6</v>
          </cell>
          <cell r="M69">
            <v>12.6</v>
          </cell>
          <cell r="N69">
            <v>13.3</v>
          </cell>
          <cell r="O69">
            <v>11.5</v>
          </cell>
          <cell r="P69">
            <v>11.803000000000001</v>
          </cell>
          <cell r="Q69">
            <v>9.7010000000000005</v>
          </cell>
          <cell r="R69">
            <v>11.391</v>
          </cell>
          <cell r="S69">
            <v>12.004574</v>
          </cell>
          <cell r="T69">
            <v>12.413482999999999</v>
          </cell>
          <cell r="U69">
            <v>12.570743999999999</v>
          </cell>
          <cell r="V69">
            <v>13.286592000000001</v>
          </cell>
        </row>
        <row r="70">
          <cell r="D70">
            <v>11.954000000000001</v>
          </cell>
          <cell r="E70">
            <v>11.898</v>
          </cell>
          <cell r="F70">
            <v>11.662000000000001</v>
          </cell>
          <cell r="G70">
            <v>13.532999999999999</v>
          </cell>
          <cell r="H70">
            <v>14.247</v>
          </cell>
          <cell r="I70">
            <v>14.125</v>
          </cell>
          <cell r="J70">
            <v>15.35</v>
          </cell>
          <cell r="K70">
            <v>18.526</v>
          </cell>
          <cell r="L70">
            <v>19.96</v>
          </cell>
          <cell r="M70">
            <v>21.754000000000001</v>
          </cell>
          <cell r="N70">
            <v>24.117999999999999</v>
          </cell>
          <cell r="O70">
            <v>5.5</v>
          </cell>
          <cell r="P70">
            <v>5.8029999999999999</v>
          </cell>
          <cell r="Q70">
            <v>5.6950000000000003</v>
          </cell>
          <cell r="R70">
            <v>5.2549999999999999</v>
          </cell>
          <cell r="S70">
            <v>5.8302849999999999</v>
          </cell>
          <cell r="T70">
            <v>5.4107570000000003</v>
          </cell>
          <cell r="U70">
            <v>5.3810909999999996</v>
          </cell>
          <cell r="V70">
            <v>5.6150859999999998</v>
          </cell>
        </row>
        <row r="71">
          <cell r="D71">
            <v>5.9770000000000003</v>
          </cell>
          <cell r="E71">
            <v>5.9489999999999998</v>
          </cell>
          <cell r="F71">
            <v>5.8310000000000004</v>
          </cell>
          <cell r="G71">
            <v>6.7664999999999997</v>
          </cell>
          <cell r="H71">
            <v>7.1234999999999999</v>
          </cell>
          <cell r="I71">
            <v>7.0625</v>
          </cell>
          <cell r="J71">
            <v>7.6749999999999998</v>
          </cell>
          <cell r="K71">
            <v>9.2629999999999999</v>
          </cell>
          <cell r="L71">
            <v>9.98</v>
          </cell>
          <cell r="M71">
            <v>10.877000000000001</v>
          </cell>
          <cell r="N71">
            <v>12.058999999999999</v>
          </cell>
          <cell r="O71">
            <v>2.75</v>
          </cell>
          <cell r="P71">
            <v>2.9015</v>
          </cell>
          <cell r="Q71">
            <v>2.8475000000000001</v>
          </cell>
          <cell r="R71">
            <v>2.6274999999999999</v>
          </cell>
          <cell r="S71">
            <v>2.9151425</v>
          </cell>
          <cell r="T71">
            <v>2.7053785000000001</v>
          </cell>
          <cell r="U71">
            <v>2.6905454999999998</v>
          </cell>
          <cell r="V71">
            <v>2.8075429999999999</v>
          </cell>
        </row>
        <row r="84">
          <cell r="B84">
            <v>0</v>
          </cell>
          <cell r="E84">
            <v>0.15384615384615385</v>
          </cell>
          <cell r="F84">
            <v>0</v>
          </cell>
          <cell r="G84">
            <v>0</v>
          </cell>
          <cell r="H84">
            <v>0</v>
          </cell>
          <cell r="I84">
            <v>0</v>
          </cell>
          <cell r="J84">
            <v>0</v>
          </cell>
        </row>
        <row r="85">
          <cell r="B85">
            <v>0</v>
          </cell>
          <cell r="E85">
            <v>0.15384615384615385</v>
          </cell>
          <cell r="F85">
            <v>0</v>
          </cell>
          <cell r="G85">
            <v>0</v>
          </cell>
          <cell r="H85">
            <v>0</v>
          </cell>
          <cell r="I85">
            <v>0</v>
          </cell>
          <cell r="J85">
            <v>0</v>
          </cell>
        </row>
        <row r="86">
          <cell r="B86">
            <v>0</v>
          </cell>
          <cell r="E86">
            <v>0.15384615384615385</v>
          </cell>
          <cell r="F86">
            <v>0</v>
          </cell>
          <cell r="G86">
            <v>0</v>
          </cell>
          <cell r="H86">
            <v>0</v>
          </cell>
          <cell r="I86">
            <v>0</v>
          </cell>
          <cell r="J86">
            <v>0</v>
          </cell>
        </row>
        <row r="87">
          <cell r="B87">
            <v>0</v>
          </cell>
          <cell r="E87">
            <v>0.15384615384615385</v>
          </cell>
          <cell r="F87">
            <v>0</v>
          </cell>
          <cell r="G87">
            <v>0</v>
          </cell>
          <cell r="H87">
            <v>0</v>
          </cell>
          <cell r="I87">
            <v>0</v>
          </cell>
          <cell r="J87">
            <v>0</v>
          </cell>
        </row>
        <row r="88">
          <cell r="B88">
            <v>65</v>
          </cell>
          <cell r="E88">
            <v>0.15384615384615385</v>
          </cell>
          <cell r="F88">
            <v>0</v>
          </cell>
          <cell r="G88">
            <v>0</v>
          </cell>
          <cell r="H88">
            <v>0</v>
          </cell>
          <cell r="I88">
            <v>0</v>
          </cell>
          <cell r="J88">
            <v>0</v>
          </cell>
        </row>
        <row r="89">
          <cell r="B89">
            <v>0</v>
          </cell>
          <cell r="E89">
            <v>0.15384615384615385</v>
          </cell>
          <cell r="F89">
            <v>0</v>
          </cell>
          <cell r="G89">
            <v>0</v>
          </cell>
          <cell r="H89">
            <v>0</v>
          </cell>
          <cell r="I89">
            <v>0</v>
          </cell>
          <cell r="J89">
            <v>0</v>
          </cell>
        </row>
        <row r="90">
          <cell r="B90">
            <v>0</v>
          </cell>
          <cell r="E90">
            <v>0.15384615384615385</v>
          </cell>
          <cell r="F90">
            <v>0</v>
          </cell>
          <cell r="G90">
            <v>0</v>
          </cell>
          <cell r="H90">
            <v>0</v>
          </cell>
          <cell r="I90">
            <v>0</v>
          </cell>
          <cell r="J90">
            <v>0</v>
          </cell>
        </row>
        <row r="91">
          <cell r="B91">
            <v>0</v>
          </cell>
          <cell r="E91">
            <v>0.15384615384615385</v>
          </cell>
          <cell r="F91">
            <v>0</v>
          </cell>
          <cell r="G91">
            <v>0</v>
          </cell>
          <cell r="H91">
            <v>0</v>
          </cell>
          <cell r="I91">
            <v>0</v>
          </cell>
          <cell r="J91">
            <v>0</v>
          </cell>
        </row>
        <row r="92">
          <cell r="B92">
            <v>0</v>
          </cell>
          <cell r="E92">
            <v>0.15384615384615385</v>
          </cell>
          <cell r="F92">
            <v>0</v>
          </cell>
          <cell r="G92">
            <v>0</v>
          </cell>
          <cell r="H92">
            <v>0</v>
          </cell>
          <cell r="I92">
            <v>0</v>
          </cell>
          <cell r="J92">
            <v>0</v>
          </cell>
        </row>
        <row r="93">
          <cell r="B93">
            <v>0</v>
          </cell>
          <cell r="E93">
            <v>0</v>
          </cell>
          <cell r="F93">
            <v>3.8461538461538464E-2</v>
          </cell>
          <cell r="G93">
            <v>0</v>
          </cell>
          <cell r="H93">
            <v>0</v>
          </cell>
          <cell r="I93">
            <v>0</v>
          </cell>
          <cell r="J93">
            <v>0</v>
          </cell>
        </row>
        <row r="94">
          <cell r="B94">
            <v>0</v>
          </cell>
          <cell r="E94">
            <v>0</v>
          </cell>
          <cell r="F94">
            <v>3.8461538461538464E-2</v>
          </cell>
          <cell r="G94">
            <v>0</v>
          </cell>
          <cell r="H94">
            <v>0</v>
          </cell>
          <cell r="I94">
            <v>0</v>
          </cell>
          <cell r="J94">
            <v>0</v>
          </cell>
        </row>
        <row r="95">
          <cell r="B95">
            <v>0</v>
          </cell>
          <cell r="E95">
            <v>0</v>
          </cell>
          <cell r="F95">
            <v>3.8461538461538464E-2</v>
          </cell>
          <cell r="G95">
            <v>0</v>
          </cell>
          <cell r="H95">
            <v>0</v>
          </cell>
          <cell r="I95">
            <v>0</v>
          </cell>
          <cell r="J95">
            <v>0</v>
          </cell>
        </row>
        <row r="96">
          <cell r="B96">
            <v>0</v>
          </cell>
          <cell r="E96">
            <v>0</v>
          </cell>
          <cell r="F96">
            <v>3.8461538461538464E-2</v>
          </cell>
          <cell r="G96">
            <v>0</v>
          </cell>
          <cell r="H96">
            <v>0</v>
          </cell>
          <cell r="I96">
            <v>0</v>
          </cell>
          <cell r="J96">
            <v>0</v>
          </cell>
        </row>
        <row r="97">
          <cell r="B97">
            <v>0</v>
          </cell>
          <cell r="E97">
            <v>0</v>
          </cell>
          <cell r="F97">
            <v>3.8461538461538464E-2</v>
          </cell>
          <cell r="G97">
            <v>0</v>
          </cell>
          <cell r="H97">
            <v>0</v>
          </cell>
          <cell r="I97">
            <v>0</v>
          </cell>
          <cell r="J97">
            <v>0</v>
          </cell>
        </row>
        <row r="98">
          <cell r="B98">
            <v>0</v>
          </cell>
          <cell r="E98">
            <v>0</v>
          </cell>
          <cell r="F98">
            <v>3.8461538461538464E-2</v>
          </cell>
          <cell r="G98">
            <v>0</v>
          </cell>
          <cell r="H98">
            <v>0</v>
          </cell>
          <cell r="I98">
            <v>0</v>
          </cell>
          <cell r="J98">
            <v>0</v>
          </cell>
        </row>
        <row r="99">
          <cell r="B99">
            <v>0</v>
          </cell>
          <cell r="E99">
            <v>0</v>
          </cell>
          <cell r="F99">
            <v>3.8461538461538464E-2</v>
          </cell>
          <cell r="G99">
            <v>0</v>
          </cell>
          <cell r="H99">
            <v>0</v>
          </cell>
          <cell r="I99">
            <v>0</v>
          </cell>
          <cell r="J99">
            <v>0</v>
          </cell>
        </row>
        <row r="100">
          <cell r="B100">
            <v>0</v>
          </cell>
          <cell r="E100">
            <v>0</v>
          </cell>
          <cell r="F100">
            <v>3.8461538461538464E-2</v>
          </cell>
          <cell r="G100">
            <v>0</v>
          </cell>
          <cell r="H100">
            <v>0</v>
          </cell>
          <cell r="I100">
            <v>0</v>
          </cell>
          <cell r="J100">
            <v>0</v>
          </cell>
        </row>
        <row r="101">
          <cell r="B101">
            <v>0</v>
          </cell>
          <cell r="E101">
            <v>0</v>
          </cell>
          <cell r="F101">
            <v>3.8461538461538464E-2</v>
          </cell>
          <cell r="G101">
            <v>0</v>
          </cell>
          <cell r="H101">
            <v>0</v>
          </cell>
          <cell r="I101">
            <v>0</v>
          </cell>
          <cell r="J101">
            <v>0</v>
          </cell>
        </row>
        <row r="102">
          <cell r="B102">
            <v>130</v>
          </cell>
          <cell r="E102">
            <v>0</v>
          </cell>
          <cell r="F102">
            <v>3.8461538461538464E-2</v>
          </cell>
          <cell r="G102">
            <v>0</v>
          </cell>
          <cell r="H102">
            <v>0</v>
          </cell>
          <cell r="I102">
            <v>0</v>
          </cell>
          <cell r="J102">
            <v>0</v>
          </cell>
        </row>
        <row r="103">
          <cell r="B103">
            <v>0</v>
          </cell>
          <cell r="E103">
            <v>0</v>
          </cell>
          <cell r="F103">
            <v>3.8461538461538464E-2</v>
          </cell>
          <cell r="G103">
            <v>0</v>
          </cell>
          <cell r="H103">
            <v>0</v>
          </cell>
          <cell r="I103">
            <v>0</v>
          </cell>
          <cell r="J103">
            <v>0</v>
          </cell>
        </row>
        <row r="104">
          <cell r="B104">
            <v>0</v>
          </cell>
          <cell r="E104">
            <v>0</v>
          </cell>
          <cell r="F104">
            <v>3.8461538461538464E-2</v>
          </cell>
          <cell r="G104">
            <v>0</v>
          </cell>
          <cell r="H104">
            <v>0</v>
          </cell>
          <cell r="I104">
            <v>0</v>
          </cell>
          <cell r="J104">
            <v>0</v>
          </cell>
        </row>
        <row r="105">
          <cell r="B105">
            <v>0</v>
          </cell>
          <cell r="E105">
            <v>0</v>
          </cell>
          <cell r="F105">
            <v>3.8461538461538464E-2</v>
          </cell>
          <cell r="G105">
            <v>0</v>
          </cell>
          <cell r="H105">
            <v>0</v>
          </cell>
          <cell r="I105">
            <v>0</v>
          </cell>
          <cell r="J105">
            <v>0</v>
          </cell>
        </row>
        <row r="106">
          <cell r="B106">
            <v>0</v>
          </cell>
          <cell r="E106">
            <v>0</v>
          </cell>
          <cell r="F106">
            <v>3.8461538461538464E-2</v>
          </cell>
          <cell r="G106">
            <v>0</v>
          </cell>
          <cell r="H106">
            <v>0</v>
          </cell>
          <cell r="I106">
            <v>0</v>
          </cell>
          <cell r="J106">
            <v>0</v>
          </cell>
        </row>
        <row r="107">
          <cell r="B107">
            <v>0</v>
          </cell>
          <cell r="E107">
            <v>0</v>
          </cell>
          <cell r="F107">
            <v>3.8461538461538464E-2</v>
          </cell>
          <cell r="G107">
            <v>0</v>
          </cell>
          <cell r="H107">
            <v>0</v>
          </cell>
          <cell r="I107">
            <v>0</v>
          </cell>
          <cell r="J107">
            <v>0</v>
          </cell>
        </row>
        <row r="108">
          <cell r="B108">
            <v>0</v>
          </cell>
          <cell r="E108">
            <v>0</v>
          </cell>
          <cell r="F108">
            <v>3.8461538461538464E-2</v>
          </cell>
          <cell r="G108">
            <v>0</v>
          </cell>
          <cell r="H108">
            <v>0</v>
          </cell>
          <cell r="I108">
            <v>0</v>
          </cell>
          <cell r="J108">
            <v>0</v>
          </cell>
        </row>
        <row r="109">
          <cell r="B109">
            <v>0</v>
          </cell>
          <cell r="E109">
            <v>0</v>
          </cell>
          <cell r="F109">
            <v>3.8461538461538464E-2</v>
          </cell>
          <cell r="G109">
            <v>0</v>
          </cell>
          <cell r="H109">
            <v>0</v>
          </cell>
          <cell r="I109">
            <v>0</v>
          </cell>
          <cell r="J109">
            <v>0</v>
          </cell>
        </row>
        <row r="110">
          <cell r="B110">
            <v>0</v>
          </cell>
          <cell r="E110">
            <v>0</v>
          </cell>
          <cell r="F110">
            <v>3.8461538461538464E-2</v>
          </cell>
          <cell r="G110">
            <v>0</v>
          </cell>
          <cell r="H110">
            <v>0</v>
          </cell>
          <cell r="I110">
            <v>0</v>
          </cell>
          <cell r="J110">
            <v>0</v>
          </cell>
        </row>
        <row r="111">
          <cell r="B111">
            <v>0</v>
          </cell>
          <cell r="E111">
            <v>0</v>
          </cell>
          <cell r="F111">
            <v>3.8461538461538464E-2</v>
          </cell>
          <cell r="G111">
            <v>0</v>
          </cell>
          <cell r="H111">
            <v>0</v>
          </cell>
          <cell r="I111">
            <v>0</v>
          </cell>
          <cell r="J111">
            <v>0</v>
          </cell>
        </row>
        <row r="112">
          <cell r="B112">
            <v>0</v>
          </cell>
          <cell r="E112">
            <v>0</v>
          </cell>
          <cell r="F112">
            <v>0</v>
          </cell>
          <cell r="G112">
            <v>-3.5897435897435895E-2</v>
          </cell>
          <cell r="H112">
            <v>0</v>
          </cell>
          <cell r="I112">
            <v>0</v>
          </cell>
          <cell r="J112">
            <v>0</v>
          </cell>
        </row>
        <row r="113">
          <cell r="B113">
            <v>0</v>
          </cell>
          <cell r="E113">
            <v>0</v>
          </cell>
          <cell r="F113">
            <v>0</v>
          </cell>
          <cell r="G113">
            <v>-3.5897435897435895E-2</v>
          </cell>
          <cell r="H113">
            <v>0</v>
          </cell>
          <cell r="I113">
            <v>0</v>
          </cell>
          <cell r="J113">
            <v>0</v>
          </cell>
        </row>
        <row r="114">
          <cell r="B114">
            <v>0</v>
          </cell>
          <cell r="E114">
            <v>0</v>
          </cell>
          <cell r="F114">
            <v>0</v>
          </cell>
          <cell r="G114">
            <v>-3.5897435897435895E-2</v>
          </cell>
          <cell r="H114">
            <v>0</v>
          </cell>
          <cell r="I114">
            <v>0</v>
          </cell>
          <cell r="J114">
            <v>0</v>
          </cell>
        </row>
        <row r="115">
          <cell r="B115">
            <v>0</v>
          </cell>
          <cell r="E115">
            <v>0</v>
          </cell>
          <cell r="F115">
            <v>0</v>
          </cell>
          <cell r="G115">
            <v>-3.5897435897435895E-2</v>
          </cell>
          <cell r="H115">
            <v>0</v>
          </cell>
          <cell r="I115">
            <v>0</v>
          </cell>
          <cell r="J115">
            <v>0</v>
          </cell>
        </row>
        <row r="116">
          <cell r="B116">
            <v>0</v>
          </cell>
          <cell r="E116">
            <v>0</v>
          </cell>
          <cell r="F116">
            <v>0</v>
          </cell>
          <cell r="G116">
            <v>-3.5897435897435895E-2</v>
          </cell>
          <cell r="H116">
            <v>0</v>
          </cell>
          <cell r="I116">
            <v>0</v>
          </cell>
          <cell r="J116">
            <v>0</v>
          </cell>
        </row>
        <row r="117">
          <cell r="B117">
            <v>0</v>
          </cell>
          <cell r="E117">
            <v>0</v>
          </cell>
          <cell r="F117">
            <v>0</v>
          </cell>
          <cell r="G117">
            <v>-3.5897435897435895E-2</v>
          </cell>
          <cell r="H117">
            <v>0</v>
          </cell>
          <cell r="I117">
            <v>0</v>
          </cell>
          <cell r="J117">
            <v>0</v>
          </cell>
        </row>
        <row r="118">
          <cell r="B118">
            <v>0</v>
          </cell>
          <cell r="E118">
            <v>0</v>
          </cell>
          <cell r="F118">
            <v>0</v>
          </cell>
          <cell r="G118">
            <v>-3.5897435897435895E-2</v>
          </cell>
          <cell r="H118">
            <v>0</v>
          </cell>
          <cell r="I118">
            <v>0</v>
          </cell>
          <cell r="J118">
            <v>0</v>
          </cell>
        </row>
        <row r="119">
          <cell r="B119">
            <v>0</v>
          </cell>
          <cell r="E119">
            <v>0</v>
          </cell>
          <cell r="F119">
            <v>0</v>
          </cell>
          <cell r="G119">
            <v>-3.5897435897435895E-2</v>
          </cell>
          <cell r="H119">
            <v>0</v>
          </cell>
          <cell r="I119">
            <v>0</v>
          </cell>
          <cell r="J119">
            <v>0</v>
          </cell>
        </row>
        <row r="120">
          <cell r="B120">
            <v>0</v>
          </cell>
          <cell r="E120">
            <v>0</v>
          </cell>
          <cell r="F120">
            <v>0</v>
          </cell>
          <cell r="G120">
            <v>-3.5897435897435895E-2</v>
          </cell>
          <cell r="H120">
            <v>0</v>
          </cell>
          <cell r="I120">
            <v>0</v>
          </cell>
          <cell r="J120">
            <v>0</v>
          </cell>
        </row>
        <row r="121">
          <cell r="B121">
            <v>0</v>
          </cell>
          <cell r="E121">
            <v>0</v>
          </cell>
          <cell r="F121">
            <v>0</v>
          </cell>
          <cell r="G121">
            <v>-3.5897435897435895E-2</v>
          </cell>
          <cell r="H121">
            <v>0</v>
          </cell>
          <cell r="I121">
            <v>0</v>
          </cell>
          <cell r="J121">
            <v>0</v>
          </cell>
        </row>
        <row r="122">
          <cell r="B122">
            <v>0</v>
          </cell>
          <cell r="E122">
            <v>0</v>
          </cell>
          <cell r="F122">
            <v>0</v>
          </cell>
          <cell r="G122">
            <v>-3.5897435897435895E-2</v>
          </cell>
          <cell r="H122">
            <v>0</v>
          </cell>
          <cell r="I122">
            <v>0</v>
          </cell>
          <cell r="J122">
            <v>0</v>
          </cell>
        </row>
        <row r="123">
          <cell r="B123">
            <v>0</v>
          </cell>
          <cell r="E123">
            <v>0</v>
          </cell>
          <cell r="F123">
            <v>0</v>
          </cell>
          <cell r="G123">
            <v>-3.5897435897435895E-2</v>
          </cell>
          <cell r="H123">
            <v>0</v>
          </cell>
          <cell r="I123">
            <v>0</v>
          </cell>
          <cell r="J123">
            <v>0</v>
          </cell>
        </row>
        <row r="124">
          <cell r="B124">
            <v>0</v>
          </cell>
          <cell r="E124">
            <v>0</v>
          </cell>
          <cell r="F124">
            <v>0</v>
          </cell>
          <cell r="G124">
            <v>-3.5897435897435895E-2</v>
          </cell>
          <cell r="H124">
            <v>0</v>
          </cell>
          <cell r="I124">
            <v>0</v>
          </cell>
          <cell r="J124">
            <v>0</v>
          </cell>
        </row>
        <row r="125">
          <cell r="B125">
            <v>0</v>
          </cell>
          <cell r="E125">
            <v>0</v>
          </cell>
          <cell r="F125">
            <v>0</v>
          </cell>
          <cell r="G125">
            <v>-3.5897435897435895E-2</v>
          </cell>
          <cell r="H125">
            <v>0</v>
          </cell>
          <cell r="I125">
            <v>0</v>
          </cell>
          <cell r="J125">
            <v>0</v>
          </cell>
        </row>
        <row r="126">
          <cell r="B126">
            <v>195</v>
          </cell>
          <cell r="E126">
            <v>0</v>
          </cell>
          <cell r="F126">
            <v>0</v>
          </cell>
          <cell r="G126">
            <v>-3.5897435897435895E-2</v>
          </cell>
          <cell r="H126">
            <v>0</v>
          </cell>
          <cell r="I126">
            <v>0</v>
          </cell>
          <cell r="J126">
            <v>0</v>
          </cell>
        </row>
        <row r="127">
          <cell r="B127">
            <v>0</v>
          </cell>
          <cell r="E127">
            <v>0</v>
          </cell>
          <cell r="F127">
            <v>0</v>
          </cell>
          <cell r="G127">
            <v>-3.5897435897435895E-2</v>
          </cell>
          <cell r="H127">
            <v>0</v>
          </cell>
          <cell r="I127">
            <v>0</v>
          </cell>
          <cell r="J127">
            <v>0</v>
          </cell>
        </row>
        <row r="128">
          <cell r="B128">
            <v>0</v>
          </cell>
          <cell r="E128">
            <v>0</v>
          </cell>
          <cell r="F128">
            <v>0</v>
          </cell>
          <cell r="G128">
            <v>-3.5897435897435895E-2</v>
          </cell>
          <cell r="H128">
            <v>0</v>
          </cell>
          <cell r="I128">
            <v>0</v>
          </cell>
          <cell r="J128">
            <v>0</v>
          </cell>
        </row>
        <row r="129">
          <cell r="B129">
            <v>0</v>
          </cell>
          <cell r="E129">
            <v>0</v>
          </cell>
          <cell r="F129">
            <v>0</v>
          </cell>
          <cell r="G129">
            <v>-3.5897435897435895E-2</v>
          </cell>
          <cell r="H129">
            <v>0</v>
          </cell>
          <cell r="I129">
            <v>0</v>
          </cell>
          <cell r="J129">
            <v>0</v>
          </cell>
        </row>
        <row r="130">
          <cell r="B130">
            <v>0</v>
          </cell>
          <cell r="E130">
            <v>0</v>
          </cell>
          <cell r="F130">
            <v>0</v>
          </cell>
          <cell r="G130">
            <v>-3.5897435897435895E-2</v>
          </cell>
          <cell r="H130">
            <v>0</v>
          </cell>
          <cell r="I130">
            <v>0</v>
          </cell>
          <cell r="J130">
            <v>0</v>
          </cell>
        </row>
        <row r="131">
          <cell r="B131">
            <v>0</v>
          </cell>
          <cell r="E131">
            <v>0</v>
          </cell>
          <cell r="F131">
            <v>0</v>
          </cell>
          <cell r="G131">
            <v>-3.5897435897435895E-2</v>
          </cell>
          <cell r="H131">
            <v>0</v>
          </cell>
          <cell r="I131">
            <v>0</v>
          </cell>
          <cell r="J131">
            <v>0</v>
          </cell>
        </row>
        <row r="132">
          <cell r="B132">
            <v>0</v>
          </cell>
          <cell r="E132">
            <v>0</v>
          </cell>
          <cell r="F132">
            <v>0</v>
          </cell>
          <cell r="G132">
            <v>-3.5897435897435895E-2</v>
          </cell>
          <cell r="H132">
            <v>0</v>
          </cell>
          <cell r="I132">
            <v>0</v>
          </cell>
          <cell r="J132">
            <v>0</v>
          </cell>
        </row>
        <row r="133">
          <cell r="B133">
            <v>0</v>
          </cell>
          <cell r="E133">
            <v>0</v>
          </cell>
          <cell r="F133">
            <v>0</v>
          </cell>
          <cell r="G133">
            <v>-3.5897435897435895E-2</v>
          </cell>
          <cell r="H133">
            <v>0</v>
          </cell>
          <cell r="I133">
            <v>0</v>
          </cell>
          <cell r="J133">
            <v>0</v>
          </cell>
        </row>
        <row r="134">
          <cell r="B134">
            <v>0</v>
          </cell>
          <cell r="E134">
            <v>0</v>
          </cell>
          <cell r="F134">
            <v>0</v>
          </cell>
          <cell r="G134">
            <v>-3.5897435897435895E-2</v>
          </cell>
          <cell r="H134">
            <v>0</v>
          </cell>
          <cell r="I134">
            <v>0</v>
          </cell>
          <cell r="J134">
            <v>0</v>
          </cell>
        </row>
        <row r="135">
          <cell r="B135">
            <v>0</v>
          </cell>
          <cell r="E135">
            <v>0</v>
          </cell>
          <cell r="F135">
            <v>0</v>
          </cell>
          <cell r="G135">
            <v>-3.5897435897435895E-2</v>
          </cell>
          <cell r="H135">
            <v>0</v>
          </cell>
          <cell r="I135">
            <v>0</v>
          </cell>
          <cell r="J135">
            <v>0</v>
          </cell>
        </row>
        <row r="136">
          <cell r="B136">
            <v>0</v>
          </cell>
          <cell r="E136">
            <v>0</v>
          </cell>
          <cell r="F136">
            <v>0</v>
          </cell>
          <cell r="G136">
            <v>-3.5897435897435895E-2</v>
          </cell>
          <cell r="H136">
            <v>0</v>
          </cell>
          <cell r="I136">
            <v>0</v>
          </cell>
          <cell r="J136">
            <v>0</v>
          </cell>
        </row>
        <row r="137">
          <cell r="B137">
            <v>0</v>
          </cell>
          <cell r="E137">
            <v>0</v>
          </cell>
          <cell r="F137">
            <v>0</v>
          </cell>
          <cell r="G137">
            <v>-3.5897435897435895E-2</v>
          </cell>
          <cell r="H137">
            <v>0</v>
          </cell>
          <cell r="I137">
            <v>0</v>
          </cell>
          <cell r="J137">
            <v>0</v>
          </cell>
        </row>
        <row r="138">
          <cell r="B138">
            <v>0</v>
          </cell>
          <cell r="E138">
            <v>0</v>
          </cell>
          <cell r="F138">
            <v>0</v>
          </cell>
          <cell r="G138">
            <v>-3.5897435897435895E-2</v>
          </cell>
          <cell r="H138">
            <v>0</v>
          </cell>
          <cell r="I138">
            <v>0</v>
          </cell>
          <cell r="J138">
            <v>0</v>
          </cell>
        </row>
        <row r="139">
          <cell r="B139">
            <v>0</v>
          </cell>
          <cell r="E139">
            <v>0</v>
          </cell>
          <cell r="F139">
            <v>0</v>
          </cell>
          <cell r="G139">
            <v>-3.5897435897435895E-2</v>
          </cell>
          <cell r="H139">
            <v>0</v>
          </cell>
          <cell r="I139">
            <v>0</v>
          </cell>
          <cell r="J139">
            <v>0</v>
          </cell>
        </row>
        <row r="140">
          <cell r="B140">
            <v>0</v>
          </cell>
          <cell r="E140">
            <v>0</v>
          </cell>
          <cell r="F140">
            <v>0</v>
          </cell>
          <cell r="G140">
            <v>0</v>
          </cell>
          <cell r="H140">
            <v>5.3846153846153849E-2</v>
          </cell>
          <cell r="I140">
            <v>0</v>
          </cell>
          <cell r="J140">
            <v>0</v>
          </cell>
        </row>
        <row r="141">
          <cell r="B141">
            <v>0</v>
          </cell>
          <cell r="E141">
            <v>0</v>
          </cell>
          <cell r="F141">
            <v>0</v>
          </cell>
          <cell r="G141">
            <v>0</v>
          </cell>
          <cell r="H141">
            <v>5.3846153846153849E-2</v>
          </cell>
          <cell r="I141">
            <v>0</v>
          </cell>
          <cell r="J141">
            <v>0</v>
          </cell>
        </row>
        <row r="142">
          <cell r="B142">
            <v>0</v>
          </cell>
          <cell r="E142">
            <v>0</v>
          </cell>
          <cell r="F142">
            <v>0</v>
          </cell>
          <cell r="G142">
            <v>0</v>
          </cell>
          <cell r="H142">
            <v>5.3846153846153849E-2</v>
          </cell>
          <cell r="I142">
            <v>0</v>
          </cell>
          <cell r="J142">
            <v>0</v>
          </cell>
        </row>
        <row r="143">
          <cell r="B143">
            <v>0</v>
          </cell>
          <cell r="E143">
            <v>0</v>
          </cell>
          <cell r="F143">
            <v>0</v>
          </cell>
          <cell r="G143">
            <v>0</v>
          </cell>
          <cell r="H143">
            <v>5.3846153846153849E-2</v>
          </cell>
          <cell r="I143">
            <v>0</v>
          </cell>
          <cell r="J143">
            <v>0</v>
          </cell>
        </row>
        <row r="144">
          <cell r="B144">
            <v>0</v>
          </cell>
          <cell r="E144">
            <v>0</v>
          </cell>
          <cell r="F144">
            <v>0</v>
          </cell>
          <cell r="G144">
            <v>0</v>
          </cell>
          <cell r="H144">
            <v>5.3846153846153849E-2</v>
          </cell>
          <cell r="I144">
            <v>0</v>
          </cell>
          <cell r="J144">
            <v>0</v>
          </cell>
        </row>
        <row r="145">
          <cell r="B145">
            <v>0</v>
          </cell>
          <cell r="E145">
            <v>0</v>
          </cell>
          <cell r="F145">
            <v>0</v>
          </cell>
          <cell r="G145">
            <v>0</v>
          </cell>
          <cell r="H145">
            <v>5.3846153846153849E-2</v>
          </cell>
          <cell r="I145">
            <v>0</v>
          </cell>
          <cell r="J145">
            <v>0</v>
          </cell>
        </row>
        <row r="146">
          <cell r="B146">
            <v>0</v>
          </cell>
          <cell r="E146">
            <v>0</v>
          </cell>
          <cell r="F146">
            <v>0</v>
          </cell>
          <cell r="G146">
            <v>0</v>
          </cell>
          <cell r="H146">
            <v>5.3846153846153849E-2</v>
          </cell>
          <cell r="I146">
            <v>0</v>
          </cell>
          <cell r="J146">
            <v>0</v>
          </cell>
        </row>
        <row r="147">
          <cell r="B147">
            <v>0</v>
          </cell>
          <cell r="E147">
            <v>0</v>
          </cell>
          <cell r="F147">
            <v>0</v>
          </cell>
          <cell r="G147">
            <v>0</v>
          </cell>
          <cell r="H147">
            <v>5.3846153846153849E-2</v>
          </cell>
          <cell r="I147">
            <v>0</v>
          </cell>
          <cell r="J147">
            <v>0</v>
          </cell>
        </row>
        <row r="148">
          <cell r="B148">
            <v>0</v>
          </cell>
          <cell r="E148">
            <v>0</v>
          </cell>
          <cell r="F148">
            <v>0</v>
          </cell>
          <cell r="G148">
            <v>0</v>
          </cell>
          <cell r="H148">
            <v>5.3846153846153849E-2</v>
          </cell>
          <cell r="I148">
            <v>0</v>
          </cell>
          <cell r="J148">
            <v>0</v>
          </cell>
        </row>
        <row r="149">
          <cell r="B149">
            <v>0</v>
          </cell>
          <cell r="E149">
            <v>0</v>
          </cell>
          <cell r="F149">
            <v>0</v>
          </cell>
          <cell r="G149">
            <v>0</v>
          </cell>
          <cell r="H149">
            <v>5.3846153846153849E-2</v>
          </cell>
          <cell r="I149">
            <v>0</v>
          </cell>
          <cell r="J149">
            <v>0</v>
          </cell>
        </row>
        <row r="150">
          <cell r="B150">
            <v>0</v>
          </cell>
          <cell r="E150">
            <v>0</v>
          </cell>
          <cell r="F150">
            <v>0</v>
          </cell>
          <cell r="G150">
            <v>0</v>
          </cell>
          <cell r="H150">
            <v>5.3846153846153849E-2</v>
          </cell>
          <cell r="I150">
            <v>0</v>
          </cell>
          <cell r="J150">
            <v>0</v>
          </cell>
        </row>
        <row r="151">
          <cell r="B151">
            <v>0</v>
          </cell>
          <cell r="E151">
            <v>0</v>
          </cell>
          <cell r="F151">
            <v>0</v>
          </cell>
          <cell r="G151">
            <v>0</v>
          </cell>
          <cell r="H151">
            <v>5.3846153846153849E-2</v>
          </cell>
          <cell r="I151">
            <v>0</v>
          </cell>
          <cell r="J151">
            <v>0</v>
          </cell>
        </row>
        <row r="152">
          <cell r="B152">
            <v>0</v>
          </cell>
          <cell r="E152">
            <v>0</v>
          </cell>
          <cell r="F152">
            <v>0</v>
          </cell>
          <cell r="G152">
            <v>0</v>
          </cell>
          <cell r="H152">
            <v>5.3846153846153849E-2</v>
          </cell>
          <cell r="I152">
            <v>0</v>
          </cell>
          <cell r="J152">
            <v>0</v>
          </cell>
        </row>
        <row r="153">
          <cell r="B153">
            <v>0</v>
          </cell>
          <cell r="E153">
            <v>0</v>
          </cell>
          <cell r="F153">
            <v>0</v>
          </cell>
          <cell r="G153">
            <v>0</v>
          </cell>
          <cell r="H153">
            <v>5.3846153846153849E-2</v>
          </cell>
          <cell r="I153">
            <v>0</v>
          </cell>
          <cell r="J153">
            <v>0</v>
          </cell>
        </row>
        <row r="154">
          <cell r="B154">
            <v>0</v>
          </cell>
          <cell r="E154">
            <v>0</v>
          </cell>
          <cell r="F154">
            <v>0</v>
          </cell>
          <cell r="G154">
            <v>0</v>
          </cell>
          <cell r="H154">
            <v>5.3846153846153849E-2</v>
          </cell>
          <cell r="I154">
            <v>0</v>
          </cell>
          <cell r="J154">
            <v>0</v>
          </cell>
        </row>
        <row r="155">
          <cell r="B155">
            <v>0</v>
          </cell>
          <cell r="E155">
            <v>0</v>
          </cell>
          <cell r="F155">
            <v>0</v>
          </cell>
          <cell r="G155">
            <v>0</v>
          </cell>
          <cell r="H155">
            <v>5.3846153846153849E-2</v>
          </cell>
          <cell r="I155">
            <v>0</v>
          </cell>
          <cell r="J155">
            <v>0</v>
          </cell>
        </row>
        <row r="156">
          <cell r="B156">
            <v>0</v>
          </cell>
          <cell r="E156">
            <v>0</v>
          </cell>
          <cell r="F156">
            <v>0</v>
          </cell>
          <cell r="G156">
            <v>0</v>
          </cell>
          <cell r="H156">
            <v>5.3846153846153849E-2</v>
          </cell>
          <cell r="I156">
            <v>0</v>
          </cell>
          <cell r="J156">
            <v>0</v>
          </cell>
        </row>
        <row r="157">
          <cell r="B157">
            <v>0</v>
          </cell>
          <cell r="E157">
            <v>0</v>
          </cell>
          <cell r="F157">
            <v>0</v>
          </cell>
          <cell r="G157">
            <v>0</v>
          </cell>
          <cell r="H157">
            <v>5.3846153846153849E-2</v>
          </cell>
          <cell r="I157">
            <v>0</v>
          </cell>
          <cell r="J157">
            <v>0</v>
          </cell>
        </row>
        <row r="158">
          <cell r="B158">
            <v>0</v>
          </cell>
          <cell r="E158">
            <v>0</v>
          </cell>
          <cell r="F158">
            <v>0</v>
          </cell>
          <cell r="G158">
            <v>0</v>
          </cell>
          <cell r="H158">
            <v>5.3846153846153849E-2</v>
          </cell>
          <cell r="I158">
            <v>0</v>
          </cell>
          <cell r="J158">
            <v>0</v>
          </cell>
        </row>
        <row r="159">
          <cell r="B159">
            <v>260</v>
          </cell>
          <cell r="E159">
            <v>0</v>
          </cell>
          <cell r="F159">
            <v>0</v>
          </cell>
          <cell r="G159">
            <v>0</v>
          </cell>
          <cell r="H159">
            <v>5.3846153846153849E-2</v>
          </cell>
          <cell r="I159">
            <v>0</v>
          </cell>
          <cell r="J159">
            <v>0</v>
          </cell>
        </row>
        <row r="160">
          <cell r="B160">
            <v>0</v>
          </cell>
          <cell r="E160">
            <v>0</v>
          </cell>
          <cell r="F160">
            <v>0</v>
          </cell>
          <cell r="G160">
            <v>0</v>
          </cell>
          <cell r="H160">
            <v>5.3846153846153849E-2</v>
          </cell>
          <cell r="I160">
            <v>0</v>
          </cell>
          <cell r="J160">
            <v>0</v>
          </cell>
        </row>
        <row r="161">
          <cell r="B161">
            <v>0</v>
          </cell>
          <cell r="E161">
            <v>0</v>
          </cell>
          <cell r="F161">
            <v>0</v>
          </cell>
          <cell r="G161">
            <v>0</v>
          </cell>
          <cell r="H161">
            <v>5.3846153846153849E-2</v>
          </cell>
          <cell r="I161">
            <v>0</v>
          </cell>
          <cell r="J161">
            <v>0</v>
          </cell>
        </row>
        <row r="162">
          <cell r="B162">
            <v>0</v>
          </cell>
          <cell r="E162">
            <v>0</v>
          </cell>
          <cell r="F162">
            <v>0</v>
          </cell>
          <cell r="G162">
            <v>0</v>
          </cell>
          <cell r="H162">
            <v>5.3846153846153849E-2</v>
          </cell>
          <cell r="I162">
            <v>0</v>
          </cell>
          <cell r="J162">
            <v>0</v>
          </cell>
        </row>
        <row r="163">
          <cell r="B163">
            <v>0</v>
          </cell>
          <cell r="E163">
            <v>0</v>
          </cell>
          <cell r="F163">
            <v>0</v>
          </cell>
          <cell r="G163">
            <v>0</v>
          </cell>
          <cell r="H163">
            <v>5.3846153846153849E-2</v>
          </cell>
          <cell r="I163">
            <v>0</v>
          </cell>
          <cell r="J163">
            <v>0</v>
          </cell>
        </row>
        <row r="164">
          <cell r="B164">
            <v>0</v>
          </cell>
          <cell r="E164">
            <v>0</v>
          </cell>
          <cell r="F164">
            <v>0</v>
          </cell>
          <cell r="G164">
            <v>0</v>
          </cell>
          <cell r="H164">
            <v>5.3846153846153849E-2</v>
          </cell>
          <cell r="I164">
            <v>0</v>
          </cell>
          <cell r="J164">
            <v>0</v>
          </cell>
        </row>
        <row r="165">
          <cell r="B165">
            <v>0</v>
          </cell>
          <cell r="E165">
            <v>0</v>
          </cell>
          <cell r="F165">
            <v>0</v>
          </cell>
          <cell r="G165">
            <v>0</v>
          </cell>
          <cell r="H165">
            <v>5.3846153846153849E-2</v>
          </cell>
          <cell r="I165">
            <v>0</v>
          </cell>
          <cell r="J165">
            <v>0</v>
          </cell>
        </row>
        <row r="166">
          <cell r="B166">
            <v>0</v>
          </cell>
          <cell r="E166">
            <v>0</v>
          </cell>
          <cell r="F166">
            <v>0</v>
          </cell>
          <cell r="G166">
            <v>0</v>
          </cell>
          <cell r="H166">
            <v>5.3846153846153849E-2</v>
          </cell>
          <cell r="I166">
            <v>0</v>
          </cell>
          <cell r="J166">
            <v>0</v>
          </cell>
        </row>
        <row r="167">
          <cell r="B167">
            <v>0</v>
          </cell>
          <cell r="E167">
            <v>0</v>
          </cell>
          <cell r="F167">
            <v>0</v>
          </cell>
          <cell r="G167">
            <v>0</v>
          </cell>
          <cell r="H167">
            <v>5.3846153846153849E-2</v>
          </cell>
          <cell r="I167">
            <v>0</v>
          </cell>
          <cell r="J167">
            <v>0</v>
          </cell>
        </row>
        <row r="168">
          <cell r="B168">
            <v>0</v>
          </cell>
          <cell r="E168">
            <v>0</v>
          </cell>
          <cell r="F168">
            <v>0</v>
          </cell>
          <cell r="G168">
            <v>0</v>
          </cell>
          <cell r="H168">
            <v>5.3846153846153849E-2</v>
          </cell>
          <cell r="I168">
            <v>0</v>
          </cell>
          <cell r="J168">
            <v>0</v>
          </cell>
        </row>
        <row r="169">
          <cell r="B169">
            <v>0</v>
          </cell>
          <cell r="E169">
            <v>0</v>
          </cell>
          <cell r="F169">
            <v>0</v>
          </cell>
          <cell r="G169">
            <v>0</v>
          </cell>
          <cell r="H169">
            <v>5.3846153846153849E-2</v>
          </cell>
          <cell r="I169">
            <v>0</v>
          </cell>
          <cell r="J169">
            <v>0</v>
          </cell>
        </row>
        <row r="170">
          <cell r="B170">
            <v>0</v>
          </cell>
          <cell r="E170">
            <v>0</v>
          </cell>
          <cell r="F170">
            <v>0</v>
          </cell>
          <cell r="G170">
            <v>0</v>
          </cell>
          <cell r="H170">
            <v>5.3846153846153849E-2</v>
          </cell>
          <cell r="I170">
            <v>0</v>
          </cell>
          <cell r="J170">
            <v>0</v>
          </cell>
        </row>
        <row r="171">
          <cell r="B171">
            <v>0</v>
          </cell>
          <cell r="E171">
            <v>0</v>
          </cell>
          <cell r="F171">
            <v>0</v>
          </cell>
          <cell r="G171">
            <v>0</v>
          </cell>
          <cell r="H171">
            <v>5.3846153846153849E-2</v>
          </cell>
          <cell r="I171">
            <v>0</v>
          </cell>
          <cell r="J171">
            <v>0</v>
          </cell>
        </row>
        <row r="172">
          <cell r="B172">
            <v>0</v>
          </cell>
          <cell r="E172">
            <v>0</v>
          </cell>
          <cell r="F172">
            <v>0</v>
          </cell>
          <cell r="G172">
            <v>0</v>
          </cell>
          <cell r="H172">
            <v>5.3846153846153849E-2</v>
          </cell>
          <cell r="I172">
            <v>0</v>
          </cell>
          <cell r="J172">
            <v>0</v>
          </cell>
        </row>
        <row r="173">
          <cell r="B173">
            <v>0</v>
          </cell>
          <cell r="E173">
            <v>0</v>
          </cell>
          <cell r="F173">
            <v>0</v>
          </cell>
          <cell r="G173">
            <v>0</v>
          </cell>
          <cell r="H173">
            <v>5.3846153846153849E-2</v>
          </cell>
          <cell r="I173">
            <v>0</v>
          </cell>
          <cell r="J173">
            <v>0</v>
          </cell>
        </row>
        <row r="174">
          <cell r="B174">
            <v>0</v>
          </cell>
          <cell r="E174">
            <v>0</v>
          </cell>
          <cell r="F174">
            <v>0</v>
          </cell>
          <cell r="G174">
            <v>0</v>
          </cell>
          <cell r="H174">
            <v>5.3846153846153849E-2</v>
          </cell>
          <cell r="I174">
            <v>0</v>
          </cell>
          <cell r="J174">
            <v>0</v>
          </cell>
        </row>
        <row r="175">
          <cell r="B175">
            <v>0</v>
          </cell>
          <cell r="E175">
            <v>0</v>
          </cell>
          <cell r="F175">
            <v>0</v>
          </cell>
          <cell r="G175">
            <v>0</v>
          </cell>
          <cell r="H175">
            <v>5.3846153846153849E-2</v>
          </cell>
          <cell r="I175">
            <v>0</v>
          </cell>
          <cell r="J175">
            <v>0</v>
          </cell>
        </row>
        <row r="176">
          <cell r="B176">
            <v>0</v>
          </cell>
          <cell r="E176">
            <v>0</v>
          </cell>
          <cell r="F176">
            <v>0</v>
          </cell>
          <cell r="G176">
            <v>0</v>
          </cell>
          <cell r="H176">
            <v>5.3846153846153849E-2</v>
          </cell>
          <cell r="I176">
            <v>0</v>
          </cell>
          <cell r="J176">
            <v>0</v>
          </cell>
        </row>
        <row r="177">
          <cell r="B177">
            <v>0</v>
          </cell>
          <cell r="E177">
            <v>0</v>
          </cell>
          <cell r="F177">
            <v>0</v>
          </cell>
          <cell r="G177">
            <v>0</v>
          </cell>
          <cell r="H177">
            <v>0</v>
          </cell>
          <cell r="I177">
            <v>9.2307692307692313E-2</v>
          </cell>
          <cell r="J177">
            <v>0</v>
          </cell>
        </row>
        <row r="178">
          <cell r="B178">
            <v>0</v>
          </cell>
          <cell r="E178">
            <v>0</v>
          </cell>
          <cell r="F178">
            <v>0</v>
          </cell>
          <cell r="G178">
            <v>0</v>
          </cell>
          <cell r="H178">
            <v>0</v>
          </cell>
          <cell r="I178">
            <v>9.2307692307692313E-2</v>
          </cell>
          <cell r="J178">
            <v>0</v>
          </cell>
        </row>
        <row r="179">
          <cell r="B179">
            <v>0</v>
          </cell>
          <cell r="E179">
            <v>0</v>
          </cell>
          <cell r="F179">
            <v>0</v>
          </cell>
          <cell r="G179">
            <v>0</v>
          </cell>
          <cell r="H179">
            <v>0</v>
          </cell>
          <cell r="I179">
            <v>9.2307692307692313E-2</v>
          </cell>
          <cell r="J179">
            <v>0</v>
          </cell>
        </row>
        <row r="180">
          <cell r="B180">
            <v>32.5</v>
          </cell>
          <cell r="E180">
            <v>0</v>
          </cell>
          <cell r="F180">
            <v>0</v>
          </cell>
          <cell r="G180">
            <v>0</v>
          </cell>
          <cell r="H180">
            <v>0</v>
          </cell>
          <cell r="I180">
            <v>9.2307692307692313E-2</v>
          </cell>
          <cell r="J180">
            <v>0</v>
          </cell>
        </row>
        <row r="181">
          <cell r="B181">
            <v>0</v>
          </cell>
          <cell r="E181">
            <v>0</v>
          </cell>
          <cell r="F181">
            <v>0</v>
          </cell>
          <cell r="G181">
            <v>0</v>
          </cell>
          <cell r="H181">
            <v>0</v>
          </cell>
          <cell r="I181">
            <v>9.2307692307692313E-2</v>
          </cell>
          <cell r="J181">
            <v>0</v>
          </cell>
        </row>
        <row r="182">
          <cell r="B182">
            <v>0</v>
          </cell>
          <cell r="E182">
            <v>0</v>
          </cell>
          <cell r="F182">
            <v>0</v>
          </cell>
          <cell r="G182">
            <v>0</v>
          </cell>
          <cell r="H182">
            <v>0</v>
          </cell>
          <cell r="I182">
            <v>0</v>
          </cell>
          <cell r="J182">
            <v>6.1538461538461542E-2</v>
          </cell>
        </row>
        <row r="183">
          <cell r="B183">
            <v>16.25</v>
          </cell>
          <cell r="E183">
            <v>0</v>
          </cell>
          <cell r="F183">
            <v>0</v>
          </cell>
          <cell r="G183">
            <v>0</v>
          </cell>
          <cell r="H183">
            <v>0</v>
          </cell>
          <cell r="I183">
            <v>0</v>
          </cell>
          <cell r="J183">
            <v>6.1538461538461542E-2</v>
          </cell>
        </row>
        <row r="184">
          <cell r="B184">
            <v>0</v>
          </cell>
          <cell r="E184">
            <v>0</v>
          </cell>
          <cell r="F184">
            <v>0</v>
          </cell>
          <cell r="G184">
            <v>0</v>
          </cell>
          <cell r="H184">
            <v>0</v>
          </cell>
          <cell r="I184">
            <v>0</v>
          </cell>
          <cell r="J184">
            <v>6.1538461538461542E-2</v>
          </cell>
        </row>
      </sheetData>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Accuracy Calc"/>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Accuracy_Calc"/>
      <sheetName val="Sec1.0"/>
      <sheetName val="Q5"/>
      <sheetName val="Scenario inputs"/>
      <sheetName val="RUL Selec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results"/>
      <sheetName val="_REF"/>
      <sheetName val="FLASH"/>
      <sheetName val="#REF"/>
      <sheetName val="Sheet1"/>
      <sheetName val="D083 01 106C"/>
      <sheetName val="SS chains SUMMARY TVC "/>
      <sheetName val="RC,LC SUMMARY TVC"/>
      <sheetName val="RM RATES"/>
      <sheetName val="D061 01"/>
      <sheetName val="D083-D08A 01"/>
      <sheetName val="D083-D08A 01 wo notching"/>
      <sheetName val="D101 -D102 01"/>
      <sheetName val="D120-D121 01"/>
      <sheetName val="D122 01 "/>
      <sheetName val="D160-D161 01"/>
      <sheetName val="D162 01 "/>
      <sheetName val="D200 01"/>
      <sheetName val="PACK MAT COST"/>
      <sheetName val="D122,162,202,242 erp ind bom"/>
      <sheetName val="FINAL"/>
      <sheetName val="BS"/>
      <sheetName val="BUDLDD"/>
      <sheetName val="ecc"/>
      <sheetName val="June'08-Oct'08"/>
      <sheetName val="Sheet2"/>
      <sheetName val="COMPANA"/>
      <sheetName val="Cover"/>
      <sheetName val="EASUM08"/>
      <sheetName val="pl2"/>
      <sheetName val="PE CHARGES"/>
      <sheetName val="sath"/>
      <sheetName val="D083_01_106C"/>
      <sheetName val="SS_chains_SUMMARY_TVC_"/>
      <sheetName val="RC,LC_SUMMARY_TVC"/>
      <sheetName val="RM_RATES"/>
      <sheetName val="D061_01"/>
      <sheetName val="D083-D08A_01"/>
      <sheetName val="D083-D08A_01_wo_notching"/>
      <sheetName val="D101_-D102_01"/>
      <sheetName val="D120-D121_01"/>
      <sheetName val="D122_01_"/>
      <sheetName val="D160-D161_01"/>
      <sheetName val="D162_01_"/>
      <sheetName val="D200_01"/>
      <sheetName val="PACK_MAT_COST"/>
      <sheetName val="D122,162,202,242_erp_ind_bom"/>
      <sheetName val="LEGACY TB"/>
      <sheetName val="sch"/>
      <sheetName val="ANX A"/>
      <sheetName val="BWOR"/>
      <sheetName val="FPS"/>
      <sheetName val="ANX C"/>
      <sheetName val="Demand"/>
      <sheetName val="01"/>
      <sheetName val="Basic"/>
      <sheetName val="RPT 71-VOLUME DATA-PCI "/>
      <sheetName val="EXCISE"/>
      <sheetName val="annx15"/>
      <sheetName val="WDV Workings"/>
      <sheetName val="LEGAL GUJ"/>
      <sheetName val="F-4"/>
      <sheetName val="sheet6"/>
      <sheetName val="TYRE1"/>
      <sheetName val="TREND"/>
      <sheetName val="Menu"/>
      <sheetName val="Other notes"/>
      <sheetName val="DIVBUD99"/>
      <sheetName val="TN"/>
      <sheetName val="ASM"/>
      <sheetName val="AP"/>
      <sheetName val="BGPM"/>
      <sheetName val="BHR"/>
      <sheetName val="BTI"/>
      <sheetName val="HMCL"/>
      <sheetName val="HO"/>
      <sheetName val="KER"/>
      <sheetName val="KRNL"/>
      <sheetName val="LUDH"/>
      <sheetName val="PUNE"/>
      <sheetName val="NGPR"/>
      <sheetName val="ORI"/>
      <sheetName val="New Microsoft Excel Worksheet"/>
      <sheetName val="RPT 72-VOLUME DATA-Industry"/>
      <sheetName val="단가"/>
      <sheetName val="os full list"/>
      <sheetName val="Graph"/>
      <sheetName val="Sales"/>
      <sheetName val="Cash and Bank - Schedule 7"/>
      <sheetName val="MAINBS1"/>
      <sheetName val="10"/>
      <sheetName val="11A"/>
      <sheetName val="6A"/>
      <sheetName val="6B"/>
      <sheetName val="5"/>
      <sheetName val="13"/>
      <sheetName val="1"/>
      <sheetName val="14"/>
      <sheetName val="949-coa"/>
      <sheetName val="PRMDESP"/>
      <sheetName val="For info purpose"/>
      <sheetName val="[COMPANA.xls][COMPANA.xls][COMP"/>
      <sheetName val="formulation score"/>
      <sheetName val="CPC  - BSC 18-19"/>
      <sheetName val="SOUTH I"/>
      <sheetName val="SOUTH II"/>
      <sheetName val="WEST"/>
      <sheetName val="NORTH"/>
      <sheetName val="CENTRAL"/>
      <sheetName val="EAST"/>
      <sheetName val="INDIA"/>
      <sheetName val="INDIA (2)"/>
      <sheetName val="????(?????)"/>
      <sheetName val="MN T.B."/>
      <sheetName val="Chart_data"/>
      <sheetName val="NOV-02(SKLM) "/>
      <sheetName val="OCT-02(VSP)"/>
      <sheetName val="Schedules PL"/>
      <sheetName val="Schedules BS"/>
      <sheetName val="RELACION REFERENCIAS"/>
      <sheetName val="UA"/>
      <sheetName val="D083_01_106C1"/>
      <sheetName val="SS_chains_SUMMARY_TVC_1"/>
      <sheetName val="RC,LC_SUMMARY_TVC1"/>
      <sheetName val="RM_RATES1"/>
      <sheetName val="D061_011"/>
      <sheetName val="D083-D08A_011"/>
      <sheetName val="D083-D08A_01_wo_notching1"/>
      <sheetName val="D101_-D102_011"/>
      <sheetName val="D120-D121_011"/>
      <sheetName val="D122_01_1"/>
      <sheetName val="D160-D161_011"/>
      <sheetName val="D162_01_1"/>
      <sheetName val="D200_011"/>
      <sheetName val="PACK_MAT_COST1"/>
      <sheetName val="D122,162,202,242_erp_ind_bom1"/>
      <sheetName val="PE_CHARGES"/>
      <sheetName val="LEGACY_TB"/>
      <sheetName val="ANX_A"/>
      <sheetName val="ANX_C"/>
      <sheetName val="Customer Wise Data 16 - 18"/>
      <sheetName val="open position - fcnr(b) loans"/>
      <sheetName val="open positions - forex swaps"/>
      <sheetName val="Lookup tables (2004)"/>
      <sheetName val="Sub group code &amp; Name"/>
      <sheetName val="1 analytical depriciation gross"/>
      <sheetName val="Past Performance Data"/>
      <sheetName val="x-rate"/>
      <sheetName val="Data Validation"/>
      <sheetName val="Discount Rates"/>
    </sheetNames>
    <sheetDataSet>
      <sheetData sheetId="0" refreshError="1">
        <row r="54">
          <cell r="B54" t="str">
            <v xml:space="preserve">     SBU-T I D C</v>
          </cell>
        </row>
        <row r="131">
          <cell r="C131" t="str">
            <v>Auto-M/C</v>
          </cell>
          <cell r="D131" t="str">
            <v>Auto-Others</v>
          </cell>
          <cell r="E131" t="str">
            <v>Timing</v>
          </cell>
          <cell r="F131" t="str">
            <v xml:space="preserve"> Sprockets</v>
          </cell>
          <cell r="G131" t="str">
            <v xml:space="preserve"> IC-Light</v>
          </cell>
          <cell r="H131" t="str">
            <v xml:space="preserve"> IC-Heavy</v>
          </cell>
          <cell r="I131" t="str">
            <v>ECC</v>
          </cell>
          <cell r="J131" t="str">
            <v>Total Industry</v>
          </cell>
        </row>
        <row r="134">
          <cell r="C134">
            <v>60</v>
          </cell>
          <cell r="D134">
            <v>54</v>
          </cell>
          <cell r="E134">
            <v>25</v>
          </cell>
          <cell r="F134">
            <v>33</v>
          </cell>
          <cell r="G134">
            <v>46</v>
          </cell>
          <cell r="H134">
            <v>39</v>
          </cell>
          <cell r="I134">
            <v>10</v>
          </cell>
          <cell r="J134">
            <v>41</v>
          </cell>
        </row>
        <row r="135">
          <cell r="C135">
            <v>40</v>
          </cell>
          <cell r="D135">
            <v>44</v>
          </cell>
          <cell r="E135">
            <v>35</v>
          </cell>
          <cell r="F135">
            <v>27</v>
          </cell>
          <cell r="G135">
            <v>36</v>
          </cell>
          <cell r="H135">
            <v>5</v>
          </cell>
          <cell r="I135">
            <v>1</v>
          </cell>
          <cell r="J135">
            <v>21</v>
          </cell>
        </row>
        <row r="136">
          <cell r="G136">
            <v>2</v>
          </cell>
          <cell r="H136">
            <v>42</v>
          </cell>
          <cell r="I136">
            <v>18</v>
          </cell>
          <cell r="J136">
            <v>9</v>
          </cell>
        </row>
        <row r="137">
          <cell r="D137">
            <v>2</v>
          </cell>
          <cell r="E137">
            <v>0</v>
          </cell>
          <cell r="F137">
            <v>40</v>
          </cell>
          <cell r="G137">
            <v>16</v>
          </cell>
          <cell r="H137">
            <v>14</v>
          </cell>
          <cell r="I137">
            <v>46</v>
          </cell>
          <cell r="J137">
            <v>20</v>
          </cell>
        </row>
        <row r="138">
          <cell r="E138">
            <v>40</v>
          </cell>
          <cell r="F138">
            <v>0</v>
          </cell>
          <cell r="G138">
            <v>0</v>
          </cell>
          <cell r="H138">
            <v>0</v>
          </cell>
          <cell r="I138">
            <v>25</v>
          </cell>
          <cell r="J138">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SWE Credit Rating Graph 6_28_00"/>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Iowa Source Data"/>
      <sheetName val="EnergyPricing"/>
      <sheetName val="Depreciation"/>
      <sheetName val="Hyperion TB"/>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Data_Beta"/>
      <sheetName val="EX_I"/>
      <sheetName val="4A_Unit_Costs"/>
      <sheetName val="Stock"/>
      <sheetName val="T_ANAG_PDC_IT"/>
      <sheetName val="T_HYP_SOC"/>
      <sheetName val="X_PROD_OUT_RIEP"/>
      <sheetName val="Summary"/>
      <sheetName val="Dimensions"/>
      <sheetName val="SUM"/>
      <sheetName val="Gen Assum"/>
      <sheetName val="BP Total pipe Targets"/>
      <sheetName val="Brio file"/>
      <sheetName val="ASL Targets"/>
      <sheetName val="BP Plan"/>
      <sheetName val="OEM Plan"/>
      <sheetName val="ASL Plan"/>
      <sheetName val="BP Plan2"/>
      <sheetName val="GB BP pipe Targets"/>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SALES"/>
      <sheetName val="OEMCHN"/>
      <sheetName val="NAFLD"/>
      <sheetName val="NASENG"/>
      <sheetName val="MAJMKT"/>
      <sheetName val="INAHNZ"/>
      <sheetName val="WWADMIN"/>
      <sheetName val="CANADA"/>
      <sheetName val="EURSLS"/>
      <sheetName val="PACRIM"/>
      <sheetName val="LAMER"/>
      <sheetName val="WELCH"/>
      <sheetName val="Programs"/>
      <sheetName val="INDIA"/>
      <sheetName val="JAPAN"/>
      <sheetName val="Facilities"/>
      <sheetName val="Tot Exp"/>
      <sheetName val="Emp Rel"/>
      <sheetName val="Sales Rel"/>
      <sheetName val="Trav Ent"/>
      <sheetName val="Sal Ben"/>
      <sheetName val="Offic Supp"/>
      <sheetName val="Emp Rec Dev"/>
      <sheetName val="Sales Bonus"/>
      <sheetName val="Headcount"/>
      <sheetName val="B"/>
      <sheetName val="GB BP pipe Targets"/>
      <sheetName val="Total BP pipe Targets"/>
      <sheetName val="gVL"/>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SWE Credit Rating Graph 6_28_00"/>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EnergyPricing"/>
      <sheetName val="Depreciation"/>
      <sheetName val="Hyperion TB"/>
      <sheetName val="Data_Beta"/>
      <sheetName val="EX_I"/>
      <sheetName val="4A_Unit_Costs"/>
      <sheetName val="Stock"/>
      <sheetName val="T_ANAG_PDC_IT"/>
      <sheetName val="T_HYP_SOC"/>
      <sheetName val="X_PROD_OUT_RIEP"/>
      <sheetName val="Summary"/>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rears"/>
      <sheetName val="arrearsjun"/>
      <sheetName val="exgratia entry (3)"/>
      <sheetName val="f.01oct09"/>
      <sheetName val="shfeb09 (consolidated)"/>
      <sheetName val="Sheet2"/>
      <sheetName val="Grouping"/>
      <sheetName val="MIS"/>
      <sheetName val="balancesheetJITPL"/>
      <sheetName val="Salary"/>
      <sheetName val="Sheet1"/>
      <sheetName val="expense sumary"/>
      <sheetName val="Sheet3"/>
      <sheetName val="Sheet4"/>
      <sheetName val="detail exp"/>
      <sheetName val="Expense co.wise summary"/>
      <sheetName val="Capex"/>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B"/>
      <sheetName val="BGE_MidCaps"/>
      <sheetName val="DBR"/>
      <sheetName val="CH"/>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C10">
            <v>-2.1870000000000003</v>
          </cell>
          <cell r="D10">
            <v>3.5789999999999997</v>
          </cell>
          <cell r="E10">
            <v>-11.949</v>
          </cell>
          <cell r="J10">
            <v>1.3779999999999999</v>
          </cell>
          <cell r="K10">
            <v>3.1869999999999998</v>
          </cell>
          <cell r="L10">
            <v>2.3340000000000001</v>
          </cell>
          <cell r="Q10">
            <v>-3.5649999999999999</v>
          </cell>
          <cell r="R10">
            <v>0.39200000000000002</v>
          </cell>
          <cell r="S10">
            <v>-14.282999999999999</v>
          </cell>
        </row>
        <row r="11">
          <cell r="C11">
            <v>-2.48</v>
          </cell>
          <cell r="D11">
            <v>3.444</v>
          </cell>
          <cell r="E11">
            <v>6.9049999999999994</v>
          </cell>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EcoGraph"/>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CFL"/>
      <sheetName val="Dropdown list"/>
      <sheetName val="Case 1B - 1"/>
      <sheetName val="4A Unit Costs"/>
      <sheetName val="iAssumptions"/>
      <sheetName val=""/>
      <sheetName val="A"/>
      <sheetName val="Expense Categories"/>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SWE Credit Rating Graph 6_28_00"/>
      <sheetName val="Data Beta"/>
      <sheetName val="LE List"/>
      <sheetName val="VendorList"/>
      <sheetName val="soc1"/>
      <sheetName val="FAS 5 "/>
      <sheetName val="Planned 2005 Spend Analysis-All"/>
      <sheetName val="EnergyPricing"/>
      <sheetName val="Depreciation"/>
      <sheetName val="Suppor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Dimensions"/>
      <sheetName val="Hyperion TB"/>
      <sheetName val="Summary"/>
      <sheetName val="1999 BUDGET"/>
      <sheetName val="GrFour"/>
      <sheetName val="Calc"/>
      <sheetName val="MOne"/>
      <sheetName val="MTwo"/>
      <sheetName val="KOne"/>
      <sheetName val="GoSeven"/>
      <sheetName val="GrThree"/>
      <sheetName val="HTwo"/>
      <sheetName val="JOne"/>
      <sheetName val="JTwo"/>
      <sheetName val="HOne"/>
      <sheetName val="GoEight"/>
      <sheetName val="Data_Beta"/>
      <sheetName val="EX_I"/>
      <sheetName val="4A_Unit_Costs"/>
      <sheetName val="Stock"/>
      <sheetName val="T_ANAG_PDC_IT"/>
      <sheetName val="T_HYP_SOC"/>
      <sheetName val="X_PROD_OUT_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
      <sheetName val="SALES"/>
      <sheetName val="#REF"/>
      <sheetName val="CONTRN BY DISTRICT"/>
      <sheetName val="1-OBJ98 "/>
      <sheetName val="EXP"/>
      <sheetName val="EXP LINE"/>
      <sheetName val="SAKES PROMOSION"/>
      <sheetName val="SUMMARY"/>
      <sheetName val="June`00-May`2001"/>
      <sheetName val="5-FIN"/>
      <sheetName val="A91_97"/>
      <sheetName val="YTD SALES"/>
      <sheetName val="DATA 91-98"/>
      <sheetName val="Cntmrs-Recruit"/>
      <sheetName val="Fixed OH"/>
      <sheetName val="PnL"/>
      <sheetName val="DOM SALE TILL 8.10 Oct.04"/>
      <sheetName val="P&amp;L"/>
      <sheetName val="Schedules PL"/>
      <sheetName val="Schedules BS"/>
      <sheetName val="sheet6"/>
      <sheetName val="Stock &amp;D"/>
      <sheetName val="M.I.S."/>
      <sheetName val="120RECV"/>
      <sheetName val="PROD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分岐点"/>
      <sheetName val="laroux"/>
      <sheetName val="経常利益"/>
      <sheetName val="工場別損益"/>
      <sheetName val="差異分析"/>
      <sheetName val="Sheet1"/>
      <sheetName val="損益概要"/>
      <sheetName val="損益計算書"/>
      <sheetName val="合理化"/>
      <sheetName val="要員"/>
      <sheetName val="AC日程"/>
      <sheetName val="detail"/>
      <sheetName val="実績05-T"/>
      <sheetName val="mnsht"/>
      <sheetName val="manpwr"/>
      <sheetName val="pnl"/>
      <sheetName val="pnl dtl"/>
      <sheetName val="マネプロ管理表 -2"/>
      <sheetName val="投資計画"/>
      <sheetName val="設定データ"/>
      <sheetName val="TOTAL"/>
      <sheetName val="直材率変動内訳（製品別）"/>
      <sheetName val="ﾛｲ(北米)"/>
      <sheetName val="●保税倉庫"/>
      <sheetName val="12年推移表"/>
      <sheetName val="達成729"/>
      <sheetName val="販管明細"/>
      <sheetName val="QTY-00-01 (2)"/>
      <sheetName val="投资全体预算管理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YTD"/>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Graph2"/>
      <sheetName val="synthgraph"/>
      <sheetName val="BS, PL, Sch 5 to 9"/>
      <sheetName val="ic"/>
      <sheetName val="1601 Detail information"/>
      <sheetName val="M&amp;A Table"/>
      <sheetName val="a bâtons rompus"/>
      <sheetName val="Sheet1"/>
      <sheetName val="Assumptions"/>
      <sheetName val="SMITHQ"/>
      <sheetName val="BS,_PL,_Sch_5_to_9"/>
      <sheetName val="1601_Detail_information"/>
      <sheetName val="M&amp;A_Table"/>
      <sheetName val="a_bâtons_rompus"/>
      <sheetName val="france"/>
      <sheetName val="italy"/>
      <sheetName val="uk"/>
      <sheetName val="netherlands"/>
      <sheetName val="Mapping"/>
      <sheetName val="PXMODEL"/>
      <sheetName val="TargDCF"/>
      <sheetName val="TargIS"/>
      <sheetName val="sales vol."/>
      <sheetName val="Definitions"/>
      <sheetName val="Regression Analysis"/>
      <sheetName val="cclist"/>
      <sheetName val="Qtr Allocation"/>
      <sheetName val="Table"/>
      <sheetName val="Lookups"/>
      <sheetName val="Close deck detail"/>
      <sheetName val="Metadata"/>
      <sheetName val="Super Region"/>
      <sheetName val="YTD Actual"/>
      <sheetName val="Region"/>
      <sheetName val="SSDGrowth"/>
      <sheetName val="Comp. Transaction"/>
      <sheetName val="CSCCincSKR"/>
      <sheetName val="GTER2008"/>
      <sheetName val="Charts"/>
      <sheetName val="Historical Financial Statements"/>
      <sheetName val="Calculations"/>
      <sheetName val="VBA Forecast &amp; DCF"/>
      <sheetName val="Ratio Analysis"/>
      <sheetName val="Developer rev 99"/>
      <sheetName val=" Ad Sales  exp"/>
      <sheetName val="Bus Dev"/>
      <sheetName val="corp. exp"/>
      <sheetName val="Drop Down Data"/>
      <sheetName val="6800"/>
      <sheetName val="C&amp;CE"/>
      <sheetName val="trade reveibale aging (2)"/>
      <sheetName val="Sheet3"/>
      <sheetName val="License fee - Pg 11 (2)"/>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Capex add (2) - Pg 9"/>
      <sheetName val="Intangible assets - Pg 10,11"/>
      <sheetName val="License fee - Pg 10"/>
      <sheetName val="Bandwidth - Pg 11"/>
      <sheetName val="Goodwill - Pg 12"/>
      <sheetName val="Other non current asset - Pg 13"/>
      <sheetName val="Trade receivable - Pg 14"/>
      <sheetName val="Receivable - Ageing - Pg 14"/>
      <sheetName val="trade reveibale aging"/>
      <sheetName val="Inventory - Pg 15"/>
      <sheetName val="OCA - Pg 15"/>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 Pg 22"/>
      <sheetName val="Intangibles - Movement"/>
      <sheetName val="Borrowings summary - Pg 25"/>
      <sheetName val="Borrowings bridge - Pg 25"/>
      <sheetName val=" NWC graphs - Pg 30,31,32"/>
      <sheetName val="Quarterly working capital RT"/>
      <sheetName val="Trade payable Working"/>
      <sheetName val="Contingent liability - pg 34"/>
      <sheetName val="Legal cases - Pg 35 "/>
      <sheetName val="Bank guarantee - Pg 35"/>
      <sheetName val="Cash flow statement - Pg 37,38"/>
      <sheetName val="Payment under protest - Pg 41"/>
      <sheetName val="Minority interest - Pg 42"/>
      <sheetName val="Closing Forex rates - Pg 44"/>
      <sheetName val="Tower sold - Pg 45"/>
      <sheetName val="Net working capital trends - RT"/>
      <sheetName val="Balance sheet  - Regrouped"/>
      <sheetName val="Entity shareholding"/>
      <sheetName val="Liabilities - RT (Old)"/>
      <sheetName val="Balance sheet  - Reported"/>
      <sheetName val="#REF"/>
      <sheetName val="Op Assumptions"/>
      <sheetName val="97 Mnthly Splits Caps"/>
      <sheetName val="LoadProfile"/>
      <sheetName val="monthly graphs"/>
      <sheetName val="Base"/>
      <sheetName val="Fee Schedule"/>
      <sheetName val="Summary Acq"/>
      <sheetName val="Summary Tgt"/>
      <sheetName val="OUTPUT"/>
      <sheetName val="Cntmrs-Recruit"/>
      <sheetName val="Inputs"/>
      <sheetName val="Sheet1 (2)"/>
      <sheetName val="6305"/>
      <sheetName val="1st Qtr"/>
      <sheetName val="NEM"/>
      <sheetName val="System Integration"/>
      <sheetName val="Extra&amp;Adv"/>
      <sheetName val="F&amp;F"/>
      <sheetName val="Summary"/>
      <sheetName val="Intralata"/>
      <sheetName val="Other"/>
      <sheetName val="MCI One"/>
      <sheetName val="Codes"/>
      <sheetName val="Data Validation"/>
      <sheetName val="status"/>
      <sheetName val="SUM SHEET"/>
      <sheetName val="DIV INC"/>
      <sheetName val="EXHIBIT II-ETR"/>
      <sheetName val="Projections"/>
      <sheetName val="Rev Sen"/>
      <sheetName val="Internet IS"/>
      <sheetName val="IPO Matrix 05"/>
      <sheetName val="stockholm projections CY"/>
      <sheetName val="stockholm summary CY"/>
      <sheetName val="london projections"/>
      <sheetName val="DATA"/>
      <sheetName val="MEX"/>
      <sheetName val="BRA"/>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ptnbband"/>
      <sheetName val="List"/>
      <sheetName val="Regression_Analysis"/>
      <sheetName val="Qtr_Allocation"/>
      <sheetName val="Close_deck_detail"/>
      <sheetName val="REF"/>
      <sheetName val="BEV"/>
      <sheetName val="Drop downs"/>
      <sheetName val="Lists"/>
      <sheetName val="Dropdown List"/>
      <sheetName val="Items below EBITDA, DRC, Niger"/>
      <sheetName val="Items below EBITDA"/>
      <sheetName val="Exceptional Items"/>
      <sheetName val="Balance sheet"/>
      <sheetName val="Sheet4"/>
      <sheetName val="Tangible asset schedule"/>
      <sheetName val="Intangible asset schedule"/>
      <sheetName val="Sheet2"/>
      <sheetName val="License fee - Pg 10  (2)"/>
      <sheetName val="Goodwil pg 12"/>
      <sheetName val="Other non current asset Pg 13"/>
      <sheetName val="NCI"/>
      <sheetName val="Remote liability"/>
      <sheetName val="FCFL as per Management"/>
      <sheetName val="7.74 Eaton loan"/>
      <sheetName val="Amortization Schedules"/>
      <sheetName val="FPS"/>
      <sheetName val="sheet6"/>
      <sheetName val="Control"/>
      <sheetName val="VlookUp Matrix"/>
      <sheetName val="Settings"/>
      <sheetName val="Glaxo-old"/>
      <sheetName val="ACQ"/>
      <sheetName val="Combined"/>
      <sheetName val="BS,_PL,_Sch_5_to_91"/>
      <sheetName val="1601_Detail_information1"/>
      <sheetName val="M&amp;A_Table1"/>
      <sheetName val="a_bâtons_rompus1"/>
      <sheetName val="Segment Details"/>
      <sheetName val="Base Info"/>
      <sheetName val="BSS"/>
      <sheetName val="YTD Totals"/>
      <sheetName val="OWG CF"/>
      <sheetName val=""/>
      <sheetName val="Common Size Statements"/>
      <sheetName val="Stock Price"/>
      <sheetName val="Cash Flow - Deere"/>
      <sheetName val="EG_Lists"/>
      <sheetName val="Cash_Flow_-_Deere"/>
      <sheetName val="DATA 91-98"/>
      <sheetName val="Lakshmi GF"/>
      <sheetName val="CITICORP"/>
      <sheetName val="HDFC"/>
      <sheetName val="KOTAK"/>
      <sheetName val="cash budget"/>
      <sheetName val="inventories"/>
      <sheetName val="산근"/>
      <sheetName val="BUDGET"/>
      <sheetName val="10AA"/>
      <sheetName val="CG"/>
      <sheetName val="CFL"/>
      <sheetName val="IT"/>
      <sheetName val="Tax(N)"/>
      <sheetName val="DB"/>
      <sheetName val="AMT"/>
      <sheetName val="AMTC"/>
      <sheetName val="PARTB - TI - TTI"/>
      <sheetName val="Tax"/>
      <sheetName val="SI"/>
      <sheetName val="Help"/>
      <sheetName val="BALANCE_SHEET"/>
      <sheetName val="CYLA-BFLA"/>
      <sheetName val="CT"/>
      <sheetName val="BP"/>
      <sheetName val="80G"/>
      <sheetName val="80"/>
      <sheetName val="EI"/>
      <sheetName val="TR_FA"/>
      <sheetName val="FSI"/>
      <sheetName val="HOUSE_PROPERTY"/>
      <sheetName val="PART A - GENERAL(2)"/>
      <sheetName val="OS"/>
      <sheetName val="PART A - GENERAL"/>
      <sheetName val="PROFIT_LOSS"/>
      <sheetName val="TDS"/>
      <sheetName val="Unabsorbed Depriciation"/>
      <sheetName val="Schedule PTI"/>
      <sheetName val="DEP_DCG"/>
      <sheetName val="ESR"/>
      <sheetName val="FD"/>
      <sheetName val="PDTCAse"/>
      <sheetName val="GST"/>
      <sheetName val="Schedule ICDS"/>
      <sheetName val="80P"/>
      <sheetName val="QUANTITATIVE_DETAILS"/>
      <sheetName val="CS"/>
      <sheetName val="VI-A"/>
      <sheetName val="PART - A OI"/>
      <sheetName val="S1BOQ"/>
      <sheetName val="Cntmrs"/>
      <sheetName val="Ed7"/>
      <sheetName val="TargBSCF"/>
      <sheetName val="Deals"/>
      <sheetName val="FCST FY20 Q3 GEO"/>
      <sheetName val="Comments"/>
      <sheetName val="Regression_Analysis1"/>
      <sheetName val="Qtr_Allocation1"/>
      <sheetName val="Close_deck_detail1"/>
      <sheetName val="MCI_One"/>
      <sheetName val="Data_Validation"/>
      <sheetName val="Internal"/>
      <sheetName val="Charts 1"/>
      <sheetName val="Input"/>
      <sheetName val="Top25_Cust_Live"/>
      <sheetName val="OOV_Snap_FY20_SnS"/>
      <sheetName val="OOV_Snap_FY19_SnS"/>
      <sheetName val="OOV_Snap_FY18_SnS"/>
      <sheetName val="Takaoka"/>
      <sheetName val="Shinko"/>
      <sheetName val="Logo 封筒"/>
      <sheetName val="Depot_Askul"/>
      <sheetName val="AEON"/>
      <sheetName val="Amex_T&amp;E"/>
      <sheetName val="OSAKA"/>
      <sheetName val="BizCard"/>
      <sheetName val="Electricity"/>
      <sheetName val="Depot-Logo CH"/>
      <sheetName val="Master Data"/>
      <sheetName val="LBO"/>
      <sheetName val="SALT Allocation Percentage"/>
      <sheetName val="Data Validation &amp; Misc"/>
      <sheetName val="Drop Down Codes"/>
      <sheetName val="Validation_System_Generated"/>
      <sheetName val="Sales Assessment Tracker"/>
      <sheetName val="QRE"/>
      <sheetName val="FUND ROLLUP INPUT"/>
      <sheetName val="MLA Exhibit"/>
      <sheetName val="COA"/>
      <sheetName val="Drop-Downs"/>
      <sheetName val="Map"/>
      <sheetName val="Parent Child"/>
      <sheetName val="List Inputs"/>
      <sheetName val="Quarterly_Rollup"/>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Proforma"/>
      <sheetName val="Legal Entity Lookup"/>
      <sheetName val="Lease Flows"/>
      <sheetName val="Deal CF"/>
      <sheetName val="Annual CF"/>
      <sheetName val="GRAPHS"/>
      <sheetName val="1997 APF Weekly Sales Graph"/>
      <sheetName val="Data Sheet (Actual)"/>
      <sheetName val="Weekly Sales (Act)"/>
      <sheetName val="Cash_Flow_-_Deere1"/>
      <sheetName val="System_Integration"/>
      <sheetName val="StatusOptions"/>
      <sheetName val="PopCache"/>
      <sheetName val="OtherKPI"/>
      <sheetName val="Reg for Existing Assets"/>
      <sheetName val="A"/>
      <sheetName val="pcQueryData"/>
      <sheetName val="_pcSlicerSheet1"/>
      <sheetName val="CR"/>
      <sheetName val="FINAL"/>
      <sheetName val="ANX"/>
      <sheetName val="EXP"/>
      <sheetName val="a bâtons rompus.xls"/>
      <sheetName val="a%20b%C3%A2tons%20rompus.xls"/>
      <sheetName val="Cash Flow Working"/>
      <sheetName val="graph"/>
      <sheetName val="QOS RPPM"/>
      <sheetName val="Carrying Cost"/>
      <sheetName val="Op_Assumptions"/>
      <sheetName val="monthly_graphs"/>
      <sheetName val="Historical_Financial_Statements"/>
      <sheetName val="VBA_Forecast_&amp;_DCF"/>
      <sheetName val="Ratio_Analysis"/>
      <sheetName val="Developer_rev_99"/>
      <sheetName val="_Ad_Sales__exp"/>
      <sheetName val="Bus_Dev"/>
      <sheetName val="corp__exp"/>
      <sheetName val="sales_vol_"/>
      <sheetName val="SUM_SHEET"/>
      <sheetName val="DIV_INC"/>
      <sheetName val="EXHIBIT_II-ETR"/>
      <sheetName val="Stock_Price"/>
      <sheetName val="london_projections"/>
      <sheetName val="stockholm_projections_CY"/>
      <sheetName val="stockholm_summary_CY"/>
      <sheetName val="Rev_Sen"/>
      <sheetName val="Internet_IS"/>
      <sheetName val="IPO_Matrix_05"/>
      <sheetName val="VlookUp_Matrix"/>
      <sheetName val="Drop_Down_Data"/>
      <sheetName val="Sheet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Lead"/>
      <sheetName val="2 - Finance"/>
      <sheetName val="3 - Principal payments"/>
      <sheetName val="4 - Interest Calculation"/>
      <sheetName val="5 - CITICORP"/>
      <sheetName val="6 - ABN AMRO"/>
      <sheetName val="7 - Provision"/>
      <sheetName val="Projects"/>
      <sheetName val="CTB_REPORT_180716"/>
    </sheetNames>
    <sheetDataSet>
      <sheetData sheetId="0"/>
      <sheetData sheetId="1"/>
      <sheetData sheetId="2"/>
      <sheetData sheetId="3">
        <row r="8">
          <cell r="A8" t="str">
            <v>AL Taurus-1612</v>
          </cell>
        </row>
      </sheetData>
      <sheetData sheetId="4">
        <row r="8">
          <cell r="A8" t="str">
            <v>AL Taurus-1612</v>
          </cell>
        </row>
        <row r="50">
          <cell r="A50" t="str">
            <v>380 KVA Genset</v>
          </cell>
        </row>
        <row r="92">
          <cell r="A92" t="str">
            <v>Atlas Copco Compressor</v>
          </cell>
        </row>
        <row r="135">
          <cell r="A135" t="str">
            <v>IR Compactor</v>
          </cell>
        </row>
        <row r="178">
          <cell r="A178" t="str">
            <v>L&amp;T PC-200</v>
          </cell>
        </row>
        <row r="220">
          <cell r="A220" t="str">
            <v>Batching Plant</v>
          </cell>
        </row>
        <row r="277">
          <cell r="A277" t="str">
            <v>AL-2516/2</v>
          </cell>
        </row>
        <row r="320">
          <cell r="A320" t="str">
            <v>Tandum Roller</v>
          </cell>
        </row>
        <row r="363">
          <cell r="A363" t="str">
            <v>380 KVA GensetI</v>
          </cell>
        </row>
        <row r="406">
          <cell r="A406" t="str">
            <v>Escorts Loader-2</v>
          </cell>
        </row>
        <row r="458">
          <cell r="A458" t="str">
            <v>Escorts Loader-1</v>
          </cell>
        </row>
        <row r="512">
          <cell r="A512" t="str">
            <v>IDD-90</v>
          </cell>
        </row>
        <row r="555">
          <cell r="A555" t="str">
            <v>IR IDD 90 Compactor</v>
          </cell>
        </row>
        <row r="597">
          <cell r="A597" t="str">
            <v>NAME OF ASSET</v>
          </cell>
        </row>
        <row r="708">
          <cell r="A708" t="str">
            <v>Bitelli Paver</v>
          </cell>
        </row>
        <row r="763">
          <cell r="A763" t="str">
            <v>Kerber</v>
          </cell>
        </row>
        <row r="806">
          <cell r="A806" t="str">
            <v>TWL</v>
          </cell>
        </row>
        <row r="860">
          <cell r="A860" t="str">
            <v>EX-350 I</v>
          </cell>
        </row>
        <row r="915">
          <cell r="A915" t="str">
            <v>Escorts Crane</v>
          </cell>
        </row>
        <row r="958">
          <cell r="A958" t="str">
            <v>Puzzolona crusher</v>
          </cell>
        </row>
        <row r="1001">
          <cell r="A1001" t="str">
            <v>DG Set</v>
          </cell>
        </row>
      </sheetData>
      <sheetData sheetId="5"/>
      <sheetData sheetId="6"/>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3)"/>
      <sheetName val="CITICORP"/>
      <sheetName val="rough"/>
      <sheetName val="sundaram fin"/>
      <sheetName val="ABN AMRO"/>
      <sheetName val="CHOLAMANDALAM"/>
      <sheetName val="hdfcloan"/>
      <sheetName val="HDFC"/>
      <sheetName val="ICICI"/>
      <sheetName val="iciciloan"/>
      <sheetName val="Lakshmi GF"/>
      <sheetName val="KOTAK"/>
      <sheetName val="GECAPITAL"/>
      <sheetName val="Sheet1"/>
      <sheetName val="L&amp;T"/>
      <sheetName val="04-05"/>
      <sheetName val="SREI"/>
      <sheetName val="CENTURIAN"/>
      <sheetName val="FORD MAHENDRA"/>
      <sheetName val="Sheet3"/>
      <sheetName val="5 - CITICORP"/>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sheetData sheetId="11"/>
      <sheetData sheetId="12"/>
      <sheetData sheetId="13" refreshError="1"/>
      <sheetData sheetId="14"/>
      <sheetData sheetId="15" refreshError="1"/>
      <sheetData sheetId="16" refreshError="1"/>
      <sheetData sheetId="17"/>
      <sheetData sheetId="18"/>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May_01"/>
      <sheetName val="Co. C"/>
      <sheetName val="Control Panel"/>
      <sheetName val="Summary"/>
      <sheetName val="Credit ratios"/>
      <sheetName val="Interest Rates"/>
      <sheetName val="Fees"/>
      <sheetName val="Opening BS"/>
      <sheetName val="BS"/>
      <sheetName val="I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Ratios"/>
      <sheetName val="Taxes-Book"/>
      <sheetName val="Taxes-Tax"/>
      <sheetName val="Dep-Book"/>
      <sheetName val="Dep-Tax"/>
      <sheetName val="DCF"/>
      <sheetName val="WACC"/>
      <sheetName val="Module1"/>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Inputs"/>
      <sheetName val="Assum"/>
      <sheetName val="OpBS"/>
      <sheetName val="BSCF"/>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ValMatrix"/>
      <sheetName val="CashAcqOutput"/>
      <sheetName val="PF EPS1"/>
      <sheetName val="PF EPS2"/>
      <sheetName val="PF Ratios"/>
      <sheetName val="StckPrc1"/>
      <sheetName val="StckPrc2"/>
      <sheetName val="BS|CF"/>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Pro Forma (2)"/>
      <sheetName val="Output (GAAP) (2)"/>
      <sheetName val="Output (2)"/>
      <sheetName val="Pro Forma"/>
      <sheetName val="__FDSCACHE__"/>
      <sheetName val="Output (GAAP)"/>
      <sheetName val="Output"/>
      <sheetName val="INSS"/>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TOC"/>
      <sheetName val="AcqWC"/>
      <sheetName val="TargWC"/>
      <sheetName val="Model"/>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Income Statement"/>
      <sheetName val="Valuation Summary 2004"/>
      <sheetName val="Valuation Summary"/>
      <sheetName val="Valuation Summary (05)"/>
      <sheetName val="Shares &amp; Options Summary"/>
      <sheetName val="Valuation Summary (2)"/>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ynthgraph"/>
      <sheetName val="Case"/>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Cashflow"/>
      <sheetName val="External Revenue"/>
      <sheetName val="Internal Revenue"/>
      <sheetName val="Financial Build-up"/>
      <sheetName val="Entertainment Build-up"/>
      <sheetName val="Hosting Build-Up"/>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Brand Value DCF"/>
      <sheetName val="P&amp;L"/>
      <sheetName val="Detailed BS"/>
      <sheetName val="purch price"/>
      <sheetName val="Comps"/>
      <sheetName val="#REF"/>
      <sheetName val="Mar03"/>
      <sheetName val="Sheet1"/>
      <sheetName val="Reasons"/>
      <sheetName val="LBOReturns"/>
      <sheetName val="increm pf"/>
      <sheetName val="AcqBS"/>
      <sheetName val="Price"/>
      <sheetName val=""/>
      <sheetName val="Setup"/>
      <sheetName val="Issues"/>
      <sheetName val="TDS"/>
      <sheetName val="USW"/>
      <sheetName val="WCOM"/>
      <sheetName val="B10"/>
      <sheetName val="D10"/>
      <sheetName val="D8"/>
      <sheetName val="Input"/>
      <sheetName val="RegEBITDA"/>
      <sheetName val="Acquiror"/>
      <sheetName val="Cover"/>
      <sheetName val="mat-a"/>
      <sheetName val="XXXXX"/>
      <sheetName val="Tradename"/>
      <sheetName val="SW"/>
      <sheetName val="Workforce"/>
      <sheetName val="Contracts"/>
      <sheetName val="Amortization"/>
      <sheetName val="Historicals"/>
      <sheetName val="Other"/>
      <sheetName val="Charges"/>
      <sheetName val="BEV"/>
      <sheetName val="BEV-CS"/>
      <sheetName val="Customer"/>
      <sheetName val="Customer-CS"/>
      <sheetName val="Trade Name"/>
      <sheetName val="Backlog"/>
      <sheetName val="WF"/>
      <sheetName val="WF Detail"/>
      <sheetName val="TAB - ET"/>
      <sheetName val="TAB - Cust"/>
      <sheetName val="TAB - WF"/>
      <sheetName val="TAB - TN"/>
      <sheetName val="TAB - Backlog"/>
      <sheetName val="Inputs &amp; Assumptions"/>
      <sheetName val="EY USE ONLY"/>
      <sheetName val="Revenue_SENS"/>
      <sheetName val="&quot;B&quot; intrinsèque"/>
      <sheetName val="Tech norms"/>
      <sheetName val="Simul2000 37"/>
      <sheetName val="FC switches"/>
      <sheetName val="ITALY"/>
      <sheetName val="Q4commit"/>
      <sheetName val="Data"/>
      <sheetName val="Q2'02 Commit"/>
      <sheetName val="T&amp;E"/>
      <sheetName val="CRITERIA5"/>
      <sheetName val="CRITERIA6"/>
      <sheetName val="Sheet7"/>
      <sheetName val="Sensetivities"/>
      <sheetName val="Rev Growth Rate"/>
      <sheetName val="List Values"/>
      <sheetName val="Consolidating Balance Sht"/>
      <sheetName val="מאזן ורוו&quot;ה"/>
      <sheetName val="Do not use"/>
      <sheetName val="6800"/>
      <sheetName val="Clause 9"/>
      <sheetName val="TAX"/>
      <sheetName val="NAV"/>
      <sheetName val="oresreqsum"/>
      <sheetName val="Sales"/>
      <sheetName val="OpTrack"/>
      <sheetName val="Gross Margin Inputs"/>
      <sheetName val="Iprodine"/>
      <sheetName val="CLOSE"/>
      <sheetName val="Process Tools-Owned"/>
      <sheetName val="Currency"/>
      <sheetName val="workerscomp"/>
      <sheetName val="Incomestatehistorynetsales"/>
      <sheetName val="Incomestatehistorybooksales"/>
      <sheetName val="Adjustedgrossmarginhistory"/>
      <sheetName val="Balancesheetsummary"/>
      <sheetName val="Cashflowsumary"/>
      <sheetName val="Incomestatementsummary"/>
      <sheetName val="Incomestatementsummaryqt1"/>
      <sheetName val="Incomestatementsummaryqt2"/>
      <sheetName val="Incomestatementsummaryqt3"/>
      <sheetName val="Incomestatementsummaryqt4"/>
      <sheetName val="Incomestatementsummarymonit"/>
      <sheetName val="Incomestatemonitorqt1"/>
      <sheetName val="Incomestatemonitorqt2"/>
      <sheetName val="Incomestatemonitorqt3"/>
      <sheetName val="Incomestatemonitorqt4"/>
      <sheetName val="Incomestatementsummarycasting"/>
      <sheetName val="Incomestatecastingqt1 "/>
      <sheetName val="Incomestatecastingqt2"/>
      <sheetName val="Incomestatecastingqt3"/>
      <sheetName val="Incomestatecastingqt4"/>
      <sheetName val="Incomestatementsummaryhaight"/>
      <sheetName val="Incomestatehaightqt1"/>
      <sheetName val="Incomestatehaightqt2"/>
      <sheetName val="Incomestatehaightqt3"/>
      <sheetName val="Incomestatehaightqt4"/>
      <sheetName val="prepaidlia"/>
      <sheetName val="Cash Flow"/>
      <sheetName val="EBITDA"/>
      <sheetName val="Company P&amp;L"/>
      <sheetName val="Monitor P&amp;L"/>
      <sheetName val="Casting P&amp;L"/>
      <sheetName val="Haight P&amp;L"/>
      <sheetName val="Cash Flow Support - January"/>
      <sheetName val="Cash Flow Support - February"/>
      <sheetName val="Cash Flow Support - March"/>
      <sheetName val="Cash Flow Support - April"/>
      <sheetName val="Cash Flow Support - May"/>
      <sheetName val="Cash Flow Support - June"/>
      <sheetName val="Cash Flow Support - July"/>
      <sheetName val="Cash Flow Support - August"/>
      <sheetName val="Cash Flow Support - September"/>
      <sheetName val="Cash Flow Support - October"/>
      <sheetName val="Cash Flow Support - November"/>
      <sheetName val="Cash Flow Support - December"/>
      <sheetName val="plqtr06"/>
      <sheetName val="inccompare"/>
      <sheetName val="inccompare (2)"/>
      <sheetName val="castingb"/>
      <sheetName val="castingb (2)"/>
      <sheetName val="monitor"/>
      <sheetName val="monitor (2)"/>
      <sheetName val="haight"/>
      <sheetName val="haight (2)"/>
      <sheetName val="FOUNDRY"/>
      <sheetName val="FACTORY"/>
      <sheetName val="COMBINEDOVAR"/>
      <sheetName val="energy"/>
      <sheetName val="energyallocation"/>
      <sheetName val="ratereview"/>
      <sheetName val="ratereview (2)"/>
      <sheetName val="stdimpact"/>
      <sheetName val="budgetovar04"/>
      <sheetName val="budgetovar06"/>
      <sheetName val="budgetovar06 (2)"/>
      <sheetName val="CORP SUMMARY"/>
      <sheetName val="HEALTHMEDICAL"/>
      <sheetName val="DENTAL"/>
      <sheetName val="propins"/>
      <sheetName val="propinsalloc"/>
      <sheetName val="Capitalbudgetproir1 "/>
      <sheetName val="Capitalbudgetproior2 "/>
      <sheetName val="Capitalbudgetproior3 "/>
      <sheetName val="Capitalbudget04"/>
      <sheetName val="Personel allocations"/>
      <sheetName val="OID"/>
      <sheetName val="Notes"/>
      <sheetName val="Email"/>
      <sheetName val="Ad Rev"/>
      <sheetName val="Subs rev templ"/>
      <sheetName val="Views"/>
      <sheetName val="Yrly_IS"/>
      <sheetName val="Qtrly_IS"/>
      <sheetName val="Mnthly_IS"/>
      <sheetName val="Yrly_BS"/>
      <sheetName val="Qtrly_BS"/>
      <sheetName val="Mnthly_BS"/>
      <sheetName val="Yrly_CF"/>
      <sheetName val="Qtrly_CF"/>
      <sheetName val="Mnthly_CF"/>
      <sheetName val="Payroll Bridge"/>
      <sheetName val="Executive"/>
      <sheetName val="Marketing"/>
      <sheetName val="Shared Services"/>
      <sheetName val="StarCite"/>
      <sheetName val="Ops"/>
      <sheetName val="Development"/>
      <sheetName val="Interntl"/>
      <sheetName val="Bus Dev"/>
      <sheetName val="Restaurant"/>
      <sheetName val="Personnel Templ"/>
      <sheetName val="T&amp;E Expense"/>
      <sheetName val="Ad Destination"/>
      <sheetName val="Corporate"/>
      <sheetName val="Transactions"/>
      <sheetName val="Travel Agency"/>
      <sheetName val="Subscriber fees -users"/>
      <sheetName val="Silver"/>
      <sheetName val="Platinum"/>
      <sheetName val="Bronze"/>
      <sheetName val="Gold"/>
      <sheetName val="DMC"/>
      <sheetName val="International"/>
      <sheetName val="NonSubscriber Sourcing"/>
      <sheetName val="Starcite Sourcing"/>
      <sheetName val="Subscriber-Sourcing"/>
      <sheetName val="Hot Space"/>
      <sheetName val="Auction Rev"/>
      <sheetName val="Subscriber Fees"/>
      <sheetName val="Web Reg"/>
      <sheetName val="Site Training"/>
      <sheetName val="Cancelled Space"/>
      <sheetName val="Ad Hoc"/>
      <sheetName val="Cruise Rev"/>
      <sheetName val="Support Calls"/>
      <sheetName val="Supplier Salesforce"/>
      <sheetName val="Maritz"/>
      <sheetName val="Helms Briscoe"/>
      <sheetName val="McGettigan"/>
      <sheetName val="Non Financial Stats"/>
      <sheetName val="Airlines"/>
      <sheetName val="Trans Templ"/>
      <sheetName val="Warrants"/>
      <sheetName val="R&amp;D Expense"/>
      <sheetName val="S&amp;M Expense"/>
      <sheetName val="Total Employees"/>
      <sheetName val="G&amp;A Expense"/>
      <sheetName val="Annual templ"/>
      <sheetName val="Const Templ"/>
      <sheetName val="Entry templ"/>
      <sheetName val="Rev Bridge Monthly"/>
      <sheetName val="Rev Bridge"/>
      <sheetName val="Rev By Client"/>
      <sheetName val="Liability Bridge"/>
      <sheetName val="Asset Bridge"/>
      <sheetName val="Bridge"/>
      <sheetName val="Technology"/>
      <sheetName val="Other Assumptions"/>
      <sheetName val="Spare Sheet"/>
      <sheetName val="AC"/>
      <sheetName val="CX"/>
      <sheetName val="MH"/>
      <sheetName val="NZ"/>
      <sheetName val="SQ"/>
      <sheetName val="TG"/>
      <sheetName val="UA"/>
      <sheetName val="Points"/>
      <sheetName val="Main"/>
      <sheetName val="Volume Assessment Aus"/>
      <sheetName val="laroux"/>
      <sheetName val="Summary (Other Side)"/>
      <sheetName val="Summary (Greenhill)"/>
      <sheetName val="Merlin_Inputs"/>
      <sheetName val="Camelot_Inputs"/>
      <sheetName val="Value Matrix"/>
      <sheetName val="Merlin Cases"/>
      <sheetName val="Calcs and Matrix"/>
      <sheetName val="$ Value Cost Savings"/>
      <sheetName val="Merlin Restructure"/>
      <sheetName val="Pro Form BS"/>
      <sheetName val="Cam Projections"/>
      <sheetName val="Reconciliation"/>
      <sheetName val="Merlin_Camelot Newco"/>
      <sheetName val="Camelot_DCF"/>
      <sheetName val="Merlin_Camelot Newco DCF"/>
      <sheetName val="control"/>
      <sheetName val="Food Comps"/>
      <sheetName val="Basic Inputs"/>
      <sheetName val="Morgan Stanley"/>
      <sheetName val="Year"/>
      <sheetName val="CEDBUDGET"/>
      <sheetName val="UK Gaming"/>
      <sheetName val="Real"/>
      <sheetName val="DIC05"/>
      <sheetName val="MZO"/>
      <sheetName val="SEP"/>
      <sheetName val="mweqpt"/>
      <sheetName val="conciliacion contable fisca (2)"/>
      <sheetName val="conciliacion contable fiscal"/>
      <sheetName val="InputAltasCanal"/>
      <sheetName val="GRUPO"/>
      <sheetName val="R2002"/>
      <sheetName val="tablas y rangos"/>
      <sheetName val="Tvsa"/>
      <sheetName val="Cedula de observ"/>
      <sheetName val="Prepayment Penalty"/>
      <sheetName val="21220.Essbase"/>
      <sheetName val="2000年売上顧客別"/>
      <sheetName val="form26"/>
      <sheetName val="Security"/>
      <sheetName val="CUS"/>
      <sheetName val="dist"/>
      <sheetName val="Land Sales"/>
      <sheetName val="Criterion"/>
      <sheetName val="The_Sheet"/>
      <sheetName val="UCC"/>
      <sheetName val="TAB"/>
      <sheetName val="Public"/>
      <sheetName val="Info"/>
      <sheetName val="SKOBSCF"/>
      <sheetName val="1Q98"/>
      <sheetName val="EU Comps"/>
      <sheetName val="Validation"/>
      <sheetName val="Other_Sensitivities"/>
      <sheetName val="Internal_Revenue"/>
      <sheetName val="Inc_Stmt_Sensitivities"/>
      <sheetName val="Inc_Stmt"/>
      <sheetName val="Tech_Placement"/>
      <sheetName val="Private_Round"/>
      <sheetName val="Expense_Margins_&amp;_Other"/>
      <sheetName val="D_&amp;_A"/>
      <sheetName val="Working_Capital"/>
      <sheetName val="Balance_Sheet"/>
      <sheetName val="Income_statement"/>
      <sheetName val="External_Revenue"/>
      <sheetName val="Financial_Build-up"/>
      <sheetName val="Entertainment_Build-up"/>
      <sheetName val="Hosting_Build-Up"/>
      <sheetName val="P&amp;L February"/>
      <sheetName val="P&amp;L Feb 2001 cumulative"/>
      <sheetName val="Page 1"/>
      <sheetName val="Compacq"/>
      <sheetName val="LTM"/>
      <sheetName val="NFY"/>
      <sheetName val="LBO Sensitivity"/>
      <sheetName val="LBO IRR"/>
      <sheetName val="Income"/>
      <sheetName val="Target Finsum"/>
      <sheetName val="Target Oper and FCF"/>
      <sheetName val="Target BS and ULCFC"/>
      <sheetName val="Multiple Analysis"/>
      <sheetName val="DCF Perpet Growth"/>
      <sheetName val="Overview"/>
      <sheetName val="ISB - US"/>
      <sheetName val="ISB - EUR"/>
      <sheetName val="ISB - LatAm"/>
      <sheetName val="ISB - Asia"/>
      <sheetName val="ISB - CAD"/>
      <sheetName val="ISB - Corp Elim"/>
      <sheetName val="Output==&gt;"/>
      <sheetName val="Finsum"/>
      <sheetName val="S&amp;U1"/>
      <sheetName val="Case Summary"/>
      <sheetName val="Output Graphs"/>
      <sheetName val="PF Cap"/>
      <sheetName val="At A Glance"/>
      <sheetName val="Football Field"/>
      <sheetName val="WACC Analysis"/>
      <sheetName val="Not Using ==&gt; "/>
      <sheetName val="IS Buildup"/>
      <sheetName val="M&amp;G"/>
      <sheetName val="Summary 2"/>
      <sheetName val="Segment Buildups"/>
      <sheetName val="Savings Buildups"/>
      <sheetName val="Cashflow Statements"/>
      <sheetName val="IRR"/>
      <sheetName val="Sensitivities"/>
      <sheetName val="PurchasesSales"/>
      <sheetName val="Earnings (Asset)"/>
      <sheetName val="Earnings (Maturity)"/>
      <sheetName val="Statement"/>
      <sheetName val="Performance"/>
      <sheetName val="Outputs"/>
      <sheetName val="Detail Schedule"/>
      <sheetName val="6 TRS"/>
      <sheetName val="Corp Sum Calcs"/>
      <sheetName val="CAPEX for Override"/>
      <sheetName val="Cover Sheet"/>
      <sheetName val="Print 1"/>
      <sheetName val="Print 2"/>
      <sheetName val="Risk Mang Cont - Print"/>
      <sheetName val="Debt Financing - Print"/>
      <sheetName val="Contribution Analysis - Print"/>
      <sheetName val="Working Capital &amp; Int Expense"/>
      <sheetName val="Corp Sum"/>
      <sheetName val="2009 Projection"/>
      <sheetName val="2010 Projection"/>
      <sheetName val="2011 Projection"/>
      <sheetName val="2012 Projection"/>
      <sheetName val="2013 Projection"/>
      <sheetName val="5 Year Projection"/>
      <sheetName val="Corp Sum per BOE"/>
      <sheetName val="PRICES"/>
      <sheetName val="Strips"/>
      <sheetName val="Switches"/>
      <sheetName val="DD&amp;A"/>
      <sheetName val="BCER DD&amp;A Calc"/>
      <sheetName val="Hedging"/>
      <sheetName val="BCEOC DD&amp;A Calcs"/>
      <sheetName val="Begin_Sum"/>
      <sheetName val="Kern River"/>
      <sheetName val="Midway Sunset"/>
      <sheetName val="REX"/>
      <sheetName val="Hambert"/>
      <sheetName val="Riverside"/>
      <sheetName val="Sargent"/>
      <sheetName val="McCallum"/>
      <sheetName val="Red Springs"/>
      <sheetName val="Greeley"/>
      <sheetName val="Edison"/>
      <sheetName val="End_BCEOC"/>
      <sheetName val="Atlanta"/>
      <sheetName val="Beech Creek"/>
      <sheetName val="Dorcheat"/>
      <sheetName val="McKamie"/>
      <sheetName val="Plant"/>
      <sheetName val="Adjustments"/>
      <sheetName val="End_Sum"/>
      <sheetName val="Jasmin"/>
      <sheetName val="Midway Sunset PDP"/>
      <sheetName val="Midway Sunset PNP"/>
      <sheetName val="Midway Sunset PUD"/>
      <sheetName val="Midway Sunset Probable"/>
      <sheetName val="Midway Sunset Possible"/>
      <sheetName val="REX PDP"/>
      <sheetName val="REX PNP"/>
      <sheetName val="REX PUD"/>
      <sheetName val="REX Probable"/>
      <sheetName val="REX Possible"/>
      <sheetName val="Hambert PDP"/>
      <sheetName val="Hambert PNP"/>
      <sheetName val="Hambert PUD"/>
      <sheetName val="Hambert Probable"/>
      <sheetName val="Hambert Possible"/>
      <sheetName val="Riverside PDP"/>
      <sheetName val="Riverside PNP"/>
      <sheetName val="Riverside PUD"/>
      <sheetName val="Riverside Probable"/>
      <sheetName val="Riverside Possible"/>
      <sheetName val="Sargent PDP"/>
      <sheetName val="Sargent PNP"/>
      <sheetName val="Sargent PUD"/>
      <sheetName val="Sargent Probable"/>
      <sheetName val="Sargent Possible"/>
      <sheetName val="McCallum PDP"/>
      <sheetName val="McCallum PNP"/>
      <sheetName val="McCallum PUD"/>
      <sheetName val="McCallum Probable"/>
      <sheetName val="McCallum Possible"/>
      <sheetName val="Red Springs PDP"/>
      <sheetName val="Red Springs PNP"/>
      <sheetName val="Red Springs PUD"/>
      <sheetName val="Red Springs Probable"/>
      <sheetName val="Red Springs Possible"/>
      <sheetName val="Jasmin PDP"/>
      <sheetName val="Jasmin PNP"/>
      <sheetName val="Jasmin PUD"/>
      <sheetName val="Jasmin Probable"/>
      <sheetName val="Jasmin Possible"/>
      <sheetName val="Greeley PDP"/>
      <sheetName val="Greeley PNP"/>
      <sheetName val="Greeley PUD"/>
      <sheetName val="Greeley Probable"/>
      <sheetName val="Greeley Possible"/>
      <sheetName val="Kern River PDP"/>
      <sheetName val="Kern River PNP"/>
      <sheetName val="Kern River PUD"/>
      <sheetName val="Kern River Probable"/>
      <sheetName val="Kern River Possible"/>
      <sheetName val="Edison PDP"/>
      <sheetName val="Edison PNP"/>
      <sheetName val="Edison PUD"/>
      <sheetName val="Edison Probable"/>
      <sheetName val="Edison Possible"/>
      <sheetName val="Atlanta PDP"/>
      <sheetName val="Atlanta PNP"/>
      <sheetName val="Atlanta PUD"/>
      <sheetName val="Atlanta Probable"/>
      <sheetName val="Atlanta Possible"/>
      <sheetName val="Beech Creek PDP"/>
      <sheetName val="Beech Creek PNP"/>
      <sheetName val="Beech Creek PUD"/>
      <sheetName val="Beech Creek Probable"/>
      <sheetName val="Beech Creek Possible"/>
      <sheetName val="Dorcheat PDP"/>
      <sheetName val="Dorcheat PNP"/>
      <sheetName val="Dorcheat PUD"/>
      <sheetName val="Dorcheat Probable"/>
      <sheetName val="Dorcheat Possible"/>
      <sheetName val="McKamie PDP"/>
      <sheetName val="McKamie PNP"/>
      <sheetName val="McKamie PUD"/>
      <sheetName val="McKamie Probable"/>
      <sheetName val="McKamie Possible"/>
      <sheetName val="Plant PDP"/>
      <sheetName val="Plant PNP"/>
      <sheetName val="Plant PUD"/>
      <sheetName val="Plant Probable"/>
      <sheetName val="Plant Possible"/>
      <sheetName val="Metrocall"/>
      <sheetName val="Arch"/>
      <sheetName val=" WLNK Cap"/>
      <sheetName val="ARCH PF"/>
      <sheetName val="Pacific"/>
      <sheetName val="Manual_Batch_Data"/>
      <sheetName val="Amortization Schedules"/>
      <sheetName val="Val Matrix"/>
      <sheetName val="Dashboard"/>
      <sheetName val="increm_pf"/>
      <sheetName val="Annual Budget"/>
      <sheetName val="Settings"/>
      <sheetName val="Grids"/>
      <sheetName val="Rankings"/>
      <sheetName val="Credit Info"/>
      <sheetName val="New Mkt Info"/>
      <sheetName val="Real Estate Comps"/>
      <sheetName val="Reg-Line"/>
      <sheetName val="AIMCO"/>
      <sheetName val="AMLI"/>
      <sheetName val="EQR"/>
      <sheetName val="Region A"/>
      <sheetName val="Region B"/>
      <sheetName val="Region C1"/>
      <sheetName val="Region C2"/>
      <sheetName val="Region C3"/>
      <sheetName val="Region C4"/>
      <sheetName val="Synergies"/>
      <sheetName val="Combination Selection"/>
      <sheetName val="Combined Concession"/>
      <sheetName val="Technical Assumptions"/>
      <sheetName val="Macroeconomic"/>
      <sheetName val="Azurix DCF"/>
      <sheetName val="FinStat"/>
      <sheetName val="Auto Revenue Indexation"/>
      <sheetName val="Revenues"/>
      <sheetName val="OPEX"/>
      <sheetName val=" CAPEX"/>
      <sheetName val="Depreciation Schedule"/>
      <sheetName val="Taxes Opco"/>
      <sheetName val="Capital Structure"/>
      <sheetName val="S&amp;P"/>
      <sheetName val="BS Projections"/>
      <sheetName val="Regional Requierments"/>
      <sheetName val="_x0000__x0003__x0009_Ā_x000a_&amp;Tools_x0000__x0000__x0004__x0003_Ā_x0008_E&amp;xit Notes_x0000__x0009__x0004_"/>
      <sheetName val="CF"/>
      <sheetName val="Targ_IS"/>
      <sheetName val="Targ_BS"/>
      <sheetName val="Targ_CF"/>
      <sheetName val="Acq_IS"/>
      <sheetName val="Acq_BS"/>
      <sheetName val="Acq_CF"/>
      <sheetName val="Targ_Share Count"/>
      <sheetName val="Targ_DCF"/>
      <sheetName val="CHA_IS_Output"/>
      <sheetName val="X Factor"/>
      <sheetName val="Financials"/>
      <sheetName val="DCFs"/>
      <sheetName val="Assumptions_Output"/>
      <sheetName val="Energia Vendida"/>
      <sheetName val="Tarifa Venda"/>
      <sheetName val="Furnas"/>
      <sheetName val="Tarifa Compra"/>
      <sheetName val="Desp._Receita"/>
      <sheetName val="Investimentos"/>
      <sheetName val="Cover page"/>
      <sheetName val="Corporate Structure"/>
      <sheetName val="ANAV Life"/>
      <sheetName val="Assumption"/>
      <sheetName val="Check"/>
      <sheetName val="Patterns"/>
      <sheetName val="ANAV"/>
      <sheetName val="Historical"/>
      <sheetName val="Historical  Walnut + LoB"/>
      <sheetName val="LoB COR"/>
      <sheetName val="LoB data"/>
      <sheetName val="DCF Motor"/>
      <sheetName val="DCF Home"/>
      <sheetName val="DCF Industrial"/>
      <sheetName val="DCF TPL"/>
      <sheetName val="DCF Others"/>
      <sheetName val="DCF Agregator"/>
      <sheetName val="DCF TOTAL LoB"/>
      <sheetName val="UM3"/>
      <sheetName val="PLP"/>
      <sheetName val="Trim"/>
      <sheetName val="DatosLP"/>
      <sheetName val="Show"/>
      <sheetName val="Show(OBSOLETO)"/>
      <sheetName val="ANEXO1"/>
      <sheetName val="ANEXO2"/>
      <sheetName val="ANEXO3"/>
      <sheetName val="ANEXO4"/>
      <sheetName val="ANEXO5"/>
      <sheetName val="ANEXO6"/>
      <sheetName val="ANEXO7"/>
      <sheetName val="ANEXO 6,7"/>
      <sheetName val="ANEXO8"/>
      <sheetName val="ANEXO10"/>
      <sheetName val="ANEXO11"/>
      <sheetName val="ANEXO12"/>
      <sheetName val="TC"/>
      <sheetName val="INTEG. VENTAS"/>
      <sheetName val="RESUMEN"/>
      <sheetName val="TRIMESTRAL"/>
      <sheetName val="EDO_RESUL_INDEXADO"/>
      <sheetName val="EFIN_INGLES"/>
      <sheetName val="Turkey Chart"/>
      <sheetName val="South Africa Chart"/>
      <sheetName val="US Dollar Chart"/>
      <sheetName val="Euro Rate"/>
      <sheetName val="Zim$"/>
      <sheetName val="Weekly Rates"/>
      <sheetName val="Monthly Averages"/>
      <sheetName val="Month End Closing"/>
      <sheetName val="Weighted Averages"/>
      <sheetName val="Output Report (Jan only)"/>
      <sheetName val="Output Report"/>
      <sheetName val="currload.dat file"/>
      <sheetName val="MACS Codes"/>
      <sheetName val="BPC Load Closing"/>
      <sheetName val="BPC Load Average"/>
      <sheetName val="BPC Load No Conv"/>
      <sheetName val="BPC Load Budget"/>
      <sheetName val="EVDRE_DATACACHE"/>
      <sheetName val="YTD Actual Averages"/>
      <sheetName val="Forecast Control Sheet"/>
      <sheetName val="Forecast Averages"/>
      <sheetName val="Forecast Closing"/>
      <sheetName val="currload.dat file Actuals"/>
      <sheetName val="currload.dat file Forecast"/>
      <sheetName val="Corgi Load Actuals"/>
      <sheetName val="Corgi Load Forecast"/>
      <sheetName val="Argentina Chart"/>
      <sheetName val="Australia Chart"/>
      <sheetName val="Brazil Chart"/>
      <sheetName val="Canada Chart"/>
      <sheetName val="China Chart"/>
      <sheetName val="Colombia Chart"/>
      <sheetName val="Denmark Chart"/>
      <sheetName val="Euro Chart"/>
      <sheetName val="Guat Chart"/>
      <sheetName val="HK Chart"/>
      <sheetName val="Hungary Chart"/>
      <sheetName val="India Chart"/>
      <sheetName val="Japan Chart"/>
      <sheetName val="Mexico Chart"/>
      <sheetName val="Poland Chart"/>
      <sheetName val="Singapore Chart"/>
      <sheetName val="Korea Chart"/>
      <sheetName val="Taiwan Chart"/>
      <sheetName val="USA Chart"/>
      <sheetName val="Output Report Forecast"/>
      <sheetName val="Output Report Forecast (2)"/>
      <sheetName val="Sheet282"/>
      <sheetName val="Output Forecast 2 with % Moves"/>
      <sheetName val="FLASH"/>
      <sheetName val="Output Report Forecast (3)"/>
      <sheetName val="Look Ups"/>
      <sheetName val="Corgi Load Weekly"/>
      <sheetName val="Returns_Backup1"/>
      <sheetName val="Co__C1"/>
      <sheetName val="Control_Panel1"/>
      <sheetName val="Credit_ratios1"/>
      <sheetName val="Interest_Rates1"/>
      <sheetName val="Opening_BS1"/>
      <sheetName val="Returns_Backup_(2)1"/>
      <sheetName val="Return_1"/>
      <sheetName val="Opting_assum__Fixed_Fire1"/>
      <sheetName val="Opting_assum__Mobile_Fire1"/>
      <sheetName val="Return_Summary1"/>
      <sheetName val="THREE_VARIABLES1"/>
      <sheetName val="Power_&amp;_Fuel(c)1"/>
      <sheetName val="Power_&amp;_Fuel(SMS)1"/>
      <sheetName val="Power_&amp;_Fuel(new)1"/>
      <sheetName val="Power_&amp;_Fuel_(S)1"/>
      <sheetName val="Pro_Forma_(2)1"/>
      <sheetName val="Output_(GAAP)_(2)1"/>
      <sheetName val="Output_(2)1"/>
      <sheetName val="Pro_Forma1"/>
      <sheetName val="Output_(GAAP)1"/>
      <sheetName val="Contr_-_FD1"/>
      <sheetName val="Contr_-_TM1"/>
      <sheetName val="Adjusted_Contribution1"/>
      <sheetName val="Cash_Burn1"/>
      <sheetName val="CapSum-Top_hat1"/>
      <sheetName val="DCF-Tux_Mgt_20011"/>
      <sheetName val="DCF-Tux_Mgt_20021"/>
      <sheetName val="DCF-Tux_Mgt_2001_Norm1"/>
      <sheetName val="DCF-Tux_Str_Estimates1"/>
      <sheetName val="DCF-Top_Hat_mgt1"/>
      <sheetName val="DCF-Top_Hat_Str_Est_1"/>
      <sheetName val="DCF-Top_Hat_Synergies1"/>
      <sheetName val="MSDW_SbyS1"/>
      <sheetName val="Combination_-_Street_Est_1"/>
      <sheetName val="PF_W-O_Synergies1"/>
      <sheetName val="Combination_-Management_Est_1"/>
      <sheetName val="Top_Hat1"/>
      <sheetName val="Analyst_Avg1"/>
      <sheetName val="Synergy_Sensitivity1"/>
      <sheetName val="LBO_Assum1"/>
      <sheetName val="LBO_IS1"/>
      <sheetName val="LBO__BSCF1"/>
      <sheetName val="LBO_Ratios1"/>
      <sheetName val="LBO_Returns1"/>
      <sheetName val="PF_EPS11"/>
      <sheetName val="PF_EPS21"/>
      <sheetName val="PF_Ratios1"/>
      <sheetName val="Summary_FS1"/>
      <sheetName val="Sources_and_Uses1"/>
      <sheetName val="Acc_Dil1"/>
      <sheetName val="Cash_Acc_Dil1"/>
      <sheetName val="Summary_Credit_Stats1"/>
      <sheetName val="Summary_Debt_Paydown1"/>
      <sheetName val="Growth_Analysis1"/>
      <sheetName val="Conv_Returns_Summary1"/>
      <sheetName val="Class_A_Returns_Summary1"/>
      <sheetName val="Stk_Price_Acc_Dil1"/>
      <sheetName val="Pro_Forma&gt;&gt;1"/>
      <sheetName val="Convertible_Returns1"/>
      <sheetName val="Class_A_Returns1"/>
      <sheetName val="PIK_Returns1"/>
      <sheetName val="99_and_LTM_PF1"/>
      <sheetName val="TargIS_£1"/>
      <sheetName val="TargBSCF_£1"/>
      <sheetName val="TargIS_$1"/>
      <sheetName val="TargBSCF_$1"/>
      <sheetName val="--NOT_USED--1"/>
      <sheetName val="Jupiter_IS1"/>
      <sheetName val="Jupiter_BSCF1"/>
      <sheetName val="Jupiter_Rat1"/>
      <sheetName val="Jupiter_DCF11"/>
      <sheetName val="Jupiter_DCF21"/>
      <sheetName val="Saturn_IS1"/>
      <sheetName val="Saturn_BSCF1"/>
      <sheetName val="Saturn_DCF11"/>
      <sheetName val="Saturn_DCF21"/>
      <sheetName val="Saturn_Ratios1"/>
      <sheetName val="Invested_capital_VDF1"/>
      <sheetName val="Summary_Page_VDF1"/>
      <sheetName val="PV_of_Op_Leases_VDF1"/>
      <sheetName val="8__Ratio1"/>
      <sheetName val="Global_Retail"/>
      <sheetName val="Global_Direct"/>
      <sheetName val="Regal_Accept_"/>
      <sheetName val="Sale_of_Retail"/>
      <sheetName val="1998_Unit_Breakdown"/>
      <sheetName val="1997_Unit_Breakdown_"/>
      <sheetName val="1996_Unit_Breakdown"/>
      <sheetName val="1231_Balance_Sheet"/>
      <sheetName val="331_Balance_Sheet"/>
      <sheetName val="Retail_Direct_Selling"/>
      <sheetName val="Gross_Margin"/>
      <sheetName val="RAC_Admin"/>
      <sheetName val="Sources_&amp;_Uses"/>
      <sheetName val="Appl__of_total_proceeds"/>
      <sheetName val="Sale_of_receivables_"/>
      <sheetName val="Financial_Summary"/>
      <sheetName val="Financial_Projections"/>
      <sheetName val="Multiples_Retail"/>
      <sheetName val="Multiples_Direct_"/>
      <sheetName val="Multiples_KF_SM"/>
      <sheetName val="Retail_DCF"/>
      <sheetName val="Direct_DCF"/>
      <sheetName val="KF_SM_DCF_"/>
      <sheetName val="Brand_Value_DCF"/>
      <sheetName val="Detailed_BS"/>
      <sheetName val="purch_price"/>
      <sheetName val="Non_Tech_HC-_Off"/>
      <sheetName val="Non_Tech_HC-_On"/>
      <sheetName val="Cost_Assumptions"/>
      <sheetName val="P_&amp;_L"/>
      <sheetName val="Valuation_Summary_2004"/>
      <sheetName val="Valuation_Summary"/>
      <sheetName val="Valuation_Summary_(05)"/>
      <sheetName val="Shares_&amp;_Options_Summary"/>
      <sheetName val="Valuation_Summary_(2)"/>
      <sheetName val="Capitalization"/>
      <sheetName val="_x0000__x0003_ Ā_x000a_&amp;Tools_x0000__x0000__x0004__x0003_Ā_x0008_E&amp;xit Notes_x0000_ _x0004_"/>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CreditStats"/>
      <sheetName val="CHS IRR"/>
      <sheetName val="Mezz IRR"/>
      <sheetName val="Pref IRR"/>
      <sheetName val="Cap Structure Chart"/>
      <sheetName val="Chart2"/>
      <sheetName val="CHS Deals"/>
      <sheetName val="Buyout Comps"/>
      <sheetName val="Macros"/>
      <sheetName val="Sales 2003"/>
      <sheetName val="Stucture A"/>
      <sheetName val="Matrix A"/>
      <sheetName val="Stucture B"/>
      <sheetName val="Matrix B"/>
      <sheetName val="Stucture C"/>
      <sheetName val="Matrix C"/>
      <sheetName val="Sale"/>
      <sheetName val="Rev_Comb"/>
      <sheetName val="Rev_Val"/>
      <sheetName val="proj"/>
      <sheetName val="DATA EXPORT-UVI"/>
      <sheetName val="consolsum"/>
      <sheetName val="CAM allocation"/>
      <sheetName val="cost_benefits"/>
      <sheetName val="sum_performance"/>
      <sheetName val="for profit"/>
      <sheetName val="Island oper chart"/>
      <sheetName val="jobs"/>
      <sheetName val="construction"/>
      <sheetName val="retail-sales tax"/>
      <sheetName val="hoteltax"/>
      <sheetName val="print instructions"/>
      <sheetName val="Inn"/>
      <sheetName val="Budget Apt."/>
      <sheetName val="ResortConf"/>
      <sheetName val="Spa"/>
      <sheetName val="Banquets"/>
      <sheetName val="Youth Hostel"/>
      <sheetName val="Marina"/>
      <sheetName val="Artisans"/>
      <sheetName val="colonel'srow"/>
      <sheetName val="visitor"/>
      <sheetName val="ferry"/>
      <sheetName val="non-profs"/>
      <sheetName val="prefin-"/>
      <sheetName val="attendance"/>
      <sheetName val="Resortconf_inputs"/>
      <sheetName val="Spa-att"/>
      <sheetName val="Inne"/>
      <sheetName val="budget"/>
      <sheetName val="youthfest"/>
      <sheetName val="weddings"/>
      <sheetName val="histroy"/>
      <sheetName val="insti"/>
      <sheetName val="amphmarina"/>
      <sheetName val="sportspark"/>
      <sheetName val="parkvisitors (2)"/>
      <sheetName val="mrkts"/>
      <sheetName val="retailcapt"/>
      <sheetName val="retailcapt (2)"/>
      <sheetName val="season-calc"/>
      <sheetName val="weekend"/>
      <sheetName val="do not ptint"/>
      <sheetName val="empl"/>
      <sheetName val="toronto"/>
      <sheetName val="parkvisitors"/>
      <sheetName val="park visitation"/>
      <sheetName val="summary tax"/>
      <sheetName val="chart data"/>
      <sheetName val="chartdata2"/>
      <sheetName val="artschool"/>
      <sheetName val="cultural"/>
      <sheetName val="Nola Park Inst."/>
      <sheetName val="Youth Edu."/>
      <sheetName val="unused"/>
      <sheetName val="CC WISE OLD GL'S"/>
      <sheetName val="MARCH04"/>
      <sheetName val="comm_list15"/>
      <sheetName val="RGIL"/>
      <sheetName val="XLR_NoRangeSheet"/>
      <sheetName val="Ann-1"/>
      <sheetName val="10AA"/>
      <sheetName val="CG"/>
      <sheetName val="IT"/>
      <sheetName val="Tax(N)"/>
      <sheetName val="DB"/>
      <sheetName val="AMT"/>
      <sheetName val="AMTC"/>
      <sheetName val="SI"/>
      <sheetName val="Tool-112A"/>
      <sheetName val="Tool-115AD(1)(iii)(p)"/>
      <sheetName val="CYLA-BFLA"/>
      <sheetName val="80G"/>
      <sheetName val="DEP_DCG"/>
      <sheetName val="80GGA"/>
      <sheetName val="RA"/>
      <sheetName val="OS"/>
      <sheetName val="ESR"/>
      <sheetName val="IF"/>
      <sheetName val="PDTCAse"/>
      <sheetName val="HOUSE_PROPERTY"/>
      <sheetName val="80"/>
      <sheetName val="Schedule ICDS"/>
      <sheetName val="MANUFACTURING ACCOUNT"/>
      <sheetName val="PART A - GENERAL(2)"/>
      <sheetName val="PROFIT_LOSS"/>
      <sheetName val="80P"/>
      <sheetName val="VI-A"/>
      <sheetName val="PART A - GENERAL"/>
      <sheetName val="BP"/>
      <sheetName val="EI"/>
      <sheetName val="PART - A OI"/>
      <sheetName val="PARTB - TI - TTI"/>
      <sheetName val="VERIFICATION"/>
      <sheetName val="CFL"/>
      <sheetName val="TR_FA"/>
      <sheetName val="TRADING ACCOUNT"/>
      <sheetName val="Unabsorbed Depreciation"/>
      <sheetName val="Clause_9"/>
      <sheetName val="Cash Flow Working"/>
      <sheetName val="CREDIT STATS"/>
      <sheetName val="bpmTraverse"/>
      <sheetName val="EXPENSES"/>
      <sheetName val="FINAL"/>
      <sheetName val="CSCCincSKR"/>
      <sheetName val="pcQueryData"/>
      <sheetName val="_pcSlicerSheet1"/>
      <sheetName val="BSSchedules"/>
      <sheetName val="A"/>
      <sheetName val="2pgr_target"/>
      <sheetName val="LB_DCF"/>
      <sheetName val="Variables"/>
      <sheetName val="LC"/>
      <sheetName val="LC last year"/>
      <sheetName val="USD"/>
      <sheetName val="USD last year"/>
      <sheetName val="synthgraph COMPS"/>
      <sheetName val="Workforce Value"/>
      <sheetName val="Employees"/>
      <sheetName val=" Workforce Life"/>
      <sheetName val="Module4"/>
      <sheetName val="Module5"/>
      <sheetName val="Module6"/>
      <sheetName val="Module7"/>
      <sheetName val=" Customers"/>
      <sheetName val="Workforce_Value(5)"/>
      <sheetName val="Return on Assets"/>
      <sheetName val="NTA"/>
      <sheetName val="Excess Earnings"/>
      <sheetName val="Tax Amort"/>
      <sheetName val="ECI - Projected IS"/>
      <sheetName val="EBITDA Detail 2001-2003"/>
      <sheetName val="Balance Sheet Dec 2001x"/>
      <sheetName val="Balance Sheet Dec 2000"/>
      <sheetName val="Regions"/>
      <sheetName val="AV Quote"/>
      <sheetName val="InputVar"/>
      <sheetName val="MR012 PS Perform"/>
      <sheetName val="LOB"/>
      <sheetName val="FCF Variances"/>
      <sheetName val="FCF"/>
      <sheetName val="&quot;&quot;&quot;"/>
      <sheetName val="AP1000 Highlights"/>
      <sheetName val="Collections"/>
      <sheetName val="BS by Mo"/>
      <sheetName val="Oracle BS"/>
      <sheetName val="2009 BUDGET"/>
      <sheetName val="```"/>
      <sheetName val="IS by Mo"/>
      <sheetName val="Oracle IS"/>
      <sheetName val="IS Forecast"/>
      <sheetName val="2003 PROV"/>
      <sheetName val="CF 1"/>
      <sheetName val="CF 2"/>
      <sheetName val="NPV1"/>
      <sheetName val="Tgt Disc Notes"/>
      <sheetName val="Pro Forma Bal Sht"/>
      <sheetName val="Annual Model"/>
      <sheetName val="Covenants"/>
      <sheetName val="Quarterly '02"/>
      <sheetName val="Guidance"/>
      <sheetName val="Quarters"/>
      <sheetName val="Valuation"/>
      <sheetName val="Converts"/>
      <sheetName val="Tower counts"/>
      <sheetName val="Tower aging"/>
      <sheetName val="deals"/>
      <sheetName val="Customers"/>
      <sheetName val="Cap Analysis"/>
      <sheetName val="cash"/>
      <sheetName val="Comp. Transaction"/>
      <sheetName val="Data Valu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ow r="9">
          <cell r="A9">
            <v>900000</v>
          </cell>
        </row>
      </sheetData>
      <sheetData sheetId="450"/>
      <sheetData sheetId="451"/>
      <sheetData sheetId="452"/>
      <sheetData sheetId="453"/>
      <sheetData sheetId="454"/>
      <sheetData sheetId="455"/>
      <sheetData sheetId="456"/>
      <sheetData sheetId="457"/>
      <sheetData sheetId="458"/>
      <sheetData sheetId="459"/>
      <sheetData sheetId="460">
        <row r="9">
          <cell r="A9">
            <v>900000</v>
          </cell>
        </row>
      </sheetData>
      <sheetData sheetId="461">
        <row r="9">
          <cell r="A9">
            <v>900000</v>
          </cell>
        </row>
      </sheetData>
      <sheetData sheetId="462">
        <row r="9">
          <cell r="A9">
            <v>900000</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row r="9">
          <cell r="A9">
            <v>900000</v>
          </cell>
        </row>
      </sheetData>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refreshError="1"/>
      <sheetData sheetId="573" refreshError="1"/>
      <sheetData sheetId="574" refreshError="1"/>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ow r="3">
          <cell r="B3" t="str">
            <v>NextVenue</v>
          </cell>
        </row>
      </sheetData>
      <sheetData sheetId="619">
        <row r="3">
          <cell r="B3" t="str">
            <v>NextVenue</v>
          </cell>
        </row>
      </sheetData>
      <sheetData sheetId="620">
        <row r="3">
          <cell r="B3" t="str">
            <v>NextVenue</v>
          </cell>
        </row>
      </sheetData>
      <sheetData sheetId="621">
        <row r="3">
          <cell r="B3" t="str">
            <v>NextVenue</v>
          </cell>
        </row>
      </sheetData>
      <sheetData sheetId="622">
        <row r="1">
          <cell r="B1">
            <v>8</v>
          </cell>
        </row>
      </sheetData>
      <sheetData sheetId="623">
        <row r="3">
          <cell r="B3" t="str">
            <v>NextVenue</v>
          </cell>
        </row>
      </sheetData>
      <sheetData sheetId="624">
        <row r="3">
          <cell r="B3" t="str">
            <v>NextVenue</v>
          </cell>
        </row>
      </sheetData>
      <sheetData sheetId="625">
        <row r="3">
          <cell r="B3" t="str">
            <v>NextVenue</v>
          </cell>
        </row>
      </sheetData>
      <sheetData sheetId="626"/>
      <sheetData sheetId="627"/>
      <sheetData sheetId="628"/>
      <sheetData sheetId="629">
        <row r="3">
          <cell r="B3" t="str">
            <v>NextVenue</v>
          </cell>
        </row>
      </sheetData>
      <sheetData sheetId="630">
        <row r="3">
          <cell r="B3" t="str">
            <v>NextVenue</v>
          </cell>
        </row>
      </sheetData>
      <sheetData sheetId="631">
        <row r="3">
          <cell r="B3" t="str">
            <v>NextVenue</v>
          </cell>
        </row>
      </sheetData>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1">
          <cell r="B1">
            <v>8</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refreshError="1"/>
      <sheetData sheetId="961"/>
      <sheetData sheetId="962">
        <row r="2">
          <cell r="Z2">
            <v>1</v>
          </cell>
        </row>
      </sheetData>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ow r="2">
          <cell r="Z2">
            <v>1</v>
          </cell>
        </row>
      </sheetData>
      <sheetData sheetId="1079"/>
      <sheetData sheetId="1080"/>
      <sheetData sheetId="1081" refreshError="1"/>
      <sheetData sheetId="1082" refreshError="1"/>
      <sheetData sheetId="1083">
        <row r="7">
          <cell r="D7">
            <v>1092.9000000000001</v>
          </cell>
        </row>
      </sheetData>
      <sheetData sheetId="1084">
        <row r="7">
          <cell r="D7">
            <v>2501.059999999994</v>
          </cell>
        </row>
      </sheetData>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sheetData sheetId="1104"/>
      <sheetData sheetId="1105"/>
      <sheetData sheetId="1106"/>
      <sheetData sheetId="1107"/>
      <sheetData sheetId="1108"/>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refreshError="1"/>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EuroFigge"/>
      <sheetName val="Figge"/>
      <sheetName val="Div. Preview"/>
      <sheetName val="Q Preview"/>
      <sheetName val="Sheet1"/>
      <sheetName val="divEBITchart"/>
      <sheetName val="divsaleschart"/>
      <sheetName val="Div. tables"/>
      <sheetName val="Sheet2"/>
      <sheetName val="Sheet3"/>
      <sheetName val="interim upd"/>
      <sheetName val="geography"/>
      <sheetName val="Div__Preview"/>
      <sheetName val="Q_Preview"/>
      <sheetName val="Div__tables"/>
      <sheetName val="interim_upd"/>
      <sheetName val="useless"/>
      <sheetName val="MAIN"/>
      <sheetName val="FINANCIALS"/>
      <sheetName val="Div__Preview1"/>
      <sheetName val="Q_Preview1"/>
      <sheetName val="Div__tables1"/>
      <sheetName val="interim_up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sheetData sheetId="21"/>
      <sheetData sheetId="22"/>
      <sheetData sheetId="2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CASH-FLOW"/>
      <sheetName val="typetest"/>
      <sheetName val="Lakshmi GF"/>
      <sheetName val="CITICORP"/>
      <sheetName val="HDFC"/>
      <sheetName val="KOTAK"/>
      <sheetName val="final3"/>
      <sheetName val="LOCAL RATES"/>
      <sheetName val="1St certified RA bill"/>
      <sheetName val="Elect."/>
      <sheetName val="Evalu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 DEB (2)"/>
      <sheetName val="2007 DEB"/>
      <sheetName val="INDUS "/>
      <sheetName val="YES6.66cr"/>
      <sheetName val="HDFC"/>
      <sheetName val="ICICI"/>
      <sheetName val="LKB"/>
      <sheetName val="uti"/>
      <sheetName val="SB PATIALA"/>
      <sheetName val="indus-oct loan"/>
      <sheetName val="SBH -IFB"/>
      <sheetName val="ABN AMRO BANK"/>
      <sheetName val="IDBI BANK"/>
      <sheetName val="INDUS BANK MAR 07"/>
      <sheetName val="YES"/>
      <sheetName val="TERM LOAN OF FCNR"/>
      <sheetName val="SBI-FCNR"/>
      <sheetName val="Lakshmi GF"/>
      <sheetName val="CITICORP"/>
      <sheetName val="KOTAK"/>
      <sheetName val="Sub-lead"/>
      <sheetName val="SOR"/>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heetName val="Rec"/>
      <sheetName val="Cash Costs"/>
      <sheetName val="Exec Sum---&gt;"/>
      <sheetName val="Trinity History"/>
      <sheetName val="Reserves"/>
      <sheetName val="Production Bridge"/>
      <sheetName val="Prdxn"/>
      <sheetName val="EBITDA"/>
      <sheetName val="Capex"/>
      <sheetName val="Revenue"/>
      <sheetName val="Output"/>
      <sheetName val="LLCs---&gt;"/>
      <sheetName val="Mining Operations_1"/>
      <sheetName val="Mining Operations_2"/>
      <sheetName val="Mining Operations_3"/>
      <sheetName val="Proj."/>
      <sheetName val="Fin Sum"/>
      <sheetName val="Trans."/>
      <sheetName val="Hist."/>
      <sheetName val="Debt"/>
      <sheetName val="Balance Sheet"/>
      <sheetName val="Working Capital"/>
      <sheetName val="Fuel Cost Sensitivity"/>
      <sheetName val="ebitda bridge 06-07"/>
      <sheetName val="ebitda bridge 07-08"/>
      <sheetName val="Operational Data"/>
      <sheetName val="Bear Fork"/>
      <sheetName val="Bear Fork Table"/>
      <sheetName val="LL"/>
      <sheetName val="Financial Overview---&gt;"/>
      <sheetName val="Production"/>
      <sheetName val="Reclamation"/>
      <sheetName val="Financial Tables"/>
      <sheetName val="Investor Highlights"/>
      <sheetName val="CC Backup"/>
      <sheetName val="Coal Reserves---&gt;"/>
      <sheetName val="Hist &amp; Proj"/>
      <sheetName val="Reserve Tables"/>
      <sheetName val="Equipment"/>
      <sheetName val="Bridges--&gt;"/>
      <sheetName val="Prod 2"/>
      <sheetName val="09302007 swt"/>
      <sheetName val="Employees"/>
      <sheetName val="Sales &amp; Marketing---&gt;"/>
      <sheetName val="Coal price curve"/>
      <sheetName val="Sales&amp;Marketing"/>
      <sheetName val="Coded S&amp;M"/>
      <sheetName val="Sheet1"/>
      <sheetName val="Coal Revenues"/>
      <sheetName val="S&amp;M Output"/>
      <sheetName val="GMC"/>
      <sheetName val="Transport."/>
      <sheetName val="Financial Section---&gt;"/>
      <sheetName val="Consolidated"/>
      <sheetName val="Historicals"/>
      <sheetName val="Projected"/>
      <sheetName val="Bonding---&gt;"/>
      <sheetName val="Bonding"/>
      <sheetName val="CAPP Comp."/>
      <sheetName val="capp production 2006-2007 1st h"/>
      <sheetName val="Employees_ML"/>
      <sheetName val="Inputs"/>
      <sheetName val="Schedules PL"/>
      <sheetName val="Schedules BS"/>
      <sheetName val="Cash_Costs"/>
      <sheetName val="Exec_Sum---&gt;"/>
      <sheetName val="Trinity_History"/>
      <sheetName val="Production_Bridge"/>
      <sheetName val="Mining_Operations_1"/>
      <sheetName val="Mining_Operations_2"/>
      <sheetName val="Mining_Operations_3"/>
      <sheetName val="Proj_"/>
      <sheetName val="Fin_Sum"/>
      <sheetName val="Trans_"/>
      <sheetName val="Hist_"/>
      <sheetName val="Balance_Sheet"/>
      <sheetName val="Working_Capital"/>
      <sheetName val="Fuel_Cost_Sensitivity"/>
      <sheetName val="ebitda_bridge_06-07"/>
      <sheetName val="ebitda_bridge_07-08"/>
      <sheetName val="Operational_Data"/>
      <sheetName val="Bear_Fork"/>
      <sheetName val="Bear_Fork_Table"/>
      <sheetName val="Financial_Overview---&gt;"/>
      <sheetName val="Financial_Tables"/>
      <sheetName val="Investor_Highlights"/>
      <sheetName val="CC_Backup"/>
      <sheetName val="Coal_Reserves---&gt;"/>
      <sheetName val="Hist_&amp;_Proj"/>
      <sheetName val="Reserve_Tables"/>
      <sheetName val="Prod_2"/>
      <sheetName val="09302007_swt"/>
      <sheetName val="Sales_&amp;_Marketing---&gt;"/>
      <sheetName val="Coal_price_curve"/>
      <sheetName val="Coded_S&amp;M"/>
      <sheetName val="Coal_Revenues"/>
      <sheetName val="S&amp;M_Output"/>
      <sheetName val="Transport_"/>
      <sheetName val="Financial_Section---&gt;"/>
      <sheetName val="CAPP_Comp_"/>
      <sheetName val="capp_production_2006-2007_1st_h"/>
      <sheetName val="Schedules_PL"/>
      <sheetName val="Schedules_BS"/>
      <sheetName val="CIM Backup Linked_H_v05"/>
      <sheetName val="International"/>
      <sheetName val="GlobalVariables"/>
      <sheetName val="BS"/>
      <sheetName val="LEGAL GUJ"/>
      <sheetName val="shipping_program"/>
      <sheetName val="Shivaji"/>
    </sheetNames>
    <sheetDataSet>
      <sheetData sheetId="0" refreshError="1">
        <row r="3">
          <cell r="B3" t="str">
            <v>Capex Summary by Mine</v>
          </cell>
        </row>
        <row r="4">
          <cell r="B4" t="str">
            <v>($ in millions)</v>
          </cell>
        </row>
        <row r="5">
          <cell r="C5">
            <v>2005</v>
          </cell>
          <cell r="D5">
            <v>2006</v>
          </cell>
          <cell r="E5">
            <v>2007</v>
          </cell>
          <cell r="F5">
            <v>2008</v>
          </cell>
          <cell r="G5">
            <v>2009</v>
          </cell>
          <cell r="H5">
            <v>2010</v>
          </cell>
          <cell r="I5">
            <v>2011</v>
          </cell>
          <cell r="J5">
            <v>2012</v>
          </cell>
          <cell r="L5" t="str">
            <v>CAGR</v>
          </cell>
          <cell r="M5">
            <v>1000</v>
          </cell>
        </row>
        <row r="6">
          <cell r="B6" t="str">
            <v>Production</v>
          </cell>
          <cell r="C6">
            <v>3315.0529999999994</v>
          </cell>
          <cell r="D6">
            <v>5697</v>
          </cell>
          <cell r="E6">
            <v>9038.6186809329884</v>
          </cell>
          <cell r="F6">
            <v>11857.934155835786</v>
          </cell>
          <cell r="G6">
            <v>13388.940148857984</v>
          </cell>
          <cell r="H6">
            <v>14239.7055617673</v>
          </cell>
          <cell r="I6">
            <v>14645.126083746443</v>
          </cell>
          <cell r="J6">
            <v>14275.353028735899</v>
          </cell>
          <cell r="K6">
            <v>2012</v>
          </cell>
          <cell r="L6">
            <v>23.192763419421759</v>
          </cell>
        </row>
        <row r="7">
          <cell r="B7" t="str">
            <v>EBITDA</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Cash Costs per Ton</v>
          </cell>
          <cell r="C8">
            <v>40.320636273192576</v>
          </cell>
          <cell r="D8">
            <v>40.336414821092127</v>
          </cell>
          <cell r="E8">
            <v>36.807963973822076</v>
          </cell>
          <cell r="F8">
            <v>34.248866307380091</v>
          </cell>
          <cell r="G8">
            <v>35.252545758676966</v>
          </cell>
          <cell r="H8">
            <v>36.384307448827592</v>
          </cell>
          <cell r="I8">
            <v>37.052125433550849</v>
          </cell>
          <cell r="J8">
            <v>37.305529542829092</v>
          </cell>
          <cell r="L8">
            <v>-1.1041708348783597</v>
          </cell>
        </row>
        <row r="9">
          <cell r="B9" t="str">
            <v>Capex Per Ton</v>
          </cell>
          <cell r="C9">
            <v>25.097637956316241</v>
          </cell>
          <cell r="D9">
            <v>23.29296120765315</v>
          </cell>
          <cell r="E9">
            <v>6.1835988023150881</v>
          </cell>
          <cell r="F9">
            <v>5.691064267951611</v>
          </cell>
          <cell r="G9">
            <v>4.9389549885799111</v>
          </cell>
          <cell r="H9">
            <v>5.8301604674258707</v>
          </cell>
          <cell r="I9">
            <v>5.5908091450896098</v>
          </cell>
          <cell r="J9">
            <v>1.6156399938812813</v>
          </cell>
          <cell r="K9">
            <v>4.8212288499999998</v>
          </cell>
          <cell r="L9">
            <v>-32.420346049771844</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Averages</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3">
          <cell r="B13" t="str">
            <v>Cash Costs per Ton</v>
          </cell>
          <cell r="C13">
            <v>37.213548694921421</v>
          </cell>
          <cell r="D13">
            <v>37.213548694921421</v>
          </cell>
          <cell r="E13">
            <v>37.213548694921421</v>
          </cell>
          <cell r="F13">
            <v>37.213548694921421</v>
          </cell>
          <cell r="G13">
            <v>37.213548694921421</v>
          </cell>
          <cell r="H13">
            <v>37.213548694921421</v>
          </cell>
          <cell r="I13">
            <v>37.213548694921421</v>
          </cell>
          <cell r="J13">
            <v>37.213548694921421</v>
          </cell>
        </row>
        <row r="14">
          <cell r="B14" t="str">
            <v>Capex Per Ton</v>
          </cell>
          <cell r="C14">
            <v>9.7801033536515956</v>
          </cell>
          <cell r="D14">
            <v>9.7801033536515956</v>
          </cell>
          <cell r="E14">
            <v>9.7801033536515956</v>
          </cell>
          <cell r="F14">
            <v>9.7801033536515956</v>
          </cell>
          <cell r="G14">
            <v>9.7801033536515956</v>
          </cell>
          <cell r="H14">
            <v>9.7801033536515956</v>
          </cell>
          <cell r="I14">
            <v>9.7801033536515956</v>
          </cell>
          <cell r="J14">
            <v>9.7801033536515956</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CAPP Producer Cash Costs (1H 2007A)</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C57" t="str">
            <v>Trinity</v>
          </cell>
          <cell r="D57" t="str">
            <v>ACI</v>
          </cell>
          <cell r="E57" t="str">
            <v>ICG</v>
          </cell>
          <cell r="F57" t="str">
            <v>ARLP</v>
          </cell>
          <cell r="G57" t="str">
            <v>MEE</v>
          </cell>
          <cell r="H57" t="str">
            <v>JRCC</v>
          </cell>
          <cell r="I57" t="str">
            <v>ANR</v>
          </cell>
          <cell r="J57">
            <v>3.032</v>
          </cell>
          <cell r="K57">
            <v>3</v>
          </cell>
        </row>
        <row r="58">
          <cell r="C58">
            <v>37.681907757826494</v>
          </cell>
          <cell r="D58">
            <v>40.89</v>
          </cell>
          <cell r="E58">
            <v>41.17</v>
          </cell>
          <cell r="F58">
            <v>42.247080935941703</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cell r="J59">
            <v>81.878104840000006</v>
          </cell>
          <cell r="K59">
            <v>23.063831279999999</v>
          </cell>
          <cell r="M59">
            <v>11.593073715999985</v>
          </cell>
        </row>
        <row r="62">
          <cell r="B62" t="str">
            <v>CAPP Producer EBITDA Margin Position (1H 2007A)</v>
          </cell>
          <cell r="F62">
            <v>0</v>
          </cell>
          <cell r="G62">
            <v>0</v>
          </cell>
          <cell r="H62">
            <v>0</v>
          </cell>
          <cell r="I62">
            <v>0</v>
          </cell>
          <cell r="J62">
            <v>0</v>
          </cell>
          <cell r="K62">
            <v>0</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1" refreshError="1"/>
      <sheetData sheetId="2"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7">
          <cell r="D7" t="str">
            <v xml:space="preserve">9 Months </v>
          </cell>
          <cell r="E7" t="str">
            <v>Projected</v>
          </cell>
          <cell r="F7" t="str">
            <v>Projected FYE December 31,</v>
          </cell>
        </row>
        <row r="8">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Income Statement Data</v>
          </cell>
        </row>
        <row r="10">
          <cell r="B10" t="str">
            <v>Coal Sales</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row>
        <row r="11">
          <cell r="B11" t="str">
            <v>Other Revenues</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row>
        <row r="13">
          <cell r="B13" t="str">
            <v>Cost of Sales (Cash Costs)</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row>
        <row r="14">
          <cell r="B14" t="str">
            <v>Cost of Sales (Non-Cash Costs) (1)</v>
          </cell>
          <cell r="D14">
            <v>-7.2789831026289207</v>
          </cell>
          <cell r="E14">
            <v>-1.9783751299999999</v>
          </cell>
          <cell r="F14">
            <v>-9.2573582326289205</v>
          </cell>
          <cell r="G14">
            <v>0</v>
          </cell>
          <cell r="H14">
            <v>0</v>
          </cell>
          <cell r="I14">
            <v>0</v>
          </cell>
          <cell r="J14">
            <v>0</v>
          </cell>
          <cell r="K14">
            <v>0</v>
          </cell>
        </row>
        <row r="15">
          <cell r="B15" t="str">
            <v>Gross Profit</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row>
        <row r="16">
          <cell r="B16" t="str">
            <v>Depreciation, Depletion &amp; Amortization</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row>
        <row r="17">
          <cell r="B17" t="str">
            <v>Reclamation</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SG&amp;A</v>
          </cell>
          <cell r="D18">
            <v>8.7991828399999985</v>
          </cell>
          <cell r="E18">
            <v>2.4000000000000004</v>
          </cell>
          <cell r="F18">
            <v>11.199182839999999</v>
          </cell>
          <cell r="G18">
            <v>9.6</v>
          </cell>
          <cell r="H18">
            <v>9.6000000000000014</v>
          </cell>
          <cell r="I18">
            <v>9.6000000000000014</v>
          </cell>
          <cell r="J18">
            <v>9.6</v>
          </cell>
          <cell r="K18">
            <v>9.6000000000000014</v>
          </cell>
        </row>
        <row r="19">
          <cell r="B19" t="str">
            <v>EBIT</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O19">
            <v>95.478358319999998</v>
          </cell>
          <cell r="P19">
            <v>107.92003777999999</v>
          </cell>
          <cell r="Q19">
            <v>121.25421248999994</v>
          </cell>
        </row>
        <row r="21">
          <cell r="B21" t="str">
            <v>Cash Flow Data</v>
          </cell>
          <cell r="P21">
            <v>21.758666249488989</v>
          </cell>
          <cell r="Q21">
            <v>14.120315677955686</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8">
          <cell r="B28" t="str">
            <v>Balance Sheet Data</v>
          </cell>
        </row>
        <row r="29">
          <cell r="B29" t="str">
            <v>Cash</v>
          </cell>
          <cell r="C29">
            <v>2.7625649999999999</v>
          </cell>
        </row>
        <row r="30">
          <cell r="B30" t="str">
            <v>Net Working Capital</v>
          </cell>
          <cell r="C30">
            <v>22.648415999999997</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3"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43">
          <cell r="B43" t="str">
            <v>CIM CHART</v>
          </cell>
        </row>
      </sheetData>
      <sheetData sheetId="4" refreshError="1">
        <row r="2">
          <cell r="B2" t="str">
            <v>col 14</v>
          </cell>
        </row>
        <row r="3">
          <cell r="B3" t="str">
            <v>Revenue Summary by Mine</v>
          </cell>
          <cell r="M3">
            <v>1000</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2001</v>
          </cell>
          <cell r="D10">
            <v>2002</v>
          </cell>
          <cell r="E10">
            <v>2003</v>
          </cell>
          <cell r="F10">
            <v>2004</v>
          </cell>
          <cell r="G10">
            <v>2005</v>
          </cell>
          <cell r="H10">
            <v>2006</v>
          </cell>
          <cell r="I10" t="str">
            <v>2007E</v>
          </cell>
          <cell r="J10" t="str">
            <v>2008E</v>
          </cell>
          <cell r="K10">
            <v>81.902338640325382</v>
          </cell>
          <cell r="M10">
            <v>16.458059896393472</v>
          </cell>
          <cell r="N10">
            <v>11.188855325688886</v>
          </cell>
        </row>
        <row r="11">
          <cell r="B11" t="str">
            <v>Production</v>
          </cell>
          <cell r="C11">
            <v>397</v>
          </cell>
          <cell r="D11">
            <v>735</v>
          </cell>
          <cell r="E11">
            <v>1301</v>
          </cell>
          <cell r="F11">
            <v>1707</v>
          </cell>
          <cell r="G11">
            <v>3515</v>
          </cell>
          <cell r="H11">
            <v>5727</v>
          </cell>
          <cell r="I11">
            <v>9616</v>
          </cell>
          <cell r="J11">
            <v>12968.5</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4">
          <cell r="B14" t="str">
            <v>Trinity East</v>
          </cell>
        </row>
        <row r="15">
          <cell r="B15" t="str">
            <v>Levisa</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2">
          <cell r="F62">
            <v>0</v>
          </cell>
          <cell r="G62">
            <v>0</v>
          </cell>
          <cell r="H62">
            <v>0</v>
          </cell>
          <cell r="I62">
            <v>0</v>
          </cell>
          <cell r="J62">
            <v>0</v>
          </cell>
          <cell r="K62">
            <v>0</v>
          </cell>
        </row>
        <row r="64">
          <cell r="F64">
            <v>35.7313785342456</v>
          </cell>
          <cell r="G64">
            <v>98.025313962524649</v>
          </cell>
        </row>
        <row r="65">
          <cell r="F65">
            <v>8.14024313625975</v>
          </cell>
          <cell r="G65">
            <v>16.726709160396695</v>
          </cell>
        </row>
      </sheetData>
      <sheetData sheetId="5" refreshError="1">
        <row r="2">
          <cell r="B2" t="str">
            <v xml:space="preserve">Project Trident </v>
          </cell>
          <cell r="L2" t="str">
            <v>Reclamation</v>
          </cell>
        </row>
        <row r="3">
          <cell r="B3" t="str">
            <v>($ in millions)</v>
          </cell>
          <cell r="L3" t="str">
            <v>Private &amp; Confidential</v>
          </cell>
        </row>
        <row r="5">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J7" t="str">
            <v>2013E -</v>
          </cell>
          <cell r="K7" t="str">
            <v>2019E -</v>
          </cell>
        </row>
        <row r="8">
          <cell r="C8" t="str">
            <v>Total</v>
          </cell>
          <cell r="D8">
            <v>2007</v>
          </cell>
          <cell r="E8" t="str">
            <v>Proven &amp;</v>
          </cell>
          <cell r="F8">
            <v>2009</v>
          </cell>
          <cell r="G8">
            <v>2010</v>
          </cell>
          <cell r="H8">
            <v>2011</v>
          </cell>
          <cell r="I8">
            <v>2012</v>
          </cell>
          <cell r="J8">
            <v>2018</v>
          </cell>
          <cell r="K8">
            <v>2026</v>
          </cell>
          <cell r="L8" t="str">
            <v>Total</v>
          </cell>
        </row>
        <row r="9">
          <cell r="B9" t="str">
            <v>Little Elk</v>
          </cell>
          <cell r="C9" t="str">
            <v>Recoverable</v>
          </cell>
          <cell r="D9" t="str">
            <v>%</v>
          </cell>
          <cell r="E9" t="str">
            <v>Probable</v>
          </cell>
          <cell r="F9" t="str">
            <v>%</v>
          </cell>
          <cell r="G9" t="str">
            <v>Recoverable</v>
          </cell>
          <cell r="H9" t="str">
            <v>%</v>
          </cell>
          <cell r="I9">
            <v>0.5</v>
          </cell>
          <cell r="J9">
            <v>2.1</v>
          </cell>
          <cell r="K9">
            <v>0.1</v>
          </cell>
          <cell r="L9">
            <v>12.6</v>
          </cell>
        </row>
        <row r="10">
          <cell r="B10" t="str">
            <v>Levisa Fork</v>
          </cell>
          <cell r="C10" t="str">
            <v>Resources</v>
          </cell>
          <cell r="D10" t="str">
            <v>Total</v>
          </cell>
          <cell r="E10" t="str">
            <v>Reserves</v>
          </cell>
          <cell r="F10" t="str">
            <v>Total</v>
          </cell>
          <cell r="G10" t="str">
            <v>Resources</v>
          </cell>
          <cell r="H10" t="str">
            <v>Total</v>
          </cell>
          <cell r="I10">
            <v>0</v>
          </cell>
          <cell r="J10">
            <v>0.4</v>
          </cell>
          <cell r="K10">
            <v>1.7</v>
          </cell>
          <cell r="L10">
            <v>2.6</v>
          </cell>
        </row>
        <row r="11">
          <cell r="B11" t="str">
            <v>Trinity West</v>
          </cell>
          <cell r="D11">
            <v>0.2</v>
          </cell>
          <cell r="E11">
            <v>0</v>
          </cell>
          <cell r="F11">
            <v>0</v>
          </cell>
          <cell r="G11">
            <v>0</v>
          </cell>
          <cell r="H11">
            <v>0</v>
          </cell>
          <cell r="I11">
            <v>0</v>
          </cell>
          <cell r="J11">
            <v>0.7</v>
          </cell>
          <cell r="K11">
            <v>0.1</v>
          </cell>
          <cell r="L11">
            <v>1</v>
          </cell>
        </row>
        <row r="12">
          <cell r="B12" t="str">
            <v>Little Elk Mining</v>
          </cell>
          <cell r="C12">
            <v>17093</v>
          </cell>
          <cell r="D12">
            <v>7.7938836275095413</v>
          </cell>
          <cell r="E12">
            <v>17093</v>
          </cell>
          <cell r="F12">
            <v>9.007361659297981</v>
          </cell>
          <cell r="G12">
            <v>0</v>
          </cell>
          <cell r="H12">
            <v>0</v>
          </cell>
          <cell r="I12">
            <v>0</v>
          </cell>
          <cell r="J12">
            <v>1.1000000000000001</v>
          </cell>
          <cell r="K12">
            <v>0.1</v>
          </cell>
          <cell r="L12">
            <v>1.5</v>
          </cell>
        </row>
        <row r="13">
          <cell r="B13" t="str">
            <v>Cockrell Fork</v>
          </cell>
          <cell r="C13">
            <v>6100</v>
          </cell>
          <cell r="D13">
            <v>2.7814128665423392</v>
          </cell>
          <cell r="E13">
            <v>6100</v>
          </cell>
          <cell r="F13">
            <v>3.2144682689824893</v>
          </cell>
          <cell r="G13">
            <v>0</v>
          </cell>
          <cell r="H13">
            <v>0</v>
          </cell>
          <cell r="I13">
            <v>0</v>
          </cell>
          <cell r="J13">
            <v>0.1</v>
          </cell>
          <cell r="K13">
            <v>0</v>
          </cell>
          <cell r="L13">
            <v>0.6</v>
          </cell>
        </row>
        <row r="14">
          <cell r="B14" t="str">
            <v>Skyline</v>
          </cell>
          <cell r="C14">
            <v>20716</v>
          </cell>
          <cell r="D14">
            <v>9.4458604825067365</v>
          </cell>
          <cell r="E14">
            <v>20716</v>
          </cell>
          <cell r="F14">
            <v>10.916545026269056</v>
          </cell>
          <cell r="G14">
            <v>0</v>
          </cell>
          <cell r="H14">
            <v>0</v>
          </cell>
          <cell r="I14">
            <v>0</v>
          </cell>
          <cell r="J14">
            <v>3.5</v>
          </cell>
          <cell r="K14">
            <v>0.3</v>
          </cell>
          <cell r="L14">
            <v>4.4000000000000004</v>
          </cell>
        </row>
        <row r="15">
          <cell r="B15" t="str">
            <v>Total Trinity West</v>
          </cell>
          <cell r="C15">
            <v>43909</v>
          </cell>
          <cell r="D15">
            <v>20.021156976558618</v>
          </cell>
          <cell r="E15">
            <v>43909</v>
          </cell>
          <cell r="F15">
            <v>23.138374954549526</v>
          </cell>
          <cell r="G15">
            <v>0</v>
          </cell>
          <cell r="H15">
            <v>0</v>
          </cell>
          <cell r="I15">
            <v>0.5</v>
          </cell>
          <cell r="J15">
            <v>7.9</v>
          </cell>
          <cell r="K15">
            <v>2.2999999999999998</v>
          </cell>
          <cell r="L15">
            <v>22.7</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3">
          <cell r="D23">
            <v>0.02</v>
          </cell>
          <cell r="E23">
            <v>20.191493090109784</v>
          </cell>
          <cell r="F23">
            <v>20.717758278310903</v>
          </cell>
        </row>
        <row r="24">
          <cell r="B24" t="str">
            <v>Total Trinity (1)</v>
          </cell>
          <cell r="C24">
            <v>219313</v>
          </cell>
          <cell r="D24">
            <v>100</v>
          </cell>
          <cell r="E24">
            <v>189767</v>
          </cell>
          <cell r="F24">
            <v>100</v>
          </cell>
          <cell r="G24">
            <v>29546</v>
          </cell>
          <cell r="H24">
            <v>100</v>
          </cell>
        </row>
        <row r="25">
          <cell r="D25">
            <v>0.04</v>
          </cell>
          <cell r="E25">
            <v>18.160109684985144</v>
          </cell>
          <cell r="F25">
            <v>19.036740222834727</v>
          </cell>
        </row>
        <row r="26">
          <cell r="D26">
            <v>0.05</v>
          </cell>
          <cell r="E26">
            <v>17.287511148009656</v>
          </cell>
          <cell r="F26">
            <v>18.291912892049687</v>
          </cell>
        </row>
        <row r="29">
          <cell r="L29" t="str">
            <v/>
          </cell>
        </row>
      </sheetData>
      <sheetData sheetId="6" refreshError="1"/>
      <sheetData sheetId="7" refreshError="1">
        <row r="2">
          <cell r="B2" t="str">
            <v xml:space="preserve">Project Trident </v>
          </cell>
          <cell r="N2" t="str">
            <v>EBITDA Bridges – 2007-2008</v>
          </cell>
        </row>
        <row r="3">
          <cell r="B3" t="str">
            <v>Production Summary by Mine</v>
          </cell>
          <cell r="N3" t="str">
            <v>Private &amp; Confidential</v>
          </cell>
        </row>
        <row r="4">
          <cell r="B4" t="str">
            <v>($ in millions)</v>
          </cell>
        </row>
        <row r="5">
          <cell r="B5" t="str">
            <v>EBTIDA Bridge (2007E-2008E)</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F7" t="str">
            <v>Amount</v>
          </cell>
          <cell r="G7" t="str">
            <v>Cum</v>
          </cell>
          <cell r="H7" t="str">
            <v>Ends</v>
          </cell>
          <cell r="I7" t="str">
            <v>Blank -</v>
          </cell>
          <cell r="J7" t="str">
            <v>Red -</v>
          </cell>
          <cell r="K7" t="str">
            <v>Grn -</v>
          </cell>
          <cell r="L7" t="str">
            <v>Blank</v>
          </cell>
          <cell r="M7" t="str">
            <v>Red +</v>
          </cell>
          <cell r="N7" t="str">
            <v>Grn +</v>
          </cell>
        </row>
        <row r="8">
          <cell r="B8" t="str">
            <v>Little Elk</v>
          </cell>
          <cell r="D8" t="str">
            <v>2007E EBITDA</v>
          </cell>
          <cell r="F8">
            <v>102.38664049877853</v>
          </cell>
          <cell r="G8">
            <v>102.38664049877853</v>
          </cell>
          <cell r="H8">
            <v>102.38664049877853</v>
          </cell>
        </row>
        <row r="9">
          <cell r="B9" t="str">
            <v>F6</v>
          </cell>
          <cell r="C9">
            <v>10.506836491006579</v>
          </cell>
          <cell r="D9">
            <v>10.017558812434196</v>
          </cell>
          <cell r="F9">
            <v>2836.2850078343095</v>
          </cell>
          <cell r="G9">
            <v>2779.7307269874473</v>
          </cell>
          <cell r="H9">
            <v>2789.2562839958155</v>
          </cell>
          <cell r="I9">
            <v>2798.7818410041837</v>
          </cell>
          <cell r="J9">
            <v>2786.6584048117152</v>
          </cell>
          <cell r="K9">
            <v>2779.7307269874473</v>
          </cell>
          <cell r="L9">
            <v>102.38664049877853</v>
          </cell>
          <cell r="M9">
            <v>-56.554280846862184</v>
          </cell>
          <cell r="N9">
            <v>34.57051946382731</v>
          </cell>
        </row>
        <row r="10">
          <cell r="B10" t="str">
            <v>F8</v>
          </cell>
          <cell r="C10">
            <v>5.5550194651535794</v>
          </cell>
          <cell r="D10">
            <v>7.0833576090448149</v>
          </cell>
          <cell r="F10">
            <v>891.65608158878558</v>
          </cell>
          <cell r="G10">
            <v>1261.6337850087159</v>
          </cell>
          <cell r="H10">
            <v>1448.1586054619406</v>
          </cell>
          <cell r="I10">
            <v>1453.104195235328</v>
          </cell>
          <cell r="J10">
            <v>1446.8098082510169</v>
          </cell>
          <cell r="K10">
            <v>1443.213015688553</v>
          </cell>
          <cell r="L10">
            <v>136.95715996260583</v>
          </cell>
          <cell r="M10">
            <v>369.97770341993032</v>
          </cell>
          <cell r="N10">
            <v>13.497110161092666</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L11">
            <v>150.45427012369851</v>
          </cell>
          <cell r="M11">
            <v>313.42342257306791</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Trinity East</v>
          </cell>
          <cell r="D13" t="str">
            <v>2008E EBITDA</v>
          </cell>
          <cell r="F13">
            <v>170.32229908540975</v>
          </cell>
          <cell r="G13">
            <v>170.32229908540975</v>
          </cell>
          <cell r="H13">
            <v>170.32229908540975</v>
          </cell>
        </row>
        <row r="14">
          <cell r="B14" t="str">
            <v>Levisa</v>
          </cell>
        </row>
        <row r="15">
          <cell r="B15" t="str">
            <v>F2</v>
          </cell>
          <cell r="C15">
            <v>0</v>
          </cell>
          <cell r="D15">
            <v>0</v>
          </cell>
          <cell r="F15">
            <v>262.74881699090906</v>
          </cell>
          <cell r="G15">
            <v>268.93963636363645</v>
          </cell>
          <cell r="H15">
            <v>269.86123636363641</v>
          </cell>
          <cell r="I15">
            <v>270.78283636363642</v>
          </cell>
          <cell r="J15">
            <v>269.60989090909095</v>
          </cell>
          <cell r="K15">
            <v>268.9396363636364</v>
          </cell>
          <cell r="M15">
            <v>6.1908193727273897</v>
          </cell>
        </row>
        <row r="16">
          <cell r="B16" t="str">
            <v>HWM45</v>
          </cell>
          <cell r="F16">
            <v>87.138916431696657</v>
          </cell>
          <cell r="G16">
            <v>324.78427321341763</v>
          </cell>
          <cell r="H16">
            <v>325.89724112785609</v>
          </cell>
          <cell r="I16">
            <v>327.0102090422946</v>
          </cell>
          <cell r="J16">
            <v>325.59370442391833</v>
          </cell>
          <cell r="K16">
            <v>109.47557122022364</v>
          </cell>
          <cell r="L16" t="str">
            <v>Prater</v>
          </cell>
          <cell r="M16">
            <v>237.64535678172098</v>
          </cell>
          <cell r="N16" t="str">
            <v>$ / ton</v>
          </cell>
        </row>
        <row r="17">
          <cell r="B17" t="str">
            <v>HWM119</v>
          </cell>
          <cell r="C17">
            <v>-0.97436101437627642</v>
          </cell>
          <cell r="D17">
            <v>-1.2219163132639912</v>
          </cell>
          <cell r="F17">
            <v>129.90678279511533</v>
          </cell>
          <cell r="G17">
            <v>153.53120759837179</v>
          </cell>
          <cell r="H17">
            <v>154.05732700135687</v>
          </cell>
          <cell r="I17">
            <v>154.58344640434194</v>
          </cell>
          <cell r="J17">
            <v>153.91383989145186</v>
          </cell>
          <cell r="K17">
            <v>51.751017639077347</v>
          </cell>
          <cell r="L17">
            <v>5.2396597999999983</v>
          </cell>
          <cell r="M17">
            <v>23.62442480325646</v>
          </cell>
          <cell r="N17">
            <v>1.310468046220266</v>
          </cell>
        </row>
        <row r="18">
          <cell r="B18" t="str">
            <v>HWM129</v>
          </cell>
          <cell r="C18">
            <v>0</v>
          </cell>
          <cell r="D18">
            <v>1.421808723967136</v>
          </cell>
          <cell r="F18">
            <v>124.92568938366718</v>
          </cell>
          <cell r="G18">
            <v>115.73805855161787</v>
          </cell>
          <cell r="H18">
            <v>116.13466872110939</v>
          </cell>
          <cell r="I18">
            <v>116.53127889060092</v>
          </cell>
          <cell r="J18">
            <v>116.02650231124807</v>
          </cell>
          <cell r="K18">
            <v>35.612565352632998</v>
          </cell>
          <cell r="L18">
            <v>0</v>
          </cell>
          <cell r="M18">
            <v>-9.1876308320493081</v>
          </cell>
          <cell r="N18">
            <v>0</v>
          </cell>
        </row>
        <row r="19">
          <cell r="B19" t="str">
            <v>DM1</v>
          </cell>
          <cell r="C19">
            <v>1.0057962532059662E-2</v>
          </cell>
          <cell r="D19">
            <v>1.0806477360035018</v>
          </cell>
          <cell r="F19">
            <v>219.33098945454546</v>
          </cell>
          <cell r="G19">
            <v>83.669010545454597</v>
          </cell>
          <cell r="H19">
            <v>0</v>
          </cell>
          <cell r="I19">
            <v>0</v>
          </cell>
          <cell r="J19">
            <v>0</v>
          </cell>
          <cell r="K19">
            <v>0</v>
          </cell>
          <cell r="M19">
            <v>-135.66197890909086</v>
          </cell>
          <cell r="N19">
            <v>219.33098945454546</v>
          </cell>
          <cell r="O19">
            <v>83.669010545454597</v>
          </cell>
          <cell r="P19">
            <v>219.33098945454546</v>
          </cell>
          <cell r="Q19">
            <v>0</v>
          </cell>
          <cell r="V19">
            <v>0</v>
          </cell>
        </row>
        <row r="20">
          <cell r="B20" t="str">
            <v>DM2</v>
          </cell>
          <cell r="C20">
            <v>3.2569709002322457E-2</v>
          </cell>
          <cell r="D20">
            <v>0.66927628294507735</v>
          </cell>
          <cell r="F20">
            <v>19.078939999999999</v>
          </cell>
          <cell r="G20">
            <v>53.062363636363642</v>
          </cell>
          <cell r="H20">
            <v>71.154818181818186</v>
          </cell>
          <cell r="I20">
            <v>71.397818181818181</v>
          </cell>
          <cell r="J20">
            <v>71.088545454545454</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DM3</v>
          </cell>
          <cell r="C21">
            <v>-2.3491243456507127</v>
          </cell>
          <cell r="D21">
            <v>-1.1813170941901112</v>
          </cell>
          <cell r="F21">
            <v>0</v>
          </cell>
          <cell r="G21">
            <v>160.21199999999999</v>
          </cell>
          <cell r="H21">
            <v>139.78800000000001</v>
          </cell>
          <cell r="I21">
            <v>0</v>
          </cell>
          <cell r="J21">
            <v>0</v>
          </cell>
          <cell r="K21">
            <v>0</v>
          </cell>
          <cell r="M21">
            <v>160.21199999999999</v>
          </cell>
          <cell r="N21">
            <v>0</v>
          </cell>
          <cell r="O21">
            <v>160.21199999999999</v>
          </cell>
          <cell r="P21">
            <v>0</v>
          </cell>
          <cell r="Q21">
            <v>0</v>
          </cell>
          <cell r="V21">
            <v>0</v>
          </cell>
        </row>
        <row r="22">
          <cell r="B22" t="str">
            <v>DM4</v>
          </cell>
          <cell r="C22">
            <v>-0.28136595572044987</v>
          </cell>
          <cell r="D22">
            <v>-3.9367383577571087E-2</v>
          </cell>
          <cell r="F22">
            <v>184.71710253384913</v>
          </cell>
          <cell r="G22">
            <v>212.91396034816242</v>
          </cell>
          <cell r="H22">
            <v>213.64357205029012</v>
          </cell>
          <cell r="I22">
            <v>214.37318375241779</v>
          </cell>
          <cell r="J22">
            <v>213.44458704061893</v>
          </cell>
          <cell r="K22">
            <v>212.91396034816248</v>
          </cell>
          <cell r="M22">
            <v>28.19685781431329</v>
          </cell>
          <cell r="N22">
            <v>184.71710253384913</v>
          </cell>
          <cell r="O22">
            <v>212.91396034816242</v>
          </cell>
          <cell r="P22">
            <v>184.71710253384913</v>
          </cell>
          <cell r="Q22">
            <v>212.91396034816248</v>
          </cell>
          <cell r="V22">
            <v>212.91396034816248</v>
          </cell>
        </row>
        <row r="23">
          <cell r="B23" t="str">
            <v>DM12</v>
          </cell>
          <cell r="C23">
            <v>0</v>
          </cell>
          <cell r="D23">
            <v>0</v>
          </cell>
          <cell r="F23">
            <v>0</v>
          </cell>
          <cell r="G23">
            <v>0</v>
          </cell>
          <cell r="H23">
            <v>68.277545454545447</v>
          </cell>
          <cell r="I23">
            <v>278.53963636363636</v>
          </cell>
          <cell r="J23">
            <v>277.33309090909091</v>
          </cell>
          <cell r="K23">
            <v>275.84972727272731</v>
          </cell>
          <cell r="M23">
            <v>0</v>
          </cell>
          <cell r="N23">
            <v>0</v>
          </cell>
          <cell r="O23">
            <v>0</v>
          </cell>
          <cell r="P23">
            <v>0</v>
          </cell>
          <cell r="Q23">
            <v>275.84972727272731</v>
          </cell>
          <cell r="V23">
            <v>275.84972727272731</v>
          </cell>
        </row>
        <row r="24">
          <cell r="B24" t="str">
            <v>DM16</v>
          </cell>
          <cell r="C24">
            <v>-1.9233541695325285</v>
          </cell>
          <cell r="D24">
            <v>-0.9902244929763897</v>
          </cell>
          <cell r="F24">
            <v>0</v>
          </cell>
          <cell r="G24">
            <v>137.13681818181817</v>
          </cell>
          <cell r="H24">
            <v>277.59163636363633</v>
          </cell>
          <cell r="I24">
            <v>278.53963636363636</v>
          </cell>
          <cell r="J24">
            <v>206.73190909090934</v>
          </cell>
          <cell r="K24">
            <v>0</v>
          </cell>
          <cell r="M24">
            <v>137.13681818181817</v>
          </cell>
          <cell r="N24">
            <v>0</v>
          </cell>
          <cell r="O24">
            <v>137.13681818181817</v>
          </cell>
          <cell r="P24">
            <v>0</v>
          </cell>
          <cell r="Q24">
            <v>0</v>
          </cell>
          <cell r="V24">
            <v>0</v>
          </cell>
        </row>
        <row r="25">
          <cell r="B25" t="str">
            <v xml:space="preserve">Total Levisa </v>
          </cell>
          <cell r="C25">
            <v>-5.4855778137455857</v>
          </cell>
          <cell r="D25">
            <v>-0.26109254109234803</v>
          </cell>
          <cell r="F25">
            <v>1027.8472375897827</v>
          </cell>
          <cell r="G25">
            <v>1509.9873284388427</v>
          </cell>
          <cell r="H25">
            <v>1636.4060452642486</v>
          </cell>
          <cell r="I25">
            <v>1711.7580453623825</v>
          </cell>
          <cell r="J25">
            <v>1633.7420700308739</v>
          </cell>
          <cell r="K25">
            <v>1025.4542963782783</v>
          </cell>
          <cell r="M25">
            <v>482.14009084906002</v>
          </cell>
          <cell r="N25">
            <v>-1.446002</v>
          </cell>
        </row>
        <row r="26">
          <cell r="B26" t="str">
            <v>North Springs</v>
          </cell>
          <cell r="D26">
            <v>11.199182839999999</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N27">
            <v>0</v>
          </cell>
          <cell r="R27">
            <v>314.50954510576275</v>
          </cell>
        </row>
        <row r="28">
          <cell r="B28" t="str">
            <v>DM6</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DM8</v>
          </cell>
          <cell r="C30">
            <v>10.608800055131073</v>
          </cell>
          <cell r="D30">
            <v>14.293051418937054</v>
          </cell>
          <cell r="F30">
            <v>0</v>
          </cell>
          <cell r="G30">
            <v>75.150397727272718</v>
          </cell>
          <cell r="H30">
            <v>152.11904545454541</v>
          </cell>
          <cell r="I30">
            <v>152.63854545454546</v>
          </cell>
          <cell r="J30">
            <v>151.97736363636363</v>
          </cell>
          <cell r="K30">
            <v>151.59954545454545</v>
          </cell>
          <cell r="M30">
            <v>75.150397727272718</v>
          </cell>
          <cell r="N30">
            <v>0</v>
          </cell>
          <cell r="O30">
            <v>75.150397727272718</v>
          </cell>
          <cell r="P30">
            <v>0</v>
          </cell>
          <cell r="Q30">
            <v>151.59954545454545</v>
          </cell>
          <cell r="R30">
            <v>0</v>
          </cell>
          <cell r="V30">
            <v>151.59954545454545</v>
          </cell>
        </row>
        <row r="31">
          <cell r="B31" t="str">
            <v>DM9</v>
          </cell>
          <cell r="C31">
            <v>-3.5359149999999999E-2</v>
          </cell>
          <cell r="D31">
            <v>0</v>
          </cell>
          <cell r="F31">
            <v>0</v>
          </cell>
          <cell r="G31">
            <v>0</v>
          </cell>
          <cell r="H31">
            <v>37.415806818181821</v>
          </cell>
          <cell r="I31">
            <v>152.63854545454546</v>
          </cell>
          <cell r="J31">
            <v>151.97736363636363</v>
          </cell>
          <cell r="K31">
            <v>151.59954545454545</v>
          </cell>
          <cell r="M31">
            <v>0</v>
          </cell>
          <cell r="N31">
            <v>0</v>
          </cell>
          <cell r="O31">
            <v>0</v>
          </cell>
          <cell r="P31">
            <v>0</v>
          </cell>
          <cell r="Q31">
            <v>151.59954545454545</v>
          </cell>
          <cell r="R31">
            <v>0</v>
          </cell>
          <cell r="V31">
            <v>151.59954545454545</v>
          </cell>
        </row>
        <row r="32">
          <cell r="B32" t="str">
            <v>DM10</v>
          </cell>
          <cell r="C32">
            <v>0</v>
          </cell>
          <cell r="D32">
            <v>0</v>
          </cell>
          <cell r="F32">
            <v>0</v>
          </cell>
          <cell r="G32">
            <v>0</v>
          </cell>
          <cell r="H32">
            <v>76.189397727272734</v>
          </cell>
          <cell r="I32">
            <v>152.63854545454546</v>
          </cell>
          <cell r="J32">
            <v>151.97736363636363</v>
          </cell>
          <cell r="K32">
            <v>151.59954545454545</v>
          </cell>
          <cell r="M32">
            <v>0</v>
          </cell>
          <cell r="N32">
            <v>0</v>
          </cell>
          <cell r="O32">
            <v>0</v>
          </cell>
          <cell r="P32">
            <v>0</v>
          </cell>
          <cell r="Q32">
            <v>151.59954545454545</v>
          </cell>
          <cell r="R32">
            <v>0</v>
          </cell>
          <cell r="V32">
            <v>151.59954545454545</v>
          </cell>
        </row>
        <row r="33">
          <cell r="B33" t="str">
            <v>Total North Springs</v>
          </cell>
          <cell r="C33">
            <v>12.459408625131074</v>
          </cell>
          <cell r="D33">
            <v>14.462265038937055</v>
          </cell>
          <cell r="F33">
            <v>1048.3651503525425</v>
          </cell>
          <cell r="G33">
            <v>1325.5226508751928</v>
          </cell>
          <cell r="H33">
            <v>1725.7095504006163</v>
          </cell>
          <cell r="I33">
            <v>1922.8869157473039</v>
          </cell>
          <cell r="J33">
            <v>1914.5575788597844</v>
          </cell>
          <cell r="K33">
            <v>1909.7979577812021</v>
          </cell>
          <cell r="M33">
            <v>277.15750052265025</v>
          </cell>
          <cell r="N33">
            <v>409.9</v>
          </cell>
        </row>
        <row r="34">
          <cell r="B34" t="str">
            <v>Deep Water</v>
          </cell>
          <cell r="F34">
            <v>0</v>
          </cell>
        </row>
        <row r="35">
          <cell r="B35" t="str">
            <v>F5</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DM11</v>
          </cell>
          <cell r="C37">
            <v>10.588303375131074</v>
          </cell>
          <cell r="D37">
            <v>14.461867713513326</v>
          </cell>
          <cell r="F37">
            <v>0</v>
          </cell>
          <cell r="G37">
            <v>165.33087499999999</v>
          </cell>
          <cell r="H37">
            <v>334.6619</v>
          </cell>
          <cell r="I37">
            <v>335.8048</v>
          </cell>
          <cell r="J37">
            <v>334.35020000000003</v>
          </cell>
          <cell r="K37">
            <v>333.51900000000006</v>
          </cell>
          <cell r="M37">
            <v>165.33087499999999</v>
          </cell>
          <cell r="N37">
            <v>0</v>
          </cell>
          <cell r="O37">
            <v>165.33087499999999</v>
          </cell>
          <cell r="P37">
            <v>0</v>
          </cell>
          <cell r="Q37">
            <v>333.51900000000006</v>
          </cell>
          <cell r="R37">
            <v>0</v>
          </cell>
          <cell r="V37">
            <v>333.51900000000006</v>
          </cell>
        </row>
        <row r="38">
          <cell r="B38" t="str">
            <v>DM15</v>
          </cell>
          <cell r="C38">
            <v>0</v>
          </cell>
          <cell r="D38">
            <v>0</v>
          </cell>
          <cell r="F38">
            <v>3.2338875000000002</v>
          </cell>
          <cell r="G38">
            <v>163.20092500000001</v>
          </cell>
          <cell r="H38">
            <v>167.33095</v>
          </cell>
          <cell r="I38">
            <v>167.9024</v>
          </cell>
          <cell r="J38">
            <v>167.17510000000001</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North Deep Water</v>
          </cell>
          <cell r="F39">
            <v>0</v>
          </cell>
          <cell r="G39">
            <v>0</v>
          </cell>
          <cell r="H39">
            <v>271.53627311522047</v>
          </cell>
          <cell r="I39">
            <v>816.45714793741104</v>
          </cell>
          <cell r="J39">
            <v>1350.6241109530583</v>
          </cell>
          <cell r="K39">
            <v>1618.127667140825</v>
          </cell>
          <cell r="M39">
            <v>0</v>
          </cell>
          <cell r="R39">
            <v>0</v>
          </cell>
        </row>
        <row r="40">
          <cell r="B40" t="str">
            <v>Total Deep Water</v>
          </cell>
          <cell r="C40">
            <v>10.618388825131074</v>
          </cell>
          <cell r="D40">
            <v>14.632765908089597</v>
          </cell>
          <cell r="F40">
            <v>772.61916899890628</v>
          </cell>
          <cell r="G40">
            <v>1936.3992050651441</v>
          </cell>
          <cell r="H40">
            <v>2397.9853752012987</v>
          </cell>
          <cell r="I40">
            <v>2950.1682618592376</v>
          </cell>
          <cell r="J40">
            <v>3475.09266435666</v>
          </cell>
          <cell r="K40">
            <v>3737.3147573911542</v>
          </cell>
          <cell r="M40">
            <v>1163.7800360662377</v>
          </cell>
        </row>
        <row r="41">
          <cell r="B41" t="str">
            <v>Falcon</v>
          </cell>
        </row>
        <row r="42">
          <cell r="B42" t="str">
            <v>F7</v>
          </cell>
          <cell r="C42">
            <v>-1.8071500000000001E-2</v>
          </cell>
          <cell r="D42">
            <v>0</v>
          </cell>
          <cell r="F42">
            <v>327.76214527518448</v>
          </cell>
          <cell r="G42">
            <v>328.07446601941751</v>
          </cell>
          <cell r="H42">
            <v>329.19870873786408</v>
          </cell>
          <cell r="I42">
            <v>330.3229514563107</v>
          </cell>
          <cell r="J42">
            <v>328.89209708737866</v>
          </cell>
          <cell r="K42">
            <v>328.07446601941757</v>
          </cell>
          <cell r="M42">
            <v>0.31232074423303402</v>
          </cell>
        </row>
        <row r="43">
          <cell r="B43" t="str">
            <v>HWM45</v>
          </cell>
          <cell r="C43">
            <v>0</v>
          </cell>
          <cell r="D43">
            <v>4.6950391102179308E-2</v>
          </cell>
          <cell r="F43">
            <v>212.03552999999999</v>
          </cell>
          <cell r="G43">
            <v>0</v>
          </cell>
          <cell r="H43">
            <v>0</v>
          </cell>
          <cell r="I43">
            <v>0</v>
          </cell>
          <cell r="J43">
            <v>0</v>
          </cell>
          <cell r="K43">
            <v>0</v>
          </cell>
          <cell r="M43">
            <v>-212.03552999999999</v>
          </cell>
        </row>
        <row r="44">
          <cell r="B44" t="str">
            <v>HWM49</v>
          </cell>
          <cell r="C44">
            <v>0</v>
          </cell>
          <cell r="D44">
            <v>0</v>
          </cell>
          <cell r="F44">
            <v>519.29253422355862</v>
          </cell>
          <cell r="G44">
            <v>675.61018747789194</v>
          </cell>
          <cell r="H44">
            <v>677.92536257516804</v>
          </cell>
          <cell r="I44">
            <v>680.24053767244436</v>
          </cell>
          <cell r="J44">
            <v>677.29395118500179</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Prater Branch</v>
          </cell>
        </row>
        <row r="47">
          <cell r="B47" t="str">
            <v>F9</v>
          </cell>
          <cell r="C47">
            <v>0</v>
          </cell>
          <cell r="D47">
            <v>0</v>
          </cell>
          <cell r="F47">
            <v>1223.8492141608272</v>
          </cell>
          <cell r="G47">
            <v>1515.7030786904079</v>
          </cell>
          <cell r="H47">
            <v>1857.2274899483054</v>
          </cell>
          <cell r="I47">
            <v>1863.5700861573807</v>
          </cell>
          <cell r="J47">
            <v>1855.4976909821939</v>
          </cell>
          <cell r="K47">
            <v>1850.8848937392304</v>
          </cell>
          <cell r="M47">
            <v>291.85386452958073</v>
          </cell>
        </row>
        <row r="48">
          <cell r="B48" t="str">
            <v>HWM52</v>
          </cell>
          <cell r="C48">
            <v>-0.23558548671873189</v>
          </cell>
          <cell r="D48">
            <v>-0.5187222363612275</v>
          </cell>
          <cell r="F48">
            <v>178.90661090909092</v>
          </cell>
          <cell r="G48">
            <v>525.27272727272725</v>
          </cell>
          <cell r="H48">
            <v>527.07272727272732</v>
          </cell>
          <cell r="I48">
            <v>528.87272727272727</v>
          </cell>
          <cell r="J48">
            <v>526.58181818181822</v>
          </cell>
          <cell r="K48">
            <v>525.27272727272725</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3">
          <cell r="B53" t="str">
            <v>Consolidated Trinity Production</v>
          </cell>
          <cell r="C53" t="e">
            <v>#REF!</v>
          </cell>
          <cell r="D53" t="e">
            <v>#REF!</v>
          </cell>
          <cell r="F53">
            <v>9038.6186809329884</v>
          </cell>
          <cell r="G53">
            <v>11857.934155835788</v>
          </cell>
          <cell r="H53">
            <v>13388.940148857984</v>
          </cell>
          <cell r="I53">
            <v>14239.7055617673</v>
          </cell>
          <cell r="J53">
            <v>14645.126083746443</v>
          </cell>
          <cell r="K53">
            <v>14275.353028735903</v>
          </cell>
          <cell r="M53">
            <v>2819.3154749027999</v>
          </cell>
          <cell r="N53">
            <v>607.95047236402047</v>
          </cell>
          <cell r="O53">
            <v>1448.7942172045528</v>
          </cell>
          <cell r="V53">
            <v>2078.673656659098</v>
          </cell>
        </row>
        <row r="54">
          <cell r="B54" t="str">
            <v>2008 Realized Price</v>
          </cell>
          <cell r="F54">
            <v>48.847486300856495</v>
          </cell>
        </row>
        <row r="55">
          <cell r="N55">
            <v>6.7261436047357002</v>
          </cell>
          <cell r="O55">
            <v>12.217931033893793</v>
          </cell>
          <cell r="V55">
            <v>14.561276715712626</v>
          </cell>
        </row>
        <row r="56">
          <cell r="B56" t="str">
            <v xml:space="preserve">2007 Other Income / ton </v>
          </cell>
          <cell r="F56">
            <v>0</v>
          </cell>
          <cell r="G56">
            <v>0</v>
          </cell>
          <cell r="H56">
            <v>0</v>
          </cell>
          <cell r="I56">
            <v>0</v>
          </cell>
          <cell r="J56">
            <v>0</v>
          </cell>
          <cell r="K56">
            <v>0</v>
          </cell>
          <cell r="P56">
            <v>607.95047236402047</v>
          </cell>
          <cell r="Q56">
            <v>2078.673656659098</v>
          </cell>
        </row>
        <row r="57">
          <cell r="B57" t="str">
            <v xml:space="preserve">2008 Other Income / ton </v>
          </cell>
          <cell r="F57">
            <v>0.57432997628700544</v>
          </cell>
          <cell r="Q57">
            <v>1470.7231842950775</v>
          </cell>
        </row>
        <row r="58">
          <cell r="F58">
            <v>607.95047236402047</v>
          </cell>
          <cell r="G58">
            <v>1448.7942172045528</v>
          </cell>
          <cell r="Q58">
            <v>28.084739202249647</v>
          </cell>
        </row>
        <row r="59">
          <cell r="B59" t="str">
            <v xml:space="preserve">2007 Cash Costs / ton </v>
          </cell>
          <cell r="F59">
            <v>6.7261436047357002</v>
          </cell>
          <cell r="G59">
            <v>12.217931033893793</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8" refreshError="1">
        <row r="3">
          <cell r="B3" t="str">
            <v>EBITDA Summary by Mine</v>
          </cell>
        </row>
        <row r="4">
          <cell r="B4" t="str">
            <v>($ in millions)</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20.524395303440777</v>
          </cell>
          <cell r="G9">
            <v>18.028344653324289</v>
          </cell>
          <cell r="H9">
            <v>27.708620890553028</v>
          </cell>
          <cell r="I9">
            <v>33.718106296830008</v>
          </cell>
          <cell r="J9">
            <v>35.711028476508709</v>
          </cell>
          <cell r="K9">
            <v>37.579805925148278</v>
          </cell>
          <cell r="M9">
            <v>1000</v>
          </cell>
        </row>
        <row r="10">
          <cell r="B10" t="str">
            <v>F8</v>
          </cell>
          <cell r="C10">
            <v>5.5550194651535794</v>
          </cell>
          <cell r="D10">
            <v>7.0833576090448149</v>
          </cell>
          <cell r="F10">
            <v>12.638377074198393</v>
          </cell>
          <cell r="G10">
            <v>15.725741157377676</v>
          </cell>
          <cell r="H10">
            <v>22.779275811197618</v>
          </cell>
          <cell r="I10">
            <v>24.208383216294727</v>
          </cell>
          <cell r="J10">
            <v>35.715770746660425</v>
          </cell>
          <cell r="K10">
            <v>35.594188213915835</v>
          </cell>
        </row>
        <row r="11">
          <cell r="B11" t="str">
            <v>Rail Rebates / Other Income (net)</v>
          </cell>
          <cell r="C11">
            <v>0</v>
          </cell>
          <cell r="D11">
            <v>0</v>
          </cell>
          <cell r="F11">
            <v>1.9249580080948805</v>
          </cell>
          <cell r="G11">
            <v>2.1691617093314148</v>
          </cell>
          <cell r="H11">
            <v>0.23996418257370439</v>
          </cell>
          <cell r="I11">
            <v>0.14847945333333334</v>
          </cell>
          <cell r="J11">
            <v>0.14847945333333334</v>
          </cell>
          <cell r="K11">
            <v>0.14847945333333334</v>
          </cell>
        </row>
        <row r="12">
          <cell r="B12" t="str">
            <v>Total Trinity West</v>
          </cell>
          <cell r="C12">
            <v>16.061855956160159</v>
          </cell>
          <cell r="D12">
            <v>17.10091642147901</v>
          </cell>
          <cell r="F12">
            <v>35.087730385734055</v>
          </cell>
          <cell r="G12">
            <v>35.923247520033378</v>
          </cell>
          <cell r="H12">
            <v>50.72786088432435</v>
          </cell>
          <cell r="I12">
            <v>58.074968966458066</v>
          </cell>
          <cell r="J12">
            <v>71.575278676502464</v>
          </cell>
          <cell r="K12">
            <v>73.322473592397458</v>
          </cell>
        </row>
        <row r="14">
          <cell r="B14" t="str">
            <v>Trinity East</v>
          </cell>
        </row>
        <row r="15">
          <cell r="B15" t="str">
            <v>Levisa</v>
          </cell>
        </row>
        <row r="16">
          <cell r="B16" t="str">
            <v>F2</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HWM45</v>
          </cell>
          <cell r="F17">
            <v>1.421808723967136</v>
          </cell>
          <cell r="G17">
            <v>5.7403413209256797</v>
          </cell>
          <cell r="H17">
            <v>9.3812435678974033</v>
          </cell>
          <cell r="I17">
            <v>9.6296436694934879</v>
          </cell>
          <cell r="J17">
            <v>9.5749223074935834</v>
          </cell>
          <cell r="K17">
            <v>3.2342198724060971</v>
          </cell>
        </row>
        <row r="18">
          <cell r="B18" t="str">
            <v>HWM119</v>
          </cell>
          <cell r="C18">
            <v>-0.97436101437627642</v>
          </cell>
          <cell r="D18">
            <v>-1.2219163132639912</v>
          </cell>
          <cell r="F18">
            <v>1.0907056985355617</v>
          </cell>
          <cell r="G18">
            <v>2.947597018477973</v>
          </cell>
          <cell r="H18">
            <v>4.6719580996108991</v>
          </cell>
          <cell r="I18">
            <v>4.7914279140226999</v>
          </cell>
          <cell r="J18">
            <v>4.7655460200105884</v>
          </cell>
          <cell r="K18">
            <v>1.6082108258202987</v>
          </cell>
        </row>
        <row r="19">
          <cell r="B19" t="str">
            <v>HWM129</v>
          </cell>
          <cell r="C19">
            <v>0</v>
          </cell>
          <cell r="D19">
            <v>1.421808723967136</v>
          </cell>
          <cell r="F19">
            <v>0.70184599194739983</v>
          </cell>
          <cell r="G19">
            <v>1.6775664906072767</v>
          </cell>
          <cell r="H19">
            <v>2.9751736428228543</v>
          </cell>
          <cell r="I19">
            <v>3.0632523070295035</v>
          </cell>
          <cell r="J19">
            <v>3.0456068776376783</v>
          </cell>
          <cell r="K19">
            <v>0.91283650385704607</v>
          </cell>
        </row>
        <row r="20">
          <cell r="B20" t="str">
            <v>DM1</v>
          </cell>
          <cell r="C20">
            <v>1.0057962532059662E-2</v>
          </cell>
          <cell r="D20">
            <v>1.0806477360035018</v>
          </cell>
          <cell r="F20">
            <v>-3.5304414398408239</v>
          </cell>
          <cell r="G20">
            <v>-0.20927483036250175</v>
          </cell>
          <cell r="H20">
            <v>0</v>
          </cell>
          <cell r="I20">
            <v>0</v>
          </cell>
          <cell r="J20">
            <v>0</v>
          </cell>
          <cell r="K20">
            <v>0</v>
          </cell>
        </row>
        <row r="21">
          <cell r="B21" t="str">
            <v>DM2</v>
          </cell>
          <cell r="C21">
            <v>3.2569709002322457E-2</v>
          </cell>
          <cell r="D21">
            <v>0.66927628294507735</v>
          </cell>
          <cell r="F21">
            <v>-0.32073333929802095</v>
          </cell>
          <cell r="G21">
            <v>0.41250407372014514</v>
          </cell>
          <cell r="H21">
            <v>1.237643072788376</v>
          </cell>
          <cell r="I21">
            <v>1.2940977487596452</v>
          </cell>
          <cell r="J21">
            <v>1.2884953483212456</v>
          </cell>
          <cell r="K21">
            <v>1.2758486608628814</v>
          </cell>
        </row>
        <row r="22">
          <cell r="B22" t="str">
            <v>DM3</v>
          </cell>
          <cell r="C22">
            <v>-2.3491243456507127</v>
          </cell>
          <cell r="D22">
            <v>-1.1813170941901112</v>
          </cell>
          <cell r="F22">
            <v>0</v>
          </cell>
          <cell r="G22">
            <v>1.6445903717702035</v>
          </cell>
          <cell r="H22">
            <v>2.71723841163347</v>
          </cell>
          <cell r="I22">
            <v>0</v>
          </cell>
          <cell r="J22">
            <v>0</v>
          </cell>
          <cell r="K22">
            <v>0</v>
          </cell>
        </row>
        <row r="23">
          <cell r="B23" t="str">
            <v>DM4</v>
          </cell>
          <cell r="C23">
            <v>-0.28136595572044987</v>
          </cell>
          <cell r="D23">
            <v>-3.9367383577571087E-2</v>
          </cell>
          <cell r="F23">
            <v>-2.9135786625089182</v>
          </cell>
          <cell r="G23">
            <v>-0.74148360153724047</v>
          </cell>
          <cell r="H23">
            <v>0.89454717606258016</v>
          </cell>
          <cell r="I23">
            <v>1.0373136040138806</v>
          </cell>
          <cell r="J23">
            <v>1.0188204448247844</v>
          </cell>
          <cell r="K23">
            <v>0.99087571903444827</v>
          </cell>
        </row>
        <row r="24">
          <cell r="B24" t="str">
            <v>DM12</v>
          </cell>
          <cell r="C24">
            <v>0</v>
          </cell>
          <cell r="D24">
            <v>0</v>
          </cell>
          <cell r="F24">
            <v>0</v>
          </cell>
          <cell r="G24">
            <v>0</v>
          </cell>
          <cell r="H24">
            <v>0.47659948770906785</v>
          </cell>
          <cell r="I24">
            <v>2.1421073682718972</v>
          </cell>
          <cell r="J24">
            <v>2.119697555912698</v>
          </cell>
          <cell r="K24">
            <v>2.0749983634039748</v>
          </cell>
        </row>
        <row r="25">
          <cell r="B25" t="str">
            <v>DM16</v>
          </cell>
          <cell r="C25">
            <v>-1.9233541695325285</v>
          </cell>
          <cell r="D25">
            <v>-0.9902244929763897</v>
          </cell>
          <cell r="F25">
            <v>0</v>
          </cell>
          <cell r="G25">
            <v>0.43403605851352506</v>
          </cell>
          <cell r="H25">
            <v>1.9497366370380769</v>
          </cell>
          <cell r="I25">
            <v>2.1421073682718959</v>
          </cell>
          <cell r="J25">
            <v>1.5833904336817441</v>
          </cell>
          <cell r="K25">
            <v>0</v>
          </cell>
        </row>
        <row r="26">
          <cell r="B26" t="str">
            <v>Rail Rebates / Other Income (net) (1)</v>
          </cell>
          <cell r="C26">
            <v>0</v>
          </cell>
          <cell r="D26">
            <v>0</v>
          </cell>
          <cell r="F26">
            <v>8.4819043325067707</v>
          </cell>
          <cell r="G26">
            <v>1.5719172461530768</v>
          </cell>
          <cell r="H26">
            <v>1.6099890699099515</v>
          </cell>
          <cell r="I26">
            <v>1.6349448927739145</v>
          </cell>
          <cell r="J26">
            <v>1.5846059855246888</v>
          </cell>
          <cell r="K26">
            <v>0.51272714818913911</v>
          </cell>
        </row>
        <row r="27">
          <cell r="B27" t="str">
            <v>Total Levisa</v>
          </cell>
          <cell r="C27">
            <v>-5.4855778137455857</v>
          </cell>
          <cell r="D27">
            <v>-0.26109254109234803</v>
          </cell>
          <cell r="F27">
            <v>2.7352339776688375</v>
          </cell>
          <cell r="G27">
            <v>12.325099293407005</v>
          </cell>
          <cell r="H27">
            <v>27.783903080889388</v>
          </cell>
          <cell r="I27">
            <v>27.804334082047419</v>
          </cell>
          <cell r="J27">
            <v>27.042380830490604</v>
          </cell>
          <cell r="K27">
            <v>12.630537371811508</v>
          </cell>
        </row>
        <row r="28">
          <cell r="B28" t="str">
            <v>Bear Fork</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0</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0</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12.459408625131074</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9" refreshError="1">
        <row r="3">
          <cell r="B3" t="str">
            <v>Capex Summary by Mine</v>
          </cell>
        </row>
        <row r="4">
          <cell r="B4" t="str">
            <v>($ in millions)</v>
          </cell>
        </row>
        <row r="5">
          <cell r="C5" t="str">
            <v>6 Months Ended,</v>
          </cell>
          <cell r="F5" t="str">
            <v xml:space="preserve">Projected FYE December 31, </v>
          </cell>
          <cell r="M5">
            <v>1000</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6.05822533</v>
          </cell>
          <cell r="G9">
            <v>5.8827159800000013</v>
          </cell>
          <cell r="H9">
            <v>8.6917677999999992</v>
          </cell>
          <cell r="I9">
            <v>24.923624680000014</v>
          </cell>
          <cell r="J9">
            <v>13.952020580000001</v>
          </cell>
          <cell r="K9">
            <v>4.8212288499999998</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Total Trinity West</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4">
          <cell r="B14" t="str">
            <v>Trinity East</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Total Trinity East</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F57">
            <v>0.34438581000000001</v>
          </cell>
          <cell r="G57">
            <v>3.0960000000000001</v>
          </cell>
          <cell r="H57">
            <v>3.1280000000000001</v>
          </cell>
          <cell r="I57">
            <v>3.16</v>
          </cell>
          <cell r="J57">
            <v>3.032</v>
          </cell>
          <cell r="K57">
            <v>3</v>
          </cell>
        </row>
        <row r="59">
          <cell r="B59" t="str">
            <v>Consolidated Trinity Capex</v>
          </cell>
          <cell r="C59" t="e">
            <v>#REF!</v>
          </cell>
          <cell r="D59" t="e">
            <v>#REF!</v>
          </cell>
          <cell r="F59">
            <v>55.891191650000003</v>
          </cell>
          <cell r="G59">
            <v>67.484265365999988</v>
          </cell>
          <cell r="H59">
            <v>66.127372739999998</v>
          </cell>
          <cell r="I59">
            <v>83.019768434000014</v>
          </cell>
          <cell r="J59">
            <v>81.878104840000006</v>
          </cell>
          <cell r="K59">
            <v>23.063831279999999</v>
          </cell>
          <cell r="M59">
            <v>11.593073715999985</v>
          </cell>
        </row>
        <row r="62">
          <cell r="F62">
            <v>0</v>
          </cell>
          <cell r="G62">
            <v>0</v>
          </cell>
          <cell r="H62">
            <v>0</v>
          </cell>
          <cell r="I62">
            <v>0</v>
          </cell>
          <cell r="J62">
            <v>0</v>
          </cell>
          <cell r="K62">
            <v>0</v>
          </cell>
        </row>
        <row r="64">
          <cell r="F64">
            <v>4.0576073599999996</v>
          </cell>
          <cell r="G64">
            <v>2.5130197559999998</v>
          </cell>
        </row>
        <row r="65">
          <cell r="F65">
            <v>7.2598333301057822</v>
          </cell>
          <cell r="G65">
            <v>3.7238602841279693</v>
          </cell>
        </row>
      </sheetData>
      <sheetData sheetId="10" refreshError="1">
        <row r="2">
          <cell r="B2" t="str">
            <v>col 14</v>
          </cell>
          <cell r="J2" t="str">
            <v>Historical Financial Summary</v>
          </cell>
        </row>
        <row r="3">
          <cell r="B3" t="str">
            <v>Revenue Summary by Mine</v>
          </cell>
          <cell r="J3" t="str">
            <v>Private &amp; Confidential</v>
          </cell>
          <cell r="M3">
            <v>1000</v>
          </cell>
        </row>
        <row r="5">
          <cell r="B5" t="str">
            <v>Consolidated</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C7" t="str">
            <v>FYE December 31,</v>
          </cell>
          <cell r="J7" t="str">
            <v xml:space="preserve">9 Months </v>
          </cell>
        </row>
        <row r="8">
          <cell r="B8" t="str">
            <v>Little Elk</v>
          </cell>
          <cell r="C8" t="str">
            <v>2005A (1) (2)</v>
          </cell>
          <cell r="D8" t="str">
            <v>2006A (2)</v>
          </cell>
          <cell r="F8" t="str">
            <v>Q1 2007A</v>
          </cell>
          <cell r="G8" t="str">
            <v>Q2 2007A</v>
          </cell>
          <cell r="H8" t="str">
            <v>Q3 2007A</v>
          </cell>
          <cell r="J8" t="str">
            <v>2007A</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5.5550194651535794</v>
          </cell>
          <cell r="D10">
            <v>7.0833576090448149</v>
          </cell>
          <cell r="F10">
            <v>38.449286036472564</v>
          </cell>
          <cell r="G10">
            <v>54.907345932866036</v>
          </cell>
          <cell r="H10">
            <v>67.647322362049309</v>
          </cell>
          <cell r="I10">
            <v>69.376720087086596</v>
          </cell>
          <cell r="J10">
            <v>82.106456618245204</v>
          </cell>
          <cell r="K10">
            <v>81.902338640325382</v>
          </cell>
          <cell r="M10">
            <v>16.458059896393472</v>
          </cell>
          <cell r="N10">
            <v>11.188855325688886</v>
          </cell>
        </row>
        <row r="11">
          <cell r="B11" t="str">
            <v>Rail Rebates / Other Income</v>
          </cell>
          <cell r="C11">
            <v>0.58895093999998949</v>
          </cell>
          <cell r="D11">
            <v>1.5863811499999656</v>
          </cell>
          <cell r="F11">
            <v>2.0746096780948808</v>
          </cell>
          <cell r="G11">
            <v>2.1691617093314148</v>
          </cell>
          <cell r="H11">
            <v>0.23996418257370442</v>
          </cell>
          <cell r="I11">
            <v>0.14847945333333334</v>
          </cell>
          <cell r="J11">
            <v>0.14847945333333334</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Trinity East</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Levisa</v>
          </cell>
          <cell r="C15">
            <v>41.667243659999983</v>
          </cell>
          <cell r="D15">
            <v>71.372172603089354</v>
          </cell>
          <cell r="F15">
            <v>23.301300820219168</v>
          </cell>
          <cell r="G15">
            <v>27.769308829466752</v>
          </cell>
          <cell r="H15">
            <v>30.395131755435386</v>
          </cell>
          <cell r="J15">
            <v>81.465741405121292</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C17">
            <v>1.5288115999999998</v>
          </cell>
          <cell r="D17">
            <v>0.99401856000000022</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cell r="C28">
            <v>11.627876000000001</v>
          </cell>
          <cell r="D28">
            <v>22.648415999999997</v>
          </cell>
          <cell r="F28">
            <v>16.800364999999999</v>
          </cell>
          <cell r="G28">
            <v>22.382428000000004</v>
          </cell>
          <cell r="H28">
            <v>30.331651999999998</v>
          </cell>
          <cell r="J28">
            <v>30.331651999999998</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cell r="P38">
            <v>16.794528771772033</v>
          </cell>
          <cell r="Q38">
            <v>13.17678762276724</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C43" t="str">
            <v>--</v>
          </cell>
          <cell r="D43">
            <v>71.852456054247128</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cell r="C45">
            <v>27.734641185582294</v>
          </cell>
          <cell r="D45">
            <v>25.988282550223254</v>
          </cell>
          <cell r="F45">
            <v>24.40479835453791</v>
          </cell>
          <cell r="G45">
            <v>25.731374266265345</v>
          </cell>
          <cell r="H45">
            <v>25.067279009331017</v>
          </cell>
          <cell r="J45">
            <v>25.093204012416681</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cell r="C51">
            <v>78</v>
          </cell>
          <cell r="F51">
            <v>-7.8585355400000001</v>
          </cell>
          <cell r="G51">
            <v>-8.1193824600000006</v>
          </cell>
          <cell r="H51">
            <v>-8.7034758799999992</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C53">
            <v>96</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6">
          <cell r="K56" t="str">
            <v>Q4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8">
          <cell r="B58" t="str">
            <v>ETR Accretion - Prater</v>
          </cell>
          <cell r="F58">
            <v>1.4219999999999999</v>
          </cell>
          <cell r="G58">
            <v>1.1978294</v>
          </cell>
          <cell r="H58">
            <v>1.3099152000000001</v>
          </cell>
          <cell r="K58">
            <v>1.3099152000000001</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2">
          <cell r="F62">
            <v>0</v>
          </cell>
          <cell r="G62">
            <v>0</v>
          </cell>
          <cell r="H62">
            <v>0</v>
          </cell>
          <cell r="I62">
            <v>0</v>
          </cell>
          <cell r="J62">
            <v>0</v>
          </cell>
          <cell r="K62">
            <v>0</v>
          </cell>
        </row>
        <row r="64">
          <cell r="B64" t="str">
            <v>Plant Reclamation</v>
          </cell>
          <cell r="F64">
            <v>35.7313785342456</v>
          </cell>
          <cell r="G64">
            <v>98.025313962524649</v>
          </cell>
        </row>
        <row r="65">
          <cell r="B65" t="str">
            <v>Banner - Levisa</v>
          </cell>
          <cell r="F65">
            <v>8.14024313625975</v>
          </cell>
          <cell r="G65">
            <v>16.726709160396695</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11" refreshError="1">
        <row r="2">
          <cell r="B2" t="str">
            <v xml:space="preserve">Project Trident </v>
          </cell>
          <cell r="M2" t="str">
            <v>Executive Summary Output</v>
          </cell>
        </row>
        <row r="3">
          <cell r="B3" t="str">
            <v>($ and tons in thousands)</v>
          </cell>
          <cell r="C3" t="str">
            <v>Committed Tons</v>
          </cell>
          <cell r="I3" t="str">
            <v>Average Price Per Ton</v>
          </cell>
          <cell r="M3" t="str">
            <v>Private &amp; Confidential</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Production by Complex (2007E)</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Little Elk</v>
          </cell>
          <cell r="C7">
            <v>3727.941089423095</v>
          </cell>
          <cell r="D7">
            <v>41.244588592803517</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Prater Branch (1)</v>
          </cell>
          <cell r="C8">
            <v>1402.755825069918</v>
          </cell>
          <cell r="D8">
            <v>15.519581858553657</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Falcon</v>
          </cell>
          <cell r="C9">
            <v>1059.0902094987432</v>
          </cell>
          <cell r="D9">
            <v>11.71739008896237</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North Springs</v>
          </cell>
          <cell r="C10">
            <v>1048.3651503525425</v>
          </cell>
          <cell r="D10">
            <v>11.598731923098759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1">
          <cell r="B11" t="str">
            <v>Levisa Fork</v>
          </cell>
          <cell r="C11">
            <v>1027.8472375897827</v>
          </cell>
          <cell r="D11">
            <v>11.371729175366493</v>
          </cell>
        </row>
        <row r="12">
          <cell r="B12" t="str">
            <v>Deep Water</v>
          </cell>
          <cell r="C12">
            <v>772.61916899890628</v>
          </cell>
          <cell r="D12">
            <v>8.5479783612151969</v>
          </cell>
        </row>
        <row r="13">
          <cell r="B13" t="str">
            <v>Metallurgical A</v>
          </cell>
          <cell r="C13">
            <v>9038.6186809329884</v>
          </cell>
          <cell r="D13">
            <v>100</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row>
        <row r="20">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Revenues by Complex (2007E)</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2">
          <cell r="B32" t="str">
            <v>Little Elk</v>
          </cell>
          <cell r="C32">
            <v>168763.47592159096</v>
          </cell>
        </row>
        <row r="33">
          <cell r="B33" t="str">
            <v>Prater Branch (1)</v>
          </cell>
          <cell r="C33">
            <v>61980.541760111846</v>
          </cell>
        </row>
        <row r="34">
          <cell r="B34" t="str">
            <v>Falcon</v>
          </cell>
          <cell r="C34">
            <v>48340.277742770719</v>
          </cell>
        </row>
        <row r="35">
          <cell r="B35" t="str">
            <v>North Springs</v>
          </cell>
          <cell r="C35">
            <v>63659.60080495126</v>
          </cell>
        </row>
        <row r="36">
          <cell r="B36" t="str">
            <v>Levisa Fork</v>
          </cell>
          <cell r="C36">
            <v>49835.528394147586</v>
          </cell>
        </row>
        <row r="37">
          <cell r="B37" t="str">
            <v>Deep Water</v>
          </cell>
          <cell r="C37">
            <v>46367.888572570439</v>
          </cell>
        </row>
        <row r="38">
          <cell r="C38">
            <v>438947.31319614284</v>
          </cell>
        </row>
      </sheetData>
      <sheetData sheetId="12" refreshError="1"/>
      <sheetData sheetId="13" refreshError="1">
        <row r="2">
          <cell r="B2" t="str">
            <v xml:space="preserve">Project Trident </v>
          </cell>
          <cell r="J2" t="str">
            <v>Mining Operations – Production</v>
          </cell>
        </row>
        <row r="3">
          <cell r="B3" t="str">
            <v>($ and tons in thousands)</v>
          </cell>
          <cell r="J3" t="str">
            <v>Private &amp; Confidential</v>
          </cell>
        </row>
        <row r="4">
          <cell r="B4" t="str">
            <v>($ in millions)</v>
          </cell>
        </row>
        <row r="5">
          <cell r="B5" t="str">
            <v>Little Elk</v>
          </cell>
          <cell r="C5" t="str">
            <v>6 Months Ended,</v>
          </cell>
          <cell r="F5" t="str">
            <v xml:space="preserve">Projected FYE December 31, </v>
          </cell>
        </row>
        <row r="6">
          <cell r="C6" t="str">
            <v>'05A</v>
          </cell>
          <cell r="D6" t="str">
            <v>'06A</v>
          </cell>
          <cell r="E6" t="str">
            <v>'07E</v>
          </cell>
          <cell r="F6" t="str">
            <v>'08E</v>
          </cell>
          <cell r="G6" t="str">
            <v>'09E</v>
          </cell>
          <cell r="H6" t="str">
            <v>'10E</v>
          </cell>
          <cell r="I6" t="str">
            <v>'11E</v>
          </cell>
          <cell r="J6" t="str">
            <v>'12E</v>
          </cell>
          <cell r="K6">
            <v>2012</v>
          </cell>
        </row>
        <row r="7">
          <cell r="B7" t="str">
            <v>Mine</v>
          </cell>
          <cell r="C7">
            <v>2005</v>
          </cell>
          <cell r="D7">
            <v>2006</v>
          </cell>
          <cell r="E7">
            <v>2007</v>
          </cell>
          <cell r="F7">
            <v>2008</v>
          </cell>
          <cell r="G7">
            <v>2009</v>
          </cell>
          <cell r="H7">
            <v>2010</v>
          </cell>
          <cell r="I7">
            <v>2011</v>
          </cell>
          <cell r="J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K9">
            <v>2779.7307269874473</v>
          </cell>
          <cell r="M9">
            <v>-56.554280846862184</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cell r="K10">
            <v>1443.213015688553</v>
          </cell>
          <cell r="M10">
            <v>369.97770341993032</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M11">
            <v>313.42342257306791</v>
          </cell>
        </row>
        <row r="12">
          <cell r="B12" t="str">
            <v>Levisa Fork</v>
          </cell>
        </row>
        <row r="13">
          <cell r="B13" t="str">
            <v>Trinity East</v>
          </cell>
        </row>
        <row r="14">
          <cell r="B14" t="str">
            <v>Mine</v>
          </cell>
          <cell r="C14">
            <v>2005</v>
          </cell>
          <cell r="D14">
            <v>2006</v>
          </cell>
          <cell r="E14">
            <v>2007</v>
          </cell>
          <cell r="F14">
            <v>2008</v>
          </cell>
          <cell r="G14">
            <v>2009</v>
          </cell>
          <cell r="H14">
            <v>2010</v>
          </cell>
          <cell r="I14">
            <v>2011</v>
          </cell>
          <cell r="J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268.9396363636364</v>
          </cell>
          <cell r="M15">
            <v>6.1908193727273897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109.47557122022364</v>
          </cell>
          <cell r="M16">
            <v>237.64535678172098</v>
          </cell>
        </row>
        <row r="17">
          <cell r="B17" t="str">
            <v>HWM118 Highwall / Auger</v>
          </cell>
          <cell r="C17">
            <v>96</v>
          </cell>
          <cell r="D17">
            <v>0</v>
          </cell>
          <cell r="E17">
            <v>0</v>
          </cell>
          <cell r="F17">
            <v>0</v>
          </cell>
          <cell r="G17">
            <v>0</v>
          </cell>
          <cell r="H17">
            <v>0</v>
          </cell>
          <cell r="I17">
            <v>0</v>
          </cell>
          <cell r="J17">
            <v>0</v>
          </cell>
          <cell r="K17">
            <v>51.751017639077347</v>
          </cell>
          <cell r="M17">
            <v>23.62442480325646</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K18">
            <v>35.612565352632998</v>
          </cell>
          <cell r="M18">
            <v>-9.1876308320493081</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0</v>
          </cell>
          <cell r="M19">
            <v>-135.66197890909086</v>
          </cell>
          <cell r="N19">
            <v>219.33098945454546</v>
          </cell>
          <cell r="O19">
            <v>83.669010545454597</v>
          </cell>
          <cell r="P19">
            <v>219.33098945454546</v>
          </cell>
          <cell r="Q19">
            <v>0</v>
          </cell>
          <cell r="V19">
            <v>0</v>
          </cell>
        </row>
        <row r="20">
          <cell r="B20" t="str">
            <v>DM1 Underground</v>
          </cell>
          <cell r="C20">
            <v>197.98099999999999</v>
          </cell>
          <cell r="D20">
            <v>107</v>
          </cell>
          <cell r="E20">
            <v>219.33098945454546</v>
          </cell>
          <cell r="F20">
            <v>83.669010545454597</v>
          </cell>
          <cell r="G20">
            <v>0</v>
          </cell>
          <cell r="H20">
            <v>0</v>
          </cell>
          <cell r="I20">
            <v>0</v>
          </cell>
          <cell r="J20">
            <v>0</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0</v>
          </cell>
          <cell r="M21">
            <v>160.21199999999999</v>
          </cell>
          <cell r="N21">
            <v>0</v>
          </cell>
          <cell r="O21">
            <v>160.21199999999999</v>
          </cell>
          <cell r="P21">
            <v>0</v>
          </cell>
          <cell r="Q21">
            <v>0</v>
          </cell>
          <cell r="T21">
            <v>33.983423636363639</v>
          </cell>
          <cell r="V21">
            <v>0</v>
          </cell>
        </row>
        <row r="22">
          <cell r="B22" t="str">
            <v>DM3 Underground</v>
          </cell>
          <cell r="C22">
            <v>0</v>
          </cell>
          <cell r="D22">
            <v>73</v>
          </cell>
          <cell r="E22">
            <v>0</v>
          </cell>
          <cell r="F22">
            <v>160.21199999999999</v>
          </cell>
          <cell r="G22">
            <v>139.78800000000001</v>
          </cell>
          <cell r="H22">
            <v>0</v>
          </cell>
          <cell r="I22">
            <v>0</v>
          </cell>
          <cell r="J22">
            <v>0</v>
          </cell>
          <cell r="K22">
            <v>212.91396034816248</v>
          </cell>
          <cell r="M22">
            <v>28.19685781431329</v>
          </cell>
          <cell r="N22">
            <v>184.71710253384913</v>
          </cell>
          <cell r="O22">
            <v>212.91396034816242</v>
          </cell>
          <cell r="P22">
            <v>184.71710253384913</v>
          </cell>
          <cell r="Q22">
            <v>212.91396034816248</v>
          </cell>
          <cell r="T22">
            <v>160.21199999999999</v>
          </cell>
          <cell r="V22">
            <v>212.91396034816248</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cell r="K23">
            <v>275.84972727272731</v>
          </cell>
          <cell r="M23">
            <v>0</v>
          </cell>
          <cell r="N23">
            <v>0</v>
          </cell>
          <cell r="O23">
            <v>0</v>
          </cell>
          <cell r="P23">
            <v>0</v>
          </cell>
          <cell r="Q23">
            <v>275.84972727272731</v>
          </cell>
          <cell r="T23">
            <v>28.19685781431329</v>
          </cell>
          <cell r="V23">
            <v>275.84972727272731</v>
          </cell>
        </row>
        <row r="24">
          <cell r="B24" t="str">
            <v>DM12 Underground</v>
          </cell>
          <cell r="C24">
            <v>0</v>
          </cell>
          <cell r="D24">
            <v>0</v>
          </cell>
          <cell r="E24">
            <v>0</v>
          </cell>
          <cell r="F24">
            <v>0</v>
          </cell>
          <cell r="G24">
            <v>68.277545454545447</v>
          </cell>
          <cell r="H24">
            <v>278.53963636363636</v>
          </cell>
          <cell r="I24">
            <v>277.33309090909091</v>
          </cell>
          <cell r="J24">
            <v>275.84972727272731</v>
          </cell>
          <cell r="K24">
            <v>0</v>
          </cell>
          <cell r="M24">
            <v>137.13681818181817</v>
          </cell>
          <cell r="N24">
            <v>0</v>
          </cell>
          <cell r="O24">
            <v>137.13681818181817</v>
          </cell>
          <cell r="P24">
            <v>0</v>
          </cell>
          <cell r="Q24">
            <v>0</v>
          </cell>
          <cell r="V24">
            <v>0</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1025.4542963782783</v>
          </cell>
          <cell r="M25">
            <v>482.14009084906002</v>
          </cell>
          <cell r="T25">
            <v>137.13681818181817</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R27">
            <v>314.50954510576275</v>
          </cell>
        </row>
        <row r="28">
          <cell r="B28" t="str">
            <v>Prater Branch</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Mine</v>
          </cell>
          <cell r="C30">
            <v>2005</v>
          </cell>
          <cell r="D30">
            <v>2006</v>
          </cell>
          <cell r="E30">
            <v>2007</v>
          </cell>
          <cell r="F30">
            <v>2008</v>
          </cell>
          <cell r="G30">
            <v>2009</v>
          </cell>
          <cell r="H30">
            <v>2010</v>
          </cell>
          <cell r="I30">
            <v>2011</v>
          </cell>
          <cell r="J30">
            <v>2012</v>
          </cell>
          <cell r="K30">
            <v>151.59954545454545</v>
          </cell>
          <cell r="M30">
            <v>75.150397727272718</v>
          </cell>
          <cell r="N30">
            <v>0</v>
          </cell>
          <cell r="O30">
            <v>75.150397727272718</v>
          </cell>
          <cell r="P30">
            <v>0</v>
          </cell>
          <cell r="Q30">
            <v>151.59954545454545</v>
          </cell>
          <cell r="R30">
            <v>0</v>
          </cell>
          <cell r="V30">
            <v>151.59954545454545</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151.59954545454545</v>
          </cell>
          <cell r="M31">
            <v>0</v>
          </cell>
          <cell r="N31">
            <v>0</v>
          </cell>
          <cell r="O31">
            <v>0</v>
          </cell>
          <cell r="P31">
            <v>0</v>
          </cell>
          <cell r="Q31">
            <v>151.59954545454545</v>
          </cell>
          <cell r="R31">
            <v>0</v>
          </cell>
          <cell r="V31">
            <v>151.59954545454545</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K32">
            <v>151.59954545454545</v>
          </cell>
          <cell r="M32">
            <v>0</v>
          </cell>
          <cell r="N32">
            <v>0</v>
          </cell>
          <cell r="O32">
            <v>0</v>
          </cell>
          <cell r="P32">
            <v>0</v>
          </cell>
          <cell r="Q32">
            <v>151.59954545454545</v>
          </cell>
          <cell r="R32">
            <v>0</v>
          </cell>
          <cell r="V32">
            <v>151.59954545454545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1909.7979577812021</v>
          </cell>
          <cell r="M33">
            <v>277.15750052265025</v>
          </cell>
        </row>
        <row r="34">
          <cell r="B34" t="str">
            <v>Deep Water</v>
          </cell>
        </row>
        <row r="35">
          <cell r="B35" t="str">
            <v>North Springs</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Mine</v>
          </cell>
          <cell r="C37">
            <v>2005</v>
          </cell>
          <cell r="D37">
            <v>2006</v>
          </cell>
          <cell r="E37">
            <v>2007</v>
          </cell>
          <cell r="F37">
            <v>2008</v>
          </cell>
          <cell r="G37">
            <v>2009</v>
          </cell>
          <cell r="H37">
            <v>2010</v>
          </cell>
          <cell r="I37">
            <v>2011</v>
          </cell>
          <cell r="J37">
            <v>2012</v>
          </cell>
          <cell r="K37">
            <v>333.51900000000006</v>
          </cell>
          <cell r="M37">
            <v>165.33087499999999</v>
          </cell>
          <cell r="N37">
            <v>0</v>
          </cell>
          <cell r="O37">
            <v>165.33087499999999</v>
          </cell>
          <cell r="P37">
            <v>0</v>
          </cell>
          <cell r="Q37">
            <v>333.51900000000006</v>
          </cell>
          <cell r="R37">
            <v>0</v>
          </cell>
          <cell r="V37">
            <v>333.51900000000006</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1618.127667140825</v>
          </cell>
          <cell r="M39">
            <v>0</v>
          </cell>
          <cell r="R39">
            <v>0</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3737.3147573911542</v>
          </cell>
          <cell r="M40">
            <v>1163.7800360662377</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cell r="K42">
            <v>328.07446601941757</v>
          </cell>
          <cell r="M42">
            <v>0.31232074423303402</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M43">
            <v>-212.03552999999999</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v>
          </cell>
          <cell r="D47">
            <v>0</v>
          </cell>
          <cell r="E47">
            <v>253.36340000000001</v>
          </cell>
          <cell r="F47">
            <v>546.43923389892143</v>
          </cell>
          <cell r="G47">
            <v>916.68650375654852</v>
          </cell>
          <cell r="H47">
            <v>1111.1009838151003</v>
          </cell>
          <cell r="I47">
            <v>1106.288046385208</v>
          </cell>
          <cell r="J47">
            <v>1103.5377964252698</v>
          </cell>
          <cell r="K47">
            <v>1850.8848937392304</v>
          </cell>
          <cell r="M47">
            <v>291.85386452958073</v>
          </cell>
        </row>
        <row r="48">
          <cell r="B48" t="str">
            <v>F4 Met</v>
          </cell>
          <cell r="C48">
            <v>-0.23558548671873189</v>
          </cell>
          <cell r="D48">
            <v>-0.5187222363612275</v>
          </cell>
          <cell r="E48">
            <v>253.36340000000001</v>
          </cell>
          <cell r="F48">
            <v>333.8928929898305</v>
          </cell>
          <cell r="G48">
            <v>346.72416284745765</v>
          </cell>
          <cell r="H48">
            <v>347.90825654237295</v>
          </cell>
          <cell r="I48">
            <v>346.40122820338985</v>
          </cell>
          <cell r="J48">
            <v>345.5400691525424</v>
          </cell>
          <cell r="K48">
            <v>30</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0">
          <cell r="B50" t="str">
            <v>Deep Water</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14275.353028735903</v>
          </cell>
          <cell r="M53">
            <v>2819.3154749027999</v>
          </cell>
          <cell r="N53">
            <v>607.95047236402047</v>
          </cell>
          <cell r="O53">
            <v>1448.7942172045528</v>
          </cell>
          <cell r="V53">
            <v>2078.673656659098</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cell r="N55">
            <v>6.7261436047357002</v>
          </cell>
          <cell r="O55">
            <v>12.217931033893793</v>
          </cell>
          <cell r="V55">
            <v>14.561276715712626</v>
          </cell>
        </row>
        <row r="56">
          <cell r="B56" t="str">
            <v>DM11 Underground</v>
          </cell>
          <cell r="C56">
            <v>0</v>
          </cell>
          <cell r="D56">
            <v>0</v>
          </cell>
          <cell r="E56">
            <v>0</v>
          </cell>
          <cell r="F56">
            <v>165.33087499999999</v>
          </cell>
          <cell r="G56">
            <v>334.6619</v>
          </cell>
          <cell r="H56">
            <v>335.8048</v>
          </cell>
          <cell r="I56">
            <v>334.35020000000003</v>
          </cell>
          <cell r="J56">
            <v>333.51900000000006</v>
          </cell>
          <cell r="K56">
            <v>0</v>
          </cell>
          <cell r="P56">
            <v>607.95047236402047</v>
          </cell>
          <cell r="Q56">
            <v>2078.673656659098</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cell r="Q57">
            <v>1470.7231842950775</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cell r="Q58">
            <v>28.084739202249647</v>
          </cell>
        </row>
        <row r="59">
          <cell r="F59">
            <v>6.7261436047357002</v>
          </cell>
          <cell r="G59">
            <v>12.217931033893793</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14" refreshError="1">
        <row r="2">
          <cell r="B2" t="str">
            <v xml:space="preserve">Project Trident </v>
          </cell>
          <cell r="J2" t="str">
            <v>Mining Operations – Cash Costs</v>
          </cell>
        </row>
        <row r="3">
          <cell r="B3" t="str">
            <v>($ and tons in thousands)</v>
          </cell>
          <cell r="J3" t="str">
            <v>Private &amp; Confidential</v>
          </cell>
        </row>
        <row r="5">
          <cell r="B5" t="str">
            <v>Little Elk</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v>33.360877704586891</v>
          </cell>
          <cell r="E7">
            <v>32.993672442036583</v>
          </cell>
          <cell r="F7">
            <v>33.626027892979771</v>
          </cell>
          <cell r="G7">
            <v>33.835886056956909</v>
          </cell>
          <cell r="H7">
            <v>34.097416689699969</v>
          </cell>
          <cell r="I7">
            <v>34.48641723673483</v>
          </cell>
          <cell r="J7">
            <v>34.538262235450972</v>
          </cell>
        </row>
        <row r="9">
          <cell r="B9" t="str">
            <v>Levisa Fork</v>
          </cell>
        </row>
        <row r="10">
          <cell r="C10" t="str">
            <v>'05A</v>
          </cell>
          <cell r="D10" t="str">
            <v>'06A</v>
          </cell>
          <cell r="E10" t="str">
            <v>'07E</v>
          </cell>
          <cell r="F10" t="str">
            <v>'08E</v>
          </cell>
          <cell r="G10" t="str">
            <v>'09E</v>
          </cell>
          <cell r="H10" t="str">
            <v>'10E</v>
          </cell>
          <cell r="I10" t="str">
            <v>'11E</v>
          </cell>
          <cell r="J10" t="str">
            <v>'12E</v>
          </cell>
        </row>
        <row r="11">
          <cell r="B11" t="str">
            <v>Levisa Fork</v>
          </cell>
          <cell r="C11">
            <v>39.039055965884643</v>
          </cell>
          <cell r="D11">
            <v>50.518600283730585</v>
          </cell>
          <cell r="E11">
            <v>52.185764561668464</v>
          </cell>
          <cell r="F11">
            <v>38.050389051162973</v>
          </cell>
          <cell r="G11">
            <v>40.426175510224446</v>
          </cell>
          <cell r="H11">
            <v>41.927602891906616</v>
          </cell>
          <cell r="I11">
            <v>41.687854316276592</v>
          </cell>
          <cell r="J11">
            <v>44.804269792357474</v>
          </cell>
        </row>
        <row r="13">
          <cell r="B13" t="str">
            <v>Prater Branch</v>
          </cell>
        </row>
        <row r="14">
          <cell r="C14" t="str">
            <v>'05A</v>
          </cell>
          <cell r="D14" t="str">
            <v>'06A</v>
          </cell>
          <cell r="E14" t="str">
            <v>'07E</v>
          </cell>
          <cell r="F14" t="str">
            <v>'08E</v>
          </cell>
          <cell r="G14" t="str">
            <v>'09E</v>
          </cell>
          <cell r="H14" t="str">
            <v>'10E</v>
          </cell>
          <cell r="I14" t="str">
            <v>'11E</v>
          </cell>
          <cell r="J14" t="str">
            <v>'12E</v>
          </cell>
        </row>
        <row r="15">
          <cell r="B15" t="str">
            <v>Prater Branch</v>
          </cell>
          <cell r="C15">
            <v>25</v>
          </cell>
          <cell r="D15">
            <v>25</v>
          </cell>
          <cell r="E15">
            <v>29.738018365241484</v>
          </cell>
          <cell r="F15">
            <v>29.565110074111804</v>
          </cell>
          <cell r="G15">
            <v>30.252236499285736</v>
          </cell>
          <cell r="H15">
            <v>30.462778009642065</v>
          </cell>
          <cell r="I15">
            <v>30.807435429359554</v>
          </cell>
          <cell r="J15">
            <v>30.901773116679163</v>
          </cell>
        </row>
        <row r="17">
          <cell r="B17" t="str">
            <v>North Springs</v>
          </cell>
        </row>
        <row r="18">
          <cell r="C18" t="str">
            <v>'05A</v>
          </cell>
          <cell r="D18" t="str">
            <v>'06A</v>
          </cell>
          <cell r="E18" t="str">
            <v>'07E</v>
          </cell>
          <cell r="F18" t="str">
            <v>'08E</v>
          </cell>
          <cell r="G18" t="str">
            <v>'09E</v>
          </cell>
          <cell r="H18" t="str">
            <v>'10E</v>
          </cell>
          <cell r="I18" t="str">
            <v>'11E</v>
          </cell>
          <cell r="J18" t="str">
            <v>'12E</v>
          </cell>
        </row>
        <row r="19">
          <cell r="B19" t="str">
            <v>North Springs</v>
          </cell>
          <cell r="C19">
            <v>37.871567981249655</v>
          </cell>
          <cell r="D19">
            <v>40.088365242421155</v>
          </cell>
          <cell r="E19">
            <v>34.661051769840782</v>
          </cell>
          <cell r="F19">
            <v>36.022083468131996</v>
          </cell>
          <cell r="G19">
            <v>40.108887995266215</v>
          </cell>
          <cell r="H19">
            <v>42.039319116604318</v>
          </cell>
          <cell r="I19">
            <v>42.312702576364586</v>
          </cell>
          <cell r="J19">
            <v>42.315074302004632</v>
          </cell>
        </row>
        <row r="21">
          <cell r="B21" t="str">
            <v>Deep Water</v>
          </cell>
        </row>
        <row r="22">
          <cell r="C22" t="str">
            <v>'05A</v>
          </cell>
          <cell r="D22" t="str">
            <v>'06A</v>
          </cell>
          <cell r="E22" t="str">
            <v>'07E</v>
          </cell>
          <cell r="F22" t="str">
            <v>'08E</v>
          </cell>
          <cell r="G22" t="str">
            <v>'09E</v>
          </cell>
          <cell r="H22" t="str">
            <v>'10E</v>
          </cell>
          <cell r="I22" t="str">
            <v>'11E</v>
          </cell>
          <cell r="J22" t="str">
            <v>'12E</v>
          </cell>
        </row>
        <row r="23">
          <cell r="B23" t="str">
            <v>Deep Water</v>
          </cell>
          <cell r="C23">
            <v>75.07301135779835</v>
          </cell>
          <cell r="D23">
            <v>57.120618787814642</v>
          </cell>
          <cell r="E23">
            <v>54.163404735607806</v>
          </cell>
          <cell r="F23">
            <v>39.024814107596463</v>
          </cell>
          <cell r="G23">
            <v>38.767668680429296</v>
          </cell>
          <cell r="H23">
            <v>40.343276720535513</v>
          </cell>
          <cell r="I23">
            <v>41.715968355114242</v>
          </cell>
          <cell r="J23">
            <v>42.119604084225479</v>
          </cell>
        </row>
        <row r="25">
          <cell r="B25" t="str">
            <v>Falcon</v>
          </cell>
        </row>
        <row r="26">
          <cell r="C26" t="str">
            <v>'05A</v>
          </cell>
          <cell r="D26" t="str">
            <v>'06A</v>
          </cell>
          <cell r="E26" t="str">
            <v>'07E</v>
          </cell>
          <cell r="F26" t="str">
            <v>'08E</v>
          </cell>
          <cell r="G26" t="str">
            <v>'09E</v>
          </cell>
          <cell r="H26" t="str">
            <v>'10E</v>
          </cell>
          <cell r="I26" t="str">
            <v>'11E</v>
          </cell>
          <cell r="J26" t="str">
            <v>'12E</v>
          </cell>
        </row>
        <row r="27">
          <cell r="B27" t="str">
            <v>Falcon</v>
          </cell>
          <cell r="C27" t="str">
            <v>N/A</v>
          </cell>
          <cell r="D27" t="str">
            <v>N/M</v>
          </cell>
          <cell r="E27">
            <v>33.542029602269821</v>
          </cell>
          <cell r="F27">
            <v>29.00345444900627</v>
          </cell>
          <cell r="G27">
            <v>27.952889502185222</v>
          </cell>
          <cell r="H27">
            <v>28.317684556544023</v>
          </cell>
          <cell r="I27">
            <v>28.986661514619612</v>
          </cell>
          <cell r="J27">
            <v>28.989972700004486</v>
          </cell>
        </row>
      </sheetData>
      <sheetData sheetId="15" refreshError="1">
        <row r="2">
          <cell r="B2" t="str">
            <v xml:space="preserve">Project Trident </v>
          </cell>
          <cell r="J2" t="str">
            <v>Debt Summary</v>
          </cell>
          <cell r="N2" t="str">
            <v>Mining Operations – Financial Summaries</v>
          </cell>
        </row>
        <row r="3">
          <cell r="B3" t="str">
            <v>($ and tons in thousands)</v>
          </cell>
          <cell r="J3" t="str">
            <v>Private &amp; Confidential</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cell r="C9" t="str">
            <v>Oustanding Balance</v>
          </cell>
          <cell r="F9" t="str">
            <v>As of 9/30/2007</v>
          </cell>
          <cell r="I9" t="str">
            <v>Average</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45.5</v>
          </cell>
          <cell r="D14">
            <v>114.5</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v>4.3600000000000003</v>
          </cell>
          <cell r="D15">
            <v>3.67</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C16">
            <v>236.82000000000002</v>
          </cell>
          <cell r="D16">
            <v>282.58000000000004</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6" refreshError="1">
        <row r="2">
          <cell r="B2" t="str">
            <v xml:space="preserve">Project Trident </v>
          </cell>
          <cell r="J2" t="str">
            <v>Mining Operations – Cash Costs</v>
          </cell>
          <cell r="L2" t="str">
            <v>Projected Financial Summary</v>
          </cell>
        </row>
        <row r="3">
          <cell r="B3" t="str">
            <v>($ and tons in thousands)</v>
          </cell>
          <cell r="J3" t="str">
            <v>Private &amp; Confidential</v>
          </cell>
          <cell r="L3" t="str">
            <v>Private &amp; Confidential</v>
          </cell>
        </row>
        <row r="5">
          <cell r="B5" t="str">
            <v>Consolidated</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t="str">
            <v xml:space="preserve">9 Months </v>
          </cell>
          <cell r="E7" t="str">
            <v>Projected</v>
          </cell>
          <cell r="F7">
            <v>33.626027892979771</v>
          </cell>
          <cell r="G7" t="str">
            <v>Projected FYE December 31,</v>
          </cell>
          <cell r="H7">
            <v>34.097416689699969</v>
          </cell>
          <cell r="I7">
            <v>34.48641723673483</v>
          </cell>
          <cell r="J7">
            <v>34.538262235450972</v>
          </cell>
        </row>
        <row r="8">
          <cell r="C8">
            <v>2006</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Income Statement Data</v>
          </cell>
        </row>
        <row r="10">
          <cell r="B10" t="str">
            <v>Coal Sales Revenue</v>
          </cell>
          <cell r="C10" t="str">
            <v>'05A</v>
          </cell>
          <cell r="D10">
            <v>320.77156138999999</v>
          </cell>
          <cell r="E10">
            <v>112.82452896604747</v>
          </cell>
          <cell r="F10" t="str">
            <v>'08E</v>
          </cell>
          <cell r="G10">
            <v>433.59609035604745</v>
          </cell>
          <cell r="H10">
            <v>579.23027623364692</v>
          </cell>
          <cell r="I10">
            <v>731.11576333888047</v>
          </cell>
          <cell r="J10">
            <v>814.54081118204988</v>
          </cell>
          <cell r="K10">
            <v>905.12612486606338</v>
          </cell>
          <cell r="L10">
            <v>897.97863328863525</v>
          </cell>
        </row>
        <row r="11">
          <cell r="B11" t="str">
            <v>Other Revenues</v>
          </cell>
          <cell r="C11">
            <v>39.039055965884643</v>
          </cell>
          <cell r="D11">
            <v>3.8810471999999692</v>
          </cell>
          <cell r="E11">
            <v>1.4701756400952917</v>
          </cell>
          <cell r="F11">
            <v>38.050389051162973</v>
          </cell>
          <cell r="G11">
            <v>5.3512228400952608</v>
          </cell>
          <cell r="H11">
            <v>6.8103670425340397</v>
          </cell>
          <cell r="I11">
            <v>5.4675826430470806</v>
          </cell>
          <cell r="J11">
            <v>5.8988906171897497</v>
          </cell>
          <cell r="K11">
            <v>6.2231650428284411</v>
          </cell>
          <cell r="L11">
            <v>4.292396810586979</v>
          </cell>
        </row>
        <row r="12">
          <cell r="B12" t="str">
            <v>Total Revenues</v>
          </cell>
          <cell r="C12">
            <v>274.63212494000004</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v>220.51917982691069</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Cost of Sales (Non-Cash) (1)</v>
          </cell>
          <cell r="C14">
            <v>-17.259227489999997</v>
          </cell>
          <cell r="D14">
            <v>-7.2789831026289207</v>
          </cell>
          <cell r="E14">
            <v>-1.9783751299999999</v>
          </cell>
          <cell r="F14" t="str">
            <v>'08E</v>
          </cell>
          <cell r="G14">
            <v>-9.2573582326289205</v>
          </cell>
          <cell r="H14">
            <v>0</v>
          </cell>
          <cell r="I14">
            <v>0</v>
          </cell>
          <cell r="J14">
            <v>0</v>
          </cell>
          <cell r="K14">
            <v>0</v>
          </cell>
          <cell r="L14">
            <v>0</v>
          </cell>
          <cell r="N14">
            <v>9.2573582326289205</v>
          </cell>
        </row>
        <row r="15">
          <cell r="B15" t="str">
            <v>Gross Profit</v>
          </cell>
          <cell r="C15">
            <v>25</v>
          </cell>
          <cell r="D15">
            <v>81.465741405121292</v>
          </cell>
          <cell r="E15">
            <v>32.120081933657247</v>
          </cell>
          <cell r="F15">
            <v>29.565110074111804</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F18" t="str">
            <v>'08E</v>
          </cell>
          <cell r="G18">
            <v>11.199182839999999</v>
          </cell>
          <cell r="H18">
            <v>9.6</v>
          </cell>
          <cell r="I18">
            <v>9.6000000000000014</v>
          </cell>
          <cell r="J18">
            <v>9.6000000000000014</v>
          </cell>
          <cell r="K18">
            <v>9.6</v>
          </cell>
          <cell r="L18">
            <v>9.6000000000000014</v>
          </cell>
          <cell r="N18">
            <v>-1.5991828399999992</v>
          </cell>
        </row>
        <row r="19">
          <cell r="B19" t="str">
            <v>EBIT</v>
          </cell>
          <cell r="C19">
            <v>37.871567981249655</v>
          </cell>
          <cell r="D19">
            <v>27.411833287984393</v>
          </cell>
          <cell r="E19">
            <v>15.04519812685399</v>
          </cell>
          <cell r="F19">
            <v>36.022083468131996</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1">
          <cell r="B21" t="str">
            <v>Cash Flow Data</v>
          </cell>
          <cell r="R21">
            <v>21.758666249488989</v>
          </cell>
          <cell r="S21">
            <v>14.120315677955686</v>
          </cell>
        </row>
        <row r="22">
          <cell r="B22" t="str">
            <v>EBITDA (2)</v>
          </cell>
          <cell r="C22">
            <v>63.270266173089382</v>
          </cell>
          <cell r="D22">
            <v>72.666558565121306</v>
          </cell>
          <cell r="E22">
            <v>29.720081933657234</v>
          </cell>
          <cell r="F22" t="str">
            <v>'08E</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Maintenance Capex</v>
          </cell>
          <cell r="C23">
            <v>75.07301135779835</v>
          </cell>
          <cell r="D23">
            <v>16.075234699999999</v>
          </cell>
          <cell r="E23">
            <v>4.7284509499999992</v>
          </cell>
          <cell r="F23">
            <v>39.024814107596463</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Expansion Capex</v>
          </cell>
          <cell r="D24">
            <v>17.631215140000002</v>
          </cell>
          <cell r="E24">
            <v>17.456290860000003</v>
          </cell>
          <cell r="G24">
            <v>35.087506000000005</v>
          </cell>
          <cell r="H24">
            <v>51.685000000000002</v>
          </cell>
          <cell r="I24">
            <v>26.5943</v>
          </cell>
          <cell r="J24">
            <v>26.2</v>
          </cell>
          <cell r="K24">
            <v>26.1</v>
          </cell>
          <cell r="L24">
            <v>0</v>
          </cell>
        </row>
        <row r="25">
          <cell r="B25" t="str">
            <v>Total Capex</v>
          </cell>
          <cell r="C25">
            <v>132.69999999999999</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Net Working Capital</v>
          </cell>
          <cell r="C26" t="str">
            <v>'05A</v>
          </cell>
          <cell r="D26">
            <v>30.331651999999998</v>
          </cell>
          <cell r="E26">
            <v>39.063401223097017</v>
          </cell>
          <cell r="F26" t="str">
            <v>'08E</v>
          </cell>
          <cell r="G26">
            <v>39.063401223097017</v>
          </cell>
          <cell r="H26">
            <v>47.93372167743685</v>
          </cell>
          <cell r="I26">
            <v>60.431584194889005</v>
          </cell>
          <cell r="J26">
            <v>65.293284802224449</v>
          </cell>
          <cell r="K26">
            <v>73.074556750238415</v>
          </cell>
          <cell r="L26">
            <v>74.721568401670297</v>
          </cell>
        </row>
        <row r="27">
          <cell r="B27" t="str">
            <v>Change in Net Working Capital</v>
          </cell>
          <cell r="C27">
            <v>-11.020539999999997</v>
          </cell>
          <cell r="D27">
            <v>7.6832360000000008</v>
          </cell>
          <cell r="E27">
            <v>8.7317492230970188</v>
          </cell>
          <cell r="F27">
            <v>29.00345444900627</v>
          </cell>
          <cell r="G27">
            <v>16.41498522309702</v>
          </cell>
          <cell r="H27">
            <v>8.8703204543398328</v>
          </cell>
          <cell r="I27">
            <v>12.497862517452155</v>
          </cell>
          <cell r="J27">
            <v>4.8617006073354432</v>
          </cell>
          <cell r="K27">
            <v>7.7812719480139663</v>
          </cell>
          <cell r="L27">
            <v>1.6470116514318818</v>
          </cell>
        </row>
        <row r="28">
          <cell r="B28" t="str">
            <v>Unlevered Pre-Tax Free Cash Flow (3)</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Balance Sheet Data</v>
          </cell>
        </row>
        <row r="31">
          <cell r="B31" t="str">
            <v>Cash</v>
          </cell>
          <cell r="C31">
            <v>2.7625649999999999</v>
          </cell>
        </row>
        <row r="32">
          <cell r="B32" t="str">
            <v>Net Working Capital</v>
          </cell>
          <cell r="C32">
            <v>22.648415999999997</v>
          </cell>
        </row>
        <row r="33">
          <cell r="B33" t="str">
            <v>Net PP&amp;E</v>
          </cell>
          <cell r="C33">
            <v>394.960644</v>
          </cell>
        </row>
        <row r="34">
          <cell r="B34" t="str">
            <v>Total Debt</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17" refreshError="1"/>
      <sheetData sheetId="18"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2">
          <cell r="B12" t="str">
            <v>Metallurigcal Coal</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H15" t="str">
            <v>JRCC(3)</v>
          </cell>
          <cell r="I15">
            <v>76.671936758893281</v>
          </cell>
          <cell r="J15">
            <v>82.75</v>
          </cell>
          <cell r="K15">
            <v>82.749999999999986</v>
          </cell>
          <cell r="L15" t="str">
            <v>--</v>
          </cell>
          <cell r="M15" t="str">
            <v>--</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K16" t="str">
            <v>ARLP</v>
          </cell>
          <cell r="L16">
            <v>42.247080935941703</v>
          </cell>
          <cell r="P16" t="str">
            <v>tons</v>
          </cell>
          <cell r="Q16" t="str">
            <v>cc / ton</v>
          </cell>
        </row>
        <row r="17">
          <cell r="B17" t="str">
            <v>Total Committed Coal Sales</v>
          </cell>
          <cell r="C17">
            <v>10916.748</v>
          </cell>
          <cell r="D17">
            <v>9374.9719999999979</v>
          </cell>
          <cell r="E17">
            <v>8229.5639999999985</v>
          </cell>
          <cell r="F17">
            <v>3854.9760000000001</v>
          </cell>
          <cell r="G17">
            <v>3734.9760000000001</v>
          </cell>
          <cell r="H17">
            <v>44.25</v>
          </cell>
          <cell r="I17">
            <v>47.35</v>
          </cell>
          <cell r="J17">
            <v>49.623215843204662</v>
          </cell>
          <cell r="K17">
            <v>48.371958023535647</v>
          </cell>
          <cell r="L17">
            <v>48.6483420700933</v>
          </cell>
          <cell r="M17">
            <v>49.70822231789441</v>
          </cell>
          <cell r="O17" t="str">
            <v>Q1</v>
          </cell>
          <cell r="P17">
            <v>3.4</v>
          </cell>
          <cell r="Q17">
            <v>41.64</v>
          </cell>
        </row>
        <row r="18">
          <cell r="B18" t="str">
            <v>Average</v>
          </cell>
          <cell r="D18">
            <v>43.034513489323622</v>
          </cell>
          <cell r="E18">
            <v>43.034513489323622</v>
          </cell>
          <cell r="F18">
            <v>43.034513489323622</v>
          </cell>
          <cell r="G18">
            <v>43.034513489323622</v>
          </cell>
          <cell r="H18">
            <v>43.034513489323622</v>
          </cell>
          <cell r="I18">
            <v>43.034513489323622</v>
          </cell>
          <cell r="L18">
            <v>40.692056583242653</v>
          </cell>
          <cell r="M18">
            <v>0.91900000000000004</v>
          </cell>
          <cell r="O18" t="str">
            <v>Q2</v>
          </cell>
          <cell r="P18">
            <v>3.4</v>
          </cell>
          <cell r="Q18">
            <v>41.04</v>
          </cell>
        </row>
        <row r="19">
          <cell r="L19">
            <v>39.03</v>
          </cell>
          <cell r="M19">
            <v>0.83799999999999997</v>
          </cell>
          <cell r="O19" t="str">
            <v>Q3</v>
          </cell>
          <cell r="P19">
            <v>3</v>
          </cell>
          <cell r="Q19">
            <v>39.869999999999997</v>
          </cell>
        </row>
        <row r="20">
          <cell r="B20" t="str">
            <v>CAPP Only for JRCC</v>
          </cell>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B39" t="str">
            <v>Trinity Average Cash Cost per Ton Trend</v>
          </cell>
          <cell r="N39" t="str">
            <v>Trinity Average Cash Cost per Ton Trend</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63">
          <cell r="B63" t="str">
            <v>Trinity Production</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row>
        <row r="66">
          <cell r="B66" t="str">
            <v>Trinity Coal</v>
          </cell>
          <cell r="C66">
            <v>3.3150529999999994</v>
          </cell>
          <cell r="D66">
            <v>5.6970000000000001</v>
          </cell>
        </row>
        <row r="67">
          <cell r="C67" t="str">
            <v>'05A</v>
          </cell>
          <cell r="D67" t="str">
            <v>'06A</v>
          </cell>
          <cell r="E67" t="str">
            <v>'07E</v>
          </cell>
          <cell r="F67" t="str">
            <v>'08E</v>
          </cell>
          <cell r="G67" t="str">
            <v>'09E</v>
          </cell>
          <cell r="H67" t="str">
            <v>'10E</v>
          </cell>
          <cell r="I67" t="str">
            <v>'11E</v>
          </cell>
          <cell r="J67" t="str">
            <v>'12E</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90">
          <cell r="B90" t="str">
            <v>Trinity EBITDA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row>
        <row r="94">
          <cell r="C94" t="str">
            <v>'05A</v>
          </cell>
          <cell r="D94" t="str">
            <v>'06A</v>
          </cell>
          <cell r="E94" t="str">
            <v>'07E</v>
          </cell>
          <cell r="F94" t="str">
            <v>'08E</v>
          </cell>
          <cell r="G94" t="str">
            <v>'09E</v>
          </cell>
          <cell r="H94" t="str">
            <v>'10E</v>
          </cell>
          <cell r="I94" t="str">
            <v>'11E</v>
          </cell>
          <cell r="J94" t="str">
            <v>'12E</v>
          </cell>
        </row>
        <row r="95">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row>
        <row r="114">
          <cell r="G114" t="str">
            <v>'07E</v>
          </cell>
          <cell r="H114" t="str">
            <v>'08E</v>
          </cell>
          <cell r="I114" t="str">
            <v>'09E</v>
          </cell>
          <cell r="J114" t="str">
            <v>'10E</v>
          </cell>
          <cell r="K114" t="str">
            <v>'11E</v>
          </cell>
          <cell r="L114" t="str">
            <v>'12E</v>
          </cell>
        </row>
        <row r="115">
          <cell r="B115" t="str">
            <v>Steam</v>
          </cell>
          <cell r="G115">
            <v>8.6130999355093625</v>
          </cell>
          <cell r="H115">
            <v>11.044095153908758</v>
          </cell>
          <cell r="I115">
            <v>11.722343014789026</v>
          </cell>
          <cell r="J115">
            <v>11.631782979204072</v>
          </cell>
          <cell r="K115">
            <v>11.425316928560129</v>
          </cell>
          <cell r="L115">
            <v>10.792687141586146</v>
          </cell>
        </row>
        <row r="116">
          <cell r="B116" t="str">
            <v>Metallurgical</v>
          </cell>
          <cell r="G116">
            <v>0.47792639997562586</v>
          </cell>
          <cell r="H116">
            <v>0.81383900192702874</v>
          </cell>
          <cell r="I116">
            <v>1.6665971340689583</v>
          </cell>
          <cell r="J116">
            <v>2.6079225825632264</v>
          </cell>
          <cell r="K116">
            <v>3.2198091551863119</v>
          </cell>
          <cell r="L116">
            <v>3.4826658871497576</v>
          </cell>
        </row>
        <row r="135">
          <cell r="B135" t="str">
            <v>(Tons in 000's)</v>
          </cell>
          <cell r="C135" t="str">
            <v>'05A</v>
          </cell>
          <cell r="D135" t="str">
            <v>'06A</v>
          </cell>
          <cell r="G135" t="str">
            <v>'07E</v>
          </cell>
          <cell r="H135" t="str">
            <v>'08E</v>
          </cell>
          <cell r="I135" t="str">
            <v>'09E</v>
          </cell>
          <cell r="J135" t="str">
            <v>'10E</v>
          </cell>
          <cell r="K135" t="str">
            <v>'11E</v>
          </cell>
          <cell r="L135" t="str">
            <v>'12E</v>
          </cell>
        </row>
        <row r="136">
          <cell r="B136" t="str">
            <v>Contracted</v>
          </cell>
          <cell r="G136">
            <v>0.99988183853659818</v>
          </cell>
          <cell r="H136">
            <v>0.92062815128952358</v>
          </cell>
          <cell r="I136">
            <v>0.70020269683554015</v>
          </cell>
          <cell r="J136">
            <v>0.57793077000804371</v>
          </cell>
          <cell r="K136">
            <v>0.26322586626812022</v>
          </cell>
          <cell r="L136">
            <v>0.26163808295890084</v>
          </cell>
        </row>
        <row r="137">
          <cell r="B137" t="str">
            <v>Open</v>
          </cell>
          <cell r="G137">
            <v>1.1816146340186743E-4</v>
          </cell>
          <cell r="H137">
            <v>7.9371848710476339E-2</v>
          </cell>
          <cell r="I137">
            <v>0.29979730316445985</v>
          </cell>
          <cell r="J137">
            <v>0.42206922999195629</v>
          </cell>
          <cell r="K137">
            <v>0.73677413373187972</v>
          </cell>
          <cell r="L137">
            <v>0.73836191704109921</v>
          </cell>
        </row>
        <row r="138">
          <cell r="G138">
            <v>1</v>
          </cell>
          <cell r="H138">
            <v>0.99999999999999989</v>
          </cell>
          <cell r="I138">
            <v>1</v>
          </cell>
          <cell r="J138">
            <v>1</v>
          </cell>
          <cell r="K138">
            <v>1</v>
          </cell>
          <cell r="L138">
            <v>1</v>
          </cell>
        </row>
        <row r="141">
          <cell r="B141" t="str">
            <v>Trinity Trinity Committed / Uncommitted Contract Position</v>
          </cell>
        </row>
        <row r="143">
          <cell r="B143" t="str">
            <v>(Tons in 000's)</v>
          </cell>
          <cell r="G143" t="str">
            <v>'07E</v>
          </cell>
          <cell r="H143" t="str">
            <v>'08E</v>
          </cell>
          <cell r="I143" t="str">
            <v>'09E</v>
          </cell>
          <cell r="J143" t="str">
            <v>'10E</v>
          </cell>
          <cell r="K143" t="str">
            <v>'11E</v>
          </cell>
          <cell r="L143" t="str">
            <v>'12E</v>
          </cell>
        </row>
        <row r="144">
          <cell r="B144" t="str">
            <v xml:space="preserve">Committed    </v>
          </cell>
          <cell r="G144">
            <v>9.0899521265093632</v>
          </cell>
          <cell r="H144">
            <v>10.916747999999998</v>
          </cell>
          <cell r="I144">
            <v>9.3749719999999996</v>
          </cell>
          <cell r="J144">
            <v>8.2295639999999981</v>
          </cell>
          <cell r="K144">
            <v>3.8549760000000002</v>
          </cell>
          <cell r="L144">
            <v>3.7349760000000001</v>
          </cell>
        </row>
        <row r="145">
          <cell r="B145" t="str">
            <v>Uncommitted</v>
          </cell>
          <cell r="G145">
            <v>1.0742089756258224E-3</v>
          </cell>
          <cell r="H145">
            <v>0.94118615583578813</v>
          </cell>
          <cell r="I145">
            <v>4.0139681488579857</v>
          </cell>
          <cell r="J145">
            <v>6.0101415617673011</v>
          </cell>
          <cell r="K145">
            <v>10.790150083746441</v>
          </cell>
          <cell r="L145">
            <v>10.5403770287359</v>
          </cell>
        </row>
        <row r="146">
          <cell r="E146">
            <v>0</v>
          </cell>
          <cell r="F146">
            <v>0</v>
          </cell>
          <cell r="G146">
            <v>9.0910263354849885</v>
          </cell>
          <cell r="H146">
            <v>11.857934155835787</v>
          </cell>
          <cell r="I146">
            <v>13.388940148857985</v>
          </cell>
          <cell r="J146">
            <v>14.239705561767298</v>
          </cell>
          <cell r="K146">
            <v>14.645126083746442</v>
          </cell>
          <cell r="L146">
            <v>14.2753530287359</v>
          </cell>
        </row>
        <row r="148">
          <cell r="B148" t="str">
            <v xml:space="preserve">Committed    </v>
          </cell>
          <cell r="G148">
            <v>9089.9521265093626</v>
          </cell>
          <cell r="H148">
            <v>10916.747999999998</v>
          </cell>
          <cell r="I148">
            <v>9374.9719999999998</v>
          </cell>
          <cell r="J148">
            <v>8229.5639999999985</v>
          </cell>
          <cell r="K148">
            <v>3854.9760000000001</v>
          </cell>
          <cell r="L148">
            <v>3734.9760000000001</v>
          </cell>
        </row>
        <row r="149">
          <cell r="B149" t="str">
            <v>Uncommitted</v>
          </cell>
          <cell r="G149">
            <v>1.0742089756258224</v>
          </cell>
          <cell r="H149">
            <v>941.1861558357881</v>
          </cell>
          <cell r="I149">
            <v>4013.9681488579859</v>
          </cell>
          <cell r="J149">
            <v>6010.141561767301</v>
          </cell>
          <cell r="K149">
            <v>10790.150083746441</v>
          </cell>
          <cell r="L149">
            <v>10540.3770287359</v>
          </cell>
        </row>
        <row r="150">
          <cell r="G150">
            <v>9091.0263354849885</v>
          </cell>
          <cell r="H150">
            <v>11857.934155835786</v>
          </cell>
          <cell r="I150">
            <v>13388.940148857986</v>
          </cell>
          <cell r="J150">
            <v>14239.7055617673</v>
          </cell>
          <cell r="K150">
            <v>14645.126083746442</v>
          </cell>
          <cell r="L150">
            <v>14275.353028735901</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H172">
            <v>57.623063640855747</v>
          </cell>
          <cell r="I172">
            <v>57.631424726022061</v>
          </cell>
          <cell r="J172">
            <v>58.588666024172703</v>
          </cell>
          <cell r="K172">
            <v>58.702697100274143</v>
          </cell>
          <cell r="L172">
            <v>58.862249346488866</v>
          </cell>
        </row>
        <row r="173">
          <cell r="B173" t="str">
            <v>Committed Met</v>
          </cell>
          <cell r="G173">
            <v>73.61337020678593</v>
          </cell>
          <cell r="H173">
            <v>76.671936758893281</v>
          </cell>
          <cell r="I173">
            <v>82.75</v>
          </cell>
          <cell r="J173">
            <v>82.749999999999986</v>
          </cell>
        </row>
        <row r="174">
          <cell r="B174" t="str">
            <v>Uncommitted Met</v>
          </cell>
          <cell r="H174">
            <v>83.802038816257891</v>
          </cell>
          <cell r="I174">
            <v>83.038505315660785</v>
          </cell>
          <cell r="J174">
            <v>83.939943797287256</v>
          </cell>
          <cell r="K174">
            <v>84.846178796327479</v>
          </cell>
          <cell r="L174">
            <v>85.247012638376802</v>
          </cell>
        </row>
        <row r="175">
          <cell r="F175" t="str">
            <v>Average</v>
          </cell>
          <cell r="G175">
            <v>59.935133728092637</v>
          </cell>
          <cell r="H175">
            <v>61.293594282984024</v>
          </cell>
          <cell r="I175">
            <v>65.627735540478014</v>
          </cell>
        </row>
        <row r="197">
          <cell r="B197" t="str">
            <v>Capital Expenditures</v>
          </cell>
        </row>
        <row r="199">
          <cell r="B199" t="str">
            <v>($s in 000's)</v>
          </cell>
          <cell r="C199" t="str">
            <v>'05A</v>
          </cell>
          <cell r="D199" t="str">
            <v>'06A</v>
          </cell>
          <cell r="E199" t="str">
            <v>'07E</v>
          </cell>
          <cell r="F199" t="str">
            <v>'08E</v>
          </cell>
          <cell r="G199" t="str">
            <v>'09E</v>
          </cell>
          <cell r="H199" t="str">
            <v>'10E</v>
          </cell>
          <cell r="I199" t="str">
            <v>'11E</v>
          </cell>
          <cell r="J199" t="str">
            <v>'12E</v>
          </cell>
        </row>
        <row r="200">
          <cell r="B200" t="str">
            <v>Trinity Coal</v>
          </cell>
          <cell r="E200">
            <v>2.346357181977024E-2</v>
          </cell>
          <cell r="F200">
            <v>1.2308041148968144E-2</v>
          </cell>
          <cell r="G200">
            <v>7.5676906944144393E-3</v>
          </cell>
          <cell r="H200">
            <v>4.612750646874937E-3</v>
          </cell>
          <cell r="I200">
            <v>2.5648989351917486E-3</v>
          </cell>
          <cell r="J200">
            <v>2.3460438188018427E-2</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row>
        <row r="239">
          <cell r="B239" t="str">
            <v>Legacy Liabilities</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L251">
            <v>63.581393939393941</v>
          </cell>
        </row>
        <row r="254">
          <cell r="E254" t="str">
            <v>LL</v>
          </cell>
          <cell r="F254" t="str">
            <v>Tons</v>
          </cell>
        </row>
        <row r="255">
          <cell r="C255" t="str">
            <v>Co. E</v>
          </cell>
          <cell r="D255" t="str">
            <v>James River</v>
          </cell>
          <cell r="E255">
            <v>116.803</v>
          </cell>
          <cell r="F255">
            <v>11.95</v>
          </cell>
          <cell r="G255">
            <v>9.7743096234309625</v>
          </cell>
        </row>
        <row r="256">
          <cell r="C256" t="str">
            <v>Co. C</v>
          </cell>
          <cell r="D256" t="str">
            <v xml:space="preserve">Alliance </v>
          </cell>
          <cell r="E256">
            <v>141.321</v>
          </cell>
          <cell r="F256">
            <v>23.851999999999997</v>
          </cell>
          <cell r="G256">
            <v>5.9249119570685904</v>
          </cell>
        </row>
        <row r="257">
          <cell r="C257" t="str">
            <v>Co. F</v>
          </cell>
          <cell r="D257" t="str">
            <v>Alpha</v>
          </cell>
          <cell r="E257">
            <v>144.416</v>
          </cell>
          <cell r="F257">
            <v>24.405000000000001</v>
          </cell>
          <cell r="G257">
            <v>5.9174759270641255</v>
          </cell>
        </row>
        <row r="258">
          <cell r="C258" t="str">
            <v>Co. B</v>
          </cell>
          <cell r="D258" t="str">
            <v>ICG</v>
          </cell>
          <cell r="E258">
            <v>154.00899999999999</v>
          </cell>
          <cell r="F258">
            <v>16.600000000000001</v>
          </cell>
          <cell r="G258">
            <v>9.2776506024096363</v>
          </cell>
        </row>
        <row r="259">
          <cell r="C259" t="str">
            <v>Co. A</v>
          </cell>
          <cell r="D259" t="str">
            <v>Arch Coal</v>
          </cell>
          <cell r="E259">
            <v>325.57499999999999</v>
          </cell>
          <cell r="F259">
            <v>126.015</v>
          </cell>
          <cell r="G259">
            <v>2.5836209975002973</v>
          </cell>
        </row>
        <row r="260">
          <cell r="C260" t="str">
            <v>Co. D</v>
          </cell>
          <cell r="D260" t="str">
            <v>Massey</v>
          </cell>
          <cell r="E260">
            <v>397.11099999999999</v>
          </cell>
          <cell r="F260">
            <v>39.210999999999999</v>
          </cell>
          <cell r="G260">
            <v>10.127540741118564</v>
          </cell>
        </row>
        <row r="261">
          <cell r="D261" t="str">
            <v>Foundation</v>
          </cell>
          <cell r="E261">
            <v>755.88200000000006</v>
          </cell>
          <cell r="F261">
            <v>71.599999999999994</v>
          </cell>
          <cell r="G261">
            <v>10.557011173184359</v>
          </cell>
        </row>
        <row r="262">
          <cell r="D262" t="str">
            <v>Peabody</v>
          </cell>
          <cell r="E262">
            <v>768.75599999999997</v>
          </cell>
          <cell r="F262">
            <v>201.91</v>
          </cell>
          <cell r="G262">
            <v>3.8074191471447674</v>
          </cell>
        </row>
        <row r="263">
          <cell r="D263" t="str">
            <v>Consol</v>
          </cell>
          <cell r="E263">
            <v>2723.2360000000003</v>
          </cell>
          <cell r="F263">
            <v>66.099999999999994</v>
          </cell>
          <cell r="G263">
            <v>41.19872919818458</v>
          </cell>
        </row>
        <row r="264">
          <cell r="C264" t="str">
            <v>Trinity</v>
          </cell>
          <cell r="D264" t="str">
            <v>Trinity</v>
          </cell>
          <cell r="E264">
            <v>19.327978999999999</v>
          </cell>
          <cell r="F264">
            <v>6.6468463300000007</v>
          </cell>
          <cell r="G264">
            <v>2.9078420111451555</v>
          </cell>
        </row>
        <row r="270">
          <cell r="C270" t="str">
            <v>A</v>
          </cell>
          <cell r="D270" t="str">
            <v>Arch Coal</v>
          </cell>
          <cell r="E270">
            <v>2.5836209975002973</v>
          </cell>
          <cell r="F270">
            <v>41.198729198184601</v>
          </cell>
          <cell r="G270" t="str">
            <v>Trinity</v>
          </cell>
          <cell r="H270" t="str">
            <v>Trinity</v>
          </cell>
          <cell r="I270">
            <v>19.327978999999999</v>
          </cell>
        </row>
        <row r="271">
          <cell r="C271" t="str">
            <v>Trinity</v>
          </cell>
          <cell r="D271" t="str">
            <v>Trinity</v>
          </cell>
          <cell r="E271">
            <v>2.9078420111451555</v>
          </cell>
          <cell r="G271" t="str">
            <v>E</v>
          </cell>
          <cell r="H271" t="str">
            <v>James River</v>
          </cell>
          <cell r="I271">
            <v>116.803</v>
          </cell>
        </row>
        <row r="272">
          <cell r="C272" t="str">
            <v>H</v>
          </cell>
          <cell r="D272" t="str">
            <v>Peabody</v>
          </cell>
          <cell r="E272">
            <v>3.8074191471447674</v>
          </cell>
          <cell r="G272" t="str">
            <v>C</v>
          </cell>
          <cell r="H272" t="str">
            <v xml:space="preserve">Alliance </v>
          </cell>
          <cell r="I272">
            <v>141.321</v>
          </cell>
        </row>
        <row r="273">
          <cell r="C273" t="str">
            <v>F</v>
          </cell>
          <cell r="D273" t="str">
            <v>Alpha</v>
          </cell>
          <cell r="E273">
            <v>5.9174759270641255</v>
          </cell>
          <cell r="G273" t="str">
            <v>F</v>
          </cell>
          <cell r="H273" t="str">
            <v>Alpha</v>
          </cell>
          <cell r="I273">
            <v>144.416</v>
          </cell>
        </row>
        <row r="274">
          <cell r="C274" t="str">
            <v>C</v>
          </cell>
          <cell r="D274" t="str">
            <v xml:space="preserve">Alliance </v>
          </cell>
          <cell r="E274">
            <v>5.9249119570685904</v>
          </cell>
          <cell r="G274" t="str">
            <v>B</v>
          </cell>
          <cell r="H274" t="str">
            <v>ICG</v>
          </cell>
          <cell r="I274">
            <v>154.00899999999999</v>
          </cell>
        </row>
        <row r="275">
          <cell r="C275" t="str">
            <v>B</v>
          </cell>
          <cell r="D275" t="str">
            <v>ICG</v>
          </cell>
          <cell r="E275">
            <v>9.2776506024096363</v>
          </cell>
          <cell r="G275" t="str">
            <v>A</v>
          </cell>
          <cell r="H275" t="str">
            <v>Arch Coal</v>
          </cell>
          <cell r="I275">
            <v>325.57499999999999</v>
          </cell>
        </row>
        <row r="276">
          <cell r="C276" t="str">
            <v>E</v>
          </cell>
          <cell r="D276" t="str">
            <v>James River</v>
          </cell>
          <cell r="E276">
            <v>9.7743096234309625</v>
          </cell>
          <cell r="G276" t="str">
            <v>D</v>
          </cell>
          <cell r="H276" t="str">
            <v>Massey</v>
          </cell>
          <cell r="I276">
            <v>397.11099999999999</v>
          </cell>
        </row>
        <row r="277">
          <cell r="C277" t="str">
            <v>D</v>
          </cell>
          <cell r="D277" t="str">
            <v>Massey</v>
          </cell>
          <cell r="E277">
            <v>10.127540741118564</v>
          </cell>
          <cell r="G277" t="str">
            <v>G</v>
          </cell>
          <cell r="H277" t="str">
            <v>Foundation</v>
          </cell>
          <cell r="I277">
            <v>755.88200000000006</v>
          </cell>
        </row>
        <row r="278">
          <cell r="C278" t="str">
            <v>G</v>
          </cell>
          <cell r="D278" t="str">
            <v>Foundation</v>
          </cell>
          <cell r="E278">
            <v>10.557011173184359</v>
          </cell>
          <cell r="G278" t="str">
            <v>H</v>
          </cell>
          <cell r="H278" t="str">
            <v>Peabody</v>
          </cell>
          <cell r="I278">
            <v>768.75599999999997</v>
          </cell>
        </row>
        <row r="279">
          <cell r="C279" t="str">
            <v>I</v>
          </cell>
          <cell r="D279" t="str">
            <v>Consol</v>
          </cell>
          <cell r="E279">
            <v>20</v>
          </cell>
          <cell r="G279" t="str">
            <v>I</v>
          </cell>
          <cell r="H279" t="str">
            <v>Consol</v>
          </cell>
          <cell r="I279">
            <v>2723.2360000000003</v>
          </cell>
        </row>
        <row r="282">
          <cell r="B282" t="str">
            <v>EBITDA Margin (2006A)</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J285">
            <v>3715.1709999999998</v>
          </cell>
          <cell r="K285">
            <v>967.55700000000002</v>
          </cell>
        </row>
        <row r="286">
          <cell r="B286" t="str">
            <v>EBITDA</v>
          </cell>
          <cell r="C286">
            <v>37.125000000000057</v>
          </cell>
          <cell r="D286">
            <v>71.733000000000047</v>
          </cell>
          <cell r="E286">
            <v>279.435</v>
          </cell>
          <cell r="F286">
            <v>341.60000000000048</v>
          </cell>
          <cell r="G286">
            <v>266.89999999999998</v>
          </cell>
          <cell r="H286">
            <v>1016.4</v>
          </cell>
          <cell r="J286">
            <v>872.22300000000018</v>
          </cell>
          <cell r="K286">
            <v>249.82499999999999</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row>
        <row r="288">
          <cell r="C288" t="str">
            <v>JRCC</v>
          </cell>
          <cell r="D288" t="str">
            <v>ICG</v>
          </cell>
          <cell r="E288" t="str">
            <v>ANR</v>
          </cell>
          <cell r="F288" t="str">
            <v>ACI</v>
          </cell>
          <cell r="G288" t="str">
            <v>MEE</v>
          </cell>
          <cell r="H288" t="str">
            <v>Trinity</v>
          </cell>
          <cell r="I288" t="str">
            <v>ARLP</v>
          </cell>
        </row>
        <row r="289">
          <cell r="B289" t="str">
            <v>CAPP EBITDA Margins</v>
          </cell>
          <cell r="C289" t="str">
            <v>JRCC</v>
          </cell>
          <cell r="D289" t="str">
            <v>ICG</v>
          </cell>
          <cell r="E289" t="str">
            <v>ANR</v>
          </cell>
          <cell r="F289" t="str">
            <v>ACI</v>
          </cell>
          <cell r="G289" t="str">
            <v>MEE</v>
          </cell>
          <cell r="H289" t="str">
            <v>Trinity</v>
          </cell>
          <cell r="I289" t="str">
            <v>ARLP</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6">
          <cell r="C296" t="str">
            <v>'05A</v>
          </cell>
          <cell r="D296" t="str">
            <v>'06A</v>
          </cell>
          <cell r="E296" t="str">
            <v>9M '07</v>
          </cell>
          <cell r="F296" t="str">
            <v>'07E</v>
          </cell>
          <cell r="G296" t="str">
            <v>'08E</v>
          </cell>
          <cell r="H296" t="str">
            <v>'09E</v>
          </cell>
          <cell r="I296" t="str">
            <v>'10E</v>
          </cell>
          <cell r="J296" t="str">
            <v>'11E</v>
          </cell>
          <cell r="K296" t="str">
            <v>'12E</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row>
        <row r="298">
          <cell r="C298" t="str">
            <v>ARLP</v>
          </cell>
        </row>
        <row r="299">
          <cell r="C299" t="str">
            <v>Q1</v>
          </cell>
          <cell r="D299" t="str">
            <v>Q2</v>
          </cell>
          <cell r="E299" t="str">
            <v>Q3</v>
          </cell>
        </row>
        <row r="300">
          <cell r="B300" t="str">
            <v>Tons</v>
          </cell>
          <cell r="C300">
            <v>0.83799999999999997</v>
          </cell>
          <cell r="D300">
            <v>0.91900000000000004</v>
          </cell>
          <cell r="E300">
            <v>0.85</v>
          </cell>
        </row>
        <row r="301">
          <cell r="B301" t="str">
            <v>Rev</v>
          </cell>
          <cell r="C301">
            <v>43.503</v>
          </cell>
          <cell r="D301">
            <v>53.009</v>
          </cell>
          <cell r="E301">
            <v>49.231999999999999</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19" refreshError="1">
        <row r="2">
          <cell r="B2" t="str">
            <v xml:space="preserve">Project Trident </v>
          </cell>
          <cell r="J2" t="str">
            <v>Historical Financial Summary</v>
          </cell>
        </row>
        <row r="3">
          <cell r="B3" t="str">
            <v>($ and tons in thousands)</v>
          </cell>
          <cell r="J3" t="str">
            <v>Private &amp; Confidential</v>
          </cell>
        </row>
        <row r="5">
          <cell r="B5" t="str">
            <v>Consolidated</v>
          </cell>
        </row>
        <row r="7">
          <cell r="C7" t="str">
            <v>FYE December 31,</v>
          </cell>
          <cell r="J7" t="str">
            <v xml:space="preserve">9 Months </v>
          </cell>
        </row>
        <row r="8">
          <cell r="C8" t="str">
            <v>2005A (1) (2)</v>
          </cell>
          <cell r="D8" t="str">
            <v>2006A (2)</v>
          </cell>
          <cell r="F8" t="str">
            <v>Q1 2007A</v>
          </cell>
          <cell r="G8" t="str">
            <v>Q2 2007A</v>
          </cell>
          <cell r="H8" t="str">
            <v>Q3 2007A</v>
          </cell>
          <cell r="J8" t="str">
            <v>2007A</v>
          </cell>
        </row>
        <row r="9">
          <cell r="B9" t="str">
            <v>Income Statement Data</v>
          </cell>
        </row>
        <row r="10">
          <cell r="B10" t="str">
            <v>Coal Sales Revenues</v>
          </cell>
          <cell r="C10">
            <v>149.64642935999998</v>
          </cell>
          <cell r="D10">
            <v>273.04574379000007</v>
          </cell>
          <cell r="F10">
            <v>94.83518887999999</v>
          </cell>
          <cell r="G10">
            <v>106.43260346999999</v>
          </cell>
          <cell r="H10">
            <v>119.50376903999998</v>
          </cell>
          <cell r="J10">
            <v>320.77156138999999</v>
          </cell>
          <cell r="K10">
            <v>320.77156138999993</v>
          </cell>
        </row>
        <row r="11">
          <cell r="B11" t="str">
            <v>Other Revenues</v>
          </cell>
          <cell r="C11">
            <v>0.58895093999998949</v>
          </cell>
          <cell r="D11">
            <v>1.5863811499999656</v>
          </cell>
          <cell r="F11">
            <v>0.64316944000000831</v>
          </cell>
          <cell r="G11">
            <v>1.4874343099999976</v>
          </cell>
          <cell r="H11">
            <v>1.7504434499999633</v>
          </cell>
          <cell r="J11">
            <v>3.8810471999999692</v>
          </cell>
        </row>
        <row r="12">
          <cell r="B12" t="str">
            <v>Total Revenues</v>
          </cell>
          <cell r="C12">
            <v>150.23538029999997</v>
          </cell>
          <cell r="D12">
            <v>274.63212494000004</v>
          </cell>
          <cell r="F12">
            <v>95.478358319999998</v>
          </cell>
          <cell r="G12">
            <v>107.92003777999999</v>
          </cell>
          <cell r="H12">
            <v>121.25421248999994</v>
          </cell>
          <cell r="J12">
            <v>324.65260858999994</v>
          </cell>
          <cell r="K12">
            <v>324.65260858999994</v>
          </cell>
          <cell r="M12">
            <v>124.39674464000007</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Cost of Sales (Non-Cash) (3)</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Gross Profit</v>
          </cell>
          <cell r="C15">
            <v>41.667243659999983</v>
          </cell>
          <cell r="D15">
            <v>71.372172603089354</v>
          </cell>
          <cell r="F15">
            <v>23.301300820219168</v>
          </cell>
          <cell r="G15">
            <v>27.769308829466752</v>
          </cell>
          <cell r="H15">
            <v>30.395131755435386</v>
          </cell>
          <cell r="J15">
            <v>81.465741405121292</v>
          </cell>
        </row>
        <row r="16">
          <cell r="B16" t="str">
            <v>Depreciation, Depletion &amp; Amortization</v>
          </cell>
          <cell r="C16">
            <v>19.742845299999995</v>
          </cell>
          <cell r="D16">
            <v>38.767711079999998</v>
          </cell>
          <cell r="F16">
            <v>13.686783864573325</v>
          </cell>
          <cell r="G16">
            <v>14.952404232563595</v>
          </cell>
          <cell r="H16">
            <v>15.839775969999998</v>
          </cell>
          <cell r="J16">
            <v>44.478964067136914</v>
          </cell>
          <cell r="K16">
            <v>44.834754947136915</v>
          </cell>
        </row>
        <row r="17">
          <cell r="B17" t="str">
            <v>ARO Expense</v>
          </cell>
          <cell r="C17">
            <v>1.5288115999999998</v>
          </cell>
          <cell r="D17">
            <v>0.99401856000000022</v>
          </cell>
          <cell r="F17">
            <v>0.22122477000000002</v>
          </cell>
          <cell r="G17">
            <v>0.22122477000000002</v>
          </cell>
          <cell r="H17">
            <v>0.33331167000000006</v>
          </cell>
          <cell r="J17">
            <v>0.77576121000000009</v>
          </cell>
          <cell r="K17">
            <v>0.49363598000000003</v>
          </cell>
        </row>
        <row r="18">
          <cell r="B18" t="str">
            <v>SG&amp;A</v>
          </cell>
          <cell r="C18">
            <v>3.4984965099999998</v>
          </cell>
          <cell r="D18">
            <v>8.1019064299999997</v>
          </cell>
          <cell r="F18">
            <v>3.1558791799999999</v>
          </cell>
          <cell r="G18">
            <v>3.2405121299999995</v>
          </cell>
          <cell r="H18">
            <v>2.4027915299999996</v>
          </cell>
          <cell r="J18">
            <v>8.7991828399999985</v>
          </cell>
          <cell r="K18">
            <v>8.7991828400000003</v>
          </cell>
          <cell r="M18">
            <v>4.6034099199999998</v>
          </cell>
        </row>
        <row r="19">
          <cell r="B19" t="str">
            <v>EBIT</v>
          </cell>
          <cell r="C19">
            <v>16.897090249999987</v>
          </cell>
          <cell r="D19">
            <v>23.508536533089355</v>
          </cell>
          <cell r="F19">
            <v>6.2374130056458448</v>
          </cell>
          <cell r="G19">
            <v>9.355167696903159</v>
          </cell>
          <cell r="H19">
            <v>11.81925258543539</v>
          </cell>
          <cell r="J19">
            <v>27.411833287984393</v>
          </cell>
          <cell r="M19">
            <v>131.58252143004137</v>
          </cell>
        </row>
        <row r="21">
          <cell r="B21" t="str">
            <v>Cash Flow Data</v>
          </cell>
        </row>
        <row r="22">
          <cell r="B22" t="str">
            <v>EBITDA (4)</v>
          </cell>
          <cell r="C22">
            <v>38.16874714999998</v>
          </cell>
          <cell r="D22">
            <v>63.270266173089354</v>
          </cell>
          <cell r="F22">
            <v>20.145421640219169</v>
          </cell>
          <cell r="G22">
            <v>24.528796699466753</v>
          </cell>
          <cell r="H22">
            <v>27.992340225435388</v>
          </cell>
          <cell r="J22">
            <v>72.666558565121306</v>
          </cell>
          <cell r="M22">
            <v>25.101519023089374</v>
          </cell>
        </row>
        <row r="23">
          <cell r="B23" t="str">
            <v>Capital Expenditures</v>
          </cell>
          <cell r="C23">
            <v>83.2</v>
          </cell>
          <cell r="D23">
            <v>132.69999999999999</v>
          </cell>
          <cell r="F23" t="str">
            <v>N/A</v>
          </cell>
          <cell r="G23" t="str">
            <v>N/A</v>
          </cell>
          <cell r="H23" t="str">
            <v>N/A</v>
          </cell>
          <cell r="J23">
            <v>33.706449839999998</v>
          </cell>
          <cell r="M23">
            <v>65.764587253656799</v>
          </cell>
        </row>
        <row r="24">
          <cell r="B24" t="str">
            <v>Change in Net Working Capital</v>
          </cell>
          <cell r="C24" t="str">
            <v>--</v>
          </cell>
          <cell r="D24">
            <v>11.020539999999997</v>
          </cell>
          <cell r="F24">
            <v>-5.8480509999999981</v>
          </cell>
          <cell r="G24">
            <v>5.5820630000000051</v>
          </cell>
          <cell r="H24">
            <v>7.9492239999999939</v>
          </cell>
          <cell r="J24">
            <v>7.6832360000000008</v>
          </cell>
        </row>
        <row r="26">
          <cell r="B26" t="str">
            <v>Balance Sheet Data</v>
          </cell>
        </row>
        <row r="27">
          <cell r="B27" t="str">
            <v>Cash (Unrestricted)</v>
          </cell>
          <cell r="C27">
            <v>4.118366</v>
          </cell>
          <cell r="D27">
            <v>2.7625649999999999</v>
          </cell>
          <cell r="F27">
            <v>5.7800630000000002</v>
          </cell>
          <cell r="G27">
            <v>5.824287</v>
          </cell>
          <cell r="H27">
            <v>6.1970510000000001</v>
          </cell>
          <cell r="J27">
            <v>6.1970510000000001</v>
          </cell>
        </row>
        <row r="28">
          <cell r="B28" t="str">
            <v>Net Working Capital</v>
          </cell>
          <cell r="C28">
            <v>11.627876000000001</v>
          </cell>
          <cell r="D28">
            <v>22.648415999999997</v>
          </cell>
          <cell r="F28">
            <v>16.800364999999999</v>
          </cell>
          <cell r="G28">
            <v>22.382428000000004</v>
          </cell>
          <cell r="H28">
            <v>30.331651999999998</v>
          </cell>
          <cell r="J28">
            <v>30.331651999999998</v>
          </cell>
        </row>
        <row r="29">
          <cell r="B29" t="str">
            <v>Net PP&amp;E</v>
          </cell>
          <cell r="C29">
            <v>289.42940599999997</v>
          </cell>
          <cell r="D29">
            <v>394.960644</v>
          </cell>
          <cell r="F29">
            <v>387.94771300000002</v>
          </cell>
          <cell r="G29">
            <v>384.55068999999997</v>
          </cell>
          <cell r="H29">
            <v>402.42283300000003</v>
          </cell>
          <cell r="J29">
            <v>402.42283300000003</v>
          </cell>
        </row>
        <row r="30">
          <cell r="B30" t="str">
            <v>Total Assets</v>
          </cell>
          <cell r="C30">
            <v>373.55085600000001</v>
          </cell>
          <cell r="D30">
            <v>460.86605799999995</v>
          </cell>
          <cell r="F30">
            <v>481.78450300000003</v>
          </cell>
          <cell r="G30">
            <v>482.14017699999999</v>
          </cell>
          <cell r="H30">
            <v>510.28582800000004</v>
          </cell>
          <cell r="J30">
            <v>510.28582800000004</v>
          </cell>
        </row>
        <row r="31">
          <cell r="B31" t="str">
            <v>Total Debt</v>
          </cell>
          <cell r="C31">
            <v>140.926289</v>
          </cell>
          <cell r="D31">
            <v>236.88462599999997</v>
          </cell>
          <cell r="F31">
            <v>255.12465199999997</v>
          </cell>
          <cell r="G31">
            <v>257.76007600000003</v>
          </cell>
          <cell r="H31">
            <v>282.57739299999997</v>
          </cell>
          <cell r="J31">
            <v>282.57739299999997</v>
          </cell>
        </row>
        <row r="32">
          <cell r="B32" t="str">
            <v>Minority Interest</v>
          </cell>
          <cell r="C32">
            <v>2.5565190000000002</v>
          </cell>
          <cell r="D32">
            <v>0</v>
          </cell>
          <cell r="H32">
            <v>0</v>
          </cell>
          <cell r="J32">
            <v>0</v>
          </cell>
        </row>
        <row r="33">
          <cell r="B33" t="str">
            <v>Members’ Equity</v>
          </cell>
          <cell r="C33">
            <v>161.88353000000001</v>
          </cell>
          <cell r="D33">
            <v>157.25324599999999</v>
          </cell>
          <cell r="F33">
            <v>153.001293</v>
          </cell>
          <cell r="G33">
            <v>152.526095</v>
          </cell>
          <cell r="H33">
            <v>155.380154</v>
          </cell>
          <cell r="J33">
            <v>155.380154</v>
          </cell>
        </row>
        <row r="35">
          <cell r="B35" t="str">
            <v>Operating Data</v>
          </cell>
        </row>
        <row r="36">
          <cell r="B36" t="str">
            <v>Total Coal Production (mt)</v>
          </cell>
          <cell r="C36">
            <v>3.3150529999999994</v>
          </cell>
          <cell r="D36">
            <v>5.6970000000000001</v>
          </cell>
          <cell r="F36">
            <v>2.0515831986999999</v>
          </cell>
          <cell r="G36">
            <v>2.1676550967479997</v>
          </cell>
          <cell r="H36">
            <v>2.3752003799999999</v>
          </cell>
          <cell r="J36">
            <v>6.5944386754479991</v>
          </cell>
          <cell r="M36">
            <v>2.3819470000000007</v>
          </cell>
        </row>
        <row r="37">
          <cell r="B37" t="str">
            <v>Total Coal Sales (mt)</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Realized Price Per Ton (5)</v>
          </cell>
          <cell r="C38">
            <v>47.871538502879076</v>
          </cell>
          <cell r="D38">
            <v>49.944346769709178</v>
          </cell>
          <cell r="F38">
            <v>49.791240986574749</v>
          </cell>
          <cell r="G38">
            <v>47.84489700802829</v>
          </cell>
          <cell r="H38">
            <v>47.466277977112192</v>
          </cell>
          <cell r="J38">
            <v>48.259211280727776</v>
          </cell>
          <cell r="P38">
            <v>16.794528771772033</v>
          </cell>
          <cell r="Q38">
            <v>13.17678762276724</v>
          </cell>
        </row>
        <row r="39">
          <cell r="B39" t="str">
            <v>Cash Costs Per Ton (6)</v>
          </cell>
          <cell r="C39">
            <v>40.320636273192576</v>
          </cell>
          <cell r="D39">
            <v>40.336414821092127</v>
          </cell>
          <cell r="F39">
            <v>39.408989675131849</v>
          </cell>
          <cell r="G39">
            <v>38.789131210576286</v>
          </cell>
          <cell r="H39">
            <v>35.397023374622364</v>
          </cell>
          <cell r="J39">
            <v>37.681907757826494</v>
          </cell>
        </row>
        <row r="40">
          <cell r="B40" t="str">
            <v>Cash Margin Per Ton</v>
          </cell>
          <cell r="C40">
            <v>7.5509022296864998</v>
          </cell>
          <cell r="D40">
            <v>9.6079319486170505</v>
          </cell>
          <cell r="F40">
            <v>10.3822513114429</v>
          </cell>
          <cell r="G40">
            <v>9.0557657974520041</v>
          </cell>
          <cell r="H40">
            <v>12.069254602489828</v>
          </cell>
          <cell r="J40">
            <v>10.577303522901282</v>
          </cell>
        </row>
        <row r="42">
          <cell r="B42" t="str">
            <v>Margins</v>
          </cell>
        </row>
        <row r="43">
          <cell r="B43" t="str">
            <v>Production Growth</v>
          </cell>
          <cell r="C43" t="str">
            <v>--</v>
          </cell>
          <cell r="D43">
            <v>71.852456054247128</v>
          </cell>
          <cell r="J43" t="str">
            <v>--</v>
          </cell>
        </row>
        <row r="44">
          <cell r="B44" t="str">
            <v>Revenue Growth</v>
          </cell>
          <cell r="C44" t="str">
            <v>--</v>
          </cell>
          <cell r="D44">
            <v>82.801231235675914</v>
          </cell>
          <cell r="J44" t="str">
            <v>--</v>
          </cell>
        </row>
        <row r="45">
          <cell r="B45" t="str">
            <v>Gross Margin</v>
          </cell>
          <cell r="C45">
            <v>27.734641185582294</v>
          </cell>
          <cell r="D45">
            <v>25.988282550223254</v>
          </cell>
          <cell r="F45">
            <v>24.40479835453791</v>
          </cell>
          <cell r="G45">
            <v>25.731374266265345</v>
          </cell>
          <cell r="H45">
            <v>25.067279009331017</v>
          </cell>
          <cell r="J45">
            <v>25.093204012416681</v>
          </cell>
        </row>
        <row r="46">
          <cell r="B46" t="str">
            <v>EBIT Margin</v>
          </cell>
          <cell r="C46">
            <v>11.247077896204447</v>
          </cell>
          <cell r="D46">
            <v>8.5600096996028263</v>
          </cell>
          <cell r="F46">
            <v>6.5328029465492845</v>
          </cell>
          <cell r="G46">
            <v>8.668610472481582</v>
          </cell>
          <cell r="H46">
            <v>9.7474985344613447</v>
          </cell>
          <cell r="J46">
            <v>8.4434354022402101</v>
          </cell>
        </row>
        <row r="47">
          <cell r="B47" t="str">
            <v>EBITDA Margin</v>
          </cell>
          <cell r="C47">
            <v>25.405964343273929</v>
          </cell>
          <cell r="D47">
            <v>23.038188335363994</v>
          </cell>
          <cell r="F47">
            <v>21.099463789166638</v>
          </cell>
          <cell r="G47">
            <v>22.72867690193905</v>
          </cell>
          <cell r="H47">
            <v>23.085664118880793</v>
          </cell>
          <cell r="J47">
            <v>22.382866067431191</v>
          </cell>
        </row>
        <row r="51">
          <cell r="B51" t="str">
            <v>Less: D&amp;A</v>
          </cell>
          <cell r="C51">
            <v>78</v>
          </cell>
          <cell r="F51">
            <v>-7.8585355400000001</v>
          </cell>
          <cell r="G51">
            <v>-8.1193824600000006</v>
          </cell>
          <cell r="H51">
            <v>-8.7034758799999992</v>
          </cell>
        </row>
        <row r="52">
          <cell r="B52" t="str">
            <v>Less: Reclamation</v>
          </cell>
          <cell r="C52">
            <v>79</v>
          </cell>
          <cell r="F52">
            <v>-0.22122477000000002</v>
          </cell>
          <cell r="G52">
            <v>-0.22122477000000002</v>
          </cell>
          <cell r="H52">
            <v>-0.33331167000000006</v>
          </cell>
        </row>
        <row r="53">
          <cell r="B53" t="str">
            <v>Less: Depletion</v>
          </cell>
          <cell r="C53">
            <v>96</v>
          </cell>
          <cell r="F53">
            <v>-5.1145747245733242</v>
          </cell>
          <cell r="G53">
            <v>-6.119348172563595</v>
          </cell>
          <cell r="H53">
            <v>-6.4226264899999999</v>
          </cell>
        </row>
        <row r="54">
          <cell r="B54" t="str">
            <v>Less: Plant DD&amp;A+R</v>
          </cell>
          <cell r="C54">
            <v>151</v>
          </cell>
          <cell r="F54">
            <v>-0.71367360000000013</v>
          </cell>
          <cell r="G54">
            <v>-0.71367360000000013</v>
          </cell>
          <cell r="H54">
            <v>-0.71367360000000002</v>
          </cell>
        </row>
        <row r="56">
          <cell r="K56" t="str">
            <v>Q4</v>
          </cell>
        </row>
        <row r="57">
          <cell r="B57" t="str">
            <v>ETR Accretion - Levisa</v>
          </cell>
          <cell r="F57">
            <v>1.8120000000000001</v>
          </cell>
          <cell r="G57">
            <v>1.52491986</v>
          </cell>
          <cell r="H57">
            <v>1.66845993</v>
          </cell>
          <cell r="K57">
            <v>1.66845993</v>
          </cell>
        </row>
        <row r="58">
          <cell r="B58" t="str">
            <v>ETR Accretion - Prater</v>
          </cell>
          <cell r="F58">
            <v>1.4219999999999999</v>
          </cell>
          <cell r="G58">
            <v>1.1978294</v>
          </cell>
          <cell r="H58">
            <v>1.3099152000000001</v>
          </cell>
          <cell r="K58">
            <v>1.3099152000000001</v>
          </cell>
        </row>
        <row r="59">
          <cell r="B59" t="str">
            <v>Busines Int.</v>
          </cell>
          <cell r="F59">
            <v>0</v>
          </cell>
          <cell r="G59">
            <v>0</v>
          </cell>
          <cell r="H59">
            <v>1.446002</v>
          </cell>
          <cell r="K59">
            <v>0</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4">
          <cell r="B64" t="str">
            <v>Plant Reclamation</v>
          </cell>
        </row>
        <row r="65">
          <cell r="B65" t="str">
            <v>Banner - Levisa</v>
          </cell>
          <cell r="F65">
            <v>3.7362300000000008E-2</v>
          </cell>
          <cell r="G65">
            <v>3.7362300000000008E-2</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20" refreshError="1">
        <row r="2">
          <cell r="B2" t="str">
            <v xml:space="preserve">Project Trident </v>
          </cell>
          <cell r="J2" t="str">
            <v>Debt Summary</v>
          </cell>
        </row>
        <row r="3">
          <cell r="B3" t="str">
            <v>($ and tons in thousands)</v>
          </cell>
          <cell r="J3" t="str">
            <v>Private &amp; Confidential</v>
          </cell>
        </row>
        <row r="5">
          <cell r="B5" t="str">
            <v>Debt Summary</v>
          </cell>
        </row>
        <row r="8">
          <cell r="I8" t="str">
            <v>Weighted</v>
          </cell>
        </row>
        <row r="9">
          <cell r="C9" t="str">
            <v>Oustanding Balance</v>
          </cell>
          <cell r="F9" t="str">
            <v>As of 9/30/2007</v>
          </cell>
          <cell r="I9" t="str">
            <v>Average</v>
          </cell>
        </row>
        <row r="10">
          <cell r="C10">
            <v>39082</v>
          </cell>
          <cell r="D10">
            <v>39355</v>
          </cell>
          <cell r="F10" t="str">
            <v>Short-Term</v>
          </cell>
          <cell r="G10" t="str">
            <v>Long-Term</v>
          </cell>
          <cell r="I10" t="str">
            <v>Interest Rate</v>
          </cell>
          <cell r="J10" t="str">
            <v>Maturity</v>
          </cell>
        </row>
        <row r="11">
          <cell r="B11" t="str">
            <v>Equipment loans</v>
          </cell>
          <cell r="C11">
            <v>140.9</v>
          </cell>
          <cell r="D11">
            <v>133.30000000000001</v>
          </cell>
          <cell r="F11">
            <v>36.938003999999978</v>
          </cell>
          <cell r="G11">
            <v>96.361996000000033</v>
          </cell>
          <cell r="I11">
            <v>6.26</v>
          </cell>
          <cell r="J11" t="str">
            <v>Various (1)</v>
          </cell>
        </row>
        <row r="12">
          <cell r="B12" t="str">
            <v>Term Loan Facility</v>
          </cell>
          <cell r="C12">
            <v>34.880000000000003</v>
          </cell>
          <cell r="D12">
            <v>19.93</v>
          </cell>
          <cell r="F12">
            <v>19.93</v>
          </cell>
          <cell r="G12">
            <v>0</v>
          </cell>
          <cell r="I12">
            <v>6.88</v>
          </cell>
          <cell r="J12">
            <v>39783</v>
          </cell>
        </row>
        <row r="13">
          <cell r="B13" t="str">
            <v>Revolving Credit Facility</v>
          </cell>
          <cell r="C13">
            <v>11.18</v>
          </cell>
          <cell r="D13">
            <v>11.18</v>
          </cell>
          <cell r="F13">
            <v>11.18</v>
          </cell>
          <cell r="G13">
            <v>0</v>
          </cell>
          <cell r="I13">
            <v>6.88</v>
          </cell>
          <cell r="J13">
            <v>39783</v>
          </cell>
        </row>
        <row r="14">
          <cell r="B14" t="str">
            <v>Bridge Loan Facility</v>
          </cell>
          <cell r="C14">
            <v>45.5</v>
          </cell>
          <cell r="D14">
            <v>114.5</v>
          </cell>
          <cell r="F14">
            <v>114.5</v>
          </cell>
          <cell r="G14">
            <v>0</v>
          </cell>
          <cell r="I14">
            <v>6.74</v>
          </cell>
          <cell r="J14">
            <v>39448</v>
          </cell>
        </row>
        <row r="15">
          <cell r="B15" t="str">
            <v>Other Debt</v>
          </cell>
          <cell r="C15">
            <v>4.3600000000000003</v>
          </cell>
          <cell r="D15">
            <v>3.67</v>
          </cell>
          <cell r="F15">
            <v>0</v>
          </cell>
          <cell r="G15">
            <v>3.67</v>
          </cell>
          <cell r="I15" t="str">
            <v>--</v>
          </cell>
          <cell r="J15" t="str">
            <v>--</v>
          </cell>
        </row>
        <row r="16">
          <cell r="B16" t="str">
            <v>Total Debt</v>
          </cell>
          <cell r="C16">
            <v>236.82000000000002</v>
          </cell>
          <cell r="D16">
            <v>282.58000000000004</v>
          </cell>
          <cell r="F16">
            <v>182.54800399999999</v>
          </cell>
          <cell r="G16">
            <v>100.03199600000003</v>
          </cell>
        </row>
        <row r="19">
          <cell r="B19" t="str">
            <v>Balance Capacity is a word table.</v>
          </cell>
          <cell r="F19">
            <v>0</v>
          </cell>
        </row>
      </sheetData>
      <sheetData sheetId="21" refreshError="1">
        <row r="3">
          <cell r="B3" t="str">
            <v>EBITDA Summary by Mine</v>
          </cell>
          <cell r="C3">
            <v>39355</v>
          </cell>
          <cell r="E3">
            <v>39082</v>
          </cell>
          <cell r="G3">
            <v>39263</v>
          </cell>
          <cell r="I3">
            <v>39172</v>
          </cell>
        </row>
        <row r="4">
          <cell r="B4" t="str">
            <v>Assets</v>
          </cell>
        </row>
        <row r="5">
          <cell r="B5" t="str">
            <v>Current Assets</v>
          </cell>
          <cell r="C5" t="str">
            <v>6 Months Ended,</v>
          </cell>
          <cell r="F5" t="str">
            <v xml:space="preserve">Projected FYE December 31, </v>
          </cell>
        </row>
        <row r="6">
          <cell r="B6" t="str">
            <v>Cash And Cash Equivalents (Unrestricted)</v>
          </cell>
          <cell r="C6">
            <v>6.1970510000000001</v>
          </cell>
          <cell r="D6" t="str">
            <v>Jun-07E</v>
          </cell>
          <cell r="E6">
            <v>2.7625649999999999</v>
          </cell>
          <cell r="F6">
            <v>2007</v>
          </cell>
          <cell r="G6">
            <v>5.824287</v>
          </cell>
          <cell r="H6">
            <v>2009</v>
          </cell>
          <cell r="I6">
            <v>5.7800630000000002</v>
          </cell>
          <cell r="J6">
            <v>2011</v>
          </cell>
          <cell r="K6">
            <v>2012</v>
          </cell>
        </row>
        <row r="7">
          <cell r="B7" t="str">
            <v>Accounts Receivable (Net)</v>
          </cell>
          <cell r="C7">
            <v>50.096805000000003</v>
          </cell>
          <cell r="E7">
            <v>27.576245</v>
          </cell>
          <cell r="G7">
            <v>38.125086000000003</v>
          </cell>
          <cell r="I7">
            <v>38.851267</v>
          </cell>
        </row>
        <row r="8">
          <cell r="B8" t="str">
            <v>Inventories</v>
          </cell>
          <cell r="C8">
            <v>9.2938100000000006</v>
          </cell>
          <cell r="E8">
            <v>12.390378</v>
          </cell>
          <cell r="G8">
            <v>15.457704</v>
          </cell>
          <cell r="I8">
            <v>12.041351000000001</v>
          </cell>
        </row>
        <row r="9">
          <cell r="B9" t="str">
            <v>Prepaid Expenses And Other Current Assets</v>
          </cell>
          <cell r="C9">
            <v>8.3834809999999997</v>
          </cell>
          <cell r="D9">
            <v>10.017558812434196</v>
          </cell>
          <cell r="E9">
            <v>9.6619890000000002</v>
          </cell>
          <cell r="F9">
            <v>20.524395303440777</v>
          </cell>
          <cell r="G9">
            <v>13.346078</v>
          </cell>
          <cell r="H9">
            <v>27.708620890553028</v>
          </cell>
          <cell r="I9">
            <v>13.000923999999999</v>
          </cell>
          <cell r="J9">
            <v>35.711028476508709</v>
          </cell>
          <cell r="K9">
            <v>37.579805925148278</v>
          </cell>
          <cell r="M9">
            <v>1000</v>
          </cell>
        </row>
        <row r="10">
          <cell r="B10" t="str">
            <v>Total Current Assets</v>
          </cell>
          <cell r="C10">
            <v>73.971147000000016</v>
          </cell>
          <cell r="D10">
            <v>7.0833576090448149</v>
          </cell>
          <cell r="E10">
            <v>52.391176999999999</v>
          </cell>
          <cell r="F10">
            <v>12.638377074198393</v>
          </cell>
          <cell r="G10">
            <v>72.753155000000007</v>
          </cell>
          <cell r="H10">
            <v>22.779275811197618</v>
          </cell>
          <cell r="I10">
            <v>69.673604999999995</v>
          </cell>
          <cell r="J10">
            <v>35.715770746660425</v>
          </cell>
          <cell r="K10">
            <v>35.594188213915835</v>
          </cell>
        </row>
        <row r="11">
          <cell r="B11" t="str">
            <v>Property, Plant, And Equipment (Net)</v>
          </cell>
          <cell r="C11">
            <v>402.42283300000003</v>
          </cell>
          <cell r="D11">
            <v>0</v>
          </cell>
          <cell r="E11">
            <v>394.960644</v>
          </cell>
          <cell r="F11">
            <v>1.9249580080948805</v>
          </cell>
          <cell r="G11">
            <v>384.55068999999997</v>
          </cell>
          <cell r="H11">
            <v>0.23996418257370439</v>
          </cell>
          <cell r="I11">
            <v>387.94771300000002</v>
          </cell>
          <cell r="J11">
            <v>0.14847945333333334</v>
          </cell>
          <cell r="K11">
            <v>0.14847945333333334</v>
          </cell>
        </row>
        <row r="12">
          <cell r="B12" t="str">
            <v>Other Noncurrent Assets</v>
          </cell>
          <cell r="C12">
            <v>33.891848000000003</v>
          </cell>
          <cell r="D12">
            <v>17.10091642147901</v>
          </cell>
          <cell r="E12">
            <v>13.514237</v>
          </cell>
          <cell r="F12">
            <v>35.087730385734055</v>
          </cell>
          <cell r="G12">
            <v>24.836331999999999</v>
          </cell>
          <cell r="H12">
            <v>50.72786088432435</v>
          </cell>
          <cell r="I12">
            <v>24.163184999999999</v>
          </cell>
          <cell r="J12">
            <v>71.575278676502464</v>
          </cell>
          <cell r="K12">
            <v>73.322473592397458</v>
          </cell>
        </row>
        <row r="13">
          <cell r="B13" t="str">
            <v>Total Assets</v>
          </cell>
          <cell r="C13">
            <v>510.28582800000004</v>
          </cell>
          <cell r="E13">
            <v>460.86605799999995</v>
          </cell>
          <cell r="G13">
            <v>482.14017699999999</v>
          </cell>
          <cell r="I13">
            <v>481.78450300000003</v>
          </cell>
        </row>
        <row r="14">
          <cell r="B14" t="str">
            <v/>
          </cell>
        </row>
        <row r="15">
          <cell r="B15" t="str">
            <v>Liabilities &amp; Members’ Equity</v>
          </cell>
        </row>
        <row r="16">
          <cell r="B16" t="str">
            <v>Current Liabilities</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Accounts Payable</v>
          </cell>
          <cell r="C17">
            <v>19.249586000000001</v>
          </cell>
          <cell r="E17">
            <v>20.437992999999999</v>
          </cell>
          <cell r="F17">
            <v>1.421808723967136</v>
          </cell>
          <cell r="G17">
            <v>16.505718000000002</v>
          </cell>
          <cell r="H17">
            <v>9.3812435678974033</v>
          </cell>
          <cell r="I17">
            <v>16.354348000000002</v>
          </cell>
          <cell r="J17">
            <v>9.5749223074935834</v>
          </cell>
          <cell r="K17">
            <v>3.2342198724060971</v>
          </cell>
        </row>
        <row r="18">
          <cell r="B18" t="str">
            <v>Accrued Expenses And Other Current Liabilities</v>
          </cell>
          <cell r="C18">
            <v>24.171858</v>
          </cell>
          <cell r="D18">
            <v>-1.2219163132639912</v>
          </cell>
          <cell r="E18">
            <v>21.455200999999999</v>
          </cell>
          <cell r="F18">
            <v>1.0907056985355617</v>
          </cell>
          <cell r="G18">
            <v>28.040721999999999</v>
          </cell>
          <cell r="H18">
            <v>4.6719580996108991</v>
          </cell>
          <cell r="I18">
            <v>30.738828999999999</v>
          </cell>
          <cell r="J18">
            <v>4.7655460200105884</v>
          </cell>
          <cell r="K18">
            <v>1.6082108258202987</v>
          </cell>
        </row>
        <row r="19">
          <cell r="B19" t="str">
            <v>Asset Retirement And Reclamation Obligation</v>
          </cell>
          <cell r="C19">
            <v>6.380344</v>
          </cell>
          <cell r="D19">
            <v>1.421808723967136</v>
          </cell>
          <cell r="E19">
            <v>6.380344</v>
          </cell>
          <cell r="F19">
            <v>0.70184599194739983</v>
          </cell>
          <cell r="G19">
            <v>6.380344</v>
          </cell>
          <cell r="H19">
            <v>2.9751736428228543</v>
          </cell>
          <cell r="I19">
            <v>6.380344</v>
          </cell>
          <cell r="J19">
            <v>3.0456068776376783</v>
          </cell>
          <cell r="K19">
            <v>0.91283650385704607</v>
          </cell>
        </row>
        <row r="20">
          <cell r="B20" t="str">
            <v>Current Portion of Long-Term Debt, Including Capital Lease Obligations</v>
          </cell>
          <cell r="C20">
            <v>182.54800399999999</v>
          </cell>
          <cell r="D20">
            <v>1.0806477360035018</v>
          </cell>
          <cell r="E20">
            <v>65.543729999999996</v>
          </cell>
          <cell r="F20">
            <v>-3.5304414398408239</v>
          </cell>
          <cell r="G20">
            <v>143.59144000000001</v>
          </cell>
          <cell r="H20">
            <v>0</v>
          </cell>
          <cell r="I20">
            <v>118.88610799999999</v>
          </cell>
          <cell r="J20">
            <v>0</v>
          </cell>
          <cell r="K20">
            <v>0</v>
          </cell>
        </row>
        <row r="21">
          <cell r="B21" t="str">
            <v>Total Current Liabilities</v>
          </cell>
          <cell r="C21">
            <v>232.34979199999998</v>
          </cell>
          <cell r="D21">
            <v>0.66927628294507735</v>
          </cell>
          <cell r="E21">
            <v>113.81726799999998</v>
          </cell>
          <cell r="F21">
            <v>-0.32073333929802095</v>
          </cell>
          <cell r="G21">
            <v>194.518224</v>
          </cell>
          <cell r="H21">
            <v>1.237643072788376</v>
          </cell>
          <cell r="I21">
            <v>172.35962899999998</v>
          </cell>
          <cell r="J21">
            <v>1.2884953483212456</v>
          </cell>
          <cell r="K21">
            <v>1.2758486608628814</v>
          </cell>
        </row>
        <row r="22">
          <cell r="B22" t="str">
            <v>Long-Term Debt, Including Capital Lease Obligations</v>
          </cell>
          <cell r="C22">
            <v>100.02938899999999</v>
          </cell>
          <cell r="D22">
            <v>-1.1813170941901112</v>
          </cell>
          <cell r="E22">
            <v>171.34089599999999</v>
          </cell>
          <cell r="F22">
            <v>0</v>
          </cell>
          <cell r="G22">
            <v>114.16863600000001</v>
          </cell>
          <cell r="H22">
            <v>2.71723841163347</v>
          </cell>
          <cell r="I22">
            <v>136.23854399999999</v>
          </cell>
          <cell r="J22">
            <v>0</v>
          </cell>
          <cell r="K22">
            <v>0</v>
          </cell>
        </row>
        <row r="23">
          <cell r="B23" t="str">
            <v>Asset Retirement And Reclamation Obligation – Net Of Current Portion</v>
          </cell>
          <cell r="C23">
            <v>12.947635</v>
          </cell>
          <cell r="D23">
            <v>-3.9367383577571087E-2</v>
          </cell>
          <cell r="E23">
            <v>12.413122</v>
          </cell>
          <cell r="F23">
            <v>-2.9135786625089182</v>
          </cell>
          <cell r="G23">
            <v>12.783789000000001</v>
          </cell>
          <cell r="H23">
            <v>0.89454717606258016</v>
          </cell>
          <cell r="I23">
            <v>12.598456000000001</v>
          </cell>
          <cell r="J23">
            <v>1.0188204448247844</v>
          </cell>
          <cell r="K23">
            <v>0.99087571903444827</v>
          </cell>
        </row>
        <row r="24">
          <cell r="B24" t="str">
            <v>Other Noncurrent Liabilities</v>
          </cell>
          <cell r="C24">
            <v>9.5788580000000003</v>
          </cell>
          <cell r="D24">
            <v>0</v>
          </cell>
          <cell r="E24">
            <v>6.0415260000000002</v>
          </cell>
          <cell r="F24">
            <v>0</v>
          </cell>
          <cell r="G24">
            <v>8.1434329999999999</v>
          </cell>
          <cell r="H24">
            <v>0.47659948770906785</v>
          </cell>
          <cell r="I24">
            <v>7.5865810000000007</v>
          </cell>
          <cell r="J24">
            <v>2.119697555912698</v>
          </cell>
          <cell r="K24">
            <v>2.0749983634039748</v>
          </cell>
        </row>
        <row r="25">
          <cell r="B25" t="str">
            <v>Total Liabilities</v>
          </cell>
          <cell r="C25">
            <v>354.90567399999998</v>
          </cell>
          <cell r="D25">
            <v>-0.9902244929763897</v>
          </cell>
          <cell r="E25">
            <v>303.61281199999991</v>
          </cell>
          <cell r="F25">
            <v>0</v>
          </cell>
          <cell r="G25">
            <v>329.61408200000005</v>
          </cell>
          <cell r="H25">
            <v>1.9497366370380769</v>
          </cell>
          <cell r="I25">
            <v>328.78321</v>
          </cell>
          <cell r="J25">
            <v>1.5833904336817441</v>
          </cell>
          <cell r="K25">
            <v>0</v>
          </cell>
        </row>
        <row r="26">
          <cell r="B26" t="str">
            <v>Minority Interest Obligation</v>
          </cell>
          <cell r="C26">
            <v>0</v>
          </cell>
          <cell r="D26">
            <v>0</v>
          </cell>
          <cell r="E26">
            <v>0</v>
          </cell>
          <cell r="F26">
            <v>8.4819043325067707</v>
          </cell>
          <cell r="G26">
            <v>0</v>
          </cell>
          <cell r="H26">
            <v>1.6099890699099515</v>
          </cell>
          <cell r="I26">
            <v>0</v>
          </cell>
          <cell r="J26">
            <v>1.5846059855246888</v>
          </cell>
          <cell r="K26">
            <v>0.51272714818913911</v>
          </cell>
        </row>
        <row r="27">
          <cell r="B27" t="str">
            <v>Members’ Equity</v>
          </cell>
          <cell r="C27">
            <v>155.380154</v>
          </cell>
          <cell r="D27">
            <v>-0.26109254109234803</v>
          </cell>
          <cell r="E27">
            <v>157.25324599999999</v>
          </cell>
          <cell r="F27">
            <v>2.7352339776688375</v>
          </cell>
          <cell r="G27">
            <v>152.526095</v>
          </cell>
          <cell r="H27">
            <v>27.783903080889388</v>
          </cell>
          <cell r="I27">
            <v>153.001293</v>
          </cell>
          <cell r="J27">
            <v>27.042380830490604</v>
          </cell>
          <cell r="K27">
            <v>12.630537371811508</v>
          </cell>
        </row>
        <row r="28">
          <cell r="B28" t="str">
            <v>Total Liabilities &amp; Members’ Equity</v>
          </cell>
          <cell r="C28">
            <v>510.28582799999998</v>
          </cell>
          <cell r="E28">
            <v>460.8660579999999</v>
          </cell>
          <cell r="G28">
            <v>482.14017700000005</v>
          </cell>
          <cell r="I28">
            <v>481.78450299999997</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E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73.971147000000016</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72.328281000000004</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1.6428660000000121</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22" refreshError="1"/>
      <sheetData sheetId="23" refreshError="1"/>
      <sheetData sheetId="24" refreshError="1">
        <row r="2">
          <cell r="B2" t="str">
            <v xml:space="preserve">Project Trident </v>
          </cell>
          <cell r="N2" t="str">
            <v>EBITDA Bridges – 2006-2007</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2006A EBITDA</v>
          </cell>
          <cell r="F8">
            <v>63.270266173089354</v>
          </cell>
          <cell r="G8">
            <v>63.270266173089354</v>
          </cell>
          <cell r="H8">
            <v>63.270266173089354</v>
          </cell>
        </row>
        <row r="9">
          <cell r="B9">
            <v>1</v>
          </cell>
          <cell r="D9" t="str">
            <v>Volume</v>
          </cell>
          <cell r="F9">
            <v>47.31198703756651</v>
          </cell>
          <cell r="G9">
            <v>110.58225321065586</v>
          </cell>
          <cell r="I9">
            <v>0</v>
          </cell>
          <cell r="J9">
            <v>0</v>
          </cell>
          <cell r="K9">
            <v>0</v>
          </cell>
          <cell r="L9">
            <v>63.270266173089354</v>
          </cell>
          <cell r="M9">
            <v>0</v>
          </cell>
          <cell r="N9">
            <v>47.31198703756651</v>
          </cell>
        </row>
        <row r="10">
          <cell r="B10">
            <v>2</v>
          </cell>
          <cell r="D10" t="str">
            <v>Coal Pricing</v>
          </cell>
          <cell r="F10">
            <v>-17.736037892158752</v>
          </cell>
          <cell r="G10">
            <v>92.846215318497116</v>
          </cell>
          <cell r="I10">
            <v>0</v>
          </cell>
          <cell r="J10">
            <v>0</v>
          </cell>
          <cell r="K10">
            <v>0</v>
          </cell>
          <cell r="L10">
            <v>92.846215318497116</v>
          </cell>
          <cell r="M10">
            <v>17.736037892158752</v>
          </cell>
          <cell r="N10">
            <v>0</v>
          </cell>
        </row>
        <row r="11">
          <cell r="B11">
            <v>3</v>
          </cell>
          <cell r="D11" t="str">
            <v>Cost of Sales Improvement</v>
          </cell>
          <cell r="F11">
            <v>12.637701590281354</v>
          </cell>
          <cell r="G11">
            <v>105.48391690877847</v>
          </cell>
          <cell r="I11">
            <v>0</v>
          </cell>
          <cell r="J11">
            <v>0</v>
          </cell>
          <cell r="K11">
            <v>0</v>
          </cell>
          <cell r="L11">
            <v>92.846215318497116</v>
          </cell>
          <cell r="M11">
            <v>0</v>
          </cell>
          <cell r="N11">
            <v>12.637701590281354</v>
          </cell>
        </row>
        <row r="12">
          <cell r="B12">
            <v>4</v>
          </cell>
          <cell r="D12" t="str">
            <v>SG&amp;A</v>
          </cell>
          <cell r="F12">
            <v>-3.0972764099999992</v>
          </cell>
          <cell r="G12">
            <v>102.38664049877846</v>
          </cell>
          <cell r="I12">
            <v>0</v>
          </cell>
          <cell r="J12">
            <v>0</v>
          </cell>
          <cell r="K12">
            <v>0</v>
          </cell>
          <cell r="L12">
            <v>102.38664049877846</v>
          </cell>
          <cell r="M12">
            <v>3.0972764099999992</v>
          </cell>
          <cell r="N12">
            <v>0</v>
          </cell>
        </row>
        <row r="13">
          <cell r="B13" t="str">
            <v>END</v>
          </cell>
          <cell r="D13" t="str">
            <v>2007E EBITDA</v>
          </cell>
          <cell r="F13">
            <v>102.38664049877853</v>
          </cell>
          <cell r="G13">
            <v>102.38664049877853</v>
          </cell>
          <cell r="H13">
            <v>102.38664049877853</v>
          </cell>
        </row>
        <row r="15">
          <cell r="F15" t="str">
            <v>Steps</v>
          </cell>
          <cell r="K15" t="str">
            <v>ETR Accretion</v>
          </cell>
        </row>
        <row r="16">
          <cell r="B16" t="str">
            <v>Start</v>
          </cell>
          <cell r="F16">
            <v>63.270266173089354</v>
          </cell>
          <cell r="K16" t="str">
            <v>Levisa</v>
          </cell>
          <cell r="L16" t="str">
            <v>Prater</v>
          </cell>
          <cell r="M16" t="str">
            <v>Total</v>
          </cell>
          <cell r="N16" t="str">
            <v>$ / ton</v>
          </cell>
        </row>
        <row r="17">
          <cell r="B17" t="str">
            <v>2006 Coal Sales</v>
          </cell>
          <cell r="D17">
            <v>5.4669999999999996</v>
          </cell>
          <cell r="J17">
            <v>2007</v>
          </cell>
          <cell r="K17">
            <v>6.6738397199999993</v>
          </cell>
          <cell r="L17">
            <v>5.2396597999999983</v>
          </cell>
          <cell r="M17">
            <v>11.913499519999998</v>
          </cell>
          <cell r="N17">
            <v>2.1791658167184926</v>
          </cell>
        </row>
        <row r="18">
          <cell r="B18" t="str">
            <v>2007 Coal Sales</v>
          </cell>
          <cell r="D18">
            <v>9.0910263354849885</v>
          </cell>
          <cell r="J18">
            <v>2008</v>
          </cell>
          <cell r="K18">
            <v>0</v>
          </cell>
          <cell r="L18">
            <v>0</v>
          </cell>
          <cell r="M18">
            <v>0</v>
          </cell>
          <cell r="N18">
            <v>0</v>
          </cell>
        </row>
        <row r="19">
          <cell r="B19" t="str">
            <v>Delta</v>
          </cell>
          <cell r="D19">
            <v>3.6240263354849889</v>
          </cell>
          <cell r="F19">
            <v>47.31198703756651</v>
          </cell>
          <cell r="M19" t="str">
            <v>Delta</v>
          </cell>
          <cell r="N19">
            <v>-7.897354309176472</v>
          </cell>
        </row>
        <row r="20">
          <cell r="B20" t="str">
            <v>2006 Realized Price</v>
          </cell>
          <cell r="D20">
            <v>50.234520749954278</v>
          </cell>
        </row>
        <row r="21">
          <cell r="B21" t="str">
            <v>2007 Realized Price</v>
          </cell>
          <cell r="D21">
            <v>48.283581742888629</v>
          </cell>
          <cell r="N21" t="str">
            <v>BI</v>
          </cell>
        </row>
        <row r="22">
          <cell r="B22" t="str">
            <v>Delta</v>
          </cell>
          <cell r="D22">
            <v>-1.9509390070656494</v>
          </cell>
          <cell r="F22">
            <v>-17.736037892158752</v>
          </cell>
          <cell r="N22" t="str">
            <v>Falcon</v>
          </cell>
        </row>
        <row r="23">
          <cell r="B23" t="str">
            <v xml:space="preserve">2006 Cash Costs / ton </v>
          </cell>
          <cell r="D23">
            <v>37.179431559705627</v>
          </cell>
          <cell r="M23">
            <v>2007</v>
          </cell>
          <cell r="N23">
            <v>1.446002</v>
          </cell>
        </row>
        <row r="24">
          <cell r="B24" t="str">
            <v xml:space="preserve">2007 Cash Costs / ton </v>
          </cell>
          <cell r="D24">
            <v>35.789302313137213</v>
          </cell>
          <cell r="M24">
            <v>2008</v>
          </cell>
          <cell r="N24">
            <v>0</v>
          </cell>
        </row>
        <row r="25">
          <cell r="B25" t="str">
            <v>Delta</v>
          </cell>
          <cell r="D25">
            <v>1.3901292465684136</v>
          </cell>
          <cell r="F25">
            <v>12.637701590281354</v>
          </cell>
          <cell r="M25" t="str">
            <v>Delta</v>
          </cell>
          <cell r="N25">
            <v>-1.446002</v>
          </cell>
        </row>
        <row r="26">
          <cell r="B26" t="str">
            <v>2006 SGA</v>
          </cell>
          <cell r="D26">
            <v>8.1019064299999997</v>
          </cell>
        </row>
        <row r="27">
          <cell r="B27" t="str">
            <v>2007 SGA</v>
          </cell>
          <cell r="D27">
            <v>11.199182839999999</v>
          </cell>
          <cell r="M27" t="str">
            <v>Total Other</v>
          </cell>
          <cell r="N27">
            <v>0</v>
          </cell>
        </row>
        <row r="28">
          <cell r="B28" t="str">
            <v>Delta</v>
          </cell>
          <cell r="D28">
            <v>-3.0972764099999992</v>
          </cell>
          <cell r="F28">
            <v>-3.0972764099999992</v>
          </cell>
        </row>
        <row r="32">
          <cell r="B32" t="str">
            <v>Other</v>
          </cell>
          <cell r="F32">
            <v>0</v>
          </cell>
        </row>
        <row r="33">
          <cell r="B33" t="str">
            <v>End</v>
          </cell>
          <cell r="F33">
            <v>102.38664049877853</v>
          </cell>
        </row>
        <row r="34">
          <cell r="B34" t="str">
            <v>Check</v>
          </cell>
          <cell r="F34">
            <v>0</v>
          </cell>
        </row>
        <row r="53">
          <cell r="B53" t="str">
            <v>2006 Realized Price</v>
          </cell>
          <cell r="F53">
            <v>49.944346769709178</v>
          </cell>
        </row>
        <row r="54">
          <cell r="B54" t="str">
            <v>2007 Realized Price</v>
          </cell>
          <cell r="F54">
            <v>47.694954821942659</v>
          </cell>
        </row>
        <row r="56">
          <cell r="B56" t="str">
            <v xml:space="preserve">2006 Other Income / ton </v>
          </cell>
          <cell r="F56">
            <v>0.29017398024510072</v>
          </cell>
        </row>
        <row r="57">
          <cell r="B57" t="str">
            <v xml:space="preserve">2007 Other Income / ton </v>
          </cell>
          <cell r="F57">
            <v>0.5886269209459708</v>
          </cell>
        </row>
        <row r="59">
          <cell r="B59" t="str">
            <v xml:space="preserve">2006 Cash Costs / ton </v>
          </cell>
          <cell r="F59">
            <v>40.336414821092127</v>
          </cell>
        </row>
        <row r="60">
          <cell r="B60" t="str">
            <v xml:space="preserve">2007 Cash Costs / ton </v>
          </cell>
          <cell r="F60">
            <v>36.807598585857782</v>
          </cell>
        </row>
        <row r="62">
          <cell r="B62" t="str">
            <v>2006 Cash Costs / ton (non-cash)</v>
          </cell>
          <cell r="F62">
            <v>-3.1569832613865003</v>
          </cell>
        </row>
        <row r="63">
          <cell r="B63" t="str">
            <v>2007 Cash Costs / ton (non-cash)</v>
          </cell>
          <cell r="F63">
            <v>-1.0182962727205715</v>
          </cell>
        </row>
      </sheetData>
      <sheetData sheetId="25" refreshError="1">
        <row r="2">
          <cell r="B2" t="str">
            <v xml:space="preserve">Project Trident </v>
          </cell>
          <cell r="N2" t="str">
            <v>EBITDA Bridges – 2007-2008</v>
          </cell>
        </row>
        <row r="3">
          <cell r="B3" t="str">
            <v>($ and tons in millions, except per ton data)</v>
          </cell>
          <cell r="N3" t="str">
            <v>Private &amp; Confidential</v>
          </cell>
        </row>
        <row r="5">
          <cell r="B5" t="str">
            <v>EBTIDA Bridge (2007E-2008E)</v>
          </cell>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D9" t="str">
            <v>Volume</v>
          </cell>
          <cell r="F9">
            <v>34.57051946382731</v>
          </cell>
          <cell r="G9">
            <v>136.95715996260583</v>
          </cell>
          <cell r="I9">
            <v>0</v>
          </cell>
          <cell r="J9">
            <v>0</v>
          </cell>
          <cell r="K9">
            <v>0</v>
          </cell>
          <cell r="L9">
            <v>102.38664049877853</v>
          </cell>
          <cell r="M9">
            <v>0</v>
          </cell>
          <cell r="N9">
            <v>34.57051946382731</v>
          </cell>
        </row>
        <row r="10">
          <cell r="B10">
            <v>2</v>
          </cell>
          <cell r="D10" t="str">
            <v>Coal Pricing &amp;Quality</v>
          </cell>
          <cell r="F10">
            <v>13.497110161092666</v>
          </cell>
          <cell r="G10">
            <v>150.45427012369851</v>
          </cell>
          <cell r="I10">
            <v>0</v>
          </cell>
          <cell r="J10">
            <v>0</v>
          </cell>
          <cell r="K10">
            <v>0</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END</v>
          </cell>
          <cell r="D13" t="str">
            <v>2008E EBITDA</v>
          </cell>
          <cell r="F13">
            <v>170.32229908540975</v>
          </cell>
          <cell r="G13">
            <v>170.32229908540975</v>
          </cell>
          <cell r="H13">
            <v>170.32229908540975</v>
          </cell>
        </row>
        <row r="15">
          <cell r="F15" t="str">
            <v>Steps</v>
          </cell>
          <cell r="K15" t="str">
            <v>ETR Accretion</v>
          </cell>
        </row>
        <row r="16">
          <cell r="B16" t="str">
            <v>Start</v>
          </cell>
          <cell r="F16">
            <v>102.38664049877853</v>
          </cell>
          <cell r="K16" t="str">
            <v>Levisa</v>
          </cell>
          <cell r="L16" t="str">
            <v>Prater</v>
          </cell>
          <cell r="M16" t="str">
            <v>Total</v>
          </cell>
          <cell r="N16" t="str">
            <v>$ / ton</v>
          </cell>
        </row>
        <row r="17">
          <cell r="B17" t="str">
            <v>2007 Coal Sales</v>
          </cell>
          <cell r="D17">
            <v>9.0910263354849885</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C24" t="str">
            <v>2004A</v>
          </cell>
          <cell r="D24">
            <v>34.248659071099944</v>
          </cell>
          <cell r="E24" t="str">
            <v>06A</v>
          </cell>
          <cell r="F24" t="str">
            <v>07E</v>
          </cell>
          <cell r="G24" t="str">
            <v>08E</v>
          </cell>
          <cell r="H24" t="str">
            <v>09E</v>
          </cell>
          <cell r="I24" t="str">
            <v>10E</v>
          </cell>
          <cell r="J24" t="str">
            <v>11E</v>
          </cell>
          <cell r="K24" t="str">
            <v>12E</v>
          </cell>
          <cell r="M24">
            <v>2008</v>
          </cell>
          <cell r="N24">
            <v>0</v>
          </cell>
        </row>
        <row r="25">
          <cell r="B25" t="str">
            <v>Delta</v>
          </cell>
          <cell r="D25">
            <v>1.5406432420372695</v>
          </cell>
          <cell r="F25">
            <v>18.26884612171132</v>
          </cell>
          <cell r="G25">
            <v>0</v>
          </cell>
          <cell r="H25">
            <v>0</v>
          </cell>
          <cell r="I25">
            <v>0</v>
          </cell>
          <cell r="J25">
            <v>0</v>
          </cell>
          <cell r="K25">
            <v>0</v>
          </cell>
          <cell r="M25" t="str">
            <v>Delta</v>
          </cell>
          <cell r="N25">
            <v>-1.446002</v>
          </cell>
        </row>
        <row r="26">
          <cell r="B26" t="str">
            <v>2007 SGA</v>
          </cell>
          <cell r="D26">
            <v>11.199182839999999</v>
          </cell>
          <cell r="F26">
            <v>69.181727778950645</v>
          </cell>
          <cell r="G26">
            <v>50</v>
          </cell>
          <cell r="H26">
            <v>50</v>
          </cell>
          <cell r="I26">
            <v>50</v>
          </cell>
          <cell r="J26">
            <v>50</v>
          </cell>
          <cell r="K26">
            <v>50</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B53" t="str">
            <v>2007 Realized Price</v>
          </cell>
          <cell r="F53">
            <v>47.694954821942659</v>
          </cell>
          <cell r="U53" t="str">
            <v>2005A</v>
          </cell>
          <cell r="V53" t="str">
            <v>2006A</v>
          </cell>
          <cell r="X53" t="str">
            <v>Sept-07A</v>
          </cell>
          <cell r="Y53" t="str">
            <v>Dec-07E</v>
          </cell>
          <cell r="AA53">
            <v>2007</v>
          </cell>
          <cell r="AB53">
            <v>2008</v>
          </cell>
          <cell r="AC53">
            <v>2009</v>
          </cell>
          <cell r="AD53">
            <v>2010</v>
          </cell>
          <cell r="AE53">
            <v>2011</v>
          </cell>
          <cell r="AF53">
            <v>2012</v>
          </cell>
        </row>
        <row r="54">
          <cell r="B54" t="str">
            <v>2008 Realized Price</v>
          </cell>
          <cell r="F54">
            <v>48.847486300856495</v>
          </cell>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B56" t="str">
            <v xml:space="preserve">2007 Other Income / ton </v>
          </cell>
          <cell r="F56">
            <v>0.5886269209459708</v>
          </cell>
          <cell r="T56" t="str">
            <v>Revenues</v>
          </cell>
          <cell r="X56">
            <v>9.8779119201685486</v>
          </cell>
          <cell r="Y56" t="str">
            <v>--</v>
          </cell>
          <cell r="AA56">
            <v>10.018845745075307</v>
          </cell>
          <cell r="AB56" t="str">
            <v>--</v>
          </cell>
          <cell r="AC56" t="str">
            <v>--</v>
          </cell>
          <cell r="AD56" t="str">
            <v>--</v>
          </cell>
          <cell r="AE56" t="str">
            <v>--</v>
          </cell>
          <cell r="AF56" t="str">
            <v>--</v>
          </cell>
        </row>
        <row r="57">
          <cell r="B57" t="str">
            <v xml:space="preserve">2008 Other Income / ton </v>
          </cell>
          <cell r="F57">
            <v>0.57432997628700544</v>
          </cell>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B59" t="str">
            <v xml:space="preserve">2007 Cash Costs / ton </v>
          </cell>
          <cell r="F59">
            <v>36.807598585857782</v>
          </cell>
          <cell r="T59" t="str">
            <v>Interest Expense</v>
          </cell>
          <cell r="X59">
            <v>0.21297410999999999</v>
          </cell>
          <cell r="Y59">
            <v>2.9190520000000001E-2</v>
          </cell>
          <cell r="AA59">
            <v>0.24216462999999999</v>
          </cell>
          <cell r="AB59">
            <v>0</v>
          </cell>
          <cell r="AC59">
            <v>0</v>
          </cell>
          <cell r="AD59">
            <v>0</v>
          </cell>
          <cell r="AE59">
            <v>0</v>
          </cell>
          <cell r="AF59">
            <v>0</v>
          </cell>
        </row>
        <row r="60">
          <cell r="B60" t="str">
            <v xml:space="preserve">2008 Cash Costs / ton </v>
          </cell>
          <cell r="F60">
            <v>34.248659071099944</v>
          </cell>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B62" t="str">
            <v>2007 Cash Costs / ton (non-cash)</v>
          </cell>
          <cell r="F62">
            <v>-1.0182962727205715</v>
          </cell>
          <cell r="T62" t="str">
            <v>Plant Interest Expense</v>
          </cell>
          <cell r="X62">
            <v>0</v>
          </cell>
          <cell r="Y62">
            <v>0</v>
          </cell>
          <cell r="AA62">
            <v>0</v>
          </cell>
          <cell r="AB62">
            <v>0</v>
          </cell>
          <cell r="AC62">
            <v>0</v>
          </cell>
          <cell r="AD62">
            <v>0</v>
          </cell>
          <cell r="AE62">
            <v>0</v>
          </cell>
          <cell r="AF62">
            <v>0</v>
          </cell>
        </row>
        <row r="63">
          <cell r="B63" t="str">
            <v>2008 Cash Costs / ton (non-cash)</v>
          </cell>
          <cell r="F63">
            <v>0</v>
          </cell>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6" refreshError="1"/>
      <sheetData sheetId="27" refreshError="1">
        <row r="3">
          <cell r="B3" t="str">
            <v>Total Production (tons in 000's)</v>
          </cell>
        </row>
        <row r="5">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22">
          <cell r="B22" t="str">
            <v>Cash Cost / Ton</v>
          </cell>
        </row>
        <row r="24">
          <cell r="C24" t="str">
            <v>2004A</v>
          </cell>
          <cell r="D24" t="str">
            <v>05A</v>
          </cell>
          <cell r="E24" t="str">
            <v>06A</v>
          </cell>
          <cell r="F24" t="str">
            <v>07E</v>
          </cell>
          <cell r="G24" t="str">
            <v>08E</v>
          </cell>
          <cell r="H24" t="str">
            <v>09E</v>
          </cell>
          <cell r="I24" t="str">
            <v>10E</v>
          </cell>
          <cell r="J24" t="str">
            <v>11E</v>
          </cell>
          <cell r="K24" t="str">
            <v>12E</v>
          </cell>
        </row>
        <row r="25">
          <cell r="B25" t="str">
            <v>Bear Fork, LLC</v>
          </cell>
          <cell r="F25">
            <v>69.181727778950645</v>
          </cell>
          <cell r="G25">
            <v>0</v>
          </cell>
          <cell r="H25">
            <v>0</v>
          </cell>
          <cell r="I25">
            <v>0</v>
          </cell>
          <cell r="J25">
            <v>0</v>
          </cell>
          <cell r="K25">
            <v>0</v>
          </cell>
        </row>
        <row r="26">
          <cell r="F26">
            <v>69.181727778950645</v>
          </cell>
          <cell r="G26">
            <v>50</v>
          </cell>
          <cell r="H26">
            <v>50</v>
          </cell>
          <cell r="I26">
            <v>50</v>
          </cell>
          <cell r="J26">
            <v>50</v>
          </cell>
          <cell r="K26">
            <v>50</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U53" t="str">
            <v>2005A</v>
          </cell>
          <cell r="V53" t="str">
            <v>2006A</v>
          </cell>
          <cell r="X53" t="str">
            <v>Sept-07A</v>
          </cell>
          <cell r="Y53" t="str">
            <v>Dec-07E</v>
          </cell>
          <cell r="AA53">
            <v>2007</v>
          </cell>
          <cell r="AB53">
            <v>2008</v>
          </cell>
          <cell r="AC53">
            <v>2009</v>
          </cell>
          <cell r="AD53">
            <v>2010</v>
          </cell>
          <cell r="AE53">
            <v>2011</v>
          </cell>
          <cell r="AF53">
            <v>2012</v>
          </cell>
        </row>
        <row r="54">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T56" t="str">
            <v>Revenues</v>
          </cell>
          <cell r="X56">
            <v>9.8779119201685486</v>
          </cell>
          <cell r="Y56" t="str">
            <v>--</v>
          </cell>
          <cell r="AA56">
            <v>10.018845745075307</v>
          </cell>
          <cell r="AB56" t="str">
            <v>--</v>
          </cell>
          <cell r="AC56" t="str">
            <v>--</v>
          </cell>
          <cell r="AD56" t="str">
            <v>--</v>
          </cell>
          <cell r="AE56" t="str">
            <v>--</v>
          </cell>
          <cell r="AF56" t="str">
            <v>--</v>
          </cell>
        </row>
        <row r="57">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T59" t="str">
            <v>Interest Expense</v>
          </cell>
          <cell r="X59">
            <v>0.21297410999999999</v>
          </cell>
          <cell r="Y59">
            <v>2.9190520000000001E-2</v>
          </cell>
          <cell r="AA59">
            <v>0.24216462999999999</v>
          </cell>
          <cell r="AB59">
            <v>0</v>
          </cell>
          <cell r="AC59">
            <v>0</v>
          </cell>
          <cell r="AD59">
            <v>0</v>
          </cell>
          <cell r="AE59">
            <v>0</v>
          </cell>
          <cell r="AF59">
            <v>0</v>
          </cell>
        </row>
        <row r="60">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T62" t="str">
            <v>Plant Interest Expense</v>
          </cell>
          <cell r="X62">
            <v>0</v>
          </cell>
          <cell r="Y62">
            <v>0</v>
          </cell>
          <cell r="AA62">
            <v>0</v>
          </cell>
          <cell r="AB62">
            <v>0</v>
          </cell>
          <cell r="AC62">
            <v>0</v>
          </cell>
          <cell r="AD62">
            <v>0</v>
          </cell>
          <cell r="AE62">
            <v>0</v>
          </cell>
          <cell r="AF62">
            <v>0</v>
          </cell>
        </row>
        <row r="63">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8"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6">
          <cell r="C6" t="str">
            <v>F3 Surface</v>
          </cell>
        </row>
        <row r="7">
          <cell r="B7" t="str">
            <v>Operations</v>
          </cell>
          <cell r="D7" t="str">
            <v xml:space="preserve">9 Months </v>
          </cell>
          <cell r="E7" t="str">
            <v>Projected</v>
          </cell>
          <cell r="G7" t="str">
            <v>Projected FYE December 31,</v>
          </cell>
        </row>
        <row r="8">
          <cell r="B8" t="str">
            <v>Type</v>
          </cell>
          <cell r="C8" t="str">
            <v>Truck &amp; Shovel</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Operator</v>
          </cell>
          <cell r="C9" t="str">
            <v>Trinity</v>
          </cell>
        </row>
        <row r="10">
          <cell r="B10" t="str">
            <v>Status</v>
          </cell>
          <cell r="C10" t="str">
            <v>Idle</v>
          </cell>
          <cell r="D10">
            <v>320.77156138999999</v>
          </cell>
          <cell r="E10">
            <v>112.82452896604747</v>
          </cell>
          <cell r="G10">
            <v>433.59609035604745</v>
          </cell>
          <cell r="H10">
            <v>579.23027623364692</v>
          </cell>
          <cell r="I10">
            <v>731.11576333888047</v>
          </cell>
          <cell r="J10">
            <v>814.54081118204988</v>
          </cell>
          <cell r="K10">
            <v>905.12612486606338</v>
          </cell>
          <cell r="L10">
            <v>897.97863328863525</v>
          </cell>
        </row>
        <row r="11">
          <cell r="B11" t="str">
            <v>Employees</v>
          </cell>
          <cell r="C11">
            <v>45</v>
          </cell>
          <cell r="D11">
            <v>3.8810471999999692</v>
          </cell>
          <cell r="E11">
            <v>1.4701756400952917</v>
          </cell>
          <cell r="G11">
            <v>5.3512228400952608</v>
          </cell>
          <cell r="H11">
            <v>6.8103670425340397</v>
          </cell>
          <cell r="I11">
            <v>5.4675826430470806</v>
          </cell>
          <cell r="J11">
            <v>5.8988906171897497</v>
          </cell>
          <cell r="K11">
            <v>6.2231650428284411</v>
          </cell>
          <cell r="L11">
            <v>4.292396810586979</v>
          </cell>
        </row>
        <row r="12">
          <cell r="B12" t="str">
            <v>Shifts</v>
          </cell>
          <cell r="C12" t="str">
            <v>2 x 11 hrs/day</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t="str">
            <v>5 days/week</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Ratio/Seam Height</v>
          </cell>
          <cell r="C14">
            <v>1.2090277777777778</v>
          </cell>
          <cell r="D14">
            <v>-7.2789831026289207</v>
          </cell>
          <cell r="E14">
            <v>-1.9783751299999999</v>
          </cell>
          <cell r="G14">
            <v>-9.2573582326289205</v>
          </cell>
          <cell r="H14">
            <v>0</v>
          </cell>
          <cell r="I14">
            <v>0</v>
          </cell>
          <cell r="J14">
            <v>0</v>
          </cell>
          <cell r="K14">
            <v>0</v>
          </cell>
          <cell r="L14">
            <v>0</v>
          </cell>
          <cell r="N14">
            <v>9.2573582326289205</v>
          </cell>
        </row>
        <row r="15">
          <cell r="B15" t="str">
            <v>Primary Equipment</v>
          </cell>
          <cell r="C15" t="str">
            <v>992G (1)</v>
          </cell>
          <cell r="D15">
            <v>81.465741405121292</v>
          </cell>
          <cell r="E15">
            <v>32.120081933657247</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C16" t="str">
            <v>777D (3)</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C17" t="str">
            <v>D11R (4)</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G18">
            <v>11.199182839999999</v>
          </cell>
          <cell r="H18">
            <v>9.6</v>
          </cell>
          <cell r="I18">
            <v>9.6000000000000014</v>
          </cell>
          <cell r="J18">
            <v>9.6000000000000014</v>
          </cell>
          <cell r="K18">
            <v>9.6</v>
          </cell>
          <cell r="L18">
            <v>9.6000000000000014</v>
          </cell>
          <cell r="N18">
            <v>-1.5991828399999992</v>
          </cell>
        </row>
        <row r="19">
          <cell r="B19" t="str">
            <v>Seams Mined</v>
          </cell>
          <cell r="D19">
            <v>27.411833287984393</v>
          </cell>
          <cell r="E19">
            <v>15.04519812685399</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0">
          <cell r="B20" t="str">
            <v>Reserves</v>
          </cell>
        </row>
        <row r="21">
          <cell r="B21" t="str">
            <v>Cash Flow Data</v>
          </cell>
          <cell r="R21">
            <v>21.758666249488989</v>
          </cell>
          <cell r="S21">
            <v>14.120315677955686</v>
          </cell>
        </row>
        <row r="22">
          <cell r="B22" t="str">
            <v>Production (Q2 2007)</v>
          </cell>
          <cell r="C22">
            <v>63.270266173089382</v>
          </cell>
          <cell r="D22">
            <v>72.666558565121306</v>
          </cell>
          <cell r="E22">
            <v>29.720081933657234</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Raw Tons</v>
          </cell>
          <cell r="C23">
            <v>37.582729999999998</v>
          </cell>
          <cell r="D23">
            <v>16.075234699999999</v>
          </cell>
          <cell r="E23">
            <v>4.7284509499999992</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Recovery %</v>
          </cell>
          <cell r="C24">
            <v>100</v>
          </cell>
          <cell r="D24">
            <v>17.631215140000002</v>
          </cell>
          <cell r="E24">
            <v>17.456290860000003</v>
          </cell>
          <cell r="G24">
            <v>35.087506000000005</v>
          </cell>
          <cell r="H24">
            <v>51.685000000000002</v>
          </cell>
          <cell r="I24">
            <v>26.5943</v>
          </cell>
          <cell r="J24">
            <v>26.2</v>
          </cell>
          <cell r="K24">
            <v>26.1</v>
          </cell>
          <cell r="L24">
            <v>0</v>
          </cell>
        </row>
        <row r="25">
          <cell r="B25" t="str">
            <v>Clean Tons</v>
          </cell>
          <cell r="C25">
            <v>37.582729999999998</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Ratio</v>
          </cell>
          <cell r="D26">
            <v>30.331651999999998</v>
          </cell>
          <cell r="E26">
            <v>39.063401223097017</v>
          </cell>
          <cell r="G26">
            <v>39.063401223097017</v>
          </cell>
          <cell r="H26">
            <v>47.93372167743685</v>
          </cell>
          <cell r="I26">
            <v>60.431584194889005</v>
          </cell>
          <cell r="J26">
            <v>65.293284802224449</v>
          </cell>
          <cell r="K26">
            <v>73.074556750238415</v>
          </cell>
          <cell r="L26">
            <v>74.721568401670297</v>
          </cell>
        </row>
        <row r="27">
          <cell r="B27" t="str">
            <v>Tons per Man Hour</v>
          </cell>
          <cell r="C27">
            <v>3.0121959391543256</v>
          </cell>
          <cell r="D27">
            <v>7.6832360000000008</v>
          </cell>
          <cell r="E27">
            <v>8.7317492230970188</v>
          </cell>
          <cell r="G27">
            <v>16.41498522309702</v>
          </cell>
          <cell r="H27">
            <v>8.8703204543398328</v>
          </cell>
          <cell r="I27">
            <v>12.497862517452155</v>
          </cell>
          <cell r="J27">
            <v>4.8617006073354432</v>
          </cell>
          <cell r="K27">
            <v>7.7812719480139663</v>
          </cell>
          <cell r="L27">
            <v>1.6470116514318818</v>
          </cell>
        </row>
        <row r="28">
          <cell r="B28" t="str">
            <v>Cash Cost/Ton ($)</v>
          </cell>
          <cell r="C28">
            <v>73.670534565874334</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Delivered Coal Quality</v>
          </cell>
        </row>
        <row r="31">
          <cell r="B31" t="str">
            <v>Btu/lb</v>
          </cell>
          <cell r="C31">
            <v>2.7625649999999999</v>
          </cell>
        </row>
        <row r="32">
          <cell r="B32" t="str">
            <v>Sulfur (%)</v>
          </cell>
          <cell r="C32">
            <v>22.648415999999997</v>
          </cell>
        </row>
        <row r="33">
          <cell r="B33" t="str">
            <v>Ash (%)</v>
          </cell>
          <cell r="C33">
            <v>394.960644</v>
          </cell>
        </row>
        <row r="34">
          <cell r="B34" t="str">
            <v>Moisture (%)</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29" refreshError="1"/>
      <sheetData sheetId="30" refreshError="1"/>
      <sheetData sheetId="31"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8">
          <cell r="C8" t="str">
            <v>Total</v>
          </cell>
          <cell r="E8" t="str">
            <v>Proven &amp;</v>
          </cell>
        </row>
        <row r="9">
          <cell r="C9" t="str">
            <v>Recoverable</v>
          </cell>
          <cell r="D9" t="str">
            <v>%</v>
          </cell>
          <cell r="E9" t="str">
            <v>Probable</v>
          </cell>
          <cell r="F9" t="str">
            <v>%</v>
          </cell>
          <cell r="G9" t="str">
            <v>Recoverable</v>
          </cell>
          <cell r="H9" t="str">
            <v>%</v>
          </cell>
        </row>
        <row r="10">
          <cell r="C10" t="str">
            <v>Resources</v>
          </cell>
          <cell r="D10" t="str">
            <v>Total</v>
          </cell>
          <cell r="E10" t="str">
            <v>Reserves</v>
          </cell>
          <cell r="F10" t="str">
            <v>Total</v>
          </cell>
          <cell r="G10" t="str">
            <v>Resources</v>
          </cell>
          <cell r="H10" t="str">
            <v>Total</v>
          </cell>
        </row>
        <row r="11">
          <cell r="B11" t="str">
            <v>Trinity West</v>
          </cell>
        </row>
        <row r="12">
          <cell r="B12" t="str">
            <v>Little Elk Mining</v>
          </cell>
          <cell r="C12">
            <v>17093</v>
          </cell>
          <cell r="D12">
            <v>7.7938836275095413</v>
          </cell>
          <cell r="E12">
            <v>17093</v>
          </cell>
          <cell r="F12">
            <v>9.007361659297981</v>
          </cell>
          <cell r="G12">
            <v>0</v>
          </cell>
          <cell r="H12">
            <v>0</v>
          </cell>
        </row>
        <row r="13">
          <cell r="B13" t="str">
            <v>Cockrell Fork</v>
          </cell>
          <cell r="C13">
            <v>6100</v>
          </cell>
          <cell r="D13">
            <v>2.7814128665423392</v>
          </cell>
          <cell r="E13">
            <v>6100</v>
          </cell>
          <cell r="F13">
            <v>3.2144682689824893</v>
          </cell>
          <cell r="G13">
            <v>0</v>
          </cell>
          <cell r="H13">
            <v>0</v>
          </cell>
        </row>
        <row r="14">
          <cell r="B14" t="str">
            <v>Skyline</v>
          </cell>
          <cell r="C14">
            <v>20716</v>
          </cell>
          <cell r="D14">
            <v>9.4458604825067365</v>
          </cell>
          <cell r="E14">
            <v>20716</v>
          </cell>
          <cell r="F14">
            <v>10.916545026269056</v>
          </cell>
          <cell r="G14">
            <v>0</v>
          </cell>
          <cell r="H14">
            <v>0</v>
          </cell>
        </row>
        <row r="15">
          <cell r="B15" t="str">
            <v>Total Trinity West</v>
          </cell>
          <cell r="C15">
            <v>43909</v>
          </cell>
          <cell r="D15">
            <v>20.021156976558618</v>
          </cell>
          <cell r="E15">
            <v>43909</v>
          </cell>
          <cell r="F15">
            <v>23.138374954549526</v>
          </cell>
          <cell r="G15">
            <v>0</v>
          </cell>
          <cell r="H15">
            <v>0</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4">
          <cell r="B24" t="str">
            <v>Total Trinity (1)</v>
          </cell>
          <cell r="C24">
            <v>219313</v>
          </cell>
          <cell r="D24">
            <v>100</v>
          </cell>
          <cell r="E24">
            <v>189767</v>
          </cell>
          <cell r="F24">
            <v>100</v>
          </cell>
          <cell r="G24">
            <v>29546</v>
          </cell>
          <cell r="H24">
            <v>100</v>
          </cell>
        </row>
        <row r="29">
          <cell r="L29" t="str">
            <v/>
          </cell>
        </row>
        <row r="43">
          <cell r="B43" t="str">
            <v>CIM CHART</v>
          </cell>
        </row>
      </sheetData>
      <sheetData sheetId="32" refreshError="1">
        <row r="2">
          <cell r="B2" t="str">
            <v xml:space="preserve">Project Trident </v>
          </cell>
          <cell r="J2" t="str">
            <v>Mining Operations – Production</v>
          </cell>
          <cell r="L2" t="str">
            <v>Reclamation</v>
          </cell>
        </row>
        <row r="3">
          <cell r="B3" t="str">
            <v>($ in millions)</v>
          </cell>
          <cell r="J3" t="str">
            <v>Private &amp; Confidential</v>
          </cell>
          <cell r="L3" t="str">
            <v>Private &amp; Confidential</v>
          </cell>
        </row>
        <row r="5">
          <cell r="B5" t="str">
            <v>Little Elk</v>
          </cell>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B7" t="str">
            <v>Mine</v>
          </cell>
          <cell r="C7">
            <v>2005</v>
          </cell>
          <cell r="D7">
            <v>2006</v>
          </cell>
          <cell r="E7">
            <v>2007</v>
          </cell>
          <cell r="F7">
            <v>2008</v>
          </cell>
          <cell r="G7">
            <v>2009</v>
          </cell>
          <cell r="H7">
            <v>2010</v>
          </cell>
          <cell r="I7">
            <v>2011</v>
          </cell>
          <cell r="J7" t="str">
            <v>2013E -</v>
          </cell>
          <cell r="K7" t="str">
            <v>2019E -</v>
          </cell>
        </row>
        <row r="8">
          <cell r="B8" t="str">
            <v>F6 Surface (Big Elk)</v>
          </cell>
          <cell r="C8">
            <v>1180.431</v>
          </cell>
          <cell r="D8">
            <v>2007</v>
          </cell>
          <cell r="E8">
            <v>2008</v>
          </cell>
          <cell r="F8">
            <v>2009</v>
          </cell>
          <cell r="G8">
            <v>2010</v>
          </cell>
          <cell r="H8">
            <v>2011</v>
          </cell>
          <cell r="I8">
            <v>2012</v>
          </cell>
          <cell r="J8">
            <v>2018</v>
          </cell>
          <cell r="K8">
            <v>2026</v>
          </cell>
          <cell r="L8" t="str">
            <v>Total</v>
          </cell>
        </row>
        <row r="9">
          <cell r="B9" t="str">
            <v>Little Elk</v>
          </cell>
          <cell r="C9">
            <v>0</v>
          </cell>
          <cell r="D9">
            <v>2.9</v>
          </cell>
          <cell r="E9">
            <v>0.2</v>
          </cell>
          <cell r="F9">
            <v>5.4</v>
          </cell>
          <cell r="G9">
            <v>0.9</v>
          </cell>
          <cell r="H9">
            <v>0.5</v>
          </cell>
          <cell r="I9">
            <v>0.5</v>
          </cell>
          <cell r="J9">
            <v>2.1</v>
          </cell>
          <cell r="K9">
            <v>0.1</v>
          </cell>
          <cell r="L9">
            <v>12.6</v>
          </cell>
        </row>
        <row r="10">
          <cell r="B10" t="str">
            <v>Levisa Fork</v>
          </cell>
          <cell r="C10">
            <v>1180.431</v>
          </cell>
          <cell r="D10">
            <v>0.2</v>
          </cell>
          <cell r="E10">
            <v>0</v>
          </cell>
          <cell r="F10">
            <v>0.1</v>
          </cell>
          <cell r="G10">
            <v>0</v>
          </cell>
          <cell r="H10">
            <v>0.2</v>
          </cell>
          <cell r="I10">
            <v>0</v>
          </cell>
          <cell r="J10">
            <v>0.4</v>
          </cell>
          <cell r="K10">
            <v>1.7</v>
          </cell>
          <cell r="L10">
            <v>2.6</v>
          </cell>
        </row>
        <row r="11">
          <cell r="B11" t="str">
            <v>North Springs</v>
          </cell>
          <cell r="D11">
            <v>0.2</v>
          </cell>
          <cell r="E11">
            <v>0</v>
          </cell>
          <cell r="F11">
            <v>0</v>
          </cell>
          <cell r="G11">
            <v>0</v>
          </cell>
          <cell r="H11">
            <v>0</v>
          </cell>
          <cell r="I11">
            <v>0</v>
          </cell>
          <cell r="J11">
            <v>0.7</v>
          </cell>
          <cell r="K11">
            <v>0.1</v>
          </cell>
          <cell r="L11">
            <v>1</v>
          </cell>
        </row>
        <row r="12">
          <cell r="B12" t="str">
            <v>Deep Water</v>
          </cell>
          <cell r="D12">
            <v>0.2</v>
          </cell>
          <cell r="E12">
            <v>0</v>
          </cell>
          <cell r="F12">
            <v>0.1</v>
          </cell>
          <cell r="G12">
            <v>0</v>
          </cell>
          <cell r="H12">
            <v>0</v>
          </cell>
          <cell r="I12">
            <v>0</v>
          </cell>
          <cell r="J12">
            <v>1.1000000000000001</v>
          </cell>
          <cell r="K12">
            <v>0.1</v>
          </cell>
          <cell r="L12">
            <v>1.5</v>
          </cell>
        </row>
        <row r="13">
          <cell r="B13" t="str">
            <v>Falcon</v>
          </cell>
          <cell r="D13">
            <v>0</v>
          </cell>
          <cell r="E13">
            <v>0</v>
          </cell>
          <cell r="F13">
            <v>0.5</v>
          </cell>
          <cell r="G13">
            <v>0</v>
          </cell>
          <cell r="H13">
            <v>0</v>
          </cell>
          <cell r="I13">
            <v>0</v>
          </cell>
          <cell r="J13">
            <v>0.1</v>
          </cell>
          <cell r="K13">
            <v>0</v>
          </cell>
          <cell r="L13">
            <v>0.6</v>
          </cell>
        </row>
        <row r="14">
          <cell r="B14" t="str">
            <v>Prater Branch</v>
          </cell>
          <cell r="C14">
            <v>2005</v>
          </cell>
          <cell r="D14">
            <v>0.6</v>
          </cell>
          <cell r="E14">
            <v>0</v>
          </cell>
          <cell r="F14">
            <v>0</v>
          </cell>
          <cell r="G14">
            <v>0</v>
          </cell>
          <cell r="H14">
            <v>0</v>
          </cell>
          <cell r="I14">
            <v>0</v>
          </cell>
          <cell r="J14">
            <v>3.5</v>
          </cell>
          <cell r="K14">
            <v>0.3</v>
          </cell>
          <cell r="L14">
            <v>4.4000000000000004</v>
          </cell>
        </row>
        <row r="15">
          <cell r="B15" t="str">
            <v>Total</v>
          </cell>
          <cell r="C15">
            <v>0</v>
          </cell>
          <cell r="D15">
            <v>4.0999999999999996</v>
          </cell>
          <cell r="E15">
            <v>0.2</v>
          </cell>
          <cell r="F15">
            <v>6.1</v>
          </cell>
          <cell r="G15">
            <v>0.9</v>
          </cell>
          <cell r="H15">
            <v>0.7</v>
          </cell>
          <cell r="I15">
            <v>0.5</v>
          </cell>
          <cell r="J15">
            <v>7.9</v>
          </cell>
          <cell r="K15">
            <v>2.2999999999999998</v>
          </cell>
          <cell r="L15">
            <v>22.7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row>
        <row r="17">
          <cell r="B17" t="str">
            <v>HWM118 Highwall / Auger</v>
          </cell>
          <cell r="C17">
            <v>96</v>
          </cell>
          <cell r="D17">
            <v>0</v>
          </cell>
          <cell r="E17">
            <v>0</v>
          </cell>
          <cell r="F17">
            <v>0</v>
          </cell>
          <cell r="G17">
            <v>0</v>
          </cell>
          <cell r="H17">
            <v>0</v>
          </cell>
          <cell r="I17">
            <v>0</v>
          </cell>
          <cell r="J17">
            <v>0</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row>
        <row r="20">
          <cell r="B20" t="str">
            <v>DM1 Underground</v>
          </cell>
          <cell r="C20">
            <v>197.98099999999999</v>
          </cell>
          <cell r="D20">
            <v>107</v>
          </cell>
          <cell r="E20">
            <v>219.33098945454546</v>
          </cell>
          <cell r="F20">
            <v>83.669010545454597</v>
          </cell>
          <cell r="G20">
            <v>0</v>
          </cell>
          <cell r="H20">
            <v>0</v>
          </cell>
          <cell r="I20">
            <v>0</v>
          </cell>
          <cell r="J20">
            <v>0</v>
          </cell>
        </row>
        <row r="21">
          <cell r="B21" t="str">
            <v>DM2 Underground</v>
          </cell>
          <cell r="C21">
            <v>0</v>
          </cell>
          <cell r="D21" t="str">
            <v>Discount Rate</v>
          </cell>
          <cell r="E21" t="str">
            <v>Mid Yr Convention</v>
          </cell>
          <cell r="F21" t="str">
            <v>End of Year Convention</v>
          </cell>
          <cell r="G21">
            <v>71.154818181818186</v>
          </cell>
          <cell r="H21">
            <v>71.397818181818181</v>
          </cell>
          <cell r="I21">
            <v>71.088545454545454</v>
          </cell>
          <cell r="J21">
            <v>70.911818181818177</v>
          </cell>
          <cell r="T21">
            <v>33.983423636363639</v>
          </cell>
        </row>
        <row r="22">
          <cell r="B22" t="str">
            <v>DM3 Underground</v>
          </cell>
          <cell r="C22">
            <v>0</v>
          </cell>
          <cell r="D22">
            <v>0.01</v>
          </cell>
          <cell r="E22">
            <v>21.377763926244153</v>
          </cell>
          <cell r="F22">
            <v>21.667367875099568</v>
          </cell>
          <cell r="G22">
            <v>139.78800000000001</v>
          </cell>
          <cell r="H22">
            <v>0</v>
          </cell>
          <cell r="I22">
            <v>0</v>
          </cell>
          <cell r="J22">
            <v>0</v>
          </cell>
          <cell r="T22">
            <v>160.21199999999999</v>
          </cell>
        </row>
        <row r="23">
          <cell r="B23" t="str">
            <v>DM4 Underground</v>
          </cell>
          <cell r="C23">
            <v>14</v>
          </cell>
          <cell r="D23">
            <v>0.02</v>
          </cell>
          <cell r="E23">
            <v>20.191493090109784</v>
          </cell>
          <cell r="F23">
            <v>20.717758278310903</v>
          </cell>
          <cell r="G23">
            <v>213.64357205029012</v>
          </cell>
          <cell r="H23">
            <v>214.37318375241779</v>
          </cell>
          <cell r="I23">
            <v>213.44458704061893</v>
          </cell>
          <cell r="J23">
            <v>212.91396034816248</v>
          </cell>
          <cell r="T23">
            <v>28.19685781431329</v>
          </cell>
        </row>
        <row r="24">
          <cell r="B24" t="str">
            <v>DM12 Underground</v>
          </cell>
          <cell r="C24">
            <v>0</v>
          </cell>
          <cell r="D24">
            <v>0.03</v>
          </cell>
          <cell r="E24">
            <v>19.123874642500976</v>
          </cell>
          <cell r="F24">
            <v>19.265284809374965</v>
          </cell>
          <cell r="G24">
            <v>68.277545454545447</v>
          </cell>
          <cell r="H24">
            <v>278.53963636363636</v>
          </cell>
          <cell r="I24">
            <v>277.33309090909091</v>
          </cell>
          <cell r="J24">
            <v>275.84972727272731</v>
          </cell>
        </row>
        <row r="25">
          <cell r="B25" t="str">
            <v>DM16 Underground</v>
          </cell>
          <cell r="C25">
            <v>0</v>
          </cell>
          <cell r="D25">
            <v>0.04</v>
          </cell>
          <cell r="E25">
            <v>18.160109684985144</v>
          </cell>
          <cell r="F25">
            <v>19.036740222834727</v>
          </cell>
          <cell r="G25">
            <v>277.59163636363633</v>
          </cell>
          <cell r="H25">
            <v>278.53963636363636</v>
          </cell>
          <cell r="I25">
            <v>206.73190909090934</v>
          </cell>
          <cell r="J25">
            <v>0</v>
          </cell>
          <cell r="T25">
            <v>137.13681818181817</v>
          </cell>
        </row>
        <row r="26">
          <cell r="B26" t="str">
            <v>Total</v>
          </cell>
          <cell r="C26">
            <v>610.78</v>
          </cell>
          <cell r="D26">
            <v>0.05</v>
          </cell>
          <cell r="E26">
            <v>17.287511148009656</v>
          </cell>
          <cell r="F26">
            <v>18.291912892049687</v>
          </cell>
          <cell r="G26">
            <v>1636.4060452642486</v>
          </cell>
          <cell r="H26">
            <v>1711.7580453623825</v>
          </cell>
          <cell r="I26">
            <v>1633.7420700308739</v>
          </cell>
          <cell r="J26">
            <v>1025.4542963782783</v>
          </cell>
        </row>
        <row r="28">
          <cell r="B28" t="str">
            <v>Prater Branch</v>
          </cell>
        </row>
        <row r="30">
          <cell r="B30" t="str">
            <v>Mine</v>
          </cell>
          <cell r="C30">
            <v>2005</v>
          </cell>
          <cell r="D30">
            <v>2006</v>
          </cell>
          <cell r="E30">
            <v>2007</v>
          </cell>
          <cell r="F30">
            <v>2008</v>
          </cell>
          <cell r="G30">
            <v>2009</v>
          </cell>
          <cell r="H30">
            <v>2010</v>
          </cell>
          <cell r="I30">
            <v>2011</v>
          </cell>
          <cell r="J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row>
        <row r="35">
          <cell r="B35" t="str">
            <v>North Springs</v>
          </cell>
        </row>
        <row r="37">
          <cell r="B37" t="str">
            <v>Mine</v>
          </cell>
          <cell r="C37">
            <v>2005</v>
          </cell>
          <cell r="D37">
            <v>2006</v>
          </cell>
          <cell r="E37">
            <v>2007</v>
          </cell>
          <cell r="F37">
            <v>2008</v>
          </cell>
          <cell r="G37">
            <v>2009</v>
          </cell>
          <cell r="H37">
            <v>2010</v>
          </cell>
          <cell r="I37">
            <v>2011</v>
          </cell>
          <cell r="J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E48">
            <v>253.36340000000001</v>
          </cell>
          <cell r="F48">
            <v>333.8928929898305</v>
          </cell>
          <cell r="G48">
            <v>346.72416284745765</v>
          </cell>
          <cell r="H48">
            <v>347.90825654237295</v>
          </cell>
          <cell r="I48">
            <v>346.40122820338985</v>
          </cell>
          <cell r="J48">
            <v>345.5400691525424</v>
          </cell>
          <cell r="K48">
            <v>30</v>
          </cell>
        </row>
        <row r="50">
          <cell r="B50" t="str">
            <v>Deep Water</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33" refreshError="1">
        <row r="2">
          <cell r="E2" t="str">
            <v>Capital Expenditures</v>
          </cell>
        </row>
        <row r="4">
          <cell r="F4" t="str">
            <v>Fiscal Year Ended December 31,</v>
          </cell>
        </row>
        <row r="5">
          <cell r="F5" t="str">
            <v>2005A</v>
          </cell>
          <cell r="G5" t="str">
            <v>2006A</v>
          </cell>
          <cell r="H5">
            <v>2007</v>
          </cell>
          <cell r="I5">
            <v>2008</v>
          </cell>
          <cell r="J5">
            <v>2009</v>
          </cell>
          <cell r="K5">
            <v>2010</v>
          </cell>
          <cell r="L5">
            <v>2011</v>
          </cell>
          <cell r="M5">
            <v>2012</v>
          </cell>
        </row>
        <row r="6">
          <cell r="E6" t="str">
            <v>Maintenance Capital Expenditures</v>
          </cell>
        </row>
        <row r="7">
          <cell r="E7" t="str">
            <v>$ Per Ton</v>
          </cell>
        </row>
        <row r="8">
          <cell r="E8" t="str">
            <v>Growth Capital Expenditures</v>
          </cell>
        </row>
        <row r="9">
          <cell r="E9" t="str">
            <v>$ Per Ton</v>
          </cell>
        </row>
        <row r="10">
          <cell r="E10" t="str">
            <v>Total Capital Expenditures</v>
          </cell>
          <cell r="F10">
            <v>83.2</v>
          </cell>
          <cell r="G10">
            <v>132.69999999999999</v>
          </cell>
          <cell r="H10">
            <v>55.891191650000003</v>
          </cell>
          <cell r="I10">
            <v>67.484265366000002</v>
          </cell>
          <cell r="J10">
            <v>66.127372739999998</v>
          </cell>
          <cell r="K10">
            <v>83.019768434000014</v>
          </cell>
          <cell r="L10">
            <v>81.878104840000006</v>
          </cell>
          <cell r="M10">
            <v>23.063831279999999</v>
          </cell>
        </row>
        <row r="11">
          <cell r="E11" t="str">
            <v>$ Per Ton</v>
          </cell>
          <cell r="F11">
            <v>25.097637956316241</v>
          </cell>
          <cell r="G11">
            <v>23.29296120765315</v>
          </cell>
          <cell r="H11">
            <v>6.1835988023150881</v>
          </cell>
          <cell r="I11">
            <v>5.691064267951611</v>
          </cell>
          <cell r="J11">
            <v>4.9389549885799111</v>
          </cell>
          <cell r="K11">
            <v>5.8301604674258707</v>
          </cell>
          <cell r="L11">
            <v>5.5908091450896098</v>
          </cell>
          <cell r="M11">
            <v>1.6156399938812813</v>
          </cell>
        </row>
        <row r="14">
          <cell r="E14" t="str">
            <v>production</v>
          </cell>
          <cell r="F14">
            <v>3.3150529999999994</v>
          </cell>
          <cell r="G14">
            <v>5.6970000000000001</v>
          </cell>
          <cell r="H14">
            <v>9.0386186809329878</v>
          </cell>
          <cell r="I14">
            <v>11.857934155835787</v>
          </cell>
          <cell r="J14">
            <v>13.388940148857984</v>
          </cell>
          <cell r="K14">
            <v>14.2397055617673</v>
          </cell>
          <cell r="L14">
            <v>14.645126083746444</v>
          </cell>
          <cell r="M14">
            <v>14.2753530287359</v>
          </cell>
        </row>
        <row r="18">
          <cell r="E18" t="str">
            <v>Asset Retirement and Reclamation Obligations</v>
          </cell>
        </row>
        <row r="19">
          <cell r="G19" t="str">
            <v>Fiscal Year Ended December 31,</v>
          </cell>
        </row>
        <row r="20">
          <cell r="G20" t="str">
            <v>2006A</v>
          </cell>
          <cell r="H20">
            <v>2007</v>
          </cell>
          <cell r="I20">
            <v>2008</v>
          </cell>
          <cell r="J20">
            <v>2009</v>
          </cell>
          <cell r="K20">
            <v>2010</v>
          </cell>
          <cell r="L20">
            <v>2011</v>
          </cell>
          <cell r="M20">
            <v>2012</v>
          </cell>
        </row>
        <row r="21">
          <cell r="E21" t="str">
            <v>Balance at Beginning of Fiscal Year</v>
          </cell>
          <cell r="G21">
            <v>4.1155600000000003</v>
          </cell>
          <cell r="H21">
            <v>6.3793580000000008</v>
          </cell>
          <cell r="I21">
            <v>10.993884205472996</v>
          </cell>
          <cell r="J21">
            <v>16.553021505588493</v>
          </cell>
          <cell r="K21">
            <v>22.507213452017822</v>
          </cell>
          <cell r="L21">
            <v>28.716054695242466</v>
          </cell>
          <cell r="M21">
            <v>35.068383274088596</v>
          </cell>
        </row>
        <row r="22">
          <cell r="E22" t="str">
            <v>Liability assumed from Acquisitions</v>
          </cell>
          <cell r="G22">
            <v>2.3324630000000002</v>
          </cell>
          <cell r="H22">
            <v>0</v>
          </cell>
          <cell r="I22">
            <v>0</v>
          </cell>
          <cell r="J22">
            <v>0</v>
          </cell>
          <cell r="K22">
            <v>0</v>
          </cell>
          <cell r="L22">
            <v>0</v>
          </cell>
          <cell r="M22">
            <v>0</v>
          </cell>
        </row>
        <row r="23">
          <cell r="E23" t="str">
            <v>Cash Expenditures</v>
          </cell>
          <cell r="G23">
            <v>-0.54178400000000004</v>
          </cell>
          <cell r="H23">
            <v>0</v>
          </cell>
          <cell r="I23">
            <v>0</v>
          </cell>
          <cell r="J23">
            <v>0</v>
          </cell>
          <cell r="K23">
            <v>0</v>
          </cell>
          <cell r="L23">
            <v>0</v>
          </cell>
          <cell r="M23">
            <v>0</v>
          </cell>
        </row>
        <row r="24">
          <cell r="E24" t="str">
            <v>Increase in Accrual</v>
          </cell>
          <cell r="G24">
            <v>0.47311900000000001</v>
          </cell>
          <cell r="H24">
            <v>4.6145262054729956</v>
          </cell>
          <cell r="I24">
            <v>5.5591373001154976</v>
          </cell>
          <cell r="J24">
            <v>5.9541919464293294</v>
          </cell>
          <cell r="K24">
            <v>6.2088412432246427</v>
          </cell>
          <cell r="L24">
            <v>6.3523285788461328</v>
          </cell>
          <cell r="M24">
            <v>6.0473098964740872</v>
          </cell>
        </row>
        <row r="25">
          <cell r="E25" t="str">
            <v>Balance at End of Fiscal Year</v>
          </cell>
          <cell r="G25">
            <v>6.3793580000000008</v>
          </cell>
          <cell r="H25">
            <v>10.993884205472996</v>
          </cell>
          <cell r="I25">
            <v>16.553021505588493</v>
          </cell>
          <cell r="J25">
            <v>22.507213452017822</v>
          </cell>
          <cell r="K25">
            <v>28.716054695242466</v>
          </cell>
          <cell r="L25">
            <v>35.068383274088596</v>
          </cell>
          <cell r="M25">
            <v>41.115693170562686</v>
          </cell>
        </row>
        <row r="29">
          <cell r="G29" t="str">
            <v>Fiscal Year Ended December 31,</v>
          </cell>
        </row>
        <row r="30">
          <cell r="G30" t="str">
            <v>2006A</v>
          </cell>
          <cell r="H30">
            <v>2007</v>
          </cell>
          <cell r="I30">
            <v>2008</v>
          </cell>
          <cell r="J30">
            <v>2009</v>
          </cell>
          <cell r="K30">
            <v>2010</v>
          </cell>
          <cell r="L30">
            <v>2011</v>
          </cell>
          <cell r="M30">
            <v>2012</v>
          </cell>
        </row>
        <row r="31">
          <cell r="E31" t="str">
            <v>ARO + Reclamation Accrual</v>
          </cell>
          <cell r="G31">
            <v>738.16000000000008</v>
          </cell>
        </row>
        <row r="32">
          <cell r="E32" t="str">
            <v>ARO + Reclamation Expenditures</v>
          </cell>
          <cell r="G32">
            <v>611.08100000000002</v>
          </cell>
        </row>
      </sheetData>
      <sheetData sheetId="34"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t="str">
            <v>Trinity</v>
          </cell>
          <cell r="D15" t="str">
            <v>ACI(3)</v>
          </cell>
          <cell r="E15" t="str">
            <v>ICG(3)</v>
          </cell>
          <cell r="F15" t="str">
            <v>ARLP(3)</v>
          </cell>
          <cell r="G15" t="str">
            <v>MEE</v>
          </cell>
          <cell r="H15" t="str">
            <v>JRCC(3)</v>
          </cell>
          <cell r="I15" t="str">
            <v>ANR(2)</v>
          </cell>
          <cell r="J15">
            <v>1.0302474671718012</v>
          </cell>
          <cell r="K15">
            <v>1.0715120170705221</v>
          </cell>
          <cell r="L15">
            <v>1.0751713254181707</v>
          </cell>
          <cell r="M15">
            <v>1.0705140238848001</v>
          </cell>
          <cell r="N15">
            <v>1.0678527087228737</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J16">
            <v>11.034290066149685</v>
          </cell>
          <cell r="K16" t="str">
            <v>ARLP</v>
          </cell>
          <cell r="L16">
            <v>42.247080935941703</v>
          </cell>
          <cell r="M16">
            <v>11.181930819104668</v>
          </cell>
          <cell r="N16">
            <v>11.154132358398378</v>
          </cell>
          <cell r="P16" t="str">
            <v>tons</v>
          </cell>
          <cell r="Q16" t="str">
            <v>cc / ton</v>
          </cell>
        </row>
        <row r="17">
          <cell r="B17" t="str">
            <v>Plant DD&amp;A+R</v>
          </cell>
          <cell r="C17">
            <v>37.681907757826494</v>
          </cell>
          <cell r="D17">
            <v>40.89</v>
          </cell>
          <cell r="E17">
            <v>41.17</v>
          </cell>
          <cell r="F17">
            <v>42.247080935941703</v>
          </cell>
          <cell r="G17">
            <v>42.77</v>
          </cell>
          <cell r="H17">
            <v>44.25</v>
          </cell>
          <cell r="I17">
            <v>46.88</v>
          </cell>
          <cell r="J17">
            <v>0.615593116277112</v>
          </cell>
          <cell r="K17">
            <v>0.75441868919218824</v>
          </cell>
          <cell r="L17">
            <v>47.1</v>
          </cell>
          <cell r="M17">
            <v>0.85</v>
          </cell>
          <cell r="N17">
            <v>1.1395872490740682</v>
          </cell>
          <cell r="O17" t="str">
            <v>Q1</v>
          </cell>
          <cell r="P17">
            <v>3.4</v>
          </cell>
          <cell r="Q17">
            <v>41.64</v>
          </cell>
        </row>
        <row r="18">
          <cell r="B18" t="str">
            <v>Average</v>
          </cell>
          <cell r="C18">
            <v>-3.6692391200000003</v>
          </cell>
          <cell r="D18">
            <v>43.034513489323622</v>
          </cell>
          <cell r="E18">
            <v>43.034513489323622</v>
          </cell>
          <cell r="F18">
            <v>43.034513489323622</v>
          </cell>
          <cell r="G18">
            <v>43.034513489323622</v>
          </cell>
          <cell r="H18">
            <v>43.034513489323622</v>
          </cell>
          <cell r="I18">
            <v>43.034513489323622</v>
          </cell>
          <cell r="J18">
            <v>0</v>
          </cell>
          <cell r="K18">
            <v>0</v>
          </cell>
          <cell r="L18">
            <v>40.692056583242653</v>
          </cell>
          <cell r="M18">
            <v>0.91900000000000004</v>
          </cell>
          <cell r="N18">
            <v>0</v>
          </cell>
          <cell r="O18" t="str">
            <v>Q2</v>
          </cell>
          <cell r="P18">
            <v>3.4</v>
          </cell>
          <cell r="Q18">
            <v>41.04</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39.03</v>
          </cell>
          <cell r="M19">
            <v>0.83799999999999997</v>
          </cell>
          <cell r="N19">
            <v>76.163864459981141</v>
          </cell>
          <cell r="O19" t="str">
            <v>Q3</v>
          </cell>
          <cell r="P19">
            <v>3</v>
          </cell>
          <cell r="Q19">
            <v>39.869999999999997</v>
          </cell>
        </row>
        <row r="20">
          <cell r="B20" t="str">
            <v>CAPP Only for JRCC</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Trinity Average Cash Cost per Ton Trend</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t="str">
            <v>Trinity Average Cash Cost per Ton Trend</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K41">
            <v>27.273298898072195</v>
          </cell>
          <cell r="L41">
            <v>29.595243003536538</v>
          </cell>
          <cell r="M41">
            <v>33.742491040950625</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K42">
            <v>11.388523222044769</v>
          </cell>
          <cell r="L42">
            <v>13.554037496807311</v>
          </cell>
          <cell r="M42">
            <v>17.145340718294911</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Trinity Production</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cell r="M65">
            <v>2.5545841220390281E-3</v>
          </cell>
          <cell r="N65">
            <v>1.440377291711468E-3</v>
          </cell>
        </row>
        <row r="66">
          <cell r="B66" t="str">
            <v>Trinity Coal</v>
          </cell>
          <cell r="C66">
            <v>3.3150529999999994</v>
          </cell>
          <cell r="D66">
            <v>5.6970000000000001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t="str">
            <v>'05A</v>
          </cell>
          <cell r="D67" t="str">
            <v>'06A</v>
          </cell>
          <cell r="E67" t="str">
            <v>'07E</v>
          </cell>
          <cell r="F67" t="str">
            <v>'08E</v>
          </cell>
          <cell r="G67" t="str">
            <v>'09E</v>
          </cell>
          <cell r="H67" t="str">
            <v>'10E</v>
          </cell>
          <cell r="I67" t="str">
            <v>'11E</v>
          </cell>
          <cell r="J67" t="str">
            <v>'12E</v>
          </cell>
          <cell r="K67">
            <v>20.06248074608903</v>
          </cell>
          <cell r="L67">
            <v>18.748361998629086</v>
          </cell>
          <cell r="M67">
            <v>17.026662884758238</v>
          </cell>
          <cell r="N67">
            <v>5.4977692876808018</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B90" t="str">
            <v>Trinity EBITDA</v>
          </cell>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cell r="M92">
            <v>128.90957566281068</v>
          </cell>
          <cell r="N92">
            <v>130.37885338509273</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cell r="M93">
            <v>0</v>
          </cell>
          <cell r="N93">
            <v>0</v>
          </cell>
        </row>
        <row r="94">
          <cell r="B94" t="str">
            <v>Total Revenues</v>
          </cell>
          <cell r="C94" t="str">
            <v>'05A</v>
          </cell>
          <cell r="D94" t="str">
            <v>'06A</v>
          </cell>
          <cell r="E94" t="str">
            <v>'07E</v>
          </cell>
          <cell r="F94" t="str">
            <v>'08E</v>
          </cell>
          <cell r="G94" t="str">
            <v>'09E</v>
          </cell>
          <cell r="H94" t="str">
            <v>'10E</v>
          </cell>
          <cell r="I94" t="str">
            <v>'11E</v>
          </cell>
          <cell r="J94" t="str">
            <v>'12E</v>
          </cell>
          <cell r="K94">
            <v>127.85844980182499</v>
          </cell>
          <cell r="L94">
            <v>120.90938923511177</v>
          </cell>
          <cell r="M94">
            <v>128.90957566281068</v>
          </cell>
          <cell r="N94">
            <v>130.37885338509273</v>
          </cell>
        </row>
        <row r="95">
          <cell r="B95" t="str">
            <v>Cost of Sales (Cash)</v>
          </cell>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t="str">
            <v>'07E</v>
          </cell>
          <cell r="H114" t="str">
            <v>'08E</v>
          </cell>
          <cell r="I114" t="str">
            <v>'09E</v>
          </cell>
          <cell r="J114" t="str">
            <v>'10E</v>
          </cell>
          <cell r="K114" t="str">
            <v>'11E</v>
          </cell>
          <cell r="L114" t="str">
            <v>'12E</v>
          </cell>
          <cell r="M114">
            <v>2.3820795091640119</v>
          </cell>
          <cell r="N114">
            <v>2.3761576210119575</v>
          </cell>
          <cell r="P114" t="e">
            <v>#VALUE!</v>
          </cell>
          <cell r="Q114">
            <v>0.63821998089321674</v>
          </cell>
        </row>
        <row r="115">
          <cell r="B115" t="str">
            <v>Steam</v>
          </cell>
          <cell r="C115" t="str">
            <v>N/A</v>
          </cell>
          <cell r="D115" t="str">
            <v>N/M</v>
          </cell>
          <cell r="F115">
            <v>0.95281847000000008</v>
          </cell>
          <cell r="G115">
            <v>8.6130999355093625</v>
          </cell>
          <cell r="H115">
            <v>11.044095153908758</v>
          </cell>
          <cell r="I115">
            <v>11.722343014789026</v>
          </cell>
          <cell r="J115">
            <v>11.631782979204072</v>
          </cell>
          <cell r="K115">
            <v>11.425316928560129</v>
          </cell>
          <cell r="L115">
            <v>10.792687141586146</v>
          </cell>
          <cell r="M115">
            <v>2.3820795091640119</v>
          </cell>
          <cell r="N115">
            <v>2.3761576210119575</v>
          </cell>
          <cell r="P115" t="e">
            <v>#VALUE!</v>
          </cell>
        </row>
        <row r="116">
          <cell r="B116" t="str">
            <v>Metallurgical</v>
          </cell>
          <cell r="C116" t="str">
            <v>N/A</v>
          </cell>
          <cell r="D116" t="str">
            <v>N/M</v>
          </cell>
          <cell r="F116">
            <v>45.236041687982798</v>
          </cell>
          <cell r="G116">
            <v>0.47792639997562586</v>
          </cell>
          <cell r="H116">
            <v>0.81383900192702874</v>
          </cell>
          <cell r="I116">
            <v>1.6665971340689583</v>
          </cell>
          <cell r="J116">
            <v>2.6079225825632264</v>
          </cell>
          <cell r="K116">
            <v>3.2198091551863119</v>
          </cell>
          <cell r="L116">
            <v>3.4826658871497576</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(Tons in 000's)</v>
          </cell>
          <cell r="C135" t="str">
            <v>'05A</v>
          </cell>
          <cell r="D135" t="str">
            <v>'06A</v>
          </cell>
          <cell r="F135">
            <v>47.109620160000006</v>
          </cell>
          <cell r="G135" t="str">
            <v>'07E</v>
          </cell>
          <cell r="H135" t="str">
            <v>'08E</v>
          </cell>
          <cell r="I135" t="str">
            <v>'09E</v>
          </cell>
          <cell r="J135" t="str">
            <v>'10E</v>
          </cell>
          <cell r="K135" t="str">
            <v>'11E</v>
          </cell>
          <cell r="L135" t="str">
            <v>'12E</v>
          </cell>
          <cell r="M135">
            <v>133.73804289213066</v>
          </cell>
          <cell r="N135">
            <v>133.40571754224342</v>
          </cell>
        </row>
        <row r="136">
          <cell r="B136" t="str">
            <v>Contracted</v>
          </cell>
          <cell r="C136">
            <v>23.745473124243535</v>
          </cell>
          <cell r="D136">
            <v>30.627511045209761</v>
          </cell>
          <cell r="F136">
            <v>27.754856249999996</v>
          </cell>
          <cell r="G136">
            <v>0.99988183853659818</v>
          </cell>
          <cell r="H136">
            <v>0.92062815128952358</v>
          </cell>
          <cell r="I136">
            <v>0.70020269683554015</v>
          </cell>
          <cell r="J136">
            <v>0.57793077000804371</v>
          </cell>
          <cell r="K136">
            <v>0.26322586626812022</v>
          </cell>
          <cell r="L136">
            <v>0.26163808295890084</v>
          </cell>
          <cell r="M136">
            <v>81.010105399618752</v>
          </cell>
          <cell r="N136">
            <v>80.81324248532826</v>
          </cell>
        </row>
        <row r="137">
          <cell r="B137" t="str">
            <v>Open</v>
          </cell>
          <cell r="F137">
            <v>3.2097037400000001</v>
          </cell>
          <cell r="G137">
            <v>1.1816146340186743E-4</v>
          </cell>
          <cell r="H137">
            <v>7.9371848710476339E-2</v>
          </cell>
          <cell r="I137">
            <v>0.29979730316445985</v>
          </cell>
          <cell r="J137">
            <v>0.42206922999195629</v>
          </cell>
          <cell r="K137">
            <v>0.73677413373187972</v>
          </cell>
          <cell r="L137">
            <v>0.73836191704109921</v>
          </cell>
          <cell r="M137">
            <v>7.950444154285714</v>
          </cell>
          <cell r="N137">
            <v>9.4223806400000001</v>
          </cell>
        </row>
        <row r="138">
          <cell r="B138" t="str">
            <v>Reclamation</v>
          </cell>
          <cell r="F138">
            <v>5.8093139999999995E-2</v>
          </cell>
          <cell r="G138">
            <v>1</v>
          </cell>
          <cell r="H138">
            <v>0.99999999999999989</v>
          </cell>
          <cell r="I138">
            <v>1</v>
          </cell>
          <cell r="J138">
            <v>1</v>
          </cell>
          <cell r="K138">
            <v>1</v>
          </cell>
          <cell r="L138">
            <v>1</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Trinity Trinity Committed / Uncommitted Contract Position</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(Tons in 000's)</v>
          </cell>
          <cell r="C143">
            <v>3.7585410490197875</v>
          </cell>
          <cell r="D143">
            <v>6.8562681599999999</v>
          </cell>
          <cell r="F143">
            <v>5.6986194900000005</v>
          </cell>
          <cell r="G143" t="str">
            <v>'07E</v>
          </cell>
          <cell r="H143" t="str">
            <v>'08E</v>
          </cell>
          <cell r="I143" t="str">
            <v>'09E</v>
          </cell>
          <cell r="J143" t="str">
            <v>'10E</v>
          </cell>
          <cell r="K143" t="str">
            <v>'11E</v>
          </cell>
          <cell r="L143" t="str">
            <v>'12E</v>
          </cell>
          <cell r="M143">
            <v>11.50178808173591</v>
          </cell>
          <cell r="N143">
            <v>13.027629436487874</v>
          </cell>
        </row>
        <row r="144">
          <cell r="B144" t="str">
            <v xml:space="preserve">Committed    </v>
          </cell>
          <cell r="C144">
            <v>0.10112736049923896</v>
          </cell>
          <cell r="D144">
            <v>6.0997007604002111E-2</v>
          </cell>
          <cell r="F144">
            <v>5.8093139999999995E-2</v>
          </cell>
          <cell r="G144">
            <v>9.0899521265093632</v>
          </cell>
          <cell r="H144">
            <v>10.916747999999998</v>
          </cell>
          <cell r="I144">
            <v>9.3749719999999996</v>
          </cell>
          <cell r="J144">
            <v>8.2295639999999981</v>
          </cell>
          <cell r="K144">
            <v>3.8549760000000002</v>
          </cell>
          <cell r="L144">
            <v>3.7349760000000001</v>
          </cell>
          <cell r="M144">
            <v>0.21002862090909094</v>
          </cell>
          <cell r="N144">
            <v>0.20950648636363642</v>
          </cell>
        </row>
        <row r="145">
          <cell r="B145" t="str">
            <v>Uncommitted</v>
          </cell>
          <cell r="F145">
            <v>0.95982499471728988</v>
          </cell>
          <cell r="G145">
            <v>1.0742089756258224E-3</v>
          </cell>
          <cell r="H145">
            <v>0.94118615583578813</v>
          </cell>
          <cell r="I145">
            <v>4.0139681488579857</v>
          </cell>
          <cell r="J145">
            <v>6.0101415617673011</v>
          </cell>
          <cell r="K145">
            <v>10.790150083746441</v>
          </cell>
          <cell r="L145">
            <v>10.5403770287359</v>
          </cell>
          <cell r="M145">
            <v>1.4399880612534859</v>
          </cell>
          <cell r="N145">
            <v>1.5317069155930929</v>
          </cell>
        </row>
        <row r="146">
          <cell r="B146" t="str">
            <v>DD&amp;A+REC</v>
          </cell>
          <cell r="E146">
            <v>0</v>
          </cell>
          <cell r="F146">
            <v>0</v>
          </cell>
          <cell r="G146">
            <v>9.0910263354849885</v>
          </cell>
          <cell r="H146">
            <v>11.857934155835787</v>
          </cell>
          <cell r="I146">
            <v>13.388940148857985</v>
          </cell>
          <cell r="J146">
            <v>14.239705561767298</v>
          </cell>
          <cell r="K146">
            <v>14.645126083746442</v>
          </cell>
          <cell r="L146">
            <v>14.2753530287359</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 xml:space="preserve">Committed    </v>
          </cell>
          <cell r="C148">
            <v>0.79605977960426177</v>
          </cell>
          <cell r="D148">
            <v>1.1265590688748464</v>
          </cell>
          <cell r="F148">
            <v>0.95982499471728988</v>
          </cell>
          <cell r="G148">
            <v>9089.9521265093626</v>
          </cell>
          <cell r="H148">
            <v>10916.747999999998</v>
          </cell>
          <cell r="I148">
            <v>9374.9719999999998</v>
          </cell>
          <cell r="J148">
            <v>8229.5639999999985</v>
          </cell>
          <cell r="K148">
            <v>3854.9760000000001</v>
          </cell>
          <cell r="L148">
            <v>3734.9760000000001</v>
          </cell>
          <cell r="M148">
            <v>1.2552707300317039</v>
          </cell>
          <cell r="N148">
            <v>1.2849999447851186</v>
          </cell>
        </row>
        <row r="149">
          <cell r="B149" t="str">
            <v>Uncommitted</v>
          </cell>
          <cell r="C149">
            <v>7.8735895266331752</v>
          </cell>
          <cell r="D149">
            <v>12.192213308311393</v>
          </cell>
          <cell r="F149">
            <v>12.072557971639238</v>
          </cell>
          <cell r="G149">
            <v>1.0742089756258224</v>
          </cell>
          <cell r="H149">
            <v>941.1861558357881</v>
          </cell>
          <cell r="I149">
            <v>4013.9681488579859</v>
          </cell>
          <cell r="J149">
            <v>6010.141561767301</v>
          </cell>
          <cell r="K149">
            <v>10790.150083746441</v>
          </cell>
          <cell r="L149">
            <v>10540.3770287359</v>
          </cell>
          <cell r="M149">
            <v>39.760850059835207</v>
          </cell>
          <cell r="N149">
            <v>38.070339189278535</v>
          </cell>
        </row>
        <row r="150">
          <cell r="G150">
            <v>9091.0263354849885</v>
          </cell>
          <cell r="H150">
            <v>11857.934155835786</v>
          </cell>
          <cell r="I150">
            <v>13388.940148857986</v>
          </cell>
          <cell r="J150">
            <v>14239.7055617673</v>
          </cell>
          <cell r="K150">
            <v>14645.126083746442</v>
          </cell>
          <cell r="L150">
            <v>14275.353028735901</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C171" t="str">
            <v>FYE December 31,</v>
          </cell>
          <cell r="F171" t="str">
            <v>9 Months</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C172">
            <v>2005</v>
          </cell>
          <cell r="D172">
            <v>2006</v>
          </cell>
          <cell r="F172">
            <v>2007</v>
          </cell>
          <cell r="G172" t="str">
            <v>Q4 2007E</v>
          </cell>
          <cell r="H172">
            <v>57.623063640855747</v>
          </cell>
          <cell r="I172">
            <v>57.631424726022061</v>
          </cell>
          <cell r="J172">
            <v>58.588666024172703</v>
          </cell>
          <cell r="K172">
            <v>58.702697100274143</v>
          </cell>
          <cell r="L172">
            <v>58.862249346488866</v>
          </cell>
          <cell r="M172">
            <v>2011</v>
          </cell>
          <cell r="N172">
            <v>2012</v>
          </cell>
        </row>
        <row r="173">
          <cell r="B173" t="str">
            <v>Committed Met</v>
          </cell>
          <cell r="G173">
            <v>73.61337020678593</v>
          </cell>
          <cell r="H173">
            <v>76.671936758893281</v>
          </cell>
          <cell r="I173">
            <v>82.75</v>
          </cell>
          <cell r="J173">
            <v>82.749999999999986</v>
          </cell>
        </row>
        <row r="174">
          <cell r="B174" t="str">
            <v>Uncommitted Met</v>
          </cell>
          <cell r="C174">
            <v>8.5875007399999976</v>
          </cell>
          <cell r="D174">
            <v>25.225851340000002</v>
          </cell>
          <cell r="F174">
            <v>32.194286659999996</v>
          </cell>
          <cell r="G174">
            <v>13.516912119991204</v>
          </cell>
          <cell r="H174">
            <v>83.802038816257891</v>
          </cell>
          <cell r="I174">
            <v>83.038505315660785</v>
          </cell>
          <cell r="J174">
            <v>83.939943797287256</v>
          </cell>
          <cell r="K174">
            <v>84.846178796327479</v>
          </cell>
          <cell r="L174">
            <v>85.247012638376802</v>
          </cell>
          <cell r="M174">
            <v>270.77742885876603</v>
          </cell>
          <cell r="N174">
            <v>295.81645616520387</v>
          </cell>
        </row>
        <row r="175">
          <cell r="B175" t="str">
            <v>Other Revenues</v>
          </cell>
          <cell r="C175">
            <v>0</v>
          </cell>
          <cell r="D175">
            <v>3.2139520000001198E-2</v>
          </cell>
          <cell r="F175" t="str">
            <v>Average</v>
          </cell>
          <cell r="G175">
            <v>59.935133728092637</v>
          </cell>
          <cell r="H175">
            <v>61.293594282984024</v>
          </cell>
          <cell r="I175">
            <v>65.627735540478014</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Capital Expenditures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($s in 000's)</v>
          </cell>
          <cell r="C199" t="str">
            <v>'05A</v>
          </cell>
          <cell r="D199" t="str">
            <v>'06A</v>
          </cell>
          <cell r="E199" t="str">
            <v>'07E</v>
          </cell>
          <cell r="F199" t="str">
            <v>'08E</v>
          </cell>
          <cell r="G199" t="str">
            <v>'09E</v>
          </cell>
          <cell r="H199" t="str">
            <v>'10E</v>
          </cell>
          <cell r="I199" t="str">
            <v>'11E</v>
          </cell>
          <cell r="J199" t="str">
            <v>'12E</v>
          </cell>
          <cell r="K199">
            <v>38.767668680429296</v>
          </cell>
          <cell r="L199">
            <v>40.343276720535513</v>
          </cell>
          <cell r="M199">
            <v>41.715968355114242</v>
          </cell>
          <cell r="N199">
            <v>42.119604084225479</v>
          </cell>
        </row>
        <row r="200">
          <cell r="B200" t="str">
            <v>Trinity Coal</v>
          </cell>
          <cell r="C200">
            <v>-11.929623563680728</v>
          </cell>
          <cell r="D200">
            <v>-6.6689161078146384</v>
          </cell>
          <cell r="E200">
            <v>2.346357181977024E-2</v>
          </cell>
          <cell r="F200">
            <v>1.2308041148968144E-2</v>
          </cell>
          <cell r="G200">
            <v>7.5676906944144393E-3</v>
          </cell>
          <cell r="H200">
            <v>4.612750646874937E-3</v>
          </cell>
          <cell r="I200">
            <v>2.5648989351917486E-3</v>
          </cell>
          <cell r="J200">
            <v>2.3460438188018427E-2</v>
          </cell>
          <cell r="K200">
            <v>26.971938028175657</v>
          </cell>
          <cell r="L200">
            <v>30.594069752295056</v>
          </cell>
          <cell r="M200">
            <v>36.203516105279235</v>
          </cell>
          <cell r="N200">
            <v>37.032534648584836</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B203" t="str">
            <v>Production Growth</v>
          </cell>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Legacy Liabilities</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cell r="M241">
            <v>29.574314637061619</v>
          </cell>
          <cell r="N241">
            <v>29.571003451676738</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cell r="M245">
            <v>13.47687498225676</v>
          </cell>
          <cell r="N245">
            <v>-0.24860161591048202</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cell r="M246">
            <v>50.501744643839189</v>
          </cell>
          <cell r="N246">
            <v>50.4960903914642</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B251" t="str">
            <v>Consolidated Rollup</v>
          </cell>
          <cell r="L251">
            <v>63.581393939393941</v>
          </cell>
        </row>
        <row r="253">
          <cell r="C253" t="str">
            <v>FYE December 31,</v>
          </cell>
          <cell r="F253" t="str">
            <v>9 Months</v>
          </cell>
          <cell r="G253" t="str">
            <v>Projected</v>
          </cell>
          <cell r="I253" t="str">
            <v>Projected FYE December 31,</v>
          </cell>
        </row>
        <row r="254">
          <cell r="C254">
            <v>2005</v>
          </cell>
          <cell r="D254">
            <v>2006</v>
          </cell>
          <cell r="E254" t="str">
            <v>LL</v>
          </cell>
          <cell r="F254" t="str">
            <v>Tons</v>
          </cell>
          <cell r="G254" t="str">
            <v>Q4 2007E</v>
          </cell>
          <cell r="I254">
            <v>2007</v>
          </cell>
          <cell r="J254">
            <v>2008</v>
          </cell>
          <cell r="K254">
            <v>2009</v>
          </cell>
          <cell r="L254">
            <v>2010</v>
          </cell>
          <cell r="M254">
            <v>2011</v>
          </cell>
          <cell r="N254">
            <v>2012</v>
          </cell>
        </row>
        <row r="255">
          <cell r="B255" t="str">
            <v>Financial Data</v>
          </cell>
          <cell r="C255" t="str">
            <v>Co. E</v>
          </cell>
          <cell r="D255" t="str">
            <v>James River</v>
          </cell>
          <cell r="E255">
            <v>116.803</v>
          </cell>
          <cell r="F255">
            <v>11.95</v>
          </cell>
          <cell r="G255">
            <v>9.7743096234309625</v>
          </cell>
        </row>
        <row r="256">
          <cell r="B256" t="str">
            <v>Coal Sales Revenue</v>
          </cell>
          <cell r="C256" t="str">
            <v>Co. C</v>
          </cell>
          <cell r="D256" t="str">
            <v xml:space="preserve">Alliance </v>
          </cell>
          <cell r="E256">
            <v>141.321</v>
          </cell>
          <cell r="F256">
            <v>23.851999999999997</v>
          </cell>
          <cell r="G256">
            <v>5.9249119570685904</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t="str">
            <v>Co. F</v>
          </cell>
          <cell r="D257" t="str">
            <v>Alpha</v>
          </cell>
          <cell r="E257">
            <v>144.416</v>
          </cell>
          <cell r="F257">
            <v>24.405000000000001</v>
          </cell>
          <cell r="G257">
            <v>5.9174759270641255</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t="str">
            <v>Co. B</v>
          </cell>
          <cell r="D258" t="str">
            <v>ICG</v>
          </cell>
          <cell r="E258">
            <v>154.00899999999999</v>
          </cell>
          <cell r="F258">
            <v>16.600000000000001</v>
          </cell>
          <cell r="G258">
            <v>9.2776506024096363</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t="str">
            <v>Co. A</v>
          </cell>
          <cell r="D259" t="str">
            <v>Arch Coal</v>
          </cell>
          <cell r="E259">
            <v>325.57499999999999</v>
          </cell>
          <cell r="F259">
            <v>126.015</v>
          </cell>
          <cell r="G259">
            <v>2.5836209975002973</v>
          </cell>
          <cell r="I259">
            <v>334.61884808999309</v>
          </cell>
          <cell r="J259">
            <v>406.11834419077132</v>
          </cell>
          <cell r="K259">
            <v>471.99336090036172</v>
          </cell>
          <cell r="L259">
            <v>518.10182514012149</v>
          </cell>
          <cell r="M259">
            <v>542.63304864514055</v>
          </cell>
          <cell r="N259">
            <v>532.54960414782192</v>
          </cell>
        </row>
        <row r="260">
          <cell r="B260" t="str">
            <v>D&amp;A</v>
          </cell>
          <cell r="C260" t="str">
            <v>Co. D</v>
          </cell>
          <cell r="D260" t="str">
            <v>Massey</v>
          </cell>
          <cell r="E260">
            <v>397.11099999999999</v>
          </cell>
          <cell r="F260">
            <v>39.210999999999999</v>
          </cell>
          <cell r="G260">
            <v>10.127540741118564</v>
          </cell>
        </row>
        <row r="261">
          <cell r="B261" t="str">
            <v>Reclamation</v>
          </cell>
          <cell r="D261" t="str">
            <v>Foundation</v>
          </cell>
          <cell r="E261">
            <v>755.88200000000006</v>
          </cell>
          <cell r="F261">
            <v>71.599999999999994</v>
          </cell>
          <cell r="G261">
            <v>10.557011173184359</v>
          </cell>
        </row>
        <row r="262">
          <cell r="B262" t="str">
            <v>Depletion</v>
          </cell>
          <cell r="D262" t="str">
            <v>Peabody</v>
          </cell>
          <cell r="E262">
            <v>768.75599999999997</v>
          </cell>
          <cell r="F262">
            <v>201.91</v>
          </cell>
          <cell r="G262">
            <v>3.8074191471447674</v>
          </cell>
        </row>
        <row r="263">
          <cell r="B263" t="str">
            <v>Plant DD&amp;A+R</v>
          </cell>
          <cell r="D263" t="str">
            <v>Consol</v>
          </cell>
          <cell r="E263">
            <v>2723.2360000000003</v>
          </cell>
          <cell r="F263">
            <v>66.099999999999994</v>
          </cell>
          <cell r="G263">
            <v>41.19872919818458</v>
          </cell>
        </row>
        <row r="264">
          <cell r="B264" t="str">
            <v>Cost of Sales (Non-Cash) (1)</v>
          </cell>
          <cell r="C264" t="str">
            <v>Trinity</v>
          </cell>
          <cell r="D264" t="str">
            <v>Trinity</v>
          </cell>
          <cell r="E264">
            <v>19.327978999999999</v>
          </cell>
          <cell r="F264">
            <v>6.6468463300000007</v>
          </cell>
          <cell r="G264">
            <v>2.9078420111451555</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cell r="C270" t="str">
            <v>A</v>
          </cell>
          <cell r="D270" t="str">
            <v>Arch Coal</v>
          </cell>
          <cell r="E270">
            <v>2.5836209975002973</v>
          </cell>
          <cell r="F270">
            <v>41.198729198184601</v>
          </cell>
          <cell r="G270" t="str">
            <v>Trinity</v>
          </cell>
          <cell r="H270" t="str">
            <v>Trinity</v>
          </cell>
          <cell r="I270">
            <v>19.327978999999999</v>
          </cell>
        </row>
        <row r="271">
          <cell r="B271" t="str">
            <v>SG&amp;A</v>
          </cell>
          <cell r="C271" t="str">
            <v>Trinity</v>
          </cell>
          <cell r="D271" t="str">
            <v>Trinity</v>
          </cell>
          <cell r="E271">
            <v>2.9078420111451555</v>
          </cell>
          <cell r="F271">
            <v>8.7991828400000003</v>
          </cell>
          <cell r="G271" t="str">
            <v>E</v>
          </cell>
          <cell r="H271" t="str">
            <v>James River</v>
          </cell>
          <cell r="I271">
            <v>116.803</v>
          </cell>
          <cell r="J271">
            <v>9.6</v>
          </cell>
          <cell r="K271">
            <v>9.5999999999999979</v>
          </cell>
          <cell r="L271">
            <v>9.6</v>
          </cell>
          <cell r="M271">
            <v>9.6000000000000014</v>
          </cell>
          <cell r="N271">
            <v>9.6000000000000014</v>
          </cell>
        </row>
        <row r="272">
          <cell r="B272" t="str">
            <v>EBIT</v>
          </cell>
          <cell r="C272" t="str">
            <v>H</v>
          </cell>
          <cell r="D272" t="str">
            <v>Peabody</v>
          </cell>
          <cell r="E272">
            <v>3.8074191471447674</v>
          </cell>
          <cell r="F272">
            <v>27.33816763798454</v>
          </cell>
          <cell r="G272" t="str">
            <v>C</v>
          </cell>
          <cell r="H272" t="str">
            <v xml:space="preserve">Alliance </v>
          </cell>
          <cell r="I272">
            <v>141.321</v>
          </cell>
          <cell r="J272">
            <v>101.7042409656855</v>
          </cell>
          <cell r="K272">
            <v>176.14706966251541</v>
          </cell>
          <cell r="L272">
            <v>202.33967012000505</v>
          </cell>
          <cell r="M272">
            <v>256.07403513816752</v>
          </cell>
          <cell r="N272">
            <v>248.35994967063519</v>
          </cell>
        </row>
        <row r="273">
          <cell r="C273" t="str">
            <v>F</v>
          </cell>
          <cell r="D273" t="str">
            <v>Alpha</v>
          </cell>
          <cell r="E273">
            <v>5.9174759270641255</v>
          </cell>
          <cell r="G273" t="str">
            <v>F</v>
          </cell>
          <cell r="H273" t="str">
            <v>Alpha</v>
          </cell>
          <cell r="I273">
            <v>144.416</v>
          </cell>
        </row>
        <row r="274">
          <cell r="B274" t="str">
            <v>EBITDA (2)</v>
          </cell>
          <cell r="C274" t="str">
            <v>C</v>
          </cell>
          <cell r="D274" t="str">
            <v xml:space="preserve">Alliance </v>
          </cell>
          <cell r="E274">
            <v>5.9249119570685904</v>
          </cell>
          <cell r="F274">
            <v>72.666558565121463</v>
          </cell>
          <cell r="G274" t="str">
            <v>B</v>
          </cell>
          <cell r="H274" t="str">
            <v>ICG</v>
          </cell>
          <cell r="I274">
            <v>154.00899999999999</v>
          </cell>
          <cell r="J274">
            <v>170.32229908540953</v>
          </cell>
          <cell r="K274">
            <v>254.98998508156581</v>
          </cell>
          <cell r="L274">
            <v>292.73787665911829</v>
          </cell>
          <cell r="M274">
            <v>359.11624126375096</v>
          </cell>
          <cell r="N274">
            <v>360.12142595140017</v>
          </cell>
        </row>
        <row r="275">
          <cell r="B275" t="str">
            <v>Capital Expenditures</v>
          </cell>
          <cell r="C275" t="str">
            <v>B</v>
          </cell>
          <cell r="D275" t="str">
            <v>ICG</v>
          </cell>
          <cell r="E275">
            <v>9.2776506024096363</v>
          </cell>
          <cell r="F275">
            <v>33.603133560000003</v>
          </cell>
          <cell r="G275" t="str">
            <v>A</v>
          </cell>
          <cell r="H275" t="str">
            <v>Arch Coal</v>
          </cell>
          <cell r="I275">
            <v>325.57499999999999</v>
          </cell>
          <cell r="J275">
            <v>64.388265365999999</v>
          </cell>
          <cell r="K275">
            <v>62.999372740000005</v>
          </cell>
          <cell r="L275">
            <v>79.859768434000017</v>
          </cell>
          <cell r="M275">
            <v>78.84610484000001</v>
          </cell>
          <cell r="N275">
            <v>20.063831280000002</v>
          </cell>
        </row>
        <row r="276">
          <cell r="C276" t="str">
            <v>E</v>
          </cell>
          <cell r="D276" t="str">
            <v>James River</v>
          </cell>
          <cell r="E276">
            <v>9.7743096234309625</v>
          </cell>
          <cell r="G276" t="str">
            <v>D</v>
          </cell>
          <cell r="H276" t="str">
            <v>Massey</v>
          </cell>
          <cell r="I276">
            <v>397.11099999999999</v>
          </cell>
        </row>
        <row r="277">
          <cell r="B277" t="str">
            <v>Operating Data</v>
          </cell>
          <cell r="C277" t="str">
            <v>D</v>
          </cell>
          <cell r="D277" t="str">
            <v>Massey</v>
          </cell>
          <cell r="E277">
            <v>10.127540741118564</v>
          </cell>
          <cell r="G277" t="str">
            <v>G</v>
          </cell>
          <cell r="H277" t="str">
            <v>Foundation</v>
          </cell>
          <cell r="I277">
            <v>755.88200000000006</v>
          </cell>
        </row>
        <row r="278">
          <cell r="B278" t="str">
            <v>Coal Production</v>
          </cell>
          <cell r="C278" t="str">
            <v>G</v>
          </cell>
          <cell r="D278" t="str">
            <v>Foundation</v>
          </cell>
          <cell r="E278">
            <v>10.557011173184359</v>
          </cell>
          <cell r="F278">
            <v>6.594438675448</v>
          </cell>
          <cell r="G278" t="str">
            <v>H</v>
          </cell>
          <cell r="H278" t="str">
            <v>Peabody</v>
          </cell>
          <cell r="I278">
            <v>768.75599999999997</v>
          </cell>
          <cell r="J278">
            <v>11.857934155835785</v>
          </cell>
          <cell r="K278">
            <v>13.388940148857984</v>
          </cell>
          <cell r="L278">
            <v>14.239705561767298</v>
          </cell>
          <cell r="M278">
            <v>14.64512608374644</v>
          </cell>
          <cell r="N278">
            <v>14.275353028735903</v>
          </cell>
        </row>
        <row r="279">
          <cell r="B279" t="str">
            <v>Coal Sales</v>
          </cell>
          <cell r="C279" t="str">
            <v>I</v>
          </cell>
          <cell r="D279" t="str">
            <v>Consol</v>
          </cell>
          <cell r="E279">
            <v>20</v>
          </cell>
          <cell r="F279">
            <v>6.6468463299999998</v>
          </cell>
          <cell r="G279" t="str">
            <v>I</v>
          </cell>
          <cell r="H279" t="str">
            <v>Consol</v>
          </cell>
          <cell r="I279">
            <v>2723.2360000000003</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EBITDA Margin (2006A)</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I285">
            <v>80.555706770535096</v>
          </cell>
          <cell r="J285">
            <v>3715.1709999999998</v>
          </cell>
          <cell r="K285">
            <v>967.55700000000002</v>
          </cell>
          <cell r="L285">
            <v>6.354240167261338</v>
          </cell>
          <cell r="M285">
            <v>2.8471130966897906</v>
          </cell>
          <cell r="N285">
            <v>-2.5248881634479137</v>
          </cell>
        </row>
        <row r="286">
          <cell r="B286" t="str">
            <v>EBITDA</v>
          </cell>
          <cell r="C286">
            <v>37.125000000000057</v>
          </cell>
          <cell r="D286">
            <v>71.733000000000047</v>
          </cell>
          <cell r="E286">
            <v>279.435</v>
          </cell>
          <cell r="F286">
            <v>341.60000000000048</v>
          </cell>
          <cell r="G286">
            <v>266.89999999999998</v>
          </cell>
          <cell r="H286">
            <v>1016.4</v>
          </cell>
          <cell r="I286">
            <v>77.810831947957368</v>
          </cell>
          <cell r="J286">
            <v>872.22300000000018</v>
          </cell>
          <cell r="K286">
            <v>249.82499999999999</v>
          </cell>
          <cell r="L286">
            <v>11.384503366082033</v>
          </cell>
          <cell r="M286">
            <v>11.080593480579438</v>
          </cell>
          <cell r="N286">
            <v>-0.9961339642429512</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cell r="L287">
            <v>36.850712611308985</v>
          </cell>
          <cell r="M287">
            <v>40.458279316881011</v>
          </cell>
          <cell r="N287">
            <v>40.976759046640588</v>
          </cell>
        </row>
        <row r="288">
          <cell r="B288" t="str">
            <v>EBIT Margin</v>
          </cell>
          <cell r="C288" t="str">
            <v>JRCC</v>
          </cell>
          <cell r="D288" t="str">
            <v>ICG</v>
          </cell>
          <cell r="E288" t="str">
            <v>ANR</v>
          </cell>
          <cell r="F288" t="str">
            <v>ACI</v>
          </cell>
          <cell r="G288" t="str">
            <v>MEE</v>
          </cell>
          <cell r="H288" t="str">
            <v>Trinity</v>
          </cell>
          <cell r="I288" t="str">
            <v>ARLP</v>
          </cell>
          <cell r="J288">
            <v>17.3544688636477</v>
          </cell>
          <cell r="K288">
            <v>23.914071723641342</v>
          </cell>
          <cell r="L288">
            <v>24.662345042087839</v>
          </cell>
          <cell r="M288">
            <v>28.098341434354712</v>
          </cell>
          <cell r="N288">
            <v>27.526091538517338</v>
          </cell>
        </row>
        <row r="289">
          <cell r="B289" t="str">
            <v>CAPP EBITDA Margins</v>
          </cell>
          <cell r="C289" t="str">
            <v>JRCC</v>
          </cell>
          <cell r="D289" t="str">
            <v>ICG</v>
          </cell>
          <cell r="E289" t="str">
            <v>ANR</v>
          </cell>
          <cell r="F289" t="str">
            <v>ACI</v>
          </cell>
          <cell r="G289" t="str">
            <v>MEE</v>
          </cell>
          <cell r="H289" t="str">
            <v>Trinity</v>
          </cell>
          <cell r="I289" t="str">
            <v>ARLP</v>
          </cell>
          <cell r="J289">
            <v>29.063223010138987</v>
          </cell>
          <cell r="K289">
            <v>34.617940586430542</v>
          </cell>
          <cell r="L289">
            <v>35.680608339301308</v>
          </cell>
          <cell r="M289">
            <v>39.404896151249773</v>
          </cell>
          <cell r="N289">
            <v>39.912777196425985</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5">
          <cell r="B295" t="str">
            <v>Plant Reclamation</v>
          </cell>
        </row>
        <row r="296">
          <cell r="B296" t="str">
            <v>Banner - Levisa</v>
          </cell>
          <cell r="C296" t="str">
            <v>'05A</v>
          </cell>
          <cell r="D296" t="str">
            <v>'06A</v>
          </cell>
          <cell r="E296" t="str">
            <v>9M '07</v>
          </cell>
          <cell r="F296" t="str">
            <v>'07E</v>
          </cell>
          <cell r="G296" t="str">
            <v>'08E</v>
          </cell>
          <cell r="H296" t="str">
            <v>'09E</v>
          </cell>
          <cell r="I296" t="str">
            <v>'10E</v>
          </cell>
          <cell r="J296" t="str">
            <v>'11E</v>
          </cell>
          <cell r="K296" t="str">
            <v>'12E</v>
          </cell>
          <cell r="L296">
            <v>0.19576305454545456</v>
          </cell>
          <cell r="M296">
            <v>0.18794591818181822</v>
          </cell>
          <cell r="N296">
            <v>0.1143780164235267</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cell r="L297">
            <v>0.19576305454545456</v>
          </cell>
          <cell r="M297">
            <v>0.18794591818181822</v>
          </cell>
          <cell r="N297">
            <v>0.1143780164235267</v>
          </cell>
        </row>
        <row r="298">
          <cell r="B298" t="str">
            <v>DWR Plant - Deep Water</v>
          </cell>
          <cell r="C298" t="str">
            <v>ARLP</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C299" t="str">
            <v>Q1</v>
          </cell>
          <cell r="D299" t="str">
            <v>Q2</v>
          </cell>
          <cell r="E299" t="str">
            <v>Q3</v>
          </cell>
          <cell r="F299">
            <v>0</v>
          </cell>
          <cell r="I299">
            <v>0</v>
          </cell>
          <cell r="J299">
            <v>0</v>
          </cell>
          <cell r="K299">
            <v>0</v>
          </cell>
          <cell r="L299">
            <v>0</v>
          </cell>
          <cell r="M299">
            <v>0</v>
          </cell>
          <cell r="N299">
            <v>0</v>
          </cell>
        </row>
        <row r="300">
          <cell r="B300" t="str">
            <v>Tons</v>
          </cell>
          <cell r="C300">
            <v>0.83799999999999997</v>
          </cell>
          <cell r="D300">
            <v>0.91900000000000004</v>
          </cell>
          <cell r="E300">
            <v>0.85</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Rev</v>
          </cell>
          <cell r="C301">
            <v>43.503</v>
          </cell>
          <cell r="D301">
            <v>53.009</v>
          </cell>
          <cell r="E301">
            <v>49.231999999999999</v>
          </cell>
          <cell r="F301">
            <v>0</v>
          </cell>
          <cell r="I301">
            <v>0</v>
          </cell>
          <cell r="J301">
            <v>5.5586845895851719E-3</v>
          </cell>
          <cell r="K301">
            <v>1.1232448596646074E-2</v>
          </cell>
          <cell r="L301">
            <v>1.1270808402471315E-2</v>
          </cell>
          <cell r="M301">
            <v>1.1221986831421006E-2</v>
          </cell>
          <cell r="N301">
            <v>1.119408879082083E-2</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35" refreshError="1"/>
      <sheetData sheetId="36" refreshError="1"/>
      <sheetData sheetId="37" refreshError="1">
        <row r="25">
          <cell r="B25" t="str">
            <v>Coal Reserves</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sheetData>
      <sheetData sheetId="38" refreshError="1"/>
      <sheetData sheetId="39" refreshError="1">
        <row r="2">
          <cell r="B2" t="str">
            <v>FRASURE CREEK MINING, LLC</v>
          </cell>
        </row>
        <row r="3">
          <cell r="B3" t="str">
            <v>EQUIPMENT SUMMARY (BY LOCATION)</v>
          </cell>
        </row>
        <row r="4">
          <cell r="B4" t="str">
            <v>2005 - September 30, 2007</v>
          </cell>
        </row>
        <row r="6">
          <cell r="D6" t="str">
            <v>Levisa</v>
          </cell>
          <cell r="E6" t="str">
            <v>Bear</v>
          </cell>
          <cell r="F6" t="str">
            <v>Prater</v>
          </cell>
          <cell r="G6" t="str">
            <v>Deep</v>
          </cell>
          <cell r="H6" t="str">
            <v>North</v>
          </cell>
          <cell r="I6" t="str">
            <v/>
          </cell>
          <cell r="K6" t="str">
            <v>Hughes</v>
          </cell>
        </row>
        <row r="7">
          <cell r="C7" t="str">
            <v>Little Elk</v>
          </cell>
          <cell r="D7" t="str">
            <v>Fork</v>
          </cell>
          <cell r="E7" t="str">
            <v>Fork (1)</v>
          </cell>
          <cell r="F7" t="str">
            <v>Branch</v>
          </cell>
          <cell r="G7" t="str">
            <v>Water</v>
          </cell>
          <cell r="H7" t="str">
            <v>Springs</v>
          </cell>
          <cell r="I7" t="str">
            <v>Falcon</v>
          </cell>
          <cell r="J7" t="str">
            <v>Banner</v>
          </cell>
          <cell r="K7" t="str">
            <v>Creek</v>
          </cell>
          <cell r="L7" t="str">
            <v>Total</v>
          </cell>
        </row>
        <row r="8">
          <cell r="B8" t="str">
            <v>SURFACE EQUIPMENT</v>
          </cell>
        </row>
        <row r="9">
          <cell r="B9" t="str">
            <v>Dozers</v>
          </cell>
        </row>
        <row r="10">
          <cell r="B10" t="str">
            <v>D11R</v>
          </cell>
          <cell r="C10">
            <v>32</v>
          </cell>
          <cell r="D10">
            <v>0</v>
          </cell>
          <cell r="E10">
            <v>0</v>
          </cell>
          <cell r="F10">
            <v>7</v>
          </cell>
          <cell r="G10">
            <v>8</v>
          </cell>
          <cell r="H10">
            <v>10</v>
          </cell>
          <cell r="I10">
            <v>3</v>
          </cell>
          <cell r="J10">
            <v>0</v>
          </cell>
          <cell r="K10">
            <v>0</v>
          </cell>
          <cell r="L10">
            <v>60</v>
          </cell>
        </row>
        <row r="11">
          <cell r="B11" t="str">
            <v>D10R</v>
          </cell>
          <cell r="C11">
            <v>2</v>
          </cell>
          <cell r="D11">
            <v>1</v>
          </cell>
          <cell r="E11">
            <v>1</v>
          </cell>
          <cell r="F11">
            <v>0</v>
          </cell>
          <cell r="G11">
            <v>0</v>
          </cell>
          <cell r="H11">
            <v>0</v>
          </cell>
          <cell r="I11">
            <v>0</v>
          </cell>
          <cell r="J11">
            <v>0</v>
          </cell>
          <cell r="K11">
            <v>0</v>
          </cell>
          <cell r="L11">
            <v>4</v>
          </cell>
        </row>
        <row r="12">
          <cell r="B12" t="str">
            <v>D10T</v>
          </cell>
          <cell r="C12">
            <v>5</v>
          </cell>
          <cell r="D12">
            <v>1</v>
          </cell>
          <cell r="E12">
            <v>0</v>
          </cell>
          <cell r="F12">
            <v>1</v>
          </cell>
          <cell r="G12">
            <v>1</v>
          </cell>
          <cell r="H12">
            <v>0</v>
          </cell>
          <cell r="I12">
            <v>1</v>
          </cell>
          <cell r="J12">
            <v>0</v>
          </cell>
          <cell r="K12">
            <v>0</v>
          </cell>
          <cell r="L12">
            <v>9</v>
          </cell>
        </row>
        <row r="13">
          <cell r="B13" t="str">
            <v>D9R</v>
          </cell>
          <cell r="C13">
            <v>0</v>
          </cell>
          <cell r="D13">
            <v>1</v>
          </cell>
          <cell r="E13">
            <v>0</v>
          </cell>
          <cell r="F13">
            <v>0</v>
          </cell>
          <cell r="G13">
            <v>0</v>
          </cell>
          <cell r="H13">
            <v>1</v>
          </cell>
          <cell r="I13">
            <v>0</v>
          </cell>
          <cell r="J13">
            <v>1</v>
          </cell>
          <cell r="K13">
            <v>1</v>
          </cell>
          <cell r="L13">
            <v>4</v>
          </cell>
        </row>
        <row r="14">
          <cell r="B14" t="str">
            <v>D9T</v>
          </cell>
          <cell r="C14">
            <v>3</v>
          </cell>
          <cell r="D14">
            <v>1</v>
          </cell>
          <cell r="E14">
            <v>0</v>
          </cell>
          <cell r="F14">
            <v>2</v>
          </cell>
          <cell r="G14">
            <v>1</v>
          </cell>
          <cell r="H14">
            <v>0</v>
          </cell>
          <cell r="I14">
            <v>1</v>
          </cell>
          <cell r="J14">
            <v>0</v>
          </cell>
          <cell r="K14">
            <v>0</v>
          </cell>
          <cell r="L14">
            <v>8</v>
          </cell>
        </row>
        <row r="15">
          <cell r="B15" t="str">
            <v>D8R</v>
          </cell>
          <cell r="C15">
            <v>0</v>
          </cell>
          <cell r="D15">
            <v>1</v>
          </cell>
          <cell r="E15">
            <v>0</v>
          </cell>
          <cell r="F15">
            <v>0</v>
          </cell>
          <cell r="G15">
            <v>1</v>
          </cell>
          <cell r="H15">
            <v>0</v>
          </cell>
          <cell r="I15">
            <v>0</v>
          </cell>
          <cell r="J15">
            <v>1</v>
          </cell>
          <cell r="K15">
            <v>0</v>
          </cell>
          <cell r="L15">
            <v>3</v>
          </cell>
        </row>
        <row r="16">
          <cell r="B16" t="str">
            <v>D6H</v>
          </cell>
          <cell r="C16">
            <v>0</v>
          </cell>
          <cell r="D16">
            <v>0</v>
          </cell>
          <cell r="E16">
            <v>0</v>
          </cell>
          <cell r="F16">
            <v>0</v>
          </cell>
          <cell r="G16">
            <v>0</v>
          </cell>
          <cell r="H16">
            <v>0</v>
          </cell>
          <cell r="I16">
            <v>0</v>
          </cell>
          <cell r="J16">
            <v>0</v>
          </cell>
          <cell r="K16">
            <v>0</v>
          </cell>
          <cell r="L16">
            <v>0</v>
          </cell>
        </row>
        <row r="17">
          <cell r="B17" t="str">
            <v>Total Dozers</v>
          </cell>
          <cell r="C17">
            <v>42</v>
          </cell>
          <cell r="D17">
            <v>5</v>
          </cell>
          <cell r="E17">
            <v>1</v>
          </cell>
          <cell r="F17">
            <v>10</v>
          </cell>
          <cell r="G17">
            <v>11</v>
          </cell>
          <cell r="H17">
            <v>11</v>
          </cell>
          <cell r="I17">
            <v>5</v>
          </cell>
          <cell r="J17">
            <v>2</v>
          </cell>
          <cell r="K17">
            <v>1</v>
          </cell>
          <cell r="L17">
            <v>88</v>
          </cell>
        </row>
        <row r="19">
          <cell r="B19" t="str">
            <v>Excavators</v>
          </cell>
        </row>
        <row r="20">
          <cell r="B20" t="str">
            <v>270</v>
          </cell>
          <cell r="C20">
            <v>0</v>
          </cell>
          <cell r="D20">
            <v>0</v>
          </cell>
          <cell r="E20">
            <v>0</v>
          </cell>
          <cell r="F20">
            <v>0</v>
          </cell>
          <cell r="G20">
            <v>0</v>
          </cell>
          <cell r="H20">
            <v>0</v>
          </cell>
          <cell r="I20">
            <v>0</v>
          </cell>
          <cell r="J20">
            <v>0</v>
          </cell>
          <cell r="K20">
            <v>0</v>
          </cell>
          <cell r="L20">
            <v>0</v>
          </cell>
        </row>
        <row r="21">
          <cell r="B21" t="str">
            <v>330CL</v>
          </cell>
          <cell r="C21">
            <v>2</v>
          </cell>
          <cell r="D21">
            <v>0</v>
          </cell>
          <cell r="E21">
            <v>1</v>
          </cell>
          <cell r="F21">
            <v>0</v>
          </cell>
          <cell r="G21">
            <v>1</v>
          </cell>
          <cell r="H21">
            <v>1</v>
          </cell>
          <cell r="I21">
            <v>1</v>
          </cell>
          <cell r="J21">
            <v>0</v>
          </cell>
          <cell r="K21">
            <v>0</v>
          </cell>
          <cell r="L21">
            <v>6</v>
          </cell>
        </row>
        <row r="22">
          <cell r="B22" t="str">
            <v>345CL</v>
          </cell>
          <cell r="C22">
            <v>2</v>
          </cell>
          <cell r="D22">
            <v>0</v>
          </cell>
          <cell r="E22">
            <v>0</v>
          </cell>
          <cell r="F22">
            <v>1</v>
          </cell>
          <cell r="G22">
            <v>0</v>
          </cell>
          <cell r="H22">
            <v>0</v>
          </cell>
          <cell r="I22">
            <v>0</v>
          </cell>
          <cell r="J22">
            <v>0</v>
          </cell>
          <cell r="K22">
            <v>0</v>
          </cell>
          <cell r="L22">
            <v>3</v>
          </cell>
        </row>
        <row r="23">
          <cell r="B23" t="str">
            <v>PC300LC</v>
          </cell>
          <cell r="C23">
            <v>0</v>
          </cell>
          <cell r="D23">
            <v>1</v>
          </cell>
          <cell r="E23">
            <v>0</v>
          </cell>
          <cell r="F23">
            <v>0</v>
          </cell>
          <cell r="G23">
            <v>0</v>
          </cell>
          <cell r="H23">
            <v>0</v>
          </cell>
          <cell r="I23">
            <v>0</v>
          </cell>
          <cell r="J23">
            <v>0</v>
          </cell>
          <cell r="K23">
            <v>0</v>
          </cell>
          <cell r="L23">
            <v>1</v>
          </cell>
        </row>
        <row r="24">
          <cell r="B24" t="str">
            <v>Total Excavators</v>
          </cell>
          <cell r="C24">
            <v>4</v>
          </cell>
          <cell r="D24">
            <v>1</v>
          </cell>
          <cell r="E24">
            <v>1</v>
          </cell>
          <cell r="F24">
            <v>1</v>
          </cell>
          <cell r="G24">
            <v>1</v>
          </cell>
          <cell r="H24">
            <v>1</v>
          </cell>
          <cell r="I24">
            <v>1</v>
          </cell>
          <cell r="J24">
            <v>0</v>
          </cell>
          <cell r="K24">
            <v>0</v>
          </cell>
          <cell r="L24">
            <v>10</v>
          </cell>
        </row>
        <row r="26">
          <cell r="B26" t="str">
            <v>Loaders</v>
          </cell>
        </row>
        <row r="27">
          <cell r="B27" t="str">
            <v>992G</v>
          </cell>
          <cell r="C27">
            <v>6</v>
          </cell>
          <cell r="D27">
            <v>0</v>
          </cell>
          <cell r="E27">
            <v>0</v>
          </cell>
          <cell r="F27">
            <v>2</v>
          </cell>
          <cell r="G27">
            <v>2</v>
          </cell>
          <cell r="H27">
            <v>3</v>
          </cell>
          <cell r="I27">
            <v>1</v>
          </cell>
          <cell r="J27">
            <v>0</v>
          </cell>
          <cell r="K27">
            <v>0</v>
          </cell>
          <cell r="L27">
            <v>14</v>
          </cell>
        </row>
        <row r="28">
          <cell r="B28" t="str">
            <v>988F</v>
          </cell>
          <cell r="C28">
            <v>0</v>
          </cell>
          <cell r="D28">
            <v>1</v>
          </cell>
          <cell r="E28">
            <v>0</v>
          </cell>
          <cell r="F28">
            <v>0</v>
          </cell>
          <cell r="G28">
            <v>0</v>
          </cell>
          <cell r="H28">
            <v>0</v>
          </cell>
          <cell r="I28">
            <v>0</v>
          </cell>
          <cell r="J28">
            <v>1</v>
          </cell>
          <cell r="K28">
            <v>1</v>
          </cell>
          <cell r="L28">
            <v>3</v>
          </cell>
        </row>
        <row r="29">
          <cell r="B29" t="str">
            <v>988G</v>
          </cell>
          <cell r="C29">
            <v>2</v>
          </cell>
          <cell r="D29">
            <v>0</v>
          </cell>
          <cell r="E29">
            <v>0</v>
          </cell>
          <cell r="F29">
            <v>0</v>
          </cell>
          <cell r="G29">
            <v>0</v>
          </cell>
          <cell r="H29">
            <v>0</v>
          </cell>
          <cell r="I29">
            <v>0</v>
          </cell>
          <cell r="J29">
            <v>0</v>
          </cell>
          <cell r="K29">
            <v>0</v>
          </cell>
          <cell r="L29">
            <v>2</v>
          </cell>
        </row>
        <row r="30">
          <cell r="B30" t="str">
            <v>988H</v>
          </cell>
          <cell r="C30">
            <v>4</v>
          </cell>
          <cell r="D30">
            <v>1</v>
          </cell>
          <cell r="E30">
            <v>0</v>
          </cell>
          <cell r="F30">
            <v>2</v>
          </cell>
          <cell r="G30">
            <v>1</v>
          </cell>
          <cell r="H30">
            <v>1</v>
          </cell>
          <cell r="I30">
            <v>1</v>
          </cell>
          <cell r="J30">
            <v>0</v>
          </cell>
          <cell r="K30">
            <v>0</v>
          </cell>
          <cell r="L30">
            <v>10</v>
          </cell>
        </row>
        <row r="31">
          <cell r="B31" t="str">
            <v>980G</v>
          </cell>
          <cell r="C31">
            <v>1</v>
          </cell>
          <cell r="D31">
            <v>1</v>
          </cell>
          <cell r="E31">
            <v>0</v>
          </cell>
          <cell r="F31">
            <v>0</v>
          </cell>
          <cell r="G31">
            <v>1</v>
          </cell>
          <cell r="H31">
            <v>0</v>
          </cell>
          <cell r="I31">
            <v>0</v>
          </cell>
          <cell r="J31">
            <v>0</v>
          </cell>
          <cell r="K31">
            <v>0</v>
          </cell>
          <cell r="L31">
            <v>3</v>
          </cell>
        </row>
        <row r="32">
          <cell r="B32" t="str">
            <v>980H</v>
          </cell>
          <cell r="C32">
            <v>2</v>
          </cell>
          <cell r="D32">
            <v>0</v>
          </cell>
          <cell r="E32">
            <v>0</v>
          </cell>
          <cell r="F32">
            <v>3</v>
          </cell>
          <cell r="G32">
            <v>1</v>
          </cell>
          <cell r="H32">
            <v>1</v>
          </cell>
          <cell r="I32">
            <v>2</v>
          </cell>
          <cell r="J32">
            <v>0</v>
          </cell>
          <cell r="K32">
            <v>0</v>
          </cell>
          <cell r="L32">
            <v>9</v>
          </cell>
        </row>
        <row r="33">
          <cell r="B33" t="str">
            <v>966G</v>
          </cell>
          <cell r="C33">
            <v>0</v>
          </cell>
          <cell r="D33">
            <v>0</v>
          </cell>
          <cell r="E33">
            <v>0</v>
          </cell>
          <cell r="F33">
            <v>0</v>
          </cell>
          <cell r="G33">
            <v>0</v>
          </cell>
          <cell r="H33">
            <v>0</v>
          </cell>
          <cell r="I33">
            <v>0</v>
          </cell>
          <cell r="J33">
            <v>0</v>
          </cell>
          <cell r="K33">
            <v>0</v>
          </cell>
          <cell r="L33">
            <v>0</v>
          </cell>
        </row>
        <row r="34">
          <cell r="B34" t="str">
            <v>95V</v>
          </cell>
          <cell r="C34">
            <v>0</v>
          </cell>
          <cell r="D34">
            <v>0</v>
          </cell>
          <cell r="E34">
            <v>0</v>
          </cell>
          <cell r="F34">
            <v>0</v>
          </cell>
          <cell r="G34">
            <v>0</v>
          </cell>
          <cell r="H34">
            <v>0</v>
          </cell>
          <cell r="I34">
            <v>0</v>
          </cell>
          <cell r="J34">
            <v>0</v>
          </cell>
          <cell r="K34">
            <v>0</v>
          </cell>
          <cell r="L34">
            <v>0</v>
          </cell>
        </row>
        <row r="35">
          <cell r="B35" t="str">
            <v>600 Komatsu</v>
          </cell>
          <cell r="C35">
            <v>0</v>
          </cell>
          <cell r="D35">
            <v>0</v>
          </cell>
          <cell r="E35">
            <v>0</v>
          </cell>
          <cell r="F35">
            <v>1</v>
          </cell>
          <cell r="G35">
            <v>0</v>
          </cell>
          <cell r="H35">
            <v>0</v>
          </cell>
          <cell r="I35">
            <v>1</v>
          </cell>
          <cell r="J35">
            <v>1</v>
          </cell>
          <cell r="K35">
            <v>0</v>
          </cell>
          <cell r="L35">
            <v>3</v>
          </cell>
        </row>
        <row r="36">
          <cell r="B36" t="str">
            <v>Total Loaders</v>
          </cell>
          <cell r="C36">
            <v>15</v>
          </cell>
          <cell r="D36">
            <v>3</v>
          </cell>
          <cell r="E36">
            <v>0</v>
          </cell>
          <cell r="F36">
            <v>8</v>
          </cell>
          <cell r="G36">
            <v>5</v>
          </cell>
          <cell r="H36">
            <v>5</v>
          </cell>
          <cell r="I36">
            <v>5</v>
          </cell>
          <cell r="J36">
            <v>2</v>
          </cell>
          <cell r="K36">
            <v>1</v>
          </cell>
          <cell r="L36">
            <v>44</v>
          </cell>
        </row>
        <row r="38">
          <cell r="B38" t="str">
            <v>Graders</v>
          </cell>
        </row>
        <row r="39">
          <cell r="B39" t="str">
            <v>14H</v>
          </cell>
          <cell r="C39">
            <v>1</v>
          </cell>
          <cell r="D39">
            <v>1</v>
          </cell>
          <cell r="E39">
            <v>0</v>
          </cell>
          <cell r="F39">
            <v>0</v>
          </cell>
          <cell r="G39">
            <v>0</v>
          </cell>
          <cell r="H39">
            <v>0</v>
          </cell>
          <cell r="I39">
            <v>0</v>
          </cell>
          <cell r="J39">
            <v>1</v>
          </cell>
          <cell r="K39">
            <v>0</v>
          </cell>
          <cell r="L39">
            <v>3</v>
          </cell>
        </row>
        <row r="40">
          <cell r="B40" t="str">
            <v>16H</v>
          </cell>
          <cell r="C40">
            <v>4</v>
          </cell>
          <cell r="D40">
            <v>0</v>
          </cell>
          <cell r="E40">
            <v>0</v>
          </cell>
          <cell r="F40">
            <v>1</v>
          </cell>
          <cell r="G40">
            <v>1</v>
          </cell>
          <cell r="H40">
            <v>1</v>
          </cell>
          <cell r="I40">
            <v>1</v>
          </cell>
          <cell r="J40">
            <v>0</v>
          </cell>
          <cell r="K40">
            <v>0</v>
          </cell>
          <cell r="L40">
            <v>8</v>
          </cell>
        </row>
        <row r="41">
          <cell r="B41" t="str">
            <v>Total Graders</v>
          </cell>
          <cell r="C41">
            <v>5</v>
          </cell>
          <cell r="D41">
            <v>1</v>
          </cell>
          <cell r="E41">
            <v>0</v>
          </cell>
          <cell r="F41">
            <v>1</v>
          </cell>
          <cell r="G41">
            <v>1</v>
          </cell>
          <cell r="H41">
            <v>1</v>
          </cell>
          <cell r="I41">
            <v>1</v>
          </cell>
          <cell r="J41">
            <v>1</v>
          </cell>
          <cell r="K41">
            <v>0</v>
          </cell>
          <cell r="L41">
            <v>11</v>
          </cell>
        </row>
        <row r="43">
          <cell r="B43" t="str">
            <v>Rock Trucks</v>
          </cell>
        </row>
        <row r="44">
          <cell r="B44" t="str">
            <v>773D</v>
          </cell>
          <cell r="C44">
            <v>0</v>
          </cell>
          <cell r="D44">
            <v>2</v>
          </cell>
          <cell r="E44">
            <v>0</v>
          </cell>
          <cell r="F44">
            <v>0</v>
          </cell>
          <cell r="G44">
            <v>0</v>
          </cell>
          <cell r="H44">
            <v>0</v>
          </cell>
          <cell r="I44">
            <v>0</v>
          </cell>
          <cell r="J44">
            <v>0</v>
          </cell>
          <cell r="K44">
            <v>0</v>
          </cell>
          <cell r="L44">
            <v>2</v>
          </cell>
        </row>
        <row r="45">
          <cell r="B45" t="str">
            <v>773E</v>
          </cell>
          <cell r="C45">
            <v>0</v>
          </cell>
          <cell r="D45">
            <v>1</v>
          </cell>
          <cell r="E45">
            <v>0</v>
          </cell>
          <cell r="F45">
            <v>0</v>
          </cell>
          <cell r="G45">
            <v>0</v>
          </cell>
          <cell r="H45">
            <v>0</v>
          </cell>
          <cell r="I45">
            <v>0</v>
          </cell>
          <cell r="J45">
            <v>0</v>
          </cell>
          <cell r="K45">
            <v>0</v>
          </cell>
          <cell r="L45">
            <v>1</v>
          </cell>
        </row>
        <row r="46">
          <cell r="B46" t="str">
            <v>777D</v>
          </cell>
          <cell r="C46">
            <v>18</v>
          </cell>
          <cell r="D46">
            <v>0</v>
          </cell>
          <cell r="E46">
            <v>0</v>
          </cell>
          <cell r="F46">
            <v>6</v>
          </cell>
          <cell r="G46">
            <v>6</v>
          </cell>
          <cell r="H46">
            <v>6</v>
          </cell>
          <cell r="I46">
            <v>3</v>
          </cell>
          <cell r="J46">
            <v>0</v>
          </cell>
          <cell r="K46">
            <v>0</v>
          </cell>
          <cell r="L46">
            <v>39</v>
          </cell>
        </row>
        <row r="47">
          <cell r="B47" t="str">
            <v>Total Rock Trucks</v>
          </cell>
          <cell r="C47">
            <v>18</v>
          </cell>
          <cell r="D47">
            <v>3</v>
          </cell>
          <cell r="E47">
            <v>0</v>
          </cell>
          <cell r="F47">
            <v>6</v>
          </cell>
          <cell r="G47">
            <v>6</v>
          </cell>
          <cell r="H47">
            <v>6</v>
          </cell>
          <cell r="I47">
            <v>3</v>
          </cell>
          <cell r="J47">
            <v>0</v>
          </cell>
          <cell r="K47">
            <v>0</v>
          </cell>
          <cell r="L47">
            <v>42</v>
          </cell>
        </row>
        <row r="49">
          <cell r="B49" t="str">
            <v>Highwall Miners</v>
          </cell>
        </row>
        <row r="50">
          <cell r="B50" t="str">
            <v>HWM119</v>
          </cell>
          <cell r="C50">
            <v>0</v>
          </cell>
          <cell r="D50">
            <v>1</v>
          </cell>
          <cell r="E50">
            <v>0</v>
          </cell>
          <cell r="F50">
            <v>0</v>
          </cell>
          <cell r="G50">
            <v>0</v>
          </cell>
          <cell r="H50">
            <v>0</v>
          </cell>
          <cell r="I50">
            <v>0</v>
          </cell>
          <cell r="J50">
            <v>0</v>
          </cell>
          <cell r="K50">
            <v>0</v>
          </cell>
          <cell r="L50">
            <v>1</v>
          </cell>
        </row>
        <row r="51">
          <cell r="B51" t="str">
            <v>HWM129</v>
          </cell>
          <cell r="C51">
            <v>0</v>
          </cell>
          <cell r="D51">
            <v>1</v>
          </cell>
          <cell r="E51">
            <v>0</v>
          </cell>
          <cell r="F51">
            <v>0</v>
          </cell>
          <cell r="G51">
            <v>0</v>
          </cell>
          <cell r="H51">
            <v>0</v>
          </cell>
          <cell r="I51">
            <v>0</v>
          </cell>
          <cell r="J51">
            <v>0</v>
          </cell>
          <cell r="K51">
            <v>0</v>
          </cell>
          <cell r="L51">
            <v>1</v>
          </cell>
        </row>
        <row r="52">
          <cell r="B52" t="str">
            <v>HWM45</v>
          </cell>
          <cell r="C52">
            <v>0</v>
          </cell>
          <cell r="D52">
            <v>0</v>
          </cell>
          <cell r="E52">
            <v>0</v>
          </cell>
          <cell r="F52">
            <v>0</v>
          </cell>
          <cell r="G52">
            <v>0</v>
          </cell>
          <cell r="H52">
            <v>0</v>
          </cell>
          <cell r="I52">
            <v>1</v>
          </cell>
          <cell r="J52">
            <v>0</v>
          </cell>
          <cell r="K52">
            <v>0</v>
          </cell>
          <cell r="L52">
            <v>1</v>
          </cell>
        </row>
        <row r="53">
          <cell r="B53" t="str">
            <v>HWM49</v>
          </cell>
          <cell r="C53">
            <v>0</v>
          </cell>
          <cell r="D53">
            <v>1</v>
          </cell>
          <cell r="E53">
            <v>0</v>
          </cell>
          <cell r="F53">
            <v>0</v>
          </cell>
          <cell r="G53">
            <v>0</v>
          </cell>
          <cell r="H53">
            <v>0</v>
          </cell>
          <cell r="I53">
            <v>0</v>
          </cell>
          <cell r="J53">
            <v>0</v>
          </cell>
          <cell r="K53">
            <v>0</v>
          </cell>
          <cell r="L53">
            <v>1</v>
          </cell>
        </row>
        <row r="54">
          <cell r="B54" t="str">
            <v>HWM52</v>
          </cell>
          <cell r="C54">
            <v>0</v>
          </cell>
          <cell r="D54">
            <v>0</v>
          </cell>
          <cell r="E54">
            <v>0</v>
          </cell>
          <cell r="F54">
            <v>1</v>
          </cell>
          <cell r="G54">
            <v>0</v>
          </cell>
          <cell r="H54">
            <v>0</v>
          </cell>
          <cell r="I54">
            <v>0</v>
          </cell>
          <cell r="J54">
            <v>0</v>
          </cell>
          <cell r="K54">
            <v>0</v>
          </cell>
          <cell r="L54">
            <v>1</v>
          </cell>
        </row>
        <row r="55">
          <cell r="B55" t="str">
            <v>Total HWM</v>
          </cell>
          <cell r="C55">
            <v>0</v>
          </cell>
          <cell r="D55">
            <v>3</v>
          </cell>
          <cell r="E55">
            <v>0</v>
          </cell>
          <cell r="F55">
            <v>1</v>
          </cell>
          <cell r="G55">
            <v>0</v>
          </cell>
          <cell r="H55">
            <v>0</v>
          </cell>
          <cell r="I55">
            <v>1</v>
          </cell>
          <cell r="J55">
            <v>0</v>
          </cell>
          <cell r="K55">
            <v>0</v>
          </cell>
          <cell r="L55">
            <v>5</v>
          </cell>
        </row>
        <row r="57">
          <cell r="B57" t="str">
            <v>Total Surface Equipment</v>
          </cell>
          <cell r="C57">
            <v>84</v>
          </cell>
          <cell r="D57">
            <v>16</v>
          </cell>
          <cell r="E57">
            <v>2</v>
          </cell>
          <cell r="F57">
            <v>27</v>
          </cell>
          <cell r="G57">
            <v>24</v>
          </cell>
          <cell r="H57">
            <v>24</v>
          </cell>
          <cell r="I57">
            <v>16</v>
          </cell>
          <cell r="J57">
            <v>5</v>
          </cell>
          <cell r="K57">
            <v>2</v>
          </cell>
          <cell r="L57">
            <v>200</v>
          </cell>
        </row>
        <row r="59">
          <cell r="B59" t="str">
            <v>UNDERGROUND EQUIPMENT</v>
          </cell>
        </row>
        <row r="60">
          <cell r="B60" t="str">
            <v xml:space="preserve">Continuous Miners </v>
          </cell>
          <cell r="C60">
            <v>0</v>
          </cell>
          <cell r="D60">
            <v>2</v>
          </cell>
          <cell r="E60">
            <v>0</v>
          </cell>
          <cell r="F60">
            <v>0</v>
          </cell>
          <cell r="G60">
            <v>3</v>
          </cell>
          <cell r="H60">
            <v>1</v>
          </cell>
          <cell r="I60">
            <v>0</v>
          </cell>
          <cell r="J60">
            <v>0</v>
          </cell>
          <cell r="K60">
            <v>0</v>
          </cell>
          <cell r="L60">
            <v>6</v>
          </cell>
        </row>
        <row r="61">
          <cell r="B61" t="str">
            <v>Shuttle Cars</v>
          </cell>
          <cell r="C61">
            <v>0</v>
          </cell>
          <cell r="D61">
            <v>8</v>
          </cell>
          <cell r="E61">
            <v>0</v>
          </cell>
          <cell r="F61">
            <v>0</v>
          </cell>
          <cell r="G61">
            <v>5</v>
          </cell>
          <cell r="H61">
            <v>0</v>
          </cell>
          <cell r="I61">
            <v>0</v>
          </cell>
          <cell r="J61">
            <v>0</v>
          </cell>
          <cell r="K61">
            <v>0</v>
          </cell>
          <cell r="L61">
            <v>13</v>
          </cell>
        </row>
        <row r="62">
          <cell r="B62" t="str">
            <v>Scoops</v>
          </cell>
          <cell r="C62">
            <v>0</v>
          </cell>
          <cell r="D62">
            <v>0</v>
          </cell>
          <cell r="E62">
            <v>0</v>
          </cell>
          <cell r="F62">
            <v>0</v>
          </cell>
          <cell r="G62">
            <v>1</v>
          </cell>
          <cell r="H62">
            <v>0</v>
          </cell>
          <cell r="I62">
            <v>0</v>
          </cell>
          <cell r="J62">
            <v>0</v>
          </cell>
          <cell r="K62">
            <v>0</v>
          </cell>
          <cell r="L62">
            <v>1</v>
          </cell>
        </row>
        <row r="63">
          <cell r="B63" t="str">
            <v>Roof bolters</v>
          </cell>
          <cell r="C63">
            <v>0</v>
          </cell>
          <cell r="D63">
            <v>2</v>
          </cell>
          <cell r="E63">
            <v>0</v>
          </cell>
          <cell r="F63">
            <v>0</v>
          </cell>
          <cell r="G63">
            <v>3</v>
          </cell>
          <cell r="H63">
            <v>0</v>
          </cell>
          <cell r="I63">
            <v>0</v>
          </cell>
          <cell r="J63">
            <v>0</v>
          </cell>
          <cell r="K63">
            <v>0</v>
          </cell>
          <cell r="L63">
            <v>5</v>
          </cell>
        </row>
        <row r="64">
          <cell r="B64" t="str">
            <v>Electrical sub-stations</v>
          </cell>
          <cell r="C64">
            <v>0</v>
          </cell>
          <cell r="D64">
            <v>0</v>
          </cell>
          <cell r="E64">
            <v>0</v>
          </cell>
          <cell r="F64">
            <v>0</v>
          </cell>
          <cell r="G64">
            <v>0</v>
          </cell>
          <cell r="H64">
            <v>0</v>
          </cell>
          <cell r="I64">
            <v>0</v>
          </cell>
          <cell r="J64">
            <v>0</v>
          </cell>
          <cell r="K64">
            <v>0</v>
          </cell>
          <cell r="L64">
            <v>0</v>
          </cell>
        </row>
        <row r="65">
          <cell r="B65" t="str">
            <v>Total Underground</v>
          </cell>
          <cell r="C65">
            <v>0</v>
          </cell>
          <cell r="D65">
            <v>12</v>
          </cell>
          <cell r="E65">
            <v>0</v>
          </cell>
          <cell r="F65">
            <v>0</v>
          </cell>
          <cell r="G65">
            <v>12</v>
          </cell>
          <cell r="H65">
            <v>1</v>
          </cell>
          <cell r="I65">
            <v>0</v>
          </cell>
          <cell r="J65">
            <v>0</v>
          </cell>
          <cell r="K65">
            <v>0</v>
          </cell>
          <cell r="L65">
            <v>25</v>
          </cell>
        </row>
        <row r="67">
          <cell r="B67" t="str">
            <v>Total Trinity Equipment</v>
          </cell>
          <cell r="C67">
            <v>84</v>
          </cell>
          <cell r="D67">
            <v>28</v>
          </cell>
          <cell r="E67">
            <v>2</v>
          </cell>
          <cell r="F67">
            <v>27</v>
          </cell>
          <cell r="G67">
            <v>36</v>
          </cell>
          <cell r="H67">
            <v>25</v>
          </cell>
          <cell r="I67">
            <v>16</v>
          </cell>
          <cell r="J67">
            <v>5</v>
          </cell>
          <cell r="K67">
            <v>2</v>
          </cell>
          <cell r="L67">
            <v>225</v>
          </cell>
        </row>
        <row r="70">
          <cell r="C70">
            <v>-4</v>
          </cell>
          <cell r="D70">
            <v>-2</v>
          </cell>
          <cell r="E70">
            <v>-2</v>
          </cell>
          <cell r="F70">
            <v>0</v>
          </cell>
          <cell r="G70">
            <v>-7</v>
          </cell>
          <cell r="H70">
            <v>1</v>
          </cell>
          <cell r="I70">
            <v>-2</v>
          </cell>
          <cell r="J70">
            <v>0</v>
          </cell>
          <cell r="K70">
            <v>0</v>
          </cell>
          <cell r="L70">
            <v>-15</v>
          </cell>
        </row>
      </sheetData>
      <sheetData sheetId="40" refreshError="1"/>
      <sheetData sheetId="41" refreshError="1">
        <row r="3">
          <cell r="C3" t="str">
            <v>(tons in thousands)</v>
          </cell>
          <cell r="D3" t="str">
            <v>Amount</v>
          </cell>
          <cell r="E3" t="str">
            <v>Cum</v>
          </cell>
          <cell r="F3" t="str">
            <v>Ends</v>
          </cell>
          <cell r="G3" t="str">
            <v>Blank -</v>
          </cell>
          <cell r="H3" t="str">
            <v>Red -</v>
          </cell>
          <cell r="I3" t="str">
            <v>Grn -</v>
          </cell>
          <cell r="J3" t="str">
            <v>Blank</v>
          </cell>
          <cell r="K3" t="str">
            <v>Red +</v>
          </cell>
          <cell r="L3" t="str">
            <v>Grn +</v>
          </cell>
          <cell r="O3">
            <v>2006</v>
          </cell>
          <cell r="P3" t="str">
            <v>1H 07</v>
          </cell>
        </row>
        <row r="4">
          <cell r="B4" t="str">
            <v>START</v>
          </cell>
          <cell r="C4">
            <v>39263</v>
          </cell>
          <cell r="D4">
            <v>2152.8086355999999</v>
          </cell>
          <cell r="E4">
            <v>2152.8086355999999</v>
          </cell>
          <cell r="F4">
            <v>2152.8086355999999</v>
          </cell>
        </row>
        <row r="5">
          <cell r="B5">
            <v>1</v>
          </cell>
          <cell r="C5" t="str">
            <v>Levisa Fork</v>
          </cell>
          <cell r="D5">
            <v>0</v>
          </cell>
          <cell r="E5">
            <v>2152.8086355999999</v>
          </cell>
          <cell r="G5">
            <v>0</v>
          </cell>
          <cell r="H5">
            <v>0</v>
          </cell>
          <cell r="I5">
            <v>0</v>
          </cell>
          <cell r="J5">
            <v>2152.8086355999999</v>
          </cell>
          <cell r="K5">
            <v>0</v>
          </cell>
          <cell r="L5">
            <v>0</v>
          </cell>
          <cell r="O5">
            <v>0</v>
          </cell>
          <cell r="P5">
            <v>0</v>
          </cell>
        </row>
        <row r="6">
          <cell r="B6">
            <v>2</v>
          </cell>
          <cell r="C6" t="str">
            <v>North Springs</v>
          </cell>
          <cell r="D6">
            <v>0</v>
          </cell>
          <cell r="E6">
            <v>2152.8086355999999</v>
          </cell>
          <cell r="G6">
            <v>0</v>
          </cell>
          <cell r="H6">
            <v>0</v>
          </cell>
          <cell r="I6">
            <v>0</v>
          </cell>
          <cell r="J6">
            <v>2152.8086355999999</v>
          </cell>
          <cell r="K6">
            <v>0</v>
          </cell>
          <cell r="L6">
            <v>0</v>
          </cell>
          <cell r="O6">
            <v>0</v>
          </cell>
          <cell r="P6">
            <v>0</v>
          </cell>
        </row>
        <row r="7">
          <cell r="B7">
            <v>3</v>
          </cell>
          <cell r="C7" t="str">
            <v>Little Elk</v>
          </cell>
          <cell r="D7">
            <v>1421.1355762343096</v>
          </cell>
          <cell r="E7">
            <v>3573.9442118343095</v>
          </cell>
          <cell r="G7">
            <v>0</v>
          </cell>
          <cell r="H7">
            <v>0</v>
          </cell>
          <cell r="I7">
            <v>0</v>
          </cell>
          <cell r="J7">
            <v>2152.8086355999999</v>
          </cell>
          <cell r="K7">
            <v>0</v>
          </cell>
          <cell r="L7">
            <v>1421.1355762343096</v>
          </cell>
          <cell r="O7">
            <v>1415.1494315999998</v>
          </cell>
          <cell r="P7">
            <v>1421.1355762343096</v>
          </cell>
        </row>
        <row r="8">
          <cell r="B8">
            <v>4</v>
          </cell>
          <cell r="C8" t="str">
            <v>Deep Water</v>
          </cell>
          <cell r="D8">
            <v>3.2338875000000002</v>
          </cell>
          <cell r="E8">
            <v>3577.1780993343095</v>
          </cell>
          <cell r="G8">
            <v>0</v>
          </cell>
          <cell r="H8">
            <v>0</v>
          </cell>
          <cell r="I8">
            <v>0</v>
          </cell>
          <cell r="J8">
            <v>3573.9442118343095</v>
          </cell>
          <cell r="K8">
            <v>0</v>
          </cell>
          <cell r="L8">
            <v>3.2338875000000002</v>
          </cell>
          <cell r="O8">
            <v>0</v>
          </cell>
          <cell r="P8">
            <v>3.2338875000000002</v>
          </cell>
        </row>
        <row r="9">
          <cell r="B9">
            <v>5</v>
          </cell>
          <cell r="C9" t="str">
            <v>Falcon</v>
          </cell>
          <cell r="D9">
            <v>69.260809999999992</v>
          </cell>
          <cell r="E9">
            <v>3646.4389093343098</v>
          </cell>
          <cell r="G9">
            <v>0</v>
          </cell>
          <cell r="H9">
            <v>0</v>
          </cell>
          <cell r="I9">
            <v>0</v>
          </cell>
          <cell r="J9">
            <v>3577.1780993343095</v>
          </cell>
          <cell r="K9">
            <v>0</v>
          </cell>
          <cell r="L9">
            <v>69.260809999999992</v>
          </cell>
          <cell r="O9">
            <v>142.77472</v>
          </cell>
          <cell r="P9">
            <v>69.260809999999992</v>
          </cell>
        </row>
        <row r="10">
          <cell r="B10">
            <v>6</v>
          </cell>
          <cell r="C10" t="str">
            <v>Prater Branch</v>
          </cell>
          <cell r="D10">
            <v>628.96472016082714</v>
          </cell>
          <cell r="E10">
            <v>4275.4036294951366</v>
          </cell>
          <cell r="G10">
            <v>0</v>
          </cell>
          <cell r="H10">
            <v>0</v>
          </cell>
          <cell r="I10">
            <v>0</v>
          </cell>
          <cell r="J10">
            <v>3646.4389093343098</v>
          </cell>
          <cell r="K10">
            <v>0</v>
          </cell>
          <cell r="L10">
            <v>628.96472016082714</v>
          </cell>
          <cell r="O10">
            <v>462.35975399999995</v>
          </cell>
          <cell r="P10">
            <v>628.96472016082714</v>
          </cell>
        </row>
        <row r="11">
          <cell r="B11">
            <v>7</v>
          </cell>
          <cell r="C11" t="str">
            <v>Closed / Idle</v>
          </cell>
          <cell r="D11">
            <v>1.000000000021828E-5</v>
          </cell>
          <cell r="E11">
            <v>4275.4036394951363</v>
          </cell>
          <cell r="G11">
            <v>0</v>
          </cell>
          <cell r="H11">
            <v>0</v>
          </cell>
          <cell r="I11">
            <v>0</v>
          </cell>
          <cell r="J11">
            <v>4275.4036294951366</v>
          </cell>
          <cell r="K11">
            <v>0</v>
          </cell>
          <cell r="L11">
            <v>1.000000000021828E-5</v>
          </cell>
          <cell r="O11">
            <v>132.52473000000001</v>
          </cell>
          <cell r="P11">
            <v>1.000000000021828E-5</v>
          </cell>
        </row>
        <row r="12">
          <cell r="B12" t="str">
            <v>END</v>
          </cell>
          <cell r="C12">
            <v>39447</v>
          </cell>
          <cell r="D12">
            <v>4275.4036394951363</v>
          </cell>
          <cell r="E12">
            <v>4275.4036394951363</v>
          </cell>
          <cell r="F12">
            <v>4275.4036394951363</v>
          </cell>
        </row>
        <row r="13">
          <cell r="D13">
            <v>4219.2382954479999</v>
          </cell>
          <cell r="O13">
            <v>2152.8086355999999</v>
          </cell>
          <cell r="P13">
            <v>2122.5950038951369</v>
          </cell>
        </row>
        <row r="15">
          <cell r="D15" t="str">
            <v>--</v>
          </cell>
        </row>
      </sheetData>
      <sheetData sheetId="42" refreshError="1"/>
      <sheetData sheetId="43" refreshError="1"/>
      <sheetData sheetId="44" refreshError="1"/>
      <sheetData sheetId="45" refreshError="1">
        <row r="5">
          <cell r="E5" t="str">
            <v>Projected FYE December 31,</v>
          </cell>
        </row>
        <row r="6">
          <cell r="C6" t="str">
            <v>Coal Sales Classification</v>
          </cell>
          <cell r="D6">
            <v>2007</v>
          </cell>
          <cell r="E6">
            <v>2008</v>
          </cell>
          <cell r="F6">
            <v>2009</v>
          </cell>
          <cell r="G6">
            <v>2010</v>
          </cell>
          <cell r="H6">
            <v>2011</v>
          </cell>
          <cell r="I6">
            <v>2012</v>
          </cell>
        </row>
        <row r="7">
          <cell r="C7" t="str">
            <v>NYMEX 12,000 Btu, 1.0% Sulfur</v>
          </cell>
          <cell r="D7">
            <v>45.054166666666667</v>
          </cell>
          <cell r="E7">
            <v>54.874999999999993</v>
          </cell>
          <cell r="F7">
            <v>57.362500000000011</v>
          </cell>
          <cell r="G7">
            <v>58.399999999999984</v>
          </cell>
          <cell r="H7">
            <v>58.399999999999984</v>
          </cell>
          <cell r="I7">
            <v>58.399999999999984</v>
          </cell>
        </row>
        <row r="8">
          <cell r="C8" t="str">
            <v>CSX 12,500 Btu, 1.0% Sulfur</v>
          </cell>
          <cell r="D8">
            <v>44.533333333333339</v>
          </cell>
          <cell r="E8">
            <v>58.262499999999996</v>
          </cell>
          <cell r="F8">
            <v>57.75</v>
          </cell>
          <cell r="G8">
            <v>58.25</v>
          </cell>
          <cell r="H8">
            <v>58.25</v>
          </cell>
          <cell r="I8">
            <v>58.25</v>
          </cell>
        </row>
        <row r="9">
          <cell r="C9" t="str">
            <v>NS 12,500 Btu, Compliance</v>
          </cell>
          <cell r="D9">
            <v>47.675000000000004</v>
          </cell>
          <cell r="E9">
            <v>61.262499999999996</v>
          </cell>
          <cell r="F9">
            <v>60.75</v>
          </cell>
          <cell r="G9">
            <v>61.25</v>
          </cell>
          <cell r="H9">
            <v>61.25</v>
          </cell>
          <cell r="I9">
            <v>61.25</v>
          </cell>
        </row>
        <row r="10">
          <cell r="C10" t="str">
            <v>NS 12,500 Btu, 1.0% Sulfur</v>
          </cell>
          <cell r="D10">
            <v>46.029166666666669</v>
          </cell>
          <cell r="E10">
            <v>59.262499999999996</v>
          </cell>
          <cell r="F10">
            <v>58.75</v>
          </cell>
          <cell r="G10">
            <v>59.25</v>
          </cell>
          <cell r="H10">
            <v>59.25</v>
          </cell>
          <cell r="I10">
            <v>59.25</v>
          </cell>
          <cell r="J10" t="str">
            <v>2008E</v>
          </cell>
        </row>
        <row r="11">
          <cell r="B11" t="str">
            <v>Production</v>
          </cell>
          <cell r="C11" t="str">
            <v>Metallurgical A</v>
          </cell>
          <cell r="D11">
            <v>80</v>
          </cell>
          <cell r="E11">
            <v>85</v>
          </cell>
          <cell r="F11">
            <v>90</v>
          </cell>
          <cell r="G11">
            <v>90</v>
          </cell>
          <cell r="H11">
            <v>90</v>
          </cell>
          <cell r="I11">
            <v>90</v>
          </cell>
          <cell r="J11">
            <v>12968.5</v>
          </cell>
        </row>
        <row r="12">
          <cell r="C12" t="str">
            <v>Metallurgical B</v>
          </cell>
          <cell r="D12">
            <v>68</v>
          </cell>
          <cell r="E12">
            <v>70</v>
          </cell>
          <cell r="F12">
            <v>75</v>
          </cell>
          <cell r="G12">
            <v>75</v>
          </cell>
          <cell r="H12">
            <v>75</v>
          </cell>
          <cell r="I12">
            <v>75</v>
          </cell>
        </row>
      </sheetData>
      <sheetData sheetId="46" refreshError="1"/>
      <sheetData sheetId="47" refreshError="1">
        <row r="2">
          <cell r="C2" t="str">
            <v>Committed and Uncommitted Coal Sales</v>
          </cell>
          <cell r="E2" t="str">
            <v>Capital Expenditures</v>
          </cell>
        </row>
        <row r="3">
          <cell r="C3">
            <v>39387</v>
          </cell>
        </row>
        <row r="4">
          <cell r="E4" t="str">
            <v>Fiscal Year Ending December 31,</v>
          </cell>
          <cell r="F4" t="str">
            <v>Fiscal Year Ended December 31,</v>
          </cell>
          <cell r="G4" t="str">
            <v>Fiscal Year Ending December 31,</v>
          </cell>
        </row>
        <row r="5">
          <cell r="D5" t="str">
            <v>S&amp;P Rating</v>
          </cell>
          <cell r="E5" t="str">
            <v>2007E</v>
          </cell>
          <cell r="F5" t="str">
            <v>2005A</v>
          </cell>
          <cell r="G5">
            <v>2008</v>
          </cell>
          <cell r="H5">
            <v>2007</v>
          </cell>
          <cell r="I5">
            <v>2009</v>
          </cell>
          <cell r="J5">
            <v>2009</v>
          </cell>
          <cell r="K5">
            <v>2010</v>
          </cell>
          <cell r="L5">
            <v>2011</v>
          </cell>
          <cell r="M5">
            <v>2011</v>
          </cell>
          <cell r="O5">
            <v>2012</v>
          </cell>
        </row>
        <row r="6">
          <cell r="C6" t="str">
            <v>Steam Coal</v>
          </cell>
          <cell r="E6" t="str">
            <v>Maintenance Capital Expenditures</v>
          </cell>
          <cell r="U6">
            <v>2008</v>
          </cell>
          <cell r="Z6">
            <v>2007</v>
          </cell>
        </row>
        <row r="7">
          <cell r="A7">
            <v>1</v>
          </cell>
          <cell r="B7" t="str">
            <v>Santee Cooper</v>
          </cell>
          <cell r="C7" t="str">
            <v>Customer A</v>
          </cell>
          <cell r="D7" t="str">
            <v>N/A</v>
          </cell>
          <cell r="E7">
            <v>1361.7486899999999</v>
          </cell>
          <cell r="G7">
            <v>2115.9879999999994</v>
          </cell>
          <cell r="I7">
            <v>1999.9919999999995</v>
          </cell>
          <cell r="K7">
            <v>2874.983999999999</v>
          </cell>
          <cell r="M7">
            <v>2874.983999999999</v>
          </cell>
          <cell r="O7">
            <v>2874.983999999999</v>
          </cell>
          <cell r="R7">
            <v>40.776222095777484</v>
          </cell>
          <cell r="S7">
            <v>86281.996639999983</v>
          </cell>
          <cell r="U7" t="str">
            <v>Customer 1</v>
          </cell>
          <cell r="W7">
            <v>96615.4</v>
          </cell>
          <cell r="Z7" t="str">
            <v>Customer 1</v>
          </cell>
          <cell r="AB7">
            <v>57364.259579500002</v>
          </cell>
        </row>
        <row r="8">
          <cell r="A8">
            <v>2</v>
          </cell>
          <cell r="B8" t="str">
            <v>Progress Fuels</v>
          </cell>
          <cell r="C8" t="str">
            <v>Customer B</v>
          </cell>
          <cell r="D8" t="str">
            <v>BBB</v>
          </cell>
          <cell r="E8">
            <v>987.85174000000006</v>
          </cell>
          <cell r="G8">
            <v>1939.2</v>
          </cell>
          <cell r="I8">
            <v>2189.4</v>
          </cell>
          <cell r="K8">
            <v>1889.4</v>
          </cell>
          <cell r="M8">
            <v>0</v>
          </cell>
          <cell r="O8">
            <v>0</v>
          </cell>
          <cell r="R8">
            <v>49.822297854785475</v>
          </cell>
          <cell r="S8">
            <v>96615.4</v>
          </cell>
          <cell r="U8" t="str">
            <v>Customer 2</v>
          </cell>
          <cell r="W8">
            <v>86281.996639999983</v>
          </cell>
          <cell r="Z8" t="str">
            <v>Customer 2</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3</v>
          </cell>
          <cell r="W9">
            <v>71263.478999999978</v>
          </cell>
          <cell r="Z9" t="str">
            <v>Customer 3</v>
          </cell>
          <cell r="AB9">
            <v>49522.930631999996</v>
          </cell>
        </row>
        <row r="10">
          <cell r="A10">
            <v>4</v>
          </cell>
          <cell r="B10" t="str">
            <v>River Trading</v>
          </cell>
          <cell r="C10" t="str">
            <v>Customer D</v>
          </cell>
          <cell r="D10" t="str">
            <v>N/A</v>
          </cell>
          <cell r="E10">
            <v>400.14717999999999</v>
          </cell>
          <cell r="F10">
            <v>83.2</v>
          </cell>
          <cell r="G10">
            <v>904.98</v>
          </cell>
          <cell r="H10">
            <v>55.891191650000003</v>
          </cell>
          <cell r="I10">
            <v>780</v>
          </cell>
          <cell r="J10">
            <v>66.127372739999998</v>
          </cell>
          <cell r="K10">
            <v>0</v>
          </cell>
          <cell r="L10">
            <v>81.878104840000006</v>
          </cell>
          <cell r="M10">
            <v>0</v>
          </cell>
          <cell r="O10">
            <v>0</v>
          </cell>
          <cell r="R10">
            <v>51.605612278724401</v>
          </cell>
          <cell r="S10">
            <v>46702.047000000006</v>
          </cell>
          <cell r="U10" t="str">
            <v>Customer 4</v>
          </cell>
          <cell r="W10">
            <v>46702.047000000006</v>
          </cell>
          <cell r="Z10" t="str">
            <v>Customer 4</v>
          </cell>
          <cell r="AB10">
            <v>40573.5262</v>
          </cell>
        </row>
        <row r="11">
          <cell r="A11">
            <v>5</v>
          </cell>
          <cell r="B11" t="str">
            <v>Kentucky Utilities</v>
          </cell>
          <cell r="C11" t="str">
            <v>Customer E</v>
          </cell>
          <cell r="D11" t="str">
            <v>BBB+</v>
          </cell>
          <cell r="E11">
            <v>495.35056999999995</v>
          </cell>
          <cell r="F11">
            <v>25.097637956316241</v>
          </cell>
          <cell r="G11">
            <v>829.99199999999973</v>
          </cell>
          <cell r="H11">
            <v>6.1835988023150881</v>
          </cell>
          <cell r="I11">
            <v>129.6</v>
          </cell>
          <cell r="J11">
            <v>4.9389549885799111</v>
          </cell>
          <cell r="K11">
            <v>0</v>
          </cell>
          <cell r="L11">
            <v>5.5908091450896098</v>
          </cell>
          <cell r="M11">
            <v>0</v>
          </cell>
          <cell r="O11">
            <v>0</v>
          </cell>
          <cell r="R11">
            <v>44.794580285111195</v>
          </cell>
          <cell r="S11">
            <v>37179.143279999997</v>
          </cell>
          <cell r="U11" t="str">
            <v>Customer 5</v>
          </cell>
          <cell r="W11">
            <v>37179.143279999997</v>
          </cell>
          <cell r="Z11" t="str">
            <v>Customer 5</v>
          </cell>
          <cell r="AB11">
            <v>32156.915075000001</v>
          </cell>
        </row>
        <row r="12">
          <cell r="A12">
            <v>6</v>
          </cell>
          <cell r="B12" t="str">
            <v>TVA</v>
          </cell>
          <cell r="C12" t="str">
            <v>Customer F</v>
          </cell>
          <cell r="D12" t="str">
            <v>AAA</v>
          </cell>
          <cell r="E12">
            <v>407.94272999999998</v>
          </cell>
          <cell r="G12">
            <v>579.6</v>
          </cell>
          <cell r="I12">
            <v>859.99199999999973</v>
          </cell>
          <cell r="K12">
            <v>499.99199999999996</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AEP</v>
          </cell>
          <cell r="C13" t="str">
            <v>Customer G</v>
          </cell>
          <cell r="D13" t="str">
            <v>BBB</v>
          </cell>
          <cell r="E13">
            <v>351.73593099999999</v>
          </cell>
          <cell r="G13">
            <v>480</v>
          </cell>
          <cell r="I13">
            <v>480</v>
          </cell>
          <cell r="K13">
            <v>480</v>
          </cell>
          <cell r="M13">
            <v>240</v>
          </cell>
          <cell r="O13">
            <v>240</v>
          </cell>
          <cell r="R13">
            <v>46.975000000000001</v>
          </cell>
          <cell r="S13">
            <v>22548</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3.3150529999999994</v>
          </cell>
          <cell r="G14">
            <v>480</v>
          </cell>
          <cell r="H14">
            <v>9.0386186809329878</v>
          </cell>
          <cell r="I14">
            <v>480</v>
          </cell>
          <cell r="J14">
            <v>13.388940148857984</v>
          </cell>
          <cell r="K14">
            <v>480</v>
          </cell>
          <cell r="L14">
            <v>14.645126083746444</v>
          </cell>
          <cell r="M14">
            <v>120</v>
          </cell>
          <cell r="O14">
            <v>0</v>
          </cell>
          <cell r="R14">
            <v>48.5</v>
          </cell>
          <cell r="S14">
            <v>23280</v>
          </cell>
        </row>
        <row r="15">
          <cell r="A15">
            <v>9</v>
          </cell>
          <cell r="B15" t="str">
            <v>East Kentucky Power</v>
          </cell>
          <cell r="C15" t="str">
            <v>Customer I</v>
          </cell>
          <cell r="D15" t="str">
            <v>BBB</v>
          </cell>
          <cell r="E15">
            <v>310.90794</v>
          </cell>
          <cell r="G15">
            <v>421</v>
          </cell>
          <cell r="I15">
            <v>230</v>
          </cell>
          <cell r="K15">
            <v>120</v>
          </cell>
          <cell r="M15">
            <v>120</v>
          </cell>
          <cell r="O15">
            <v>120</v>
          </cell>
          <cell r="R15">
            <v>35.92363420427553</v>
          </cell>
          <cell r="S15">
            <v>15123.849999999999</v>
          </cell>
        </row>
        <row r="16">
          <cell r="A16">
            <v>10</v>
          </cell>
          <cell r="B16" t="str">
            <v>Koch</v>
          </cell>
          <cell r="C16" t="str">
            <v>Customer J</v>
          </cell>
          <cell r="D16" t="str">
            <v>N/A</v>
          </cell>
          <cell r="E16">
            <v>243.54524999999998</v>
          </cell>
          <cell r="G16">
            <v>360</v>
          </cell>
          <cell r="I16">
            <v>0</v>
          </cell>
          <cell r="K16">
            <v>0</v>
          </cell>
          <cell r="M16">
            <v>0</v>
          </cell>
          <cell r="O16">
            <v>0</v>
          </cell>
          <cell r="R16">
            <v>48.5</v>
          </cell>
          <cell r="S16">
            <v>17460</v>
          </cell>
          <cell r="U16" t="str">
            <v>Other Top 5</v>
          </cell>
          <cell r="W16">
            <v>109190.04999999999</v>
          </cell>
        </row>
        <row r="17">
          <cell r="A17">
            <v>11</v>
          </cell>
          <cell r="B17" t="str">
            <v>SCANA</v>
          </cell>
          <cell r="C17" t="str">
            <v>Customer K</v>
          </cell>
          <cell r="D17" t="str">
            <v>A-</v>
          </cell>
          <cell r="E17">
            <v>232.92004999999997</v>
          </cell>
          <cell r="G17">
            <v>300</v>
          </cell>
          <cell r="I17">
            <v>300</v>
          </cell>
          <cell r="K17">
            <v>315</v>
          </cell>
          <cell r="M17">
            <v>0</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G18">
            <v>120</v>
          </cell>
          <cell r="I18">
            <v>0</v>
          </cell>
          <cell r="K18">
            <v>0</v>
          </cell>
          <cell r="M18">
            <v>0</v>
          </cell>
          <cell r="O18">
            <v>0</v>
          </cell>
          <cell r="R18">
            <v>49.5</v>
          </cell>
          <cell r="S18">
            <v>5940</v>
          </cell>
        </row>
        <row r="19">
          <cell r="A19">
            <v>13</v>
          </cell>
          <cell r="B19" t="str">
            <v>Alpha</v>
          </cell>
          <cell r="C19" t="str">
            <v>Customer M</v>
          </cell>
          <cell r="D19" t="str">
            <v>B+</v>
          </cell>
          <cell r="E19">
            <v>0</v>
          </cell>
          <cell r="G19">
            <v>120</v>
          </cell>
          <cell r="I19">
            <v>0</v>
          </cell>
          <cell r="K19">
            <v>0</v>
          </cell>
          <cell r="M19">
            <v>0</v>
          </cell>
          <cell r="O19">
            <v>0</v>
          </cell>
          <cell r="R19">
            <v>50</v>
          </cell>
          <cell r="S19">
            <v>6000</v>
          </cell>
        </row>
        <row r="20">
          <cell r="A20">
            <v>14</v>
          </cell>
          <cell r="B20" t="str">
            <v>DTE</v>
          </cell>
          <cell r="C20" t="str">
            <v>Customer N</v>
          </cell>
          <cell r="D20" t="str">
            <v>BBB</v>
          </cell>
          <cell r="E20">
            <v>0</v>
          </cell>
          <cell r="G20">
            <v>60</v>
          </cell>
          <cell r="H20">
            <v>2007</v>
          </cell>
          <cell r="I20">
            <v>120</v>
          </cell>
          <cell r="J20">
            <v>2009</v>
          </cell>
          <cell r="K20">
            <v>0</v>
          </cell>
          <cell r="L20">
            <v>2011</v>
          </cell>
          <cell r="M20">
            <v>0</v>
          </cell>
          <cell r="O20">
            <v>0</v>
          </cell>
          <cell r="R20">
            <v>49</v>
          </cell>
          <cell r="S20">
            <v>2940</v>
          </cell>
        </row>
        <row r="21">
          <cell r="A21">
            <v>15</v>
          </cell>
          <cell r="B21" t="str">
            <v>Integrity Export</v>
          </cell>
          <cell r="C21" t="str">
            <v>Customer O</v>
          </cell>
          <cell r="D21" t="str">
            <v>N/A</v>
          </cell>
          <cell r="E21">
            <v>50</v>
          </cell>
          <cell r="G21">
            <v>20</v>
          </cell>
          <cell r="H21">
            <v>6.3793580000000008</v>
          </cell>
          <cell r="I21">
            <v>0</v>
          </cell>
          <cell r="J21">
            <v>16.553021505588493</v>
          </cell>
          <cell r="K21">
            <v>0</v>
          </cell>
          <cell r="L21">
            <v>28.716054695242466</v>
          </cell>
          <cell r="M21">
            <v>0</v>
          </cell>
          <cell r="O21">
            <v>0</v>
          </cell>
          <cell r="R21">
            <v>45</v>
          </cell>
          <cell r="S21">
            <v>900</v>
          </cell>
        </row>
        <row r="22">
          <cell r="C22" t="str">
            <v>Other Steam</v>
          </cell>
          <cell r="D22" t="str">
            <v>N/A</v>
          </cell>
          <cell r="E22">
            <v>3258.1130700000003</v>
          </cell>
          <cell r="F22">
            <v>0</v>
          </cell>
          <cell r="G22">
            <v>0</v>
          </cell>
          <cell r="H22">
            <v>0</v>
          </cell>
          <cell r="I22">
            <v>0</v>
          </cell>
          <cell r="J22">
            <v>0</v>
          </cell>
          <cell r="K22">
            <v>0</v>
          </cell>
          <cell r="L22">
            <v>0</v>
          </cell>
          <cell r="M22">
            <v>0</v>
          </cell>
          <cell r="O22">
            <v>0</v>
          </cell>
        </row>
        <row r="23">
          <cell r="A23">
            <v>16</v>
          </cell>
          <cell r="B23" t="str">
            <v>Resource Fuels</v>
          </cell>
          <cell r="D23" t="str">
            <v>N/A</v>
          </cell>
          <cell r="E23">
            <v>1238.2237499999999</v>
          </cell>
          <cell r="G23">
            <v>0</v>
          </cell>
          <cell r="H23">
            <v>0</v>
          </cell>
          <cell r="I23">
            <v>0</v>
          </cell>
          <cell r="J23">
            <v>0</v>
          </cell>
          <cell r="K23">
            <v>0</v>
          </cell>
          <cell r="L23">
            <v>0</v>
          </cell>
          <cell r="M23">
            <v>0</v>
          </cell>
          <cell r="O23">
            <v>0</v>
          </cell>
        </row>
        <row r="24">
          <cell r="A24">
            <v>17</v>
          </cell>
          <cell r="B24" t="str">
            <v>Dayton Power &amp; Light</v>
          </cell>
          <cell r="C24" t="str">
            <v>p</v>
          </cell>
          <cell r="D24" t="str">
            <v>BBB</v>
          </cell>
          <cell r="E24">
            <v>708.93460000000005</v>
          </cell>
          <cell r="G24">
            <v>0</v>
          </cell>
          <cell r="H24">
            <v>4.6145262054729956</v>
          </cell>
          <cell r="I24">
            <v>0</v>
          </cell>
          <cell r="J24">
            <v>5.9541919464293294</v>
          </cell>
          <cell r="K24">
            <v>0</v>
          </cell>
          <cell r="L24">
            <v>6.3523285788461328</v>
          </cell>
          <cell r="M24">
            <v>0</v>
          </cell>
          <cell r="O24">
            <v>0</v>
          </cell>
        </row>
        <row r="25">
          <cell r="A25">
            <v>18</v>
          </cell>
          <cell r="B25" t="str">
            <v>Southern Company Services</v>
          </cell>
          <cell r="D25" t="str">
            <v>N/A</v>
          </cell>
          <cell r="E25">
            <v>581.63016000000005</v>
          </cell>
          <cell r="G25">
            <v>0</v>
          </cell>
          <cell r="H25">
            <v>10.993884205472996</v>
          </cell>
          <cell r="I25">
            <v>0</v>
          </cell>
          <cell r="J25">
            <v>22.507213452017822</v>
          </cell>
          <cell r="K25">
            <v>0</v>
          </cell>
          <cell r="L25">
            <v>35.068383274088596</v>
          </cell>
          <cell r="M25">
            <v>0</v>
          </cell>
          <cell r="O25">
            <v>0</v>
          </cell>
        </row>
        <row r="26">
          <cell r="A26">
            <v>19</v>
          </cell>
          <cell r="B26" t="str">
            <v>National Coal Corp.</v>
          </cell>
          <cell r="D26" t="str">
            <v>CCC</v>
          </cell>
          <cell r="E26">
            <v>265.66185999999999</v>
          </cell>
          <cell r="G26">
            <v>0</v>
          </cell>
          <cell r="I26">
            <v>0</v>
          </cell>
          <cell r="K26">
            <v>0</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D28" t="str">
            <v>N/A</v>
          </cell>
          <cell r="E28">
            <v>87.714439999999996</v>
          </cell>
          <cell r="G28">
            <v>0</v>
          </cell>
          <cell r="I28">
            <v>0</v>
          </cell>
          <cell r="K28">
            <v>0</v>
          </cell>
          <cell r="M28">
            <v>0</v>
          </cell>
          <cell r="O28">
            <v>0</v>
          </cell>
        </row>
        <row r="29">
          <cell r="A29">
            <v>22</v>
          </cell>
          <cell r="B29" t="str">
            <v>Peabody</v>
          </cell>
          <cell r="D29" t="str">
            <v>BB</v>
          </cell>
          <cell r="E29">
            <v>75</v>
          </cell>
          <cell r="G29">
            <v>0</v>
          </cell>
          <cell r="I29">
            <v>0</v>
          </cell>
          <cell r="K29">
            <v>0</v>
          </cell>
          <cell r="M29">
            <v>0</v>
          </cell>
          <cell r="O29">
            <v>0</v>
          </cell>
        </row>
        <row r="30">
          <cell r="A30">
            <v>23</v>
          </cell>
          <cell r="B30" t="str">
            <v>Twin Energies (Detherage)</v>
          </cell>
          <cell r="D30" t="str">
            <v>N/A</v>
          </cell>
          <cell r="E30">
            <v>58.227260000000001</v>
          </cell>
          <cell r="G30">
            <v>0</v>
          </cell>
          <cell r="H30">
            <v>2007</v>
          </cell>
          <cell r="I30">
            <v>0</v>
          </cell>
          <cell r="J30">
            <v>2009</v>
          </cell>
          <cell r="K30">
            <v>0</v>
          </cell>
          <cell r="L30">
            <v>2011</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D32" t="str">
            <v>N/A</v>
          </cell>
          <cell r="E32">
            <v>21.516999999999999</v>
          </cell>
          <cell r="G32">
            <v>0</v>
          </cell>
          <cell r="I32">
            <v>0</v>
          </cell>
          <cell r="K32">
            <v>0</v>
          </cell>
          <cell r="M32">
            <v>0</v>
          </cell>
          <cell r="O32">
            <v>0</v>
          </cell>
        </row>
        <row r="33">
          <cell r="A33">
            <v>26</v>
          </cell>
          <cell r="B33" t="str">
            <v>Onyx Prep Plant ROM</v>
          </cell>
          <cell r="D33" t="str">
            <v>N/A</v>
          </cell>
          <cell r="E33">
            <v>13.185</v>
          </cell>
          <cell r="G33">
            <v>0</v>
          </cell>
          <cell r="I33">
            <v>0</v>
          </cell>
          <cell r="K33">
            <v>0</v>
          </cell>
          <cell r="M33">
            <v>0</v>
          </cell>
          <cell r="O33">
            <v>0</v>
          </cell>
        </row>
        <row r="34">
          <cell r="A34">
            <v>27</v>
          </cell>
          <cell r="B34" t="str">
            <v>Thoroughbred Coal</v>
          </cell>
          <cell r="D34" t="str">
            <v>N/A</v>
          </cell>
          <cell r="E34">
            <v>10.259</v>
          </cell>
          <cell r="G34">
            <v>0</v>
          </cell>
          <cell r="I34">
            <v>0</v>
          </cell>
          <cell r="K34">
            <v>0</v>
          </cell>
          <cell r="M34">
            <v>0</v>
          </cell>
          <cell r="O34">
            <v>0</v>
          </cell>
        </row>
        <row r="35">
          <cell r="A35">
            <v>28</v>
          </cell>
          <cell r="B35" t="str">
            <v>Virginia Electric Power</v>
          </cell>
          <cell r="D35" t="str">
            <v>BBB</v>
          </cell>
          <cell r="E35">
            <v>0</v>
          </cell>
          <cell r="G35">
            <v>0</v>
          </cell>
          <cell r="I35">
            <v>0</v>
          </cell>
          <cell r="K35">
            <v>0</v>
          </cell>
          <cell r="M35">
            <v>0</v>
          </cell>
          <cell r="O35">
            <v>0</v>
          </cell>
        </row>
        <row r="38">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C39" t="str">
            <v>Steam Coal - Uncommitted</v>
          </cell>
          <cell r="D39" t="str">
            <v>--</v>
          </cell>
          <cell r="E39">
            <v>0</v>
          </cell>
          <cell r="G39">
            <v>633.34715390875999</v>
          </cell>
          <cell r="I39">
            <v>2653.371014789026</v>
          </cell>
          <cell r="K39">
            <v>3472.4189792040715</v>
          </cell>
          <cell r="M39">
            <v>7570.340928560131</v>
          </cell>
          <cell r="O39">
            <v>7057.7111415861482</v>
          </cell>
        </row>
        <row r="40">
          <cell r="C40" t="str">
            <v>Total Steam Coal Sales</v>
          </cell>
          <cell r="D40" t="str">
            <v>--</v>
          </cell>
          <cell r="E40">
            <v>9050.3415109999987</v>
          </cell>
          <cell r="G40">
            <v>11044.09515390876</v>
          </cell>
          <cell r="I40">
            <v>11722.343014789025</v>
          </cell>
          <cell r="K40">
            <v>11631.782979204072</v>
          </cell>
          <cell r="M40">
            <v>11425.316928560129</v>
          </cell>
          <cell r="O40">
            <v>10792.687141586146</v>
          </cell>
        </row>
        <row r="43">
          <cell r="C43" t="str">
            <v>Metallurgical Coal</v>
          </cell>
        </row>
        <row r="44">
          <cell r="A44">
            <v>1</v>
          </cell>
          <cell r="B44" t="str">
            <v>AK Steel</v>
          </cell>
          <cell r="C44" t="str">
            <v>Customer AD</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T</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AG</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G48">
            <v>60</v>
          </cell>
          <cell r="I48">
            <v>0</v>
          </cell>
          <cell r="K48">
            <v>0</v>
          </cell>
          <cell r="M48">
            <v>0</v>
          </cell>
          <cell r="O48">
            <v>0</v>
          </cell>
        </row>
        <row r="49">
          <cell r="A49">
            <v>5</v>
          </cell>
          <cell r="B49" t="str">
            <v>Mittal Steel</v>
          </cell>
          <cell r="C49" t="str">
            <v>Customer E</v>
          </cell>
          <cell r="D49" t="str">
            <v>N/A</v>
          </cell>
          <cell r="E49">
            <v>5.165</v>
          </cell>
          <cell r="G49">
            <v>0</v>
          </cell>
          <cell r="I49">
            <v>0</v>
          </cell>
          <cell r="K49">
            <v>0</v>
          </cell>
          <cell r="M49">
            <v>0</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G51">
            <v>0</v>
          </cell>
          <cell r="I51">
            <v>0</v>
          </cell>
          <cell r="K51">
            <v>0</v>
          </cell>
          <cell r="M51">
            <v>0</v>
          </cell>
          <cell r="O51">
            <v>0</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G55">
            <v>307.83900192702868</v>
          </cell>
          <cell r="I55">
            <v>1360.5971340689582</v>
          </cell>
          <cell r="K55">
            <v>2537.7225825632268</v>
          </cell>
          <cell r="M55">
            <v>3219.8091551863117</v>
          </cell>
          <cell r="O55">
            <v>3482.6658871497575</v>
          </cell>
        </row>
        <row r="56">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9">
          <cell r="C59" t="str">
            <v xml:space="preserve">Total Committed </v>
          </cell>
          <cell r="D59" t="str">
            <v>--</v>
          </cell>
          <cell r="E59">
            <v>9521.159021999998</v>
          </cell>
          <cell r="G59">
            <v>10916.748</v>
          </cell>
          <cell r="I59">
            <v>9374.9719999999998</v>
          </cell>
          <cell r="K59">
            <v>8229.5640000000003</v>
          </cell>
          <cell r="M59">
            <v>3854.9759999999987</v>
          </cell>
          <cell r="O59">
            <v>3734.9759999999987</v>
          </cell>
        </row>
        <row r="60">
          <cell r="C60" t="str">
            <v>% Committed</v>
          </cell>
          <cell r="D60" t="str">
            <v>--</v>
          </cell>
          <cell r="E60">
            <v>99.98871893861903</v>
          </cell>
          <cell r="G60">
            <v>92.062815128952352</v>
          </cell>
          <cell r="I60">
            <v>70.020269683554019</v>
          </cell>
          <cell r="K60">
            <v>57.793077000804381</v>
          </cell>
          <cell r="M60">
            <v>26.322586626812011</v>
          </cell>
          <cell r="O60">
            <v>26.163808295890068</v>
          </cell>
        </row>
        <row r="61">
          <cell r="C61" t="str">
            <v xml:space="preserve">Total Uncommitted </v>
          </cell>
          <cell r="D61" t="str">
            <v>--</v>
          </cell>
          <cell r="E61">
            <v>1.0742089756257656</v>
          </cell>
          <cell r="G61">
            <v>941.18615583578867</v>
          </cell>
          <cell r="I61">
            <v>4013.9681488579845</v>
          </cell>
          <cell r="K61">
            <v>6010.1415617672983</v>
          </cell>
          <cell r="M61">
            <v>10790.150083746443</v>
          </cell>
          <cell r="O61">
            <v>10540.377028735906</v>
          </cell>
        </row>
        <row r="62">
          <cell r="C62" t="str">
            <v>% Uncommitted</v>
          </cell>
          <cell r="D62" t="str">
            <v>--</v>
          </cell>
          <cell r="E62">
            <v>1.1281061380972967E-2</v>
          </cell>
          <cell r="G62">
            <v>7.9371848710476378</v>
          </cell>
          <cell r="I62">
            <v>29.979730316445981</v>
          </cell>
          <cell r="K62">
            <v>42.206922999195605</v>
          </cell>
          <cell r="M62">
            <v>73.677413373187989</v>
          </cell>
          <cell r="O62">
            <v>73.836191704109936</v>
          </cell>
        </row>
        <row r="63">
          <cell r="C63" t="str">
            <v>Total Coal Sales</v>
          </cell>
          <cell r="D63" t="str">
            <v>--</v>
          </cell>
          <cell r="E63">
            <v>9522.2332309756239</v>
          </cell>
          <cell r="G63">
            <v>11857.934155835788</v>
          </cell>
          <cell r="I63">
            <v>13388.940148857984</v>
          </cell>
          <cell r="K63">
            <v>14239.7055617673</v>
          </cell>
          <cell r="M63">
            <v>14645.126083746442</v>
          </cell>
          <cell r="O63">
            <v>14275.353028735904</v>
          </cell>
        </row>
        <row r="68">
          <cell r="G68">
            <v>6.8632444001766046</v>
          </cell>
          <cell r="I68">
            <v>12.447565793406817</v>
          </cell>
          <cell r="K68">
            <v>18.314441764619996</v>
          </cell>
          <cell r="M68">
            <v>21.985533868224895</v>
          </cell>
          <cell r="O68">
            <v>24.396355593723278</v>
          </cell>
        </row>
        <row r="72">
          <cell r="E72" t="str">
            <v>Fiscal Year Ending December 31,</v>
          </cell>
        </row>
        <row r="73">
          <cell r="D73" t="str">
            <v>S&amp;P Rating</v>
          </cell>
          <cell r="E73" t="str">
            <v>2007E</v>
          </cell>
          <cell r="G73">
            <v>2008</v>
          </cell>
          <cell r="I73">
            <v>2009</v>
          </cell>
          <cell r="K73">
            <v>2010</v>
          </cell>
          <cell r="M73">
            <v>2011</v>
          </cell>
          <cell r="O73">
            <v>2012</v>
          </cell>
        </row>
        <row r="74">
          <cell r="C74" t="str">
            <v>Steam Coal</v>
          </cell>
        </row>
        <row r="75">
          <cell r="A75">
            <v>1</v>
          </cell>
          <cell r="B75" t="str">
            <v>Santee Cooper</v>
          </cell>
          <cell r="C75" t="str">
            <v>Customer V</v>
          </cell>
          <cell r="D75" t="str">
            <v>N/A</v>
          </cell>
          <cell r="E75">
            <v>1361.7486899999999</v>
          </cell>
          <cell r="G75">
            <v>2115.9879999999994</v>
          </cell>
          <cell r="I75">
            <v>1999.9919999999995</v>
          </cell>
          <cell r="K75">
            <v>2874.983999999999</v>
          </cell>
          <cell r="M75">
            <v>2874.983999999999</v>
          </cell>
          <cell r="O75">
            <v>2874.983999999999</v>
          </cell>
        </row>
        <row r="76">
          <cell r="A76">
            <v>2</v>
          </cell>
          <cell r="B76" t="str">
            <v>Progress Fuels</v>
          </cell>
          <cell r="C76" t="str">
            <v>Customer S</v>
          </cell>
          <cell r="D76" t="str">
            <v>BBB</v>
          </cell>
          <cell r="E76">
            <v>987.85174000000006</v>
          </cell>
          <cell r="G76">
            <v>1939.1999999999996</v>
          </cell>
          <cell r="I76">
            <v>2189.4</v>
          </cell>
          <cell r="K76">
            <v>1889.4000000000003</v>
          </cell>
          <cell r="M76">
            <v>0</v>
          </cell>
          <cell r="O76">
            <v>0</v>
          </cell>
        </row>
        <row r="77">
          <cell r="A77">
            <v>3</v>
          </cell>
          <cell r="B77" t="str">
            <v>Duke Energy</v>
          </cell>
          <cell r="C77" t="str">
            <v>Customer E</v>
          </cell>
          <cell r="D77" t="str">
            <v>A-</v>
          </cell>
          <cell r="E77">
            <v>910.07835999999998</v>
          </cell>
          <cell r="G77">
            <v>1679.9880000000001</v>
          </cell>
          <cell r="I77">
            <v>1499.9880000000001</v>
          </cell>
          <cell r="K77">
            <v>1499.9880000000001</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G80">
            <v>579.6</v>
          </cell>
          <cell r="I80">
            <v>859.99199999999973</v>
          </cell>
          <cell r="K80">
            <v>499.99199999999996</v>
          </cell>
          <cell r="M80">
            <v>499.99199999999996</v>
          </cell>
          <cell r="O80">
            <v>499.99199999999996</v>
          </cell>
        </row>
        <row r="81">
          <cell r="A81">
            <v>7</v>
          </cell>
          <cell r="B81" t="str">
            <v>AEP</v>
          </cell>
          <cell r="C81" t="str">
            <v>Customer A</v>
          </cell>
          <cell r="D81" t="str">
            <v>BBB</v>
          </cell>
          <cell r="E81">
            <v>351.73593099999999</v>
          </cell>
          <cell r="G81">
            <v>480</v>
          </cell>
          <cell r="I81">
            <v>480</v>
          </cell>
          <cell r="K81">
            <v>480</v>
          </cell>
          <cell r="M81">
            <v>240</v>
          </cell>
          <cell r="O81">
            <v>240</v>
          </cell>
        </row>
        <row r="82">
          <cell r="A82">
            <v>8</v>
          </cell>
          <cell r="B82" t="str">
            <v>Dominion</v>
          </cell>
          <cell r="C82" t="str">
            <v>Customer D</v>
          </cell>
          <cell r="D82" t="str">
            <v>BBB</v>
          </cell>
          <cell r="E82">
            <v>0</v>
          </cell>
          <cell r="G82">
            <v>480</v>
          </cell>
          <cell r="I82">
            <v>480</v>
          </cell>
          <cell r="K82">
            <v>480</v>
          </cell>
          <cell r="M82">
            <v>120</v>
          </cell>
          <cell r="O82">
            <v>0</v>
          </cell>
        </row>
        <row r="83">
          <cell r="A83">
            <v>9</v>
          </cell>
          <cell r="B83" t="str">
            <v>East Kentucky Power</v>
          </cell>
          <cell r="C83" t="str">
            <v>Customer F</v>
          </cell>
          <cell r="D83" t="str">
            <v>BBB</v>
          </cell>
          <cell r="E83">
            <v>310.90794</v>
          </cell>
          <cell r="G83">
            <v>421</v>
          </cell>
          <cell r="I83">
            <v>230</v>
          </cell>
          <cell r="K83">
            <v>120</v>
          </cell>
          <cell r="M83">
            <v>120</v>
          </cell>
          <cell r="O83">
            <v>120</v>
          </cell>
        </row>
        <row r="84">
          <cell r="A84">
            <v>10</v>
          </cell>
          <cell r="B84" t="str">
            <v>Koch</v>
          </cell>
          <cell r="C84" t="str">
            <v>Customer J</v>
          </cell>
          <cell r="D84" t="str">
            <v>N/A</v>
          </cell>
          <cell r="E84">
            <v>243.54524999999998</v>
          </cell>
          <cell r="G84">
            <v>360</v>
          </cell>
          <cell r="I84">
            <v>0</v>
          </cell>
          <cell r="K84">
            <v>0</v>
          </cell>
          <cell r="M84">
            <v>0</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G92">
            <v>0</v>
          </cell>
          <cell r="I92">
            <v>0</v>
          </cell>
          <cell r="K92">
            <v>0</v>
          </cell>
          <cell r="M92">
            <v>0</v>
          </cell>
          <cell r="O92">
            <v>0</v>
          </cell>
        </row>
        <row r="93">
          <cell r="A93">
            <v>19</v>
          </cell>
          <cell r="B93" t="str">
            <v>National Coal Corp.</v>
          </cell>
          <cell r="C93" t="str">
            <v>Customer L</v>
          </cell>
          <cell r="D93" t="str">
            <v>CCC</v>
          </cell>
          <cell r="E93">
            <v>265.66185999999999</v>
          </cell>
          <cell r="G93">
            <v>0</v>
          </cell>
          <cell r="I93">
            <v>0</v>
          </cell>
          <cell r="K93">
            <v>0</v>
          </cell>
          <cell r="M93">
            <v>0</v>
          </cell>
          <cell r="O93">
            <v>0</v>
          </cell>
        </row>
        <row r="94">
          <cell r="A94">
            <v>20</v>
          </cell>
          <cell r="B94" t="str">
            <v>Kentucky Fuels / Alpha</v>
          </cell>
          <cell r="C94" t="str">
            <v>Customer H</v>
          </cell>
          <cell r="D94" t="str">
            <v>N/A</v>
          </cell>
          <cell r="E94">
            <v>174.934</v>
          </cell>
          <cell r="G94">
            <v>0</v>
          </cell>
          <cell r="I94">
            <v>0</v>
          </cell>
          <cell r="K94">
            <v>0</v>
          </cell>
          <cell r="M94">
            <v>0</v>
          </cell>
          <cell r="O94">
            <v>0</v>
          </cell>
        </row>
        <row r="95">
          <cell r="A95">
            <v>21</v>
          </cell>
          <cell r="B95" t="str">
            <v>Gorman</v>
          </cell>
          <cell r="C95" t="str">
            <v>Customer G</v>
          </cell>
          <cell r="D95" t="str">
            <v>N/A</v>
          </cell>
          <cell r="E95">
            <v>87.714439999999996</v>
          </cell>
          <cell r="G95">
            <v>0</v>
          </cell>
          <cell r="I95">
            <v>0</v>
          </cell>
          <cell r="K95">
            <v>0</v>
          </cell>
          <cell r="M95">
            <v>0</v>
          </cell>
          <cell r="O95">
            <v>0</v>
          </cell>
        </row>
        <row r="96">
          <cell r="A96">
            <v>22</v>
          </cell>
          <cell r="B96" t="str">
            <v>Peabody</v>
          </cell>
          <cell r="C96" t="str">
            <v>Customer N</v>
          </cell>
          <cell r="D96" t="str">
            <v>BB</v>
          </cell>
          <cell r="E96">
            <v>75</v>
          </cell>
          <cell r="G96">
            <v>0</v>
          </cell>
          <cell r="I96">
            <v>0</v>
          </cell>
          <cell r="K96">
            <v>0</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Logan &amp; Kanawha</v>
          </cell>
          <cell r="C98" t="str">
            <v>Customer K</v>
          </cell>
          <cell r="D98" t="str">
            <v>N/A</v>
          </cell>
          <cell r="E98">
            <v>22.826000000000001</v>
          </cell>
          <cell r="G98">
            <v>0</v>
          </cell>
          <cell r="I98">
            <v>0</v>
          </cell>
          <cell r="K98">
            <v>0</v>
          </cell>
          <cell r="M98">
            <v>0</v>
          </cell>
          <cell r="O98">
            <v>0</v>
          </cell>
        </row>
        <row r="99">
          <cell r="A99">
            <v>25</v>
          </cell>
          <cell r="B99" t="str">
            <v>B&amp;W Resources</v>
          </cell>
          <cell r="C99" t="str">
            <v>Customer B</v>
          </cell>
          <cell r="D99" t="str">
            <v>N/A</v>
          </cell>
          <cell r="E99">
            <v>21.516999999999999</v>
          </cell>
          <cell r="G99">
            <v>0</v>
          </cell>
          <cell r="I99">
            <v>0</v>
          </cell>
          <cell r="K99">
            <v>0</v>
          </cell>
          <cell r="M99">
            <v>0</v>
          </cell>
          <cell r="O99">
            <v>0</v>
          </cell>
        </row>
        <row r="100">
          <cell r="A100">
            <v>26</v>
          </cell>
          <cell r="B100" t="str">
            <v>Onyx Prep Plant ROM</v>
          </cell>
          <cell r="C100" t="str">
            <v>Customer M</v>
          </cell>
          <cell r="D100" t="str">
            <v>N/A</v>
          </cell>
          <cell r="E100">
            <v>13.185</v>
          </cell>
          <cell r="G100">
            <v>0</v>
          </cell>
          <cell r="I100">
            <v>0</v>
          </cell>
          <cell r="K100">
            <v>0</v>
          </cell>
          <cell r="M100">
            <v>0</v>
          </cell>
          <cell r="O100">
            <v>0</v>
          </cell>
        </row>
        <row r="101">
          <cell r="A101">
            <v>27</v>
          </cell>
          <cell r="B101" t="str">
            <v>Thoroughbred Coal</v>
          </cell>
          <cell r="C101" t="str">
            <v>Customer Y</v>
          </cell>
          <cell r="D101" t="str">
            <v>N/A</v>
          </cell>
          <cell r="E101">
            <v>10.259</v>
          </cell>
          <cell r="G101">
            <v>0</v>
          </cell>
          <cell r="I101">
            <v>0</v>
          </cell>
          <cell r="K101">
            <v>0</v>
          </cell>
          <cell r="M101">
            <v>0</v>
          </cell>
          <cell r="O101">
            <v>0</v>
          </cell>
        </row>
        <row r="102">
          <cell r="A102">
            <v>28</v>
          </cell>
          <cell r="B102" t="str">
            <v>Virginia Electric Power</v>
          </cell>
          <cell r="C102" t="str">
            <v>Customer AB</v>
          </cell>
          <cell r="D102" t="str">
            <v>BBB</v>
          </cell>
          <cell r="E102">
            <v>0</v>
          </cell>
          <cell r="G102">
            <v>0</v>
          </cell>
          <cell r="I102">
            <v>0</v>
          </cell>
          <cell r="K102">
            <v>0</v>
          </cell>
          <cell r="M102">
            <v>0</v>
          </cell>
          <cell r="O102">
            <v>0</v>
          </cell>
        </row>
        <row r="105">
          <cell r="C105" t="str">
            <v>Steam Coal  - Committed</v>
          </cell>
          <cell r="D105" t="str">
            <v>--</v>
          </cell>
          <cell r="E105">
            <v>8924.3272509999988</v>
          </cell>
          <cell r="G105">
            <v>10410.748</v>
          </cell>
          <cell r="I105">
            <v>9068.9719999999998</v>
          </cell>
          <cell r="K105">
            <v>8159.3639999999996</v>
          </cell>
          <cell r="M105">
            <v>3854.9759999999987</v>
          </cell>
          <cell r="O105">
            <v>3734.9759999999987</v>
          </cell>
        </row>
        <row r="106">
          <cell r="C106" t="str">
            <v>Steam Coal - Uncommitted</v>
          </cell>
          <cell r="D106" t="str">
            <v>--</v>
          </cell>
          <cell r="E106">
            <v>0</v>
          </cell>
          <cell r="G106">
            <v>633.34715390875999</v>
          </cell>
          <cell r="I106">
            <v>2653.371014789026</v>
          </cell>
          <cell r="K106">
            <v>3472.4189792040715</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10">
          <cell r="C110" t="str">
            <v>Metallurgical Coal</v>
          </cell>
        </row>
        <row r="111">
          <cell r="A111">
            <v>1</v>
          </cell>
          <cell r="B111" t="str">
            <v>AK Steel</v>
          </cell>
          <cell r="C111" t="str">
            <v>Customer B</v>
          </cell>
          <cell r="D111" t="str">
            <v>B+</v>
          </cell>
          <cell r="E111">
            <v>187.21300100000002</v>
          </cell>
          <cell r="G111">
            <v>180</v>
          </cell>
          <cell r="I111">
            <v>180</v>
          </cell>
          <cell r="K111">
            <v>0</v>
          </cell>
          <cell r="M111">
            <v>0</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row>
        <row r="114">
          <cell r="A114">
            <v>4</v>
          </cell>
          <cell r="B114" t="str">
            <v>ABC Coke</v>
          </cell>
          <cell r="C114" t="str">
            <v>Customer A</v>
          </cell>
          <cell r="D114" t="str">
            <v>N/A</v>
          </cell>
          <cell r="E114">
            <v>59.663409999999999</v>
          </cell>
          <cell r="G114">
            <v>60</v>
          </cell>
          <cell r="I114">
            <v>0</v>
          </cell>
          <cell r="K114">
            <v>0</v>
          </cell>
          <cell r="M114">
            <v>0</v>
          </cell>
          <cell r="O114">
            <v>0</v>
          </cell>
        </row>
        <row r="115">
          <cell r="A115">
            <v>5</v>
          </cell>
          <cell r="B115" t="str">
            <v>Mittal Steel</v>
          </cell>
          <cell r="C115" t="str">
            <v>Customer AA</v>
          </cell>
          <cell r="D115" t="str">
            <v>BBB</v>
          </cell>
          <cell r="E115">
            <v>69.56828999999999</v>
          </cell>
          <cell r="G115">
            <v>0</v>
          </cell>
          <cell r="I115">
            <v>0</v>
          </cell>
          <cell r="K115">
            <v>0</v>
          </cell>
          <cell r="M115">
            <v>0</v>
          </cell>
          <cell r="O115">
            <v>0</v>
          </cell>
        </row>
        <row r="116">
          <cell r="A116">
            <v>6</v>
          </cell>
          <cell r="B116" t="str">
            <v>Wheeling Pittsburgh Steel</v>
          </cell>
          <cell r="C116" t="str">
            <v>Customer AB</v>
          </cell>
          <cell r="D116" t="str">
            <v>N/A</v>
          </cell>
          <cell r="E116">
            <v>5.165</v>
          </cell>
          <cell r="G116">
            <v>0</v>
          </cell>
          <cell r="I116">
            <v>0</v>
          </cell>
          <cell r="K116">
            <v>0</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48" refreshError="1"/>
      <sheetData sheetId="49" refreshError="1">
        <row r="2">
          <cell r="B2" t="str">
            <v xml:space="preserve">Project Trident </v>
          </cell>
          <cell r="L2" t="str">
            <v>Coal RevenuesSummary</v>
          </cell>
          <cell r="M2" t="str">
            <v>Executive Summary Output</v>
          </cell>
        </row>
        <row r="3">
          <cell r="B3" t="str">
            <v>($ and tons in thousands)</v>
          </cell>
          <cell r="L3" t="str">
            <v>Private &amp; Confidential</v>
          </cell>
          <cell r="M3" t="str">
            <v>Private &amp; Confidential</v>
          </cell>
        </row>
        <row r="5">
          <cell r="B5" t="str">
            <v>Consolidated</v>
          </cell>
        </row>
        <row r="7">
          <cell r="B7" t="str">
            <v>Little Elk</v>
          </cell>
          <cell r="C7">
            <v>3727.941089423095</v>
          </cell>
          <cell r="D7" t="str">
            <v xml:space="preserve">9 Months </v>
          </cell>
          <cell r="E7" t="str">
            <v>Projected</v>
          </cell>
          <cell r="G7" t="str">
            <v>Projected FYE December 31,</v>
          </cell>
        </row>
        <row r="8">
          <cell r="B8" t="str">
            <v>Prater Branch (1)</v>
          </cell>
          <cell r="C8">
            <v>2006</v>
          </cell>
          <cell r="D8" t="str">
            <v>2007A</v>
          </cell>
          <cell r="E8" t="str">
            <v>Q4 2007</v>
          </cell>
          <cell r="G8">
            <v>2007</v>
          </cell>
          <cell r="H8">
            <v>2008</v>
          </cell>
          <cell r="I8">
            <v>2009</v>
          </cell>
          <cell r="J8">
            <v>2010</v>
          </cell>
          <cell r="K8">
            <v>2011</v>
          </cell>
          <cell r="L8">
            <v>2012</v>
          </cell>
        </row>
        <row r="9">
          <cell r="B9" t="str">
            <v>Steam Coal</v>
          </cell>
          <cell r="C9">
            <v>1059.0902094987432</v>
          </cell>
          <cell r="D9">
            <v>11.71739008896237</v>
          </cell>
        </row>
        <row r="10">
          <cell r="B10" t="str">
            <v>Committed Coal Sales</v>
          </cell>
          <cell r="C10">
            <v>1048.3651503525425</v>
          </cell>
          <cell r="D10">
            <v>6.3084941390000004</v>
          </cell>
          <cell r="E10">
            <v>2.304605796509362</v>
          </cell>
          <cell r="G10">
            <v>8.6130999355093625</v>
          </cell>
          <cell r="H10">
            <v>10.410747999999998</v>
          </cell>
          <cell r="I10">
            <v>9.0689720000000005</v>
          </cell>
          <cell r="J10">
            <v>8.1593640000000001</v>
          </cell>
          <cell r="K10">
            <v>3.8549759999999988</v>
          </cell>
          <cell r="L10">
            <v>3.7349759999999987</v>
          </cell>
        </row>
        <row r="11">
          <cell r="B11" t="str">
            <v>Committed Average Realized Price Per Ton</v>
          </cell>
          <cell r="C11">
            <v>1027.8472375897827</v>
          </cell>
          <cell r="D11">
            <v>46.879708216211455</v>
          </cell>
          <cell r="E11">
            <v>44.552050659240599</v>
          </cell>
          <cell r="G11">
            <v>46.256897249399344</v>
          </cell>
          <cell r="H11">
            <v>45.915251807074767</v>
          </cell>
          <cell r="I11">
            <v>48.505471080956042</v>
          </cell>
          <cell r="J11">
            <v>48.07618269757301</v>
          </cell>
          <cell r="K11">
            <v>48.6483420700933</v>
          </cell>
          <cell r="L11">
            <v>49.70822231789441</v>
          </cell>
        </row>
        <row r="12">
          <cell r="B12" t="str">
            <v>Committed Coal Sales Revenues</v>
          </cell>
          <cell r="C12">
            <v>772.61916899890628</v>
          </cell>
          <cell r="D12">
            <v>295.74036452000013</v>
          </cell>
          <cell r="E12">
            <v>102.67491419566463</v>
          </cell>
          <cell r="G12">
            <v>398.41527871566473</v>
          </cell>
          <cell r="H12">
            <v>478.01211591999993</v>
          </cell>
          <cell r="I12">
            <v>439.89475908000009</v>
          </cell>
          <cell r="J12">
            <v>392.27107436000011</v>
          </cell>
          <cell r="K12">
            <v>187.53819111999994</v>
          </cell>
          <cell r="L12">
            <v>185.65901735999992</v>
          </cell>
        </row>
        <row r="13">
          <cell r="B13" t="str">
            <v>Uncommitted Coal Sales</v>
          </cell>
          <cell r="C13">
            <v>9038.6186809329884</v>
          </cell>
          <cell r="D13">
            <v>0</v>
          </cell>
          <cell r="E13">
            <v>0</v>
          </cell>
          <cell r="G13">
            <v>0</v>
          </cell>
          <cell r="H13">
            <v>0.63334715390875995</v>
          </cell>
          <cell r="I13">
            <v>2.6533710147890259</v>
          </cell>
          <cell r="J13">
            <v>3.4724189792040714</v>
          </cell>
          <cell r="K13">
            <v>7.5703409285601309</v>
          </cell>
          <cell r="L13">
            <v>7.0577111415861484</v>
          </cell>
        </row>
        <row r="14">
          <cell r="B14" t="str">
            <v>Uncommitted Average Realized Price Per Ton</v>
          </cell>
          <cell r="D14">
            <v>0</v>
          </cell>
          <cell r="E14">
            <v>0</v>
          </cell>
          <cell r="G14" t="str">
            <v>--</v>
          </cell>
          <cell r="H14">
            <v>57.623063640855747</v>
          </cell>
          <cell r="I14">
            <v>57.631424726022061</v>
          </cell>
          <cell r="J14">
            <v>58.588666024172703</v>
          </cell>
          <cell r="K14">
            <v>58.702697100274143</v>
          </cell>
          <cell r="L14">
            <v>58.862249346488866</v>
          </cell>
        </row>
        <row r="15">
          <cell r="B15" t="str">
            <v>Uncommitted Coal Sales Revenues</v>
          </cell>
          <cell r="D15">
            <v>0</v>
          </cell>
          <cell r="E15">
            <v>0</v>
          </cell>
          <cell r="G15" t="str">
            <v>--</v>
          </cell>
          <cell r="H15">
            <v>36.495403356439333</v>
          </cell>
          <cell r="I15">
            <v>152.91755190902251</v>
          </cell>
          <cell r="J15">
            <v>203.44439586858604</v>
          </cell>
          <cell r="K15">
            <v>444.39943047507347</v>
          </cell>
          <cell r="L15">
            <v>415.43275303153644</v>
          </cell>
        </row>
        <row r="16">
          <cell r="B16" t="str">
            <v>Total Steam Coal Sales</v>
          </cell>
          <cell r="D16">
            <v>6.3084941390000004</v>
          </cell>
          <cell r="E16">
            <v>2.304605796509362</v>
          </cell>
          <cell r="G16">
            <v>8.6130999355093625</v>
          </cell>
          <cell r="H16">
            <v>11.044095153908758</v>
          </cell>
          <cell r="I16">
            <v>11.722343014789026</v>
          </cell>
          <cell r="J16">
            <v>11.631782979204072</v>
          </cell>
          <cell r="K16">
            <v>11.425316928560129</v>
          </cell>
          <cell r="L16">
            <v>10.792687141586146</v>
          </cell>
        </row>
        <row r="17">
          <cell r="B17" t="str">
            <v>Total Steam Average Realized Price Per Ton</v>
          </cell>
          <cell r="D17">
            <v>46.879708216211455</v>
          </cell>
          <cell r="E17">
            <v>44.552050659240599</v>
          </cell>
          <cell r="G17">
            <v>46.256897249399344</v>
          </cell>
          <cell r="H17">
            <v>46.586661207309795</v>
          </cell>
          <cell r="I17">
            <v>50.571145225926642</v>
          </cell>
          <cell r="J17">
            <v>51.214458805983426</v>
          </cell>
          <cell r="K17">
            <v>55.310292532490223</v>
          </cell>
          <cell r="L17">
            <v>55.694356975791749</v>
          </cell>
        </row>
        <row r="18">
          <cell r="B18" t="str">
            <v>Total Steam Coal Sales Revenues</v>
          </cell>
          <cell r="D18">
            <v>295.74036452000013</v>
          </cell>
          <cell r="E18">
            <v>102.67491419566463</v>
          </cell>
          <cell r="G18">
            <v>398.41527871566473</v>
          </cell>
          <cell r="H18">
            <v>514.50751927643921</v>
          </cell>
          <cell r="I18">
            <v>592.81231098902254</v>
          </cell>
          <cell r="J18">
            <v>595.71547022858613</v>
          </cell>
          <cell r="K18">
            <v>631.93762159507344</v>
          </cell>
          <cell r="L18">
            <v>601.09177039153633</v>
          </cell>
        </row>
        <row r="20">
          <cell r="B20" t="str">
            <v>Metallurgical Coal</v>
          </cell>
        </row>
        <row r="21">
          <cell r="B21" t="str">
            <v>Committed Coal Sales</v>
          </cell>
          <cell r="D21">
            <v>0.33835219100000008</v>
          </cell>
          <cell r="E21">
            <v>0.13849999999999996</v>
          </cell>
          <cell r="G21">
            <v>0.47685219100000004</v>
          </cell>
          <cell r="H21">
            <v>0.50600000000000001</v>
          </cell>
          <cell r="I21">
            <v>0.30599999999999999</v>
          </cell>
          <cell r="J21">
            <v>7.0199999999999999E-2</v>
          </cell>
          <cell r="K21">
            <v>0</v>
          </cell>
          <cell r="L21">
            <v>0</v>
          </cell>
        </row>
        <row r="22">
          <cell r="B22" t="str">
            <v>Committed Average Realized Price Per Ton</v>
          </cell>
          <cell r="D22">
            <v>73.979709710229102</v>
          </cell>
          <cell r="E22">
            <v>72.661935395904123</v>
          </cell>
          <cell r="G22">
            <v>73.596966910722827</v>
          </cell>
          <cell r="H22">
            <v>76.671936758893281</v>
          </cell>
          <cell r="I22">
            <v>82.75</v>
          </cell>
          <cell r="J22">
            <v>82.749999999999986</v>
          </cell>
          <cell r="K22" t="str">
            <v>--</v>
          </cell>
          <cell r="L22" t="str">
            <v>--</v>
          </cell>
        </row>
        <row r="23">
          <cell r="B23" t="str">
            <v>Committed Coal Sales Revenues</v>
          </cell>
          <cell r="D23">
            <v>25.031196869999999</v>
          </cell>
          <cell r="E23">
            <v>10.063678052332717</v>
          </cell>
          <cell r="G23">
            <v>35.094874922332686</v>
          </cell>
          <cell r="H23">
            <v>38.795999999999999</v>
          </cell>
          <cell r="I23">
            <v>25.3215</v>
          </cell>
          <cell r="J23">
            <v>5.8090499999999992</v>
          </cell>
          <cell r="K23" t="str">
            <v>--</v>
          </cell>
          <cell r="L23" t="str">
            <v>--</v>
          </cell>
        </row>
        <row r="24">
          <cell r="B24" t="str">
            <v>Uncommitted Coal Sales</v>
          </cell>
          <cell r="D24">
            <v>0</v>
          </cell>
          <cell r="E24">
            <v>1.0742089756257656E-3</v>
          </cell>
          <cell r="G24">
            <v>1.0742089756257656E-3</v>
          </cell>
          <cell r="H24">
            <v>0.30783900192702868</v>
          </cell>
          <cell r="I24">
            <v>1.3605971340689582</v>
          </cell>
          <cell r="J24">
            <v>2.5377225825632266</v>
          </cell>
          <cell r="K24">
            <v>3.2198091551863119</v>
          </cell>
          <cell r="L24">
            <v>3.4826658871497576</v>
          </cell>
        </row>
        <row r="25">
          <cell r="B25" t="str">
            <v>Uncommitted Average Realized Price Per Ton</v>
          </cell>
          <cell r="D25">
            <v>0</v>
          </cell>
          <cell r="E25">
            <v>80</v>
          </cell>
          <cell r="G25">
            <v>80</v>
          </cell>
          <cell r="H25">
            <v>83.802038816257891</v>
          </cell>
          <cell r="I25">
            <v>83.038505315660785</v>
          </cell>
          <cell r="J25">
            <v>83.939943797287256</v>
          </cell>
          <cell r="K25">
            <v>84.846178796327479</v>
          </cell>
          <cell r="L25">
            <v>85.247012638376802</v>
          </cell>
        </row>
        <row r="26">
          <cell r="B26" t="str">
            <v>Uncommitted Coal Sales Revenues</v>
          </cell>
          <cell r="D26">
            <v>0</v>
          </cell>
          <cell r="E26">
            <v>8.5936718050061256E-2</v>
          </cell>
          <cell r="G26">
            <v>8.5936718050061256E-2</v>
          </cell>
          <cell r="H26">
            <v>25.797535988646946</v>
          </cell>
          <cell r="I26">
            <v>112.98195234985802</v>
          </cell>
          <cell r="J26">
            <v>213.01629095346391</v>
          </cell>
          <cell r="K26">
            <v>273.18850327098994</v>
          </cell>
          <cell r="L26">
            <v>296.88686289709915</v>
          </cell>
        </row>
        <row r="27">
          <cell r="B27" t="str">
            <v>Total Metallurgical Coal Sales</v>
          </cell>
          <cell r="D27">
            <v>0.33835219100000008</v>
          </cell>
          <cell r="E27">
            <v>0.13957420897562572</v>
          </cell>
          <cell r="G27">
            <v>0.4779263999756258</v>
          </cell>
          <cell r="H27">
            <v>0.81383900192702874</v>
          </cell>
          <cell r="I27">
            <v>1.6665971340689583</v>
          </cell>
          <cell r="J27">
            <v>2.6079225825632264</v>
          </cell>
          <cell r="K27">
            <v>3.2198091551863119</v>
          </cell>
          <cell r="L27">
            <v>3.4826658871497576</v>
          </cell>
        </row>
        <row r="28">
          <cell r="B28" t="str">
            <v>Total Metallurgical Average Realized Price Per Ton</v>
          </cell>
          <cell r="D28">
            <v>73.979709710229102</v>
          </cell>
          <cell r="E28">
            <v>72.718411552346581</v>
          </cell>
          <cell r="G28">
            <v>73.611358657268084</v>
          </cell>
          <cell r="H28">
            <v>79.368936405973088</v>
          </cell>
          <cell r="I28">
            <v>82.985533529745936</v>
          </cell>
          <cell r="J28">
            <v>83.907912917564047</v>
          </cell>
          <cell r="K28">
            <v>84.846178796327479</v>
          </cell>
          <cell r="L28">
            <v>85.247012638376802</v>
          </cell>
        </row>
        <row r="29">
          <cell r="B29" t="str">
            <v>Total Metallurgical Coal Sales Revenues</v>
          </cell>
          <cell r="D29">
            <v>25.031196869999999</v>
          </cell>
          <cell r="E29">
            <v>10.149614770382778</v>
          </cell>
          <cell r="G29">
            <v>35.18081164038275</v>
          </cell>
          <cell r="H29">
            <v>64.593535988646948</v>
          </cell>
          <cell r="I29">
            <v>138.30345234985802</v>
          </cell>
          <cell r="J29">
            <v>218.82534095346392</v>
          </cell>
          <cell r="K29">
            <v>273.18850327098994</v>
          </cell>
          <cell r="L29">
            <v>296.88686289709915</v>
          </cell>
        </row>
        <row r="30">
          <cell r="B30" t="str">
            <v>Revenues by Complex (2007E)</v>
          </cell>
        </row>
        <row r="31">
          <cell r="B31" t="str">
            <v>Total Steam and Metallurgical Coal</v>
          </cell>
        </row>
        <row r="32">
          <cell r="B32" t="str">
            <v>Total Coal Sales</v>
          </cell>
          <cell r="C32">
            <v>168763.47592159096</v>
          </cell>
          <cell r="D32">
            <v>6.6468463300000007</v>
          </cell>
          <cell r="E32">
            <v>2.4441800054849878</v>
          </cell>
          <cell r="G32">
            <v>9.0910263354849885</v>
          </cell>
          <cell r="H32">
            <v>11.857934155835787</v>
          </cell>
          <cell r="I32">
            <v>13.388940148857984</v>
          </cell>
          <cell r="J32">
            <v>14.239705561767298</v>
          </cell>
          <cell r="K32">
            <v>14.64512608374644</v>
          </cell>
          <cell r="L32">
            <v>14.275353028735903</v>
          </cell>
        </row>
        <row r="33">
          <cell r="B33" t="str">
            <v>Total Average Realized Price</v>
          </cell>
          <cell r="C33">
            <v>61980.541760111846</v>
          </cell>
          <cell r="D33">
            <v>48.259211280727783</v>
          </cell>
          <cell r="E33">
            <v>46.160482743847723</v>
          </cell>
          <cell r="G33">
            <v>47.694954821942659</v>
          </cell>
          <cell r="H33">
            <v>48.85</v>
          </cell>
          <cell r="I33">
            <v>54.605947536574917</v>
          </cell>
          <cell r="J33">
            <v>57.202082420091614</v>
          </cell>
          <cell r="K33">
            <v>61.803914810306551</v>
          </cell>
          <cell r="L33">
            <v>62.904127938624605</v>
          </cell>
        </row>
        <row r="34">
          <cell r="B34" t="str">
            <v>Total Coal Sales Revenues</v>
          </cell>
          <cell r="C34">
            <v>48340.277742770719</v>
          </cell>
          <cell r="D34">
            <v>320.7715613900001</v>
          </cell>
          <cell r="E34">
            <v>112.82452896604741</v>
          </cell>
          <cell r="G34">
            <v>433.59609035604745</v>
          </cell>
          <cell r="H34">
            <v>579.20105526508621</v>
          </cell>
          <cell r="I34">
            <v>731.11576333888058</v>
          </cell>
          <cell r="J34">
            <v>814.54081118204999</v>
          </cell>
          <cell r="K34">
            <v>905.12612486606338</v>
          </cell>
          <cell r="L34">
            <v>897.97863328863548</v>
          </cell>
        </row>
        <row r="35">
          <cell r="B35" t="str">
            <v>North Springs</v>
          </cell>
          <cell r="C35">
            <v>63659.60080495126</v>
          </cell>
        </row>
        <row r="36">
          <cell r="B36" t="str">
            <v>Levisa Fork</v>
          </cell>
          <cell r="C36">
            <v>49835.528394147586</v>
          </cell>
          <cell r="H36">
            <v>-2.9220968560707661E-2</v>
          </cell>
          <cell r="I36">
            <v>0</v>
          </cell>
          <cell r="J36">
            <v>0</v>
          </cell>
          <cell r="K36">
            <v>0</v>
          </cell>
          <cell r="L36">
            <v>0</v>
          </cell>
        </row>
        <row r="37">
          <cell r="B37" t="str">
            <v>Deep Water</v>
          </cell>
          <cell r="C37">
            <v>46367.888572570439</v>
          </cell>
          <cell r="H37">
            <v>6.8632444001766064</v>
          </cell>
          <cell r="L37">
            <v>24.396355593723282</v>
          </cell>
        </row>
        <row r="38">
          <cell r="C38">
            <v>438947.31319614284</v>
          </cell>
          <cell r="G38">
            <v>477.92639997562583</v>
          </cell>
          <cell r="H38">
            <v>813.83900192702879</v>
          </cell>
          <cell r="I38">
            <v>1666.5971340689582</v>
          </cell>
          <cell r="J38">
            <v>2607.9225825632266</v>
          </cell>
          <cell r="K38">
            <v>3219.8091551863117</v>
          </cell>
          <cell r="L38">
            <v>3482.6658871497575</v>
          </cell>
        </row>
        <row r="40">
          <cell r="B40" t="str">
            <v>Metallurgical Coal Sales (mt)</v>
          </cell>
          <cell r="C40">
            <v>0.11437799999999999</v>
          </cell>
          <cell r="D40">
            <v>0.33835219100000008</v>
          </cell>
          <cell r="E40">
            <v>0.13957420897562578</v>
          </cell>
          <cell r="G40">
            <v>0.47792639997562586</v>
          </cell>
          <cell r="H40">
            <v>0.81383900192702874</v>
          </cell>
          <cell r="I40">
            <v>1.6665971340689583</v>
          </cell>
          <cell r="J40">
            <v>2.6079225825632264</v>
          </cell>
          <cell r="K40">
            <v>3.2198091551863119</v>
          </cell>
          <cell r="L40">
            <v>3.4826658871497576</v>
          </cell>
        </row>
        <row r="41">
          <cell r="B41" t="str">
            <v>Total Coal Sales (mt)</v>
          </cell>
          <cell r="C41">
            <v>5.4669999999999996</v>
          </cell>
          <cell r="D41">
            <v>6.6468463300000007</v>
          </cell>
          <cell r="E41">
            <v>2.4441800054849878</v>
          </cell>
          <cell r="G41">
            <v>9.0910263354849885</v>
          </cell>
          <cell r="H41">
            <v>11.857934155835787</v>
          </cell>
          <cell r="I41">
            <v>13.388940148857984</v>
          </cell>
          <cell r="J41">
            <v>14.239705561767298</v>
          </cell>
          <cell r="K41">
            <v>14.645126083746442</v>
          </cell>
          <cell r="L41">
            <v>14.275353028735905</v>
          </cell>
        </row>
        <row r="42">
          <cell r="B42" t="str">
            <v>Steam Coal Realized Price Per Ton (4)</v>
          </cell>
          <cell r="D42">
            <v>46.879708216211455</v>
          </cell>
          <cell r="E42">
            <v>44.552050659240599</v>
          </cell>
          <cell r="G42">
            <v>46.256897249399344</v>
          </cell>
          <cell r="H42">
            <v>46.586661207309795</v>
          </cell>
          <cell r="I42">
            <v>50.571145225926642</v>
          </cell>
          <cell r="J42">
            <v>51.214458805983426</v>
          </cell>
          <cell r="K42">
            <v>55.31029253249023</v>
          </cell>
          <cell r="L42">
            <v>55.694356975791763</v>
          </cell>
        </row>
        <row r="43">
          <cell r="B43" t="str">
            <v>Metallurgical Coal Realized Price Per Ton (4)</v>
          </cell>
          <cell r="D43">
            <v>73.979709710229116</v>
          </cell>
          <cell r="E43">
            <v>72.718411552346566</v>
          </cell>
          <cell r="G43">
            <v>73.611358657268141</v>
          </cell>
          <cell r="H43">
            <v>79.368936405973088</v>
          </cell>
          <cell r="I43">
            <v>82.985533529745936</v>
          </cell>
          <cell r="J43">
            <v>83.907912917564033</v>
          </cell>
          <cell r="K43">
            <v>84.846178796327479</v>
          </cell>
          <cell r="L43">
            <v>85.247012638376802</v>
          </cell>
        </row>
        <row r="46">
          <cell r="B46" t="str">
            <v>Total Coal Revenues</v>
          </cell>
          <cell r="D46">
            <v>320.77156138999999</v>
          </cell>
          <cell r="E46">
            <v>112.82452896604747</v>
          </cell>
          <cell r="G46">
            <v>433.59609035604745</v>
          </cell>
          <cell r="H46">
            <v>579.23027623364692</v>
          </cell>
          <cell r="I46">
            <v>731.11576333888047</v>
          </cell>
          <cell r="J46">
            <v>814.54081118204988</v>
          </cell>
          <cell r="K46">
            <v>905.12612486606338</v>
          </cell>
          <cell r="L46">
            <v>897.97863328863525</v>
          </cell>
        </row>
      </sheetData>
      <sheetData sheetId="50" refreshError="1">
        <row r="2">
          <cell r="B2" t="str">
            <v xml:space="preserve">Project Trident </v>
          </cell>
          <cell r="N2" t="str">
            <v>EBITDA Bridges – 2006-2007</v>
          </cell>
        </row>
        <row r="3">
          <cell r="B3" t="str">
            <v>($ and tons in millions, except per ton data)</v>
          </cell>
          <cell r="C3" t="str">
            <v>SALES &amp; MARKETING OUTPUTS</v>
          </cell>
          <cell r="N3" t="str">
            <v>Private &amp; Confidential</v>
          </cell>
        </row>
        <row r="4">
          <cell r="C4" t="str">
            <v>TONNAGE</v>
          </cell>
        </row>
        <row r="5">
          <cell r="B5" t="str">
            <v>EBTIDA Bridge (2007E-2008E)</v>
          </cell>
          <cell r="E5" t="str">
            <v>Fiscal Year Ending December,</v>
          </cell>
        </row>
        <row r="6">
          <cell r="D6" t="str">
            <v>S&amp;P Rating</v>
          </cell>
          <cell r="E6">
            <v>2007</v>
          </cell>
          <cell r="G6">
            <v>2008</v>
          </cell>
          <cell r="I6">
            <v>2009</v>
          </cell>
          <cell r="K6">
            <v>2010</v>
          </cell>
          <cell r="M6">
            <v>2011</v>
          </cell>
          <cell r="O6">
            <v>2012</v>
          </cell>
        </row>
        <row r="7">
          <cell r="C7" t="str">
            <v>Steam Coal</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AEP</v>
          </cell>
          <cell r="D8" t="str">
            <v>BBB</v>
          </cell>
          <cell r="E8">
            <v>351.73593099999999</v>
          </cell>
          <cell r="F8">
            <v>63.270266173089354</v>
          </cell>
          <cell r="G8">
            <v>480</v>
          </cell>
          <cell r="H8">
            <v>63.270266173089354</v>
          </cell>
          <cell r="I8">
            <v>480</v>
          </cell>
          <cell r="K8">
            <v>480</v>
          </cell>
          <cell r="M8">
            <v>240</v>
          </cell>
          <cell r="O8">
            <v>240</v>
          </cell>
          <cell r="R8">
            <v>17056.0690817</v>
          </cell>
        </row>
        <row r="9">
          <cell r="B9">
            <v>1</v>
          </cell>
          <cell r="C9" t="str">
            <v>B&amp;W Resources</v>
          </cell>
          <cell r="D9" t="str">
            <v>N/A</v>
          </cell>
          <cell r="E9">
            <v>21.516999999999999</v>
          </cell>
          <cell r="F9">
            <v>47.31198703756651</v>
          </cell>
          <cell r="G9">
            <v>0</v>
          </cell>
          <cell r="I9">
            <v>0</v>
          </cell>
          <cell r="J9">
            <v>0</v>
          </cell>
          <cell r="K9">
            <v>0</v>
          </cell>
          <cell r="L9">
            <v>63.270266173089354</v>
          </cell>
          <cell r="M9">
            <v>0</v>
          </cell>
          <cell r="N9">
            <v>47.31198703756651</v>
          </cell>
          <cell r="O9">
            <v>0</v>
          </cell>
          <cell r="R9">
            <v>930.64599999999996</v>
          </cell>
        </row>
        <row r="10">
          <cell r="B10">
            <v>2</v>
          </cell>
          <cell r="C10" t="str">
            <v>Dayton Power &amp; Light</v>
          </cell>
          <cell r="D10" t="str">
            <v>BBB</v>
          </cell>
          <cell r="E10">
            <v>708.93460000000005</v>
          </cell>
          <cell r="F10">
            <v>-17.736037892158752</v>
          </cell>
          <cell r="G10">
            <v>0</v>
          </cell>
          <cell r="I10">
            <v>0</v>
          </cell>
          <cell r="J10">
            <v>0</v>
          </cell>
          <cell r="K10">
            <v>0</v>
          </cell>
          <cell r="L10">
            <v>92.846215318497116</v>
          </cell>
          <cell r="M10">
            <v>0</v>
          </cell>
          <cell r="N10">
            <v>0</v>
          </cell>
          <cell r="O10">
            <v>0</v>
          </cell>
          <cell r="R10">
            <v>32156.915075000001</v>
          </cell>
        </row>
        <row r="11">
          <cell r="B11">
            <v>3</v>
          </cell>
          <cell r="C11" t="str">
            <v>Dominion</v>
          </cell>
          <cell r="D11" t="str">
            <v>BBB</v>
          </cell>
          <cell r="E11">
            <v>0</v>
          </cell>
          <cell r="F11">
            <v>12.637701590281354</v>
          </cell>
          <cell r="G11">
            <v>480</v>
          </cell>
          <cell r="I11">
            <v>480</v>
          </cell>
          <cell r="J11">
            <v>0</v>
          </cell>
          <cell r="K11">
            <v>480</v>
          </cell>
          <cell r="L11">
            <v>92.846215318497116</v>
          </cell>
          <cell r="M11">
            <v>120</v>
          </cell>
          <cell r="N11">
            <v>12.637701590281354</v>
          </cell>
          <cell r="O11">
            <v>0</v>
          </cell>
          <cell r="R11" t="str">
            <v>--</v>
          </cell>
        </row>
        <row r="12">
          <cell r="B12">
            <v>4</v>
          </cell>
          <cell r="C12" t="str">
            <v>Duke Energy</v>
          </cell>
          <cell r="D12" t="str">
            <v>A-</v>
          </cell>
          <cell r="E12">
            <v>910.07835999999998</v>
          </cell>
          <cell r="F12">
            <v>-3.0972764099999992</v>
          </cell>
          <cell r="G12">
            <v>1679.9880000000001</v>
          </cell>
          <cell r="I12">
            <v>1499.9880000000001</v>
          </cell>
          <cell r="J12">
            <v>0</v>
          </cell>
          <cell r="K12">
            <v>1499.9880000000001</v>
          </cell>
          <cell r="L12">
            <v>102.38664049877846</v>
          </cell>
          <cell r="M12">
            <v>0</v>
          </cell>
          <cell r="N12">
            <v>0</v>
          </cell>
          <cell r="O12">
            <v>0</v>
          </cell>
          <cell r="R12">
            <v>40573.5262</v>
          </cell>
        </row>
        <row r="13">
          <cell r="B13" t="str">
            <v>END</v>
          </cell>
          <cell r="C13" t="str">
            <v>East Kentucky Power</v>
          </cell>
          <cell r="D13" t="str">
            <v>BBB</v>
          </cell>
          <cell r="E13">
            <v>310.90794</v>
          </cell>
          <cell r="F13">
            <v>102.38664049877853</v>
          </cell>
          <cell r="G13">
            <v>421</v>
          </cell>
          <cell r="H13">
            <v>102.38664049877853</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C15" t="str">
            <v>Kentucky Fuels / Alpha</v>
          </cell>
          <cell r="D15" t="str">
            <v>N/A</v>
          </cell>
          <cell r="E15">
            <v>174.934</v>
          </cell>
          <cell r="F15" t="str">
            <v>Steps</v>
          </cell>
          <cell r="G15">
            <v>0</v>
          </cell>
          <cell r="I15">
            <v>0</v>
          </cell>
          <cell r="K15">
            <v>0</v>
          </cell>
          <cell r="M15">
            <v>0</v>
          </cell>
          <cell r="O15">
            <v>0</v>
          </cell>
          <cell r="R15">
            <v>7347.2280000000001</v>
          </cell>
        </row>
        <row r="16">
          <cell r="B16" t="str">
            <v>Start</v>
          </cell>
          <cell r="C16" t="str">
            <v>Kentucky Utilities</v>
          </cell>
          <cell r="D16" t="str">
            <v>BBB+</v>
          </cell>
          <cell r="E16">
            <v>495.35056999999995</v>
          </cell>
          <cell r="F16">
            <v>63.270266173089354</v>
          </cell>
          <cell r="G16">
            <v>829.99199999999973</v>
          </cell>
          <cell r="I16">
            <v>129.6</v>
          </cell>
          <cell r="K16">
            <v>0</v>
          </cell>
          <cell r="L16" t="str">
            <v>Prater</v>
          </cell>
          <cell r="M16">
            <v>0</v>
          </cell>
          <cell r="N16" t="str">
            <v>$ / ton</v>
          </cell>
          <cell r="O16">
            <v>0</v>
          </cell>
          <cell r="R16">
            <v>23304.450044999998</v>
          </cell>
        </row>
        <row r="17">
          <cell r="B17" t="str">
            <v>2006 Coal Sales</v>
          </cell>
          <cell r="C17" t="str">
            <v>Koch</v>
          </cell>
          <cell r="D17" t="str">
            <v>N/A</v>
          </cell>
          <cell r="E17">
            <v>243.54524999999998</v>
          </cell>
          <cell r="G17">
            <v>360</v>
          </cell>
          <cell r="I17">
            <v>0</v>
          </cell>
          <cell r="J17">
            <v>2007</v>
          </cell>
          <cell r="K17">
            <v>0</v>
          </cell>
          <cell r="L17">
            <v>5.2396597999999983</v>
          </cell>
          <cell r="M17">
            <v>0</v>
          </cell>
          <cell r="N17">
            <v>2.1791658167184926</v>
          </cell>
          <cell r="O17">
            <v>0</v>
          </cell>
          <cell r="R17">
            <v>10228.9005</v>
          </cell>
        </row>
        <row r="18">
          <cell r="B18" t="str">
            <v>2007 Coal Sales</v>
          </cell>
          <cell r="C18" t="str">
            <v>Logan &amp; Kanawha</v>
          </cell>
          <cell r="D18" t="str">
            <v>N/A</v>
          </cell>
          <cell r="E18">
            <v>22.826000000000001</v>
          </cell>
          <cell r="G18">
            <v>0</v>
          </cell>
          <cell r="I18">
            <v>0</v>
          </cell>
          <cell r="J18">
            <v>2008</v>
          </cell>
          <cell r="K18">
            <v>0</v>
          </cell>
          <cell r="L18">
            <v>0</v>
          </cell>
          <cell r="M18">
            <v>0</v>
          </cell>
          <cell r="N18">
            <v>0</v>
          </cell>
          <cell r="O18">
            <v>0</v>
          </cell>
          <cell r="R18">
            <v>744.12760000000003</v>
          </cell>
        </row>
        <row r="19">
          <cell r="B19" t="str">
            <v>Delta</v>
          </cell>
          <cell r="C19" t="str">
            <v>National Coal Corp.</v>
          </cell>
          <cell r="D19" t="str">
            <v>CCC</v>
          </cell>
          <cell r="E19">
            <v>265.66185999999999</v>
          </cell>
          <cell r="F19">
            <v>47.31198703756651</v>
          </cell>
          <cell r="G19">
            <v>0</v>
          </cell>
          <cell r="I19">
            <v>0</v>
          </cell>
          <cell r="K19">
            <v>0</v>
          </cell>
          <cell r="M19">
            <v>0</v>
          </cell>
          <cell r="N19">
            <v>-7.897354309176472</v>
          </cell>
          <cell r="O19">
            <v>0</v>
          </cell>
          <cell r="R19">
            <v>10759.305329999999</v>
          </cell>
        </row>
        <row r="20">
          <cell r="B20" t="str">
            <v>2006 Realized Price</v>
          </cell>
          <cell r="C20" t="str">
            <v>Onyx Prep Plant ROM</v>
          </cell>
          <cell r="D20" t="str">
            <v>N/A</v>
          </cell>
          <cell r="E20">
            <v>13.185</v>
          </cell>
          <cell r="G20">
            <v>0</v>
          </cell>
          <cell r="I20">
            <v>0</v>
          </cell>
          <cell r="K20">
            <v>0</v>
          </cell>
          <cell r="M20">
            <v>0</v>
          </cell>
          <cell r="O20">
            <v>0</v>
          </cell>
          <cell r="R20">
            <v>421.92</v>
          </cell>
        </row>
        <row r="21">
          <cell r="B21" t="str">
            <v>2007 Realized Price</v>
          </cell>
          <cell r="C21" t="str">
            <v>Peabody</v>
          </cell>
          <cell r="D21" t="str">
            <v>BB</v>
          </cell>
          <cell r="E21">
            <v>75</v>
          </cell>
          <cell r="G21">
            <v>0</v>
          </cell>
          <cell r="I21">
            <v>0</v>
          </cell>
          <cell r="K21">
            <v>0</v>
          </cell>
          <cell r="M21">
            <v>0</v>
          </cell>
          <cell r="N21" t="str">
            <v>BI</v>
          </cell>
          <cell r="O21">
            <v>0</v>
          </cell>
          <cell r="R21">
            <v>3318.75</v>
          </cell>
        </row>
        <row r="22">
          <cell r="B22" t="str">
            <v>Delta</v>
          </cell>
          <cell r="C22" t="str">
            <v>DTE</v>
          </cell>
          <cell r="D22" t="str">
            <v>BBB</v>
          </cell>
          <cell r="E22">
            <v>0</v>
          </cell>
          <cell r="F22">
            <v>-17.736037892158752</v>
          </cell>
          <cell r="G22">
            <v>60</v>
          </cell>
          <cell r="I22">
            <v>120</v>
          </cell>
          <cell r="K22">
            <v>0</v>
          </cell>
          <cell r="M22">
            <v>0</v>
          </cell>
          <cell r="N22" t="str">
            <v>Falcon</v>
          </cell>
          <cell r="O22">
            <v>0</v>
          </cell>
          <cell r="R22">
            <v>0</v>
          </cell>
        </row>
        <row r="23">
          <cell r="B23" t="str">
            <v xml:space="preserve">2006 Cash Costs / ton </v>
          </cell>
          <cell r="C23" t="str">
            <v>Integrity Export</v>
          </cell>
          <cell r="D23" t="str">
            <v>N/A</v>
          </cell>
          <cell r="E23">
            <v>50</v>
          </cell>
          <cell r="G23">
            <v>20</v>
          </cell>
          <cell r="I23">
            <v>0</v>
          </cell>
          <cell r="K23">
            <v>0</v>
          </cell>
          <cell r="M23">
            <v>0</v>
          </cell>
          <cell r="N23">
            <v>1.446002</v>
          </cell>
          <cell r="O23">
            <v>0</v>
          </cell>
          <cell r="R23">
            <v>2307.3746422128979</v>
          </cell>
        </row>
        <row r="24">
          <cell r="B24" t="str">
            <v xml:space="preserve">2007 Cash Costs / ton </v>
          </cell>
          <cell r="C24" t="str">
            <v>Coal Trade</v>
          </cell>
          <cell r="D24" t="str">
            <v>N/A</v>
          </cell>
          <cell r="E24">
            <v>40</v>
          </cell>
          <cell r="G24">
            <v>120</v>
          </cell>
          <cell r="I24">
            <v>0</v>
          </cell>
          <cell r="K24">
            <v>0</v>
          </cell>
          <cell r="M24">
            <v>0</v>
          </cell>
          <cell r="N24">
            <v>0</v>
          </cell>
          <cell r="O24">
            <v>0</v>
          </cell>
          <cell r="R24">
            <v>1685.0175072905708</v>
          </cell>
        </row>
        <row r="25">
          <cell r="B25" t="str">
            <v>Delta</v>
          </cell>
          <cell r="C25" t="str">
            <v>Alpha</v>
          </cell>
          <cell r="D25" t="str">
            <v>B+</v>
          </cell>
          <cell r="E25">
            <v>0</v>
          </cell>
          <cell r="F25">
            <v>12.637701590281354</v>
          </cell>
          <cell r="G25">
            <v>120</v>
          </cell>
          <cell r="I25">
            <v>0</v>
          </cell>
          <cell r="K25">
            <v>0</v>
          </cell>
          <cell r="M25">
            <v>0</v>
          </cell>
          <cell r="N25">
            <v>-1.446002</v>
          </cell>
          <cell r="O25">
            <v>0</v>
          </cell>
          <cell r="R25" t="str">
            <v>--</v>
          </cell>
        </row>
        <row r="26">
          <cell r="B26" t="str">
            <v>2006 SGA</v>
          </cell>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B27" t="str">
            <v>2007 SGA</v>
          </cell>
          <cell r="C27" t="str">
            <v>Resource Fuels</v>
          </cell>
          <cell r="D27" t="str">
            <v>N/A</v>
          </cell>
          <cell r="E27">
            <v>1238.2237499999999</v>
          </cell>
          <cell r="G27">
            <v>0</v>
          </cell>
          <cell r="I27">
            <v>0</v>
          </cell>
          <cell r="K27">
            <v>0</v>
          </cell>
          <cell r="M27">
            <v>0</v>
          </cell>
          <cell r="N27">
            <v>0</v>
          </cell>
          <cell r="O27">
            <v>0</v>
          </cell>
          <cell r="R27">
            <v>56339.180625000001</v>
          </cell>
        </row>
        <row r="28">
          <cell r="B28" t="str">
            <v>Delta</v>
          </cell>
          <cell r="C28" t="str">
            <v>River Trading</v>
          </cell>
          <cell r="D28" t="str">
            <v>N/A</v>
          </cell>
          <cell r="E28">
            <v>400.14717999999999</v>
          </cell>
          <cell r="F28">
            <v>-3.0972764099999992</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B32" t="str">
            <v>Other</v>
          </cell>
          <cell r="C32" t="str">
            <v>Thoroughbred Coal</v>
          </cell>
          <cell r="D32" t="str">
            <v>N/A</v>
          </cell>
          <cell r="E32">
            <v>10.259</v>
          </cell>
          <cell r="F32">
            <v>0</v>
          </cell>
          <cell r="G32">
            <v>0</v>
          </cell>
          <cell r="I32">
            <v>0</v>
          </cell>
          <cell r="K32">
            <v>0</v>
          </cell>
          <cell r="M32">
            <v>0</v>
          </cell>
          <cell r="O32">
            <v>0</v>
          </cell>
          <cell r="R32">
            <v>471.91399999999999</v>
          </cell>
        </row>
        <row r="33">
          <cell r="B33" t="str">
            <v>End</v>
          </cell>
          <cell r="C33" t="str">
            <v>TVA</v>
          </cell>
          <cell r="D33" t="str">
            <v>AAA</v>
          </cell>
          <cell r="E33">
            <v>407.94272999999998</v>
          </cell>
          <cell r="F33">
            <v>102.38664049877853</v>
          </cell>
          <cell r="G33">
            <v>579.6</v>
          </cell>
          <cell r="I33">
            <v>859.99199999999973</v>
          </cell>
          <cell r="K33">
            <v>499.99199999999996</v>
          </cell>
          <cell r="M33">
            <v>499.99199999999996</v>
          </cell>
          <cell r="O33">
            <v>499.99199999999996</v>
          </cell>
          <cell r="R33">
            <v>24540.410125599996</v>
          </cell>
        </row>
        <row r="34">
          <cell r="B34" t="str">
            <v>Check</v>
          </cell>
          <cell r="C34" t="str">
            <v>Twin Energies (Detherage)</v>
          </cell>
          <cell r="D34" t="str">
            <v>N/A</v>
          </cell>
          <cell r="E34">
            <v>58.227260000000001</v>
          </cell>
          <cell r="F34">
            <v>0</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3">
          <cell r="B53" t="str">
            <v>2006 Realized Price</v>
          </cell>
          <cell r="F53">
            <v>49.944346769709178</v>
          </cell>
        </row>
        <row r="54">
          <cell r="B54" t="str">
            <v>2007 Realized Price</v>
          </cell>
          <cell r="C54" t="str">
            <v>Total Tons Sold</v>
          </cell>
          <cell r="E54">
            <v>9091.0263354849885</v>
          </cell>
          <cell r="F54">
            <v>47.694954821942659</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B56" t="str">
            <v xml:space="preserve">2006 Other Income / ton </v>
          </cell>
          <cell r="C56" t="str">
            <v>Check</v>
          </cell>
          <cell r="E56">
            <v>-5.6843418860808015E-14</v>
          </cell>
          <cell r="F56">
            <v>0.29017398024510072</v>
          </cell>
          <cell r="G56">
            <v>0</v>
          </cell>
          <cell r="I56">
            <v>0</v>
          </cell>
          <cell r="K56">
            <v>0</v>
          </cell>
          <cell r="M56">
            <v>0</v>
          </cell>
          <cell r="O56">
            <v>0</v>
          </cell>
        </row>
        <row r="57">
          <cell r="B57" t="str">
            <v xml:space="preserve">2007 Other Income / ton </v>
          </cell>
          <cell r="C57" t="str">
            <v>PRICING</v>
          </cell>
          <cell r="E57">
            <v>0</v>
          </cell>
          <cell r="F57">
            <v>0.5886269209459708</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B59" t="str">
            <v xml:space="preserve">2006 Cash Costs / ton </v>
          </cell>
          <cell r="F59">
            <v>40.336414821092127</v>
          </cell>
          <cell r="Q59" t="str">
            <v>Steam Coal</v>
          </cell>
        </row>
        <row r="60">
          <cell r="B60" t="str">
            <v xml:space="preserve">2007 Cash Costs / ton </v>
          </cell>
          <cell r="F60">
            <v>36.807598585857782</v>
          </cell>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B62" t="str">
            <v>2006 Cash Costs / ton (non-cash)</v>
          </cell>
          <cell r="F62">
            <v>-3.1569832613865003</v>
          </cell>
          <cell r="Q62" t="str">
            <v>Dayton Power &amp; Light</v>
          </cell>
          <cell r="R62" t="str">
            <v>BBB</v>
          </cell>
          <cell r="S62">
            <v>45.359494479462562</v>
          </cell>
          <cell r="U62" t="str">
            <v>--</v>
          </cell>
          <cell r="W62" t="str">
            <v>--</v>
          </cell>
          <cell r="Y62" t="str">
            <v>--</v>
          </cell>
          <cell r="AA62" t="str">
            <v>--</v>
          </cell>
          <cell r="AC62" t="str">
            <v>--</v>
          </cell>
        </row>
        <row r="63">
          <cell r="B63" t="str">
            <v>2007 Cash Costs / ton (non-cash)</v>
          </cell>
          <cell r="F63">
            <v>-1.0182962727205715</v>
          </cell>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t="str">
            <v>'07E</v>
          </cell>
          <cell r="AH127" t="str">
            <v>'08E</v>
          </cell>
          <cell r="AI127" t="str">
            <v>'09E</v>
          </cell>
          <cell r="AJ127" t="str">
            <v>'10E</v>
          </cell>
          <cell r="AK127" t="str">
            <v>'11E</v>
          </cell>
          <cell r="AL127" t="str">
            <v>'12E</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v>
          </cell>
          <cell r="AG129">
            <v>9.0899521265093632</v>
          </cell>
          <cell r="AH129">
            <v>10.916747999999997</v>
          </cell>
          <cell r="AI129">
            <v>9.3749719999999979</v>
          </cell>
          <cell r="AJ129">
            <v>8.2295639999999999</v>
          </cell>
          <cell r="AK129">
            <v>3.8549759999999984</v>
          </cell>
          <cell r="AL129">
            <v>3.7349759999999987</v>
          </cell>
        </row>
        <row r="130">
          <cell r="S130">
            <v>94.742877400870171</v>
          </cell>
          <cell r="AF130" t="str">
            <v>Uncommitted</v>
          </cell>
          <cell r="AG130">
            <v>1.0742089756252682E-3</v>
          </cell>
          <cell r="AH130">
            <v>0.94118615583579057</v>
          </cell>
          <cell r="AI130">
            <v>4.0139681488579839</v>
          </cell>
          <cell r="AJ130">
            <v>6.0101415617672966</v>
          </cell>
          <cell r="AK130">
            <v>10.790150083746443</v>
          </cell>
          <cell r="AL130">
            <v>10.540377028735907</v>
          </cell>
        </row>
        <row r="132">
          <cell r="AF132" t="str">
            <v>Steam</v>
          </cell>
          <cell r="AG132">
            <v>8.6130999355093625</v>
          </cell>
          <cell r="AH132">
            <v>11.044095153908758</v>
          </cell>
          <cell r="AI132">
            <v>11.722343014789026</v>
          </cell>
          <cell r="AJ132">
            <v>11.631782979204072</v>
          </cell>
          <cell r="AK132">
            <v>11.425316928560129</v>
          </cell>
          <cell r="AL132">
            <v>10.792687141586146</v>
          </cell>
        </row>
        <row r="133">
          <cell r="AF133" t="str">
            <v>Committed</v>
          </cell>
          <cell r="AG133">
            <v>8.6130999355093625</v>
          </cell>
          <cell r="AH133">
            <v>10.410747999999998</v>
          </cell>
          <cell r="AI133">
            <v>9.0689720000000005</v>
          </cell>
          <cell r="AJ133">
            <v>8.1593640000000001</v>
          </cell>
          <cell r="AK133">
            <v>3.8549759999999988</v>
          </cell>
          <cell r="AL133">
            <v>3.7349759999999987</v>
          </cell>
        </row>
        <row r="134">
          <cell r="AF134" t="str">
            <v>Uncommitted</v>
          </cell>
          <cell r="AG134">
            <v>0</v>
          </cell>
          <cell r="AH134">
            <v>0.63334715390875995</v>
          </cell>
          <cell r="AI134">
            <v>2.6533710147890259</v>
          </cell>
          <cell r="AJ134">
            <v>3.4724189792040714</v>
          </cell>
          <cell r="AK134">
            <v>7.5703409285601309</v>
          </cell>
          <cell r="AL134">
            <v>7.0577111415861484</v>
          </cell>
        </row>
        <row r="136">
          <cell r="AF136" t="str">
            <v>Met</v>
          </cell>
          <cell r="AG136">
            <v>0.4779263999756258</v>
          </cell>
          <cell r="AH136">
            <v>0.81383900192702874</v>
          </cell>
          <cell r="AI136">
            <v>1.6665971340689583</v>
          </cell>
          <cell r="AJ136">
            <v>2.6079225825632264</v>
          </cell>
          <cell r="AK136">
            <v>3.2198091551863119</v>
          </cell>
          <cell r="AL136">
            <v>3.4826658871497576</v>
          </cell>
        </row>
        <row r="137">
          <cell r="AF137" t="str">
            <v>Committed</v>
          </cell>
          <cell r="AG137">
            <v>0.47685219100000004</v>
          </cell>
          <cell r="AH137">
            <v>0.50600000000000001</v>
          </cell>
          <cell r="AI137">
            <v>0.30599999999999999</v>
          </cell>
          <cell r="AJ137">
            <v>7.0199999999999999E-2</v>
          </cell>
          <cell r="AK137">
            <v>0</v>
          </cell>
          <cell r="AL137">
            <v>0</v>
          </cell>
        </row>
        <row r="138">
          <cell r="AF138" t="str">
            <v>Uncommitted</v>
          </cell>
          <cell r="AG138">
            <v>1.0742089756257656E-3</v>
          </cell>
          <cell r="AH138">
            <v>0.30783900192702868</v>
          </cell>
          <cell r="AI138">
            <v>1.3605971340689582</v>
          </cell>
          <cell r="AJ138">
            <v>2.5377225825632266</v>
          </cell>
          <cell r="AK138">
            <v>3.2198091551863119</v>
          </cell>
          <cell r="AL138">
            <v>3.4826658871497576</v>
          </cell>
        </row>
        <row r="165">
          <cell r="AH165">
            <v>0.6217445942033748</v>
          </cell>
          <cell r="AI165">
            <v>0.18360766003053663</v>
          </cell>
        </row>
        <row r="166">
          <cell r="AH166">
            <v>0.3782554057966252</v>
          </cell>
          <cell r="AI166">
            <v>0.81639233996946337</v>
          </cell>
        </row>
      </sheetData>
      <sheetData sheetId="51" refreshError="1"/>
      <sheetData sheetId="52" refreshError="1">
        <row r="1">
          <cell r="B1" t="str">
            <v>KEEP?</v>
          </cell>
        </row>
        <row r="2">
          <cell r="B2" t="str">
            <v>SALES &amp; MARKETING OUTPUTS</v>
          </cell>
        </row>
        <row r="3">
          <cell r="B3" t="str">
            <v>TRANSPORTATION</v>
          </cell>
        </row>
        <row r="6">
          <cell r="C6" t="str">
            <v>Fiscal Year Ending December,</v>
          </cell>
          <cell r="AD6">
            <v>1</v>
          </cell>
          <cell r="AE6" t="str">
            <v>Santee Cooper</v>
          </cell>
          <cell r="AF6">
            <v>41040.078999999998</v>
          </cell>
          <cell r="AG6" t="str">
            <v>Santee Cooper</v>
          </cell>
          <cell r="AH6">
            <v>41040.078999999998</v>
          </cell>
        </row>
        <row r="7">
          <cell r="B7" t="str">
            <v>Operations</v>
          </cell>
          <cell r="C7">
            <v>2007</v>
          </cell>
          <cell r="E7">
            <v>2008</v>
          </cell>
          <cell r="G7">
            <v>2009</v>
          </cell>
          <cell r="I7">
            <v>2010</v>
          </cell>
          <cell r="K7">
            <v>2011</v>
          </cell>
          <cell r="M7">
            <v>2012</v>
          </cell>
          <cell r="AD7">
            <v>1</v>
          </cell>
          <cell r="AE7" t="str">
            <v>Duke Energy</v>
          </cell>
          <cell r="AF7">
            <v>35756.730000000003</v>
          </cell>
          <cell r="AG7" t="str">
            <v>Duke Energy</v>
          </cell>
          <cell r="AH7">
            <v>35756.730000000003</v>
          </cell>
        </row>
        <row r="8">
          <cell r="B8" t="str">
            <v>Committed</v>
          </cell>
          <cell r="C8" t="str">
            <v>Truck &amp; Shovel</v>
          </cell>
        </row>
        <row r="9">
          <cell r="B9" t="str">
            <v>River</v>
          </cell>
          <cell r="C9" t="str">
            <v>Trinity</v>
          </cell>
        </row>
        <row r="10">
          <cell r="B10" t="str">
            <v>Steam</v>
          </cell>
          <cell r="C10">
            <v>2819.9877800000004</v>
          </cell>
          <cell r="E10">
            <v>1264.9799999999998</v>
          </cell>
          <cell r="G10">
            <v>780</v>
          </cell>
          <cell r="I10">
            <v>0</v>
          </cell>
          <cell r="K10">
            <v>0</v>
          </cell>
          <cell r="M10">
            <v>0</v>
          </cell>
        </row>
        <row r="11">
          <cell r="B11" t="str">
            <v>$ per ton</v>
          </cell>
          <cell r="C11">
            <v>45.607000299022559</v>
          </cell>
          <cell r="E11">
            <v>50.721787696248164</v>
          </cell>
          <cell r="G11">
            <v>55</v>
          </cell>
          <cell r="I11" t="str">
            <v>--</v>
          </cell>
          <cell r="K11" t="str">
            <v>--</v>
          </cell>
          <cell r="M11" t="str">
            <v>--</v>
          </cell>
        </row>
        <row r="12">
          <cell r="B12" t="str">
            <v>CSX Rail</v>
          </cell>
          <cell r="C12" t="str">
            <v>2 x 11 hrs/day</v>
          </cell>
        </row>
        <row r="13">
          <cell r="B13" t="str">
            <v>Steam</v>
          </cell>
          <cell r="C13">
            <v>4644.7642400000004</v>
          </cell>
          <cell r="E13">
            <v>6274.7759999999998</v>
          </cell>
          <cell r="G13">
            <v>5758.98</v>
          </cell>
          <cell r="I13">
            <v>6399.3719999999994</v>
          </cell>
          <cell r="K13">
            <v>3614.9760000000001</v>
          </cell>
          <cell r="M13">
            <v>3614.9760000000001</v>
          </cell>
        </row>
        <row r="14">
          <cell r="B14" t="str">
            <v>$ per ton</v>
          </cell>
          <cell r="C14">
            <v>43.652566566543314</v>
          </cell>
          <cell r="E14">
            <v>43.537949230378906</v>
          </cell>
          <cell r="G14">
            <v>46.713019159642862</v>
          </cell>
          <cell r="I14">
            <v>47.743820231110185</v>
          </cell>
          <cell r="K14">
            <v>48.479600174385666</v>
          </cell>
          <cell r="M14">
            <v>49.73305973815593</v>
          </cell>
        </row>
        <row r="15">
          <cell r="B15" t="str">
            <v>NSR Rail</v>
          </cell>
          <cell r="C15" t="str">
            <v>992G (1)</v>
          </cell>
        </row>
        <row r="16">
          <cell r="B16" t="str">
            <v>Steam</v>
          </cell>
          <cell r="C16">
            <v>924.85173000000009</v>
          </cell>
          <cell r="E16">
            <v>660</v>
          </cell>
          <cell r="G16">
            <v>660</v>
          </cell>
          <cell r="I16">
            <v>0</v>
          </cell>
          <cell r="K16">
            <v>0</v>
          </cell>
          <cell r="M16">
            <v>0</v>
          </cell>
        </row>
        <row r="17">
          <cell r="B17" t="str">
            <v>$ per ton</v>
          </cell>
          <cell r="C17">
            <v>55.252899754645</v>
          </cell>
          <cell r="E17">
            <v>58.398787878787864</v>
          </cell>
          <cell r="G17">
            <v>57.852272727272727</v>
          </cell>
          <cell r="I17" t="str">
            <v>--</v>
          </cell>
          <cell r="K17" t="str">
            <v>--</v>
          </cell>
          <cell r="M17" t="str">
            <v>--</v>
          </cell>
        </row>
        <row r="18">
          <cell r="B18" t="str">
            <v>Metallurgical</v>
          </cell>
          <cell r="C18">
            <v>253.36340000000001</v>
          </cell>
          <cell r="E18">
            <v>200</v>
          </cell>
          <cell r="G18">
            <v>0</v>
          </cell>
          <cell r="I18">
            <v>0</v>
          </cell>
          <cell r="K18">
            <v>0</v>
          </cell>
          <cell r="M18">
            <v>0</v>
          </cell>
        </row>
        <row r="19">
          <cell r="B19" t="str">
            <v>$ per ton</v>
          </cell>
          <cell r="C19">
            <v>69.35047916155213</v>
          </cell>
          <cell r="E19">
            <v>70.86</v>
          </cell>
          <cell r="G19" t="str">
            <v>--</v>
          </cell>
          <cell r="I19" t="str">
            <v>--</v>
          </cell>
          <cell r="K19" t="str">
            <v>--</v>
          </cell>
          <cell r="M19" t="str">
            <v>--</v>
          </cell>
        </row>
        <row r="20">
          <cell r="B20" t="str">
            <v>DWR Rail</v>
          </cell>
        </row>
        <row r="21">
          <cell r="B21" t="str">
            <v>Steam</v>
          </cell>
          <cell r="C21">
            <v>0</v>
          </cell>
          <cell r="E21">
            <v>1759.9919999999995</v>
          </cell>
          <cell r="G21">
            <v>1639.9919999999995</v>
          </cell>
          <cell r="I21">
            <v>1639.9919999999995</v>
          </cell>
          <cell r="K21">
            <v>120</v>
          </cell>
          <cell r="M21">
            <v>0</v>
          </cell>
        </row>
        <row r="22">
          <cell r="B22" t="str">
            <v>$ per ton</v>
          </cell>
          <cell r="C22">
            <v>0</v>
          </cell>
          <cell r="E22">
            <v>48.571038959268009</v>
          </cell>
          <cell r="G22">
            <v>48.832321133273823</v>
          </cell>
          <cell r="I22">
            <v>49.137195791198998</v>
          </cell>
          <cell r="K22">
            <v>49</v>
          </cell>
          <cell r="M22" t="str">
            <v>--</v>
          </cell>
        </row>
        <row r="23">
          <cell r="B23" t="str">
            <v>Metallurgical</v>
          </cell>
          <cell r="C23">
            <v>223.48879100000002</v>
          </cell>
          <cell r="E23">
            <v>306</v>
          </cell>
          <cell r="G23">
            <v>306</v>
          </cell>
          <cell r="I23">
            <v>70.2</v>
          </cell>
          <cell r="K23">
            <v>0</v>
          </cell>
          <cell r="M23">
            <v>0</v>
          </cell>
        </row>
        <row r="24">
          <cell r="B24" t="str">
            <v>$ per ton</v>
          </cell>
          <cell r="C24">
            <v>78.446098345934487</v>
          </cell>
          <cell r="E24">
            <v>80.470588235294116</v>
          </cell>
          <cell r="G24">
            <v>82.75</v>
          </cell>
          <cell r="I24">
            <v>82.749999999999986</v>
          </cell>
          <cell r="K24" t="str">
            <v>--</v>
          </cell>
          <cell r="M24" t="str">
            <v>--</v>
          </cell>
        </row>
        <row r="25">
          <cell r="B25" t="str">
            <v>Truck</v>
          </cell>
          <cell r="C25">
            <v>37.582729999999998</v>
          </cell>
        </row>
        <row r="26">
          <cell r="B26" t="str">
            <v>Steam</v>
          </cell>
          <cell r="C26">
            <v>660.73776099999998</v>
          </cell>
          <cell r="E26">
            <v>451</v>
          </cell>
          <cell r="G26">
            <v>230</v>
          </cell>
          <cell r="I26">
            <v>120</v>
          </cell>
          <cell r="K26">
            <v>120</v>
          </cell>
          <cell r="M26">
            <v>120</v>
          </cell>
        </row>
        <row r="27">
          <cell r="B27" t="str">
            <v>$ per ton</v>
          </cell>
          <cell r="C27">
            <v>39.896452481849295</v>
          </cell>
          <cell r="E27">
            <v>36.876607538802659</v>
          </cell>
          <cell r="G27">
            <v>42.209999999999994</v>
          </cell>
          <cell r="I27">
            <v>51.3</v>
          </cell>
          <cell r="K27">
            <v>53.38000000000001</v>
          </cell>
          <cell r="M27">
            <v>48.960000000000008</v>
          </cell>
        </row>
        <row r="28">
          <cell r="B28" t="str">
            <v>Cash Cost/Ton ($)</v>
          </cell>
          <cell r="C28">
            <v>73.670534565874334</v>
          </cell>
        </row>
        <row r="29">
          <cell r="B29" t="str">
            <v>Total Committed Tons</v>
          </cell>
          <cell r="C29">
            <v>9527.1937020000005</v>
          </cell>
          <cell r="E29">
            <v>10916.748</v>
          </cell>
          <cell r="G29">
            <v>9374.9719999999979</v>
          </cell>
          <cell r="I29">
            <v>8229.5639999999985</v>
          </cell>
          <cell r="K29">
            <v>3854.9760000000001</v>
          </cell>
          <cell r="M29">
            <v>3734.9760000000001</v>
          </cell>
        </row>
        <row r="30">
          <cell r="B30" t="str">
            <v>Average Committed Price</v>
          </cell>
          <cell r="C30">
            <v>46.656869003947946</v>
          </cell>
          <cell r="E30">
            <v>47.340848750928387</v>
          </cell>
          <cell r="G30">
            <v>49.623215843204655</v>
          </cell>
          <cell r="I30">
            <v>48.371958023535633</v>
          </cell>
          <cell r="K30">
            <v>48.648342070093328</v>
          </cell>
          <cell r="M30">
            <v>49.708222317894446</v>
          </cell>
        </row>
        <row r="31">
          <cell r="B31" t="str">
            <v>Btu/lb</v>
          </cell>
        </row>
        <row r="32">
          <cell r="B32" t="str">
            <v>Uncommitted</v>
          </cell>
        </row>
        <row r="33">
          <cell r="B33" t="str">
            <v>Steam</v>
          </cell>
          <cell r="C33">
            <v>0</v>
          </cell>
          <cell r="E33">
            <v>633.34715390875999</v>
          </cell>
          <cell r="G33">
            <v>2653.371014789026</v>
          </cell>
          <cell r="I33">
            <v>3472.4189792040715</v>
          </cell>
          <cell r="K33">
            <v>7570.340928560131</v>
          </cell>
          <cell r="M33">
            <v>7057.7111415861482</v>
          </cell>
        </row>
        <row r="34">
          <cell r="B34" t="str">
            <v>$ per ton</v>
          </cell>
          <cell r="C34" t="str">
            <v>--</v>
          </cell>
          <cell r="E34">
            <v>57.623063640855747</v>
          </cell>
          <cell r="G34">
            <v>57.631424726022061</v>
          </cell>
          <cell r="I34">
            <v>58.588666024172703</v>
          </cell>
          <cell r="K34">
            <v>58.702697100274143</v>
          </cell>
          <cell r="M34">
            <v>58.862249346488866</v>
          </cell>
        </row>
        <row r="35">
          <cell r="B35" t="str">
            <v>Metallurgical</v>
          </cell>
          <cell r="C35">
            <v>1.0742089756257656</v>
          </cell>
          <cell r="E35">
            <v>307.83900192702868</v>
          </cell>
          <cell r="G35">
            <v>1360.5971340689582</v>
          </cell>
          <cell r="I35">
            <v>2537.7225825632268</v>
          </cell>
          <cell r="K35">
            <v>3219.8091551863117</v>
          </cell>
          <cell r="M35">
            <v>3482.6658871497575</v>
          </cell>
        </row>
        <row r="36">
          <cell r="B36" t="str">
            <v>$ per ton</v>
          </cell>
          <cell r="C36">
            <v>80</v>
          </cell>
          <cell r="E36">
            <v>83.802038816257891</v>
          </cell>
          <cell r="G36">
            <v>83.038505315660785</v>
          </cell>
          <cell r="I36">
            <v>83.939943797287256</v>
          </cell>
          <cell r="K36">
            <v>84.846178796327479</v>
          </cell>
          <cell r="M36">
            <v>85.247012638376802</v>
          </cell>
        </row>
        <row r="38">
          <cell r="B38" t="str">
            <v>Total Uncommitted Tons</v>
          </cell>
          <cell r="C38">
            <v>1.0742089756257656</v>
          </cell>
          <cell r="E38">
            <v>941.18615583578867</v>
          </cell>
          <cell r="G38">
            <v>4013.9681488579845</v>
          </cell>
          <cell r="I38">
            <v>6010.1415617672983</v>
          </cell>
          <cell r="K38">
            <v>10790.150083746443</v>
          </cell>
          <cell r="M38">
            <v>10540.377028735906</v>
          </cell>
        </row>
        <row r="39">
          <cell r="B39" t="str">
            <v>Average Uncommitted Price</v>
          </cell>
          <cell r="C39" t="str">
            <v>--</v>
          </cell>
          <cell r="E39">
            <v>66.185566966578605</v>
          </cell>
          <cell r="G39">
            <v>66.243551118992244</v>
          </cell>
          <cell r="I39">
            <v>69.292991278493048</v>
          </cell>
          <cell r="K39">
            <v>66.503980776596393</v>
          </cell>
          <cell r="M39">
            <v>67.580088832369128</v>
          </cell>
        </row>
        <row r="43">
          <cell r="B43" t="str">
            <v>Check</v>
          </cell>
          <cell r="C43">
            <v>437.24157549063784</v>
          </cell>
          <cell r="E43">
            <v>0</v>
          </cell>
          <cell r="G43">
            <v>0</v>
          </cell>
          <cell r="I43">
            <v>0</v>
          </cell>
          <cell r="K43">
            <v>0</v>
          </cell>
          <cell r="M43">
            <v>0</v>
          </cell>
        </row>
        <row r="44">
          <cell r="C44" t="str">
            <v>Fiscal Year Ending December,</v>
          </cell>
          <cell r="AD44">
            <v>1</v>
          </cell>
          <cell r="AE44" t="str">
            <v>Santee Cooper</v>
          </cell>
          <cell r="AF44">
            <v>41040.078999999998</v>
          </cell>
          <cell r="AG44" t="str">
            <v>Santee Cooper</v>
          </cell>
          <cell r="AH44">
            <v>41040.078999999998</v>
          </cell>
        </row>
        <row r="45">
          <cell r="C45">
            <v>2007</v>
          </cell>
          <cell r="E45">
            <v>2008</v>
          </cell>
          <cell r="G45">
            <v>2009</v>
          </cell>
          <cell r="I45">
            <v>2010</v>
          </cell>
          <cell r="K45">
            <v>2011</v>
          </cell>
          <cell r="M45">
            <v>2012</v>
          </cell>
          <cell r="AD45">
            <v>1</v>
          </cell>
          <cell r="AE45" t="str">
            <v>Duke Energy</v>
          </cell>
          <cell r="AF45">
            <v>35756.730000000003</v>
          </cell>
          <cell r="AG45" t="str">
            <v>Duke Energy</v>
          </cell>
          <cell r="AH45">
            <v>35756.730000000003</v>
          </cell>
        </row>
        <row r="46">
          <cell r="B46" t="str">
            <v>River Contracts</v>
          </cell>
        </row>
        <row r="47">
          <cell r="B47" t="str">
            <v>CSX Rail Contracts</v>
          </cell>
        </row>
        <row r="48">
          <cell r="B48" t="str">
            <v>NSR Rail Contracts</v>
          </cell>
        </row>
        <row r="49">
          <cell r="B49" t="str">
            <v>DWR Rail Contracts</v>
          </cell>
        </row>
        <row r="50">
          <cell r="B50" t="str">
            <v>Truck Contracts</v>
          </cell>
        </row>
        <row r="51">
          <cell r="B51" t="str">
            <v>Met A Contracts (DWR)</v>
          </cell>
        </row>
        <row r="52">
          <cell r="B52" t="str">
            <v>Met B Contracts (NSR)</v>
          </cell>
        </row>
        <row r="53">
          <cell r="B53" t="str">
            <v>Total</v>
          </cell>
        </row>
        <row r="59">
          <cell r="C59" t="str">
            <v>Fiscal Year Ending December 31,</v>
          </cell>
          <cell r="E59" t="str">
            <v>Fiscal Year Ending December 31,</v>
          </cell>
        </row>
        <row r="60">
          <cell r="C60">
            <v>2007</v>
          </cell>
          <cell r="E60">
            <v>2008</v>
          </cell>
          <cell r="G60">
            <v>2009</v>
          </cell>
          <cell r="I60">
            <v>2010</v>
          </cell>
          <cell r="K60">
            <v>2011</v>
          </cell>
          <cell r="M60">
            <v>2012</v>
          </cell>
        </row>
        <row r="61">
          <cell r="B61" t="str">
            <v>River - Steam</v>
          </cell>
        </row>
        <row r="62">
          <cell r="B62" t="str">
            <v>Committed Tons</v>
          </cell>
          <cell r="C62">
            <v>2819.9877800000004</v>
          </cell>
          <cell r="E62">
            <v>1264.9799999999998</v>
          </cell>
          <cell r="G62">
            <v>780</v>
          </cell>
          <cell r="I62">
            <v>0</v>
          </cell>
          <cell r="K62">
            <v>0</v>
          </cell>
          <cell r="M62">
            <v>0</v>
          </cell>
        </row>
        <row r="63">
          <cell r="B63" t="str">
            <v>$ per ton</v>
          </cell>
          <cell r="C63">
            <v>45.607000299022559</v>
          </cell>
          <cell r="E63">
            <v>50.721787696248164</v>
          </cell>
          <cell r="G63">
            <v>55</v>
          </cell>
          <cell r="I63" t="str">
            <v>--</v>
          </cell>
          <cell r="K63" t="str">
            <v>--</v>
          </cell>
          <cell r="M63" t="str">
            <v>--</v>
          </cell>
        </row>
        <row r="64">
          <cell r="B64" t="str">
            <v>Uncommitted Tons</v>
          </cell>
        </row>
        <row r="65">
          <cell r="B65" t="str">
            <v>$ per ton</v>
          </cell>
        </row>
        <row r="67">
          <cell r="B67" t="str">
            <v>CSX Rail - Steam</v>
          </cell>
        </row>
        <row r="68">
          <cell r="B68" t="str">
            <v>Committed Tons</v>
          </cell>
          <cell r="C68">
            <v>4644.7642400000004</v>
          </cell>
          <cell r="E68">
            <v>6274.7759999999998</v>
          </cell>
          <cell r="G68">
            <v>5758.98</v>
          </cell>
          <cell r="I68">
            <v>6399.3719999999994</v>
          </cell>
          <cell r="K68">
            <v>3614.9760000000001</v>
          </cell>
          <cell r="M68">
            <v>3614.9760000000001</v>
          </cell>
        </row>
        <row r="69">
          <cell r="B69" t="str">
            <v>$ per ton</v>
          </cell>
          <cell r="C69">
            <v>43.652566566543314</v>
          </cell>
          <cell r="E69">
            <v>43.537949230378906</v>
          </cell>
          <cell r="G69">
            <v>46.713019159642862</v>
          </cell>
          <cell r="I69">
            <v>47.743820231110185</v>
          </cell>
          <cell r="K69">
            <v>48.479600174385666</v>
          </cell>
          <cell r="M69">
            <v>49.73305973815593</v>
          </cell>
        </row>
        <row r="70">
          <cell r="B70" t="str">
            <v>Uncommitted Tons</v>
          </cell>
        </row>
        <row r="71">
          <cell r="B71" t="str">
            <v>$ per ton</v>
          </cell>
        </row>
        <row r="73">
          <cell r="B73" t="str">
            <v>NS Rail - Steam</v>
          </cell>
        </row>
        <row r="74">
          <cell r="B74" t="str">
            <v>Committed Tons</v>
          </cell>
          <cell r="C74">
            <v>924.85173000000009</v>
          </cell>
          <cell r="E74">
            <v>660</v>
          </cell>
          <cell r="G74">
            <v>660</v>
          </cell>
          <cell r="I74">
            <v>0</v>
          </cell>
          <cell r="K74">
            <v>0</v>
          </cell>
          <cell r="M74">
            <v>0</v>
          </cell>
        </row>
        <row r="75">
          <cell r="B75" t="str">
            <v>$ per ton</v>
          </cell>
          <cell r="C75">
            <v>55.252899754645</v>
          </cell>
          <cell r="E75">
            <v>58.398787878787864</v>
          </cell>
          <cell r="G75">
            <v>57.852272727272727</v>
          </cell>
          <cell r="I75" t="str">
            <v>--</v>
          </cell>
          <cell r="K75" t="str">
            <v>--</v>
          </cell>
          <cell r="M75" t="str">
            <v>--</v>
          </cell>
        </row>
        <row r="76">
          <cell r="B76" t="str">
            <v>Uncommitted Tons</v>
          </cell>
        </row>
        <row r="77">
          <cell r="B77" t="str">
            <v>$ per ton</v>
          </cell>
        </row>
        <row r="79">
          <cell r="B79" t="str">
            <v>NS Rail - Met</v>
          </cell>
        </row>
        <row r="80">
          <cell r="B80" t="str">
            <v>Committed Tons</v>
          </cell>
          <cell r="C80">
            <v>253.36340000000001</v>
          </cell>
          <cell r="E80">
            <v>200</v>
          </cell>
          <cell r="G80">
            <v>0</v>
          </cell>
          <cell r="I80">
            <v>0</v>
          </cell>
          <cell r="K80">
            <v>0</v>
          </cell>
          <cell r="M80">
            <v>0</v>
          </cell>
        </row>
        <row r="81">
          <cell r="B81" t="str">
            <v>$ per ton</v>
          </cell>
          <cell r="C81">
            <v>69.35047916155213</v>
          </cell>
          <cell r="E81">
            <v>70.86</v>
          </cell>
          <cell r="G81" t="str">
            <v>--</v>
          </cell>
          <cell r="I81" t="str">
            <v>--</v>
          </cell>
          <cell r="K81" t="str">
            <v>--</v>
          </cell>
          <cell r="M81" t="str">
            <v>--</v>
          </cell>
        </row>
        <row r="82">
          <cell r="B82" t="str">
            <v>Uncommitted Tons</v>
          </cell>
        </row>
        <row r="83">
          <cell r="B83" t="str">
            <v>$ per ton</v>
          </cell>
          <cell r="C83">
            <v>69.35047916155213</v>
          </cell>
          <cell r="E83">
            <v>70.86</v>
          </cell>
          <cell r="G83" t="str">
            <v>--</v>
          </cell>
          <cell r="I83" t="str">
            <v>--</v>
          </cell>
          <cell r="K83" t="str">
            <v>--</v>
          </cell>
          <cell r="M83" t="str">
            <v>--</v>
          </cell>
        </row>
        <row r="85">
          <cell r="B85" t="str">
            <v>DWR Rail - Steam</v>
          </cell>
        </row>
        <row r="86">
          <cell r="B86" t="str">
            <v>Committed Tons</v>
          </cell>
          <cell r="C86">
            <v>0</v>
          </cell>
          <cell r="E86">
            <v>1759.9919999999995</v>
          </cell>
          <cell r="G86">
            <v>1639.9919999999995</v>
          </cell>
          <cell r="I86">
            <v>1639.9919999999995</v>
          </cell>
          <cell r="K86">
            <v>120</v>
          </cell>
          <cell r="M86">
            <v>0</v>
          </cell>
        </row>
        <row r="87">
          <cell r="B87" t="str">
            <v>$ per ton</v>
          </cell>
          <cell r="C87">
            <v>0</v>
          </cell>
          <cell r="E87">
            <v>48.571038959268009</v>
          </cell>
          <cell r="G87">
            <v>48.832321133273823</v>
          </cell>
          <cell r="I87">
            <v>49.137195791198998</v>
          </cell>
          <cell r="K87">
            <v>49</v>
          </cell>
          <cell r="M87" t="str">
            <v>--</v>
          </cell>
        </row>
        <row r="88">
          <cell r="B88" t="str">
            <v>Uncommitted Tons</v>
          </cell>
        </row>
        <row r="89">
          <cell r="B89" t="str">
            <v>$ per ton</v>
          </cell>
        </row>
        <row r="91">
          <cell r="B91" t="str">
            <v>DWR Rail - Met</v>
          </cell>
        </row>
        <row r="92">
          <cell r="B92" t="str">
            <v>Committed Tons</v>
          </cell>
          <cell r="C92">
            <v>223.48879100000002</v>
          </cell>
          <cell r="E92">
            <v>306</v>
          </cell>
          <cell r="G92">
            <v>306</v>
          </cell>
          <cell r="I92">
            <v>70.2</v>
          </cell>
          <cell r="K92">
            <v>0</v>
          </cell>
          <cell r="M92">
            <v>0</v>
          </cell>
        </row>
        <row r="93">
          <cell r="B93" t="str">
            <v>$ per ton</v>
          </cell>
          <cell r="C93">
            <v>78.446098345934487</v>
          </cell>
          <cell r="E93">
            <v>80.470588235294116</v>
          </cell>
          <cell r="G93">
            <v>82.75</v>
          </cell>
          <cell r="I93">
            <v>82.749999999999986</v>
          </cell>
          <cell r="K93" t="str">
            <v>--</v>
          </cell>
          <cell r="M93" t="str">
            <v>--</v>
          </cell>
        </row>
        <row r="94">
          <cell r="B94" t="str">
            <v>Uncommitted Tons</v>
          </cell>
        </row>
        <row r="95">
          <cell r="B95" t="str">
            <v>$ per ton</v>
          </cell>
        </row>
        <row r="97">
          <cell r="B97" t="str">
            <v>Truck - Steam</v>
          </cell>
        </row>
        <row r="98">
          <cell r="B98" t="str">
            <v>Committed Tons</v>
          </cell>
          <cell r="C98">
            <v>660.73776099999998</v>
          </cell>
          <cell r="E98">
            <v>451</v>
          </cell>
          <cell r="G98">
            <v>230</v>
          </cell>
          <cell r="I98">
            <v>120</v>
          </cell>
          <cell r="K98">
            <v>120</v>
          </cell>
          <cell r="M98">
            <v>120</v>
          </cell>
        </row>
        <row r="99">
          <cell r="B99" t="str">
            <v>$ per ton</v>
          </cell>
          <cell r="C99">
            <v>39.896452481849295</v>
          </cell>
          <cell r="E99">
            <v>36.876607538802659</v>
          </cell>
          <cell r="G99">
            <v>42.209999999999994</v>
          </cell>
          <cell r="I99">
            <v>51.3</v>
          </cell>
          <cell r="K99">
            <v>53.38000000000001</v>
          </cell>
          <cell r="M99">
            <v>48.960000000000008</v>
          </cell>
        </row>
        <row r="100">
          <cell r="B100" t="str">
            <v>Uncommitted Tons</v>
          </cell>
        </row>
        <row r="101">
          <cell r="B101" t="str">
            <v>$ per ton</v>
          </cell>
        </row>
        <row r="103">
          <cell r="B103" t="str">
            <v>Total Steam</v>
          </cell>
        </row>
        <row r="104">
          <cell r="B104" t="str">
            <v>Committed Tons</v>
          </cell>
          <cell r="C104">
            <v>9050.3415110000005</v>
          </cell>
          <cell r="E104">
            <v>10410.748</v>
          </cell>
          <cell r="G104">
            <v>9068.9719999999998</v>
          </cell>
          <cell r="I104">
            <v>8159.3639999999987</v>
          </cell>
          <cell r="K104">
            <v>3854.9760000000001</v>
          </cell>
          <cell r="M104">
            <v>3734.9760000000001</v>
          </cell>
        </row>
        <row r="105">
          <cell r="B105" t="str">
            <v>$ per ton</v>
          </cell>
          <cell r="C105">
            <v>36.881783820412032</v>
          </cell>
          <cell r="E105">
            <v>47.621234260697122</v>
          </cell>
          <cell r="G105">
            <v>50.121522604037878</v>
          </cell>
          <cell r="I105">
            <v>49.393672007436386</v>
          </cell>
          <cell r="K105">
            <v>50.286533391461887</v>
          </cell>
          <cell r="M105">
            <v>49.346529869077969</v>
          </cell>
        </row>
        <row r="106">
          <cell r="B106" t="str">
            <v>Uncommitted Tons</v>
          </cell>
        </row>
        <row r="107">
          <cell r="B107" t="str">
            <v>$ per ton</v>
          </cell>
        </row>
        <row r="109">
          <cell r="B109" t="str">
            <v>Total Met</v>
          </cell>
        </row>
        <row r="110">
          <cell r="B110" t="str">
            <v>Committed Tons</v>
          </cell>
          <cell r="C110">
            <v>476.85219100000006</v>
          </cell>
          <cell r="E110">
            <v>506</v>
          </cell>
          <cell r="G110">
            <v>306</v>
          </cell>
          <cell r="I110">
            <v>70.2</v>
          </cell>
          <cell r="K110">
            <v>0</v>
          </cell>
          <cell r="M110">
            <v>0</v>
          </cell>
        </row>
        <row r="111">
          <cell r="B111" t="str">
            <v>$ per ton</v>
          </cell>
          <cell r="C111">
            <v>73.898288753743316</v>
          </cell>
          <cell r="E111">
            <v>75.665294117647051</v>
          </cell>
          <cell r="G111">
            <v>82.75</v>
          </cell>
          <cell r="I111">
            <v>82.749999999999986</v>
          </cell>
          <cell r="K111" t="str">
            <v>--</v>
          </cell>
          <cell r="M111" t="str">
            <v>--</v>
          </cell>
        </row>
        <row r="112">
          <cell r="B112" t="str">
            <v>Uncommitted Tons</v>
          </cell>
        </row>
        <row r="113">
          <cell r="B113" t="str">
            <v>$ per ton</v>
          </cell>
        </row>
      </sheetData>
      <sheetData sheetId="53" refreshError="1"/>
      <sheetData sheetId="54" refreshError="1">
        <row r="5">
          <cell r="C5" t="str">
            <v xml:space="preserve">FYE December 31, </v>
          </cell>
          <cell r="D5">
            <v>2006</v>
          </cell>
          <cell r="E5">
            <v>2007</v>
          </cell>
          <cell r="F5" t="str">
            <v>YTD</v>
          </cell>
          <cell r="G5">
            <v>2009</v>
          </cell>
          <cell r="H5" t="str">
            <v>6 Months Ended,</v>
          </cell>
          <cell r="I5">
            <v>2011</v>
          </cell>
          <cell r="J5">
            <v>2012</v>
          </cell>
          <cell r="K5" t="str">
            <v>LTM</v>
          </cell>
          <cell r="L5" t="str">
            <v>CAGR</v>
          </cell>
        </row>
        <row r="6">
          <cell r="B6" t="str">
            <v>Production</v>
          </cell>
          <cell r="C6" t="str">
            <v>2005A (1)</v>
          </cell>
          <cell r="D6" t="str">
            <v>2006A</v>
          </cell>
          <cell r="E6">
            <v>9038.6186809329884</v>
          </cell>
          <cell r="F6">
            <v>39355</v>
          </cell>
          <cell r="G6">
            <v>13388.940148857984</v>
          </cell>
          <cell r="H6" t="str">
            <v>Jun-06A</v>
          </cell>
          <cell r="I6" t="str">
            <v>Jun-07A</v>
          </cell>
          <cell r="J6">
            <v>14275.353028735899</v>
          </cell>
          <cell r="K6" t="str">
            <v>Jun-07A</v>
          </cell>
          <cell r="L6">
            <v>23.192763419421759</v>
          </cell>
        </row>
        <row r="7">
          <cell r="B7" t="str">
            <v>Income Statement</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Revenues</v>
          </cell>
          <cell r="C8">
            <v>150.23538029999997</v>
          </cell>
          <cell r="D8">
            <v>274.63212494000004</v>
          </cell>
          <cell r="E8">
            <v>36.807963973822076</v>
          </cell>
          <cell r="F8">
            <v>324.65260858999994</v>
          </cell>
          <cell r="G8">
            <v>35.252545758676966</v>
          </cell>
          <cell r="H8" t="str">
            <v>[x]</v>
          </cell>
          <cell r="I8">
            <v>201.25981999999999</v>
          </cell>
          <cell r="J8">
            <v>37.305529542829092</v>
          </cell>
          <cell r="K8" t="str">
            <v>[x]</v>
          </cell>
          <cell r="L8">
            <v>-1.1041708348783597</v>
          </cell>
        </row>
        <row r="9">
          <cell r="B9" t="str">
            <v>% Growth</v>
          </cell>
          <cell r="C9" t="str">
            <v>--</v>
          </cell>
          <cell r="D9">
            <v>82.801231235675914</v>
          </cell>
          <cell r="E9">
            <v>6.1835988023150881</v>
          </cell>
          <cell r="F9" t="str">
            <v>--</v>
          </cell>
          <cell r="G9">
            <v>4.9389549885799111</v>
          </cell>
          <cell r="H9" t="str">
            <v>[x]</v>
          </cell>
          <cell r="I9" t="str">
            <v>--</v>
          </cell>
          <cell r="J9">
            <v>1.6156399938812813</v>
          </cell>
          <cell r="K9" t="str">
            <v>[x]</v>
          </cell>
          <cell r="L9">
            <v>-32.420346049771844</v>
          </cell>
        </row>
        <row r="10">
          <cell r="B10" t="str">
            <v>EBITDA</v>
          </cell>
          <cell r="C10">
            <v>38.168747149999994</v>
          </cell>
          <cell r="D10">
            <v>63.270266173089382</v>
          </cell>
          <cell r="F10">
            <v>72.666558565121363</v>
          </cell>
          <cell r="H10" t="str">
            <v>[x]</v>
          </cell>
          <cell r="I10">
            <v>36.051451999999998</v>
          </cell>
          <cell r="K10" t="str">
            <v>[x]</v>
          </cell>
        </row>
        <row r="11">
          <cell r="B11" t="str">
            <v>% Margin</v>
          </cell>
          <cell r="C11">
            <v>25.40596434327394</v>
          </cell>
          <cell r="D11">
            <v>23.038188335364001</v>
          </cell>
          <cell r="F11">
            <v>22.382866067431213</v>
          </cell>
          <cell r="H11" t="str">
            <v>[x]</v>
          </cell>
          <cell r="I11">
            <v>17.912890908875902</v>
          </cell>
          <cell r="K11" t="str">
            <v>[x]</v>
          </cell>
        </row>
        <row r="12">
          <cell r="B12" t="str">
            <v>% Growth</v>
          </cell>
          <cell r="C12" t="str">
            <v>--</v>
          </cell>
          <cell r="D12">
            <v>65.764587253656799</v>
          </cell>
          <cell r="F12" t="str">
            <v>--</v>
          </cell>
          <cell r="H12" t="str">
            <v>[x]</v>
          </cell>
          <cell r="I12" t="str">
            <v>--</v>
          </cell>
          <cell r="K12" t="str">
            <v>[x]</v>
          </cell>
        </row>
        <row r="13">
          <cell r="B13" t="str">
            <v>EBIT</v>
          </cell>
          <cell r="C13">
            <v>16.897090249999998</v>
          </cell>
          <cell r="D13">
            <v>23.508536533089377</v>
          </cell>
          <cell r="E13">
            <v>37.213548694921421</v>
          </cell>
          <cell r="F13">
            <v>27.338167637984448</v>
          </cell>
          <cell r="G13">
            <v>37.213548694921421</v>
          </cell>
          <cell r="H13" t="str">
            <v>[x]</v>
          </cell>
          <cell r="I13">
            <v>7.2484019999999996</v>
          </cell>
          <cell r="J13">
            <v>37.213548694921421</v>
          </cell>
          <cell r="K13" t="str">
            <v>[x]</v>
          </cell>
        </row>
        <row r="14">
          <cell r="B14" t="str">
            <v>% Margin</v>
          </cell>
          <cell r="C14">
            <v>11.247077896204454</v>
          </cell>
          <cell r="D14">
            <v>8.5600096996028352</v>
          </cell>
          <cell r="E14">
            <v>9.7801033536515956</v>
          </cell>
          <cell r="F14">
            <v>8.4207447944795373</v>
          </cell>
          <cell r="G14">
            <v>9.7801033536515956</v>
          </cell>
          <cell r="H14" t="str">
            <v>[x]</v>
          </cell>
          <cell r="I14">
            <v>3.6015146987610347</v>
          </cell>
          <cell r="J14">
            <v>9.7801033536515956</v>
          </cell>
          <cell r="K14" t="str">
            <v>[x]</v>
          </cell>
        </row>
        <row r="15">
          <cell r="B15" t="str">
            <v>% Growth</v>
          </cell>
          <cell r="C15" t="str">
            <v>--</v>
          </cell>
          <cell r="D15">
            <v>-23.891256212499624</v>
          </cell>
          <cell r="F15" t="str">
            <v>--</v>
          </cell>
          <cell r="H15" t="str">
            <v>[x]</v>
          </cell>
          <cell r="I15" t="str">
            <v>--</v>
          </cell>
          <cell r="K15" t="str">
            <v>[x]</v>
          </cell>
        </row>
        <row r="16">
          <cell r="B16" t="str">
            <v>Net Income</v>
          </cell>
          <cell r="C16">
            <v>-75.290231100000298</v>
          </cell>
          <cell r="D16">
            <v>-48.644296056910605</v>
          </cell>
          <cell r="F16">
            <v>3.4900494219583869</v>
          </cell>
          <cell r="H16" t="str">
            <v>[x]</v>
          </cell>
          <cell r="I16">
            <v>-2.4821930000000001</v>
          </cell>
          <cell r="K16" t="str">
            <v>[x]</v>
          </cell>
        </row>
        <row r="17">
          <cell r="B17" t="str">
            <v>% Margin</v>
          </cell>
          <cell r="C17">
            <v>-50.114847081729863</v>
          </cell>
          <cell r="D17">
            <v>-17.712529467387732</v>
          </cell>
          <cell r="F17">
            <v>1.0750104356518293</v>
          </cell>
          <cell r="H17" t="str">
            <v>[x]</v>
          </cell>
          <cell r="I17">
            <v>-1.2333276458261764</v>
          </cell>
          <cell r="K17" t="str">
            <v>[x]</v>
          </cell>
        </row>
        <row r="18">
          <cell r="B18" t="str">
            <v>% Growth</v>
          </cell>
          <cell r="C18" t="str">
            <v>--</v>
          </cell>
          <cell r="D18">
            <v>-64.656123885799289</v>
          </cell>
          <cell r="F18" t="str">
            <v>--</v>
          </cell>
          <cell r="H18" t="str">
            <v>[x]</v>
          </cell>
          <cell r="I18" t="str">
            <v>--</v>
          </cell>
          <cell r="K18" t="str">
            <v>[x]</v>
          </cell>
        </row>
        <row r="20">
          <cell r="B20" t="str">
            <v>Cash Flow Statement</v>
          </cell>
        </row>
        <row r="21">
          <cell r="B21" t="str">
            <v>Depreciation, Depletion and Amortization</v>
          </cell>
          <cell r="C21">
            <v>21.271656899999996</v>
          </cell>
          <cell r="D21">
            <v>39.761729640000006</v>
          </cell>
          <cell r="F21">
            <v>45.328390927136915</v>
          </cell>
          <cell r="H21" t="str">
            <v>[x]</v>
          </cell>
          <cell r="I21">
            <v>28.803049999999999</v>
          </cell>
          <cell r="K21" t="str">
            <v>[x]</v>
          </cell>
        </row>
        <row r="22">
          <cell r="B22" t="str">
            <v>Capital Expenditures</v>
          </cell>
          <cell r="C22">
            <v>83.2</v>
          </cell>
          <cell r="D22">
            <v>132.69999999999999</v>
          </cell>
          <cell r="F22">
            <v>33.706449839999998</v>
          </cell>
          <cell r="H22" t="str">
            <v>[x]</v>
          </cell>
          <cell r="I22">
            <v>3.7094779999999998</v>
          </cell>
          <cell r="K22" t="str">
            <v>[x]</v>
          </cell>
        </row>
        <row r="23">
          <cell r="B23" t="str">
            <v>Change in Working Capital</v>
          </cell>
          <cell r="C23" t="str">
            <v>--</v>
          </cell>
          <cell r="D23">
            <v>11.020539999999997</v>
          </cell>
          <cell r="F23">
            <v>7.6832360000000008</v>
          </cell>
          <cell r="H23" t="str">
            <v>[x]</v>
          </cell>
          <cell r="I23" t="str">
            <v>[x]</v>
          </cell>
          <cell r="K23" t="str">
            <v>[x]</v>
          </cell>
        </row>
        <row r="25">
          <cell r="B25" t="str">
            <v>Balance Sheet</v>
          </cell>
        </row>
        <row r="26">
          <cell r="B26" t="str">
            <v>Cash</v>
          </cell>
          <cell r="C26">
            <v>4.118366</v>
          </cell>
          <cell r="D26">
            <v>2.7625649999999999</v>
          </cell>
          <cell r="F26">
            <v>6.1970510000000001</v>
          </cell>
          <cell r="H26" t="str">
            <v>[x]</v>
          </cell>
          <cell r="I26">
            <v>5.9506860000000001</v>
          </cell>
          <cell r="K26" t="str">
            <v>[x]</v>
          </cell>
        </row>
        <row r="27">
          <cell r="B27" t="str">
            <v>Accounts Receivable</v>
          </cell>
          <cell r="C27">
            <v>25.267932999999999</v>
          </cell>
          <cell r="D27">
            <v>27.576245</v>
          </cell>
          <cell r="F27">
            <v>50.096805000000003</v>
          </cell>
          <cell r="H27" t="str">
            <v>[x]</v>
          </cell>
          <cell r="I27">
            <v>38.525128000000002</v>
          </cell>
          <cell r="K27" t="str">
            <v>[x]</v>
          </cell>
        </row>
        <row r="28">
          <cell r="B28" t="str">
            <v>Inventory</v>
          </cell>
          <cell r="C28">
            <v>6.5182609999999999</v>
          </cell>
          <cell r="D28">
            <v>12.390378</v>
          </cell>
          <cell r="F28">
            <v>9.2938100000000006</v>
          </cell>
          <cell r="H28" t="str">
            <v>[x]</v>
          </cell>
          <cell r="I28">
            <v>15.417795</v>
          </cell>
          <cell r="K28" t="str">
            <v>[x]</v>
          </cell>
        </row>
        <row r="29">
          <cell r="B29" t="str">
            <v>Other Current Assets</v>
          </cell>
          <cell r="C29">
            <v>7.1536309999999999</v>
          </cell>
          <cell r="D29">
            <v>9.6619890000000002</v>
          </cell>
          <cell r="F29">
            <v>8.3834809999999997</v>
          </cell>
          <cell r="H29" t="str">
            <v>[x]</v>
          </cell>
          <cell r="I29">
            <v>13.346076999999999</v>
          </cell>
          <cell r="K29" t="str">
            <v>[x]</v>
          </cell>
        </row>
        <row r="30">
          <cell r="B30" t="str">
            <v>Net PP&amp;E</v>
          </cell>
          <cell r="C30">
            <v>289.42940599999997</v>
          </cell>
          <cell r="D30">
            <v>394.960644</v>
          </cell>
          <cell r="F30">
            <v>402.42283300000003</v>
          </cell>
          <cell r="H30" t="str">
            <v>[x]</v>
          </cell>
          <cell r="I30">
            <v>385.79398099999997</v>
          </cell>
          <cell r="K30" t="str">
            <v>[x]</v>
          </cell>
        </row>
        <row r="31">
          <cell r="B31" t="str">
            <v>Other Long-Term Assets</v>
          </cell>
          <cell r="C31">
            <v>41.063259000000002</v>
          </cell>
          <cell r="D31">
            <v>13.514237</v>
          </cell>
          <cell r="F31">
            <v>33.891848000000003</v>
          </cell>
          <cell r="H31" t="str">
            <v>[x]</v>
          </cell>
          <cell r="I31">
            <v>24.513165999999998</v>
          </cell>
          <cell r="K31" t="str">
            <v>[x]</v>
          </cell>
        </row>
        <row r="32">
          <cell r="B32" t="str">
            <v>Total Assets</v>
          </cell>
          <cell r="C32">
            <v>373.55085600000001</v>
          </cell>
          <cell r="D32">
            <v>460.86605799999995</v>
          </cell>
          <cell r="F32">
            <v>510.28582800000004</v>
          </cell>
          <cell r="H32" t="str">
            <v>[x]</v>
          </cell>
          <cell r="I32">
            <v>483.54683299999999</v>
          </cell>
          <cell r="K32" t="str">
            <v>[x]</v>
          </cell>
        </row>
        <row r="33">
          <cell r="B33" t="str">
            <v>Total Debt</v>
          </cell>
          <cell r="C33">
            <v>140.926289</v>
          </cell>
          <cell r="D33">
            <v>236.88462599999997</v>
          </cell>
          <cell r="F33">
            <v>282.57739299999997</v>
          </cell>
          <cell r="H33" t="str">
            <v>[x]</v>
          </cell>
          <cell r="I33">
            <v>257.76007600000003</v>
          </cell>
          <cell r="K33" t="str">
            <v>[x]</v>
          </cell>
        </row>
        <row r="34">
          <cell r="B34" t="str">
            <v>Minority Interest</v>
          </cell>
          <cell r="C34">
            <v>2.5565190000000002</v>
          </cell>
          <cell r="D34">
            <v>0</v>
          </cell>
          <cell r="F34">
            <v>0</v>
          </cell>
          <cell r="H34" t="str">
            <v>[x]</v>
          </cell>
          <cell r="I34">
            <v>0</v>
          </cell>
          <cell r="K34" t="str">
            <v>[x]</v>
          </cell>
        </row>
        <row r="35">
          <cell r="B35" t="str">
            <v>Shareholders' Equity</v>
          </cell>
          <cell r="C35">
            <v>161.88353000000001</v>
          </cell>
          <cell r="D35">
            <v>157.25324599999999</v>
          </cell>
          <cell r="F35">
            <v>155.380154</v>
          </cell>
          <cell r="H35" t="str">
            <v>[x]</v>
          </cell>
          <cell r="I35">
            <v>154.024575</v>
          </cell>
          <cell r="K35" t="str">
            <v>[x]</v>
          </cell>
        </row>
        <row r="36">
          <cell r="B36" t="str">
            <v>Book Capitalization</v>
          </cell>
          <cell r="C36">
            <v>305.36633800000004</v>
          </cell>
          <cell r="D36">
            <v>394.13787199999996</v>
          </cell>
          <cell r="F36">
            <v>437.95754699999998</v>
          </cell>
          <cell r="H36" t="str">
            <v>[x]</v>
          </cell>
          <cell r="I36">
            <v>411.78465100000005</v>
          </cell>
          <cell r="K36" t="str">
            <v>[x]</v>
          </cell>
        </row>
        <row r="38">
          <cell r="B38" t="str">
            <v>Key Ratios &amp; Operating Statistics</v>
          </cell>
        </row>
        <row r="39">
          <cell r="B39" t="str">
            <v>Total Debt / EBITDA</v>
          </cell>
          <cell r="C39">
            <v>3.6921905884458672</v>
          </cell>
          <cell r="D39">
            <v>3.7440118451841387</v>
          </cell>
          <cell r="F39">
            <v>3.8886855051318201</v>
          </cell>
          <cell r="H39" t="str">
            <v>[x]</v>
          </cell>
          <cell r="I39">
            <v>7.1497834816750254</v>
          </cell>
          <cell r="K39" t="str">
            <v>[x]</v>
          </cell>
        </row>
        <row r="40">
          <cell r="B40" t="str">
            <v>Net Debt / EBITDA</v>
          </cell>
        </row>
        <row r="41">
          <cell r="B41" t="str">
            <v>Interest Expense</v>
          </cell>
          <cell r="C41">
            <v>5.4252677999999994</v>
          </cell>
          <cell r="D41">
            <v>12.892105350000001</v>
          </cell>
          <cell r="F41">
            <v>11.734872409999999</v>
          </cell>
          <cell r="H41" t="str">
            <v>[x]</v>
          </cell>
          <cell r="I41">
            <v>10.005205</v>
          </cell>
          <cell r="K41" t="str">
            <v>[x]</v>
          </cell>
        </row>
        <row r="42">
          <cell r="B42" t="str">
            <v>EBITDA / Interest Expense</v>
          </cell>
          <cell r="C42">
            <v>7.0353664661493758</v>
          </cell>
          <cell r="D42">
            <v>4.90767523654229</v>
          </cell>
          <cell r="F42">
            <v>6.1923603449831939</v>
          </cell>
          <cell r="H42" t="str">
            <v>[x]</v>
          </cell>
          <cell r="I42">
            <v>3.6032696981221273</v>
          </cell>
          <cell r="K42" t="str">
            <v>[x]</v>
          </cell>
        </row>
        <row r="43">
          <cell r="B43" t="str">
            <v>(EBITDA - Capex) / Interest Expense</v>
          </cell>
          <cell r="C43">
            <v>-8.3002820340039278</v>
          </cell>
          <cell r="D43">
            <v>-5.385445739233786</v>
          </cell>
          <cell r="F43">
            <v>3.3200283193467945</v>
          </cell>
          <cell r="H43" t="str">
            <v>[x]</v>
          </cell>
          <cell r="I43">
            <v>3.2325148760070381</v>
          </cell>
          <cell r="K43" t="str">
            <v>[x]</v>
          </cell>
        </row>
        <row r="44">
          <cell r="B44" t="str">
            <v>Total Debt / Book Capitalization</v>
          </cell>
          <cell r="C44">
            <v>46.149909621013954</v>
          </cell>
          <cell r="D44">
            <v>60.101970104512063</v>
          </cell>
          <cell r="F44">
            <v>64.521640267566852</v>
          </cell>
          <cell r="H44" t="str">
            <v>[x]</v>
          </cell>
          <cell r="I44">
            <v>62.59584357358672</v>
          </cell>
          <cell r="K44" t="str">
            <v>[x]</v>
          </cell>
        </row>
        <row r="46">
          <cell r="B46" t="str">
            <v>Coal Sales</v>
          </cell>
          <cell r="C46">
            <v>3.1259999999999999</v>
          </cell>
          <cell r="D46">
            <v>5.4669999999999996</v>
          </cell>
          <cell r="F46">
            <v>6.6468463300000007</v>
          </cell>
          <cell r="H46" t="str">
            <v>[x]</v>
          </cell>
          <cell r="I46" t="str">
            <v>[x]</v>
          </cell>
          <cell r="K46" t="str">
            <v>[x]</v>
          </cell>
        </row>
        <row r="47">
          <cell r="B47" t="str">
            <v>Realized Price per Ton</v>
          </cell>
          <cell r="C47">
            <v>48.059942514395388</v>
          </cell>
          <cell r="D47">
            <v>50.234520749954285</v>
          </cell>
          <cell r="F47">
            <v>48.84310430417306</v>
          </cell>
          <cell r="H47" t="str">
            <v>[x]</v>
          </cell>
          <cell r="I47" t="str">
            <v>[x]</v>
          </cell>
          <cell r="K47" t="str">
            <v>[x]</v>
          </cell>
        </row>
        <row r="48">
          <cell r="B48" t="str">
            <v>Cash Cost per Ton (2)</v>
          </cell>
          <cell r="C48">
            <v>40.320636273192576</v>
          </cell>
          <cell r="D48">
            <v>40.336414821092127</v>
          </cell>
          <cell r="F48">
            <v>37.681907757826494</v>
          </cell>
          <cell r="H48" t="str">
            <v>[x]</v>
          </cell>
          <cell r="I48" t="str">
            <v>[x]</v>
          </cell>
          <cell r="K48" t="str">
            <v>[x]</v>
          </cell>
        </row>
        <row r="49">
          <cell r="B49" t="str">
            <v>Capital Expenditures / Ton</v>
          </cell>
          <cell r="C49">
            <v>26.615483045425467</v>
          </cell>
          <cell r="D49">
            <v>24.272910188403145</v>
          </cell>
          <cell r="F49">
            <v>5.0710439457383982</v>
          </cell>
          <cell r="H49" t="str">
            <v>[x]</v>
          </cell>
          <cell r="I49" t="str">
            <v>[x]</v>
          </cell>
          <cell r="K49" t="str">
            <v>[x]</v>
          </cell>
        </row>
        <row r="51">
          <cell r="B51" t="str">
            <v>(1) Since inception on January 4, 2005 through January 31, 2005.</v>
          </cell>
        </row>
        <row r="53">
          <cell r="B53" t="str">
            <v>From Mike's Schedules</v>
          </cell>
        </row>
        <row r="54">
          <cell r="B54" t="str">
            <v>Interest income</v>
          </cell>
          <cell r="C54">
            <v>-0.65281927000000006</v>
          </cell>
          <cell r="D54">
            <v>-0.48130541999999998</v>
          </cell>
          <cell r="F54">
            <v>-5.1184800000000008E-3</v>
          </cell>
        </row>
        <row r="55">
          <cell r="B55" t="str">
            <v>Interest Expense</v>
          </cell>
          <cell r="C55">
            <v>4.7737609799999996</v>
          </cell>
          <cell r="D55">
            <v>9.9203332700000022</v>
          </cell>
          <cell r="F55">
            <v>6.7184342700000004</v>
          </cell>
        </row>
        <row r="56">
          <cell r="B56" t="str">
            <v>Interest income</v>
          </cell>
          <cell r="C56">
            <v>-2.264557E-2</v>
          </cell>
          <cell r="D56">
            <v>-0.22485996999999996</v>
          </cell>
          <cell r="F56">
            <v>-9.2120010000000016E-2</v>
          </cell>
        </row>
        <row r="57">
          <cell r="B57" t="str">
            <v>Interest Expense</v>
          </cell>
          <cell r="C57">
            <v>1.3269716599999999</v>
          </cell>
          <cell r="D57">
            <v>3.6779374699999998</v>
          </cell>
          <cell r="E57" t="str">
            <v>ICG</v>
          </cell>
          <cell r="F57">
            <v>5.1136766299999996</v>
          </cell>
          <cell r="G57" t="str">
            <v>MEE</v>
          </cell>
          <cell r="H57" t="str">
            <v>JRCC</v>
          </cell>
          <cell r="I57" t="str">
            <v>ANR</v>
          </cell>
        </row>
        <row r="58">
          <cell r="C58">
            <v>5.4252677999999994</v>
          </cell>
          <cell r="D58">
            <v>12.892105350000001</v>
          </cell>
          <cell r="E58">
            <v>41.17</v>
          </cell>
          <cell r="F58">
            <v>11.734872409999999</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row>
        <row r="62">
          <cell r="B62" t="str">
            <v>CAPP Producer EBITDA Margin Position (1H 2007A)</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55" refreshError="1">
        <row r="5">
          <cell r="C5" t="str">
            <v xml:space="preserve">Fiscal Year Ended December, </v>
          </cell>
          <cell r="G5" t="str">
            <v>9 Months</v>
          </cell>
          <cell r="H5" t="str">
            <v>Projected</v>
          </cell>
          <cell r="J5" t="str">
            <v>LTM</v>
          </cell>
        </row>
        <row r="6">
          <cell r="C6" t="str">
            <v>2004A</v>
          </cell>
          <cell r="D6" t="str">
            <v>2005A (1)</v>
          </cell>
          <cell r="E6" t="str">
            <v>2006A</v>
          </cell>
          <cell r="G6" t="str">
            <v>2007A</v>
          </cell>
          <cell r="H6" t="str">
            <v>Q4 2007</v>
          </cell>
          <cell r="J6" t="str">
            <v>Jun-07A</v>
          </cell>
        </row>
        <row r="7">
          <cell r="B7" t="str">
            <v>Income Statement:</v>
          </cell>
        </row>
        <row r="8">
          <cell r="B8" t="str">
            <v>Revenues</v>
          </cell>
          <cell r="C8" t="str">
            <v>[x]</v>
          </cell>
          <cell r="D8">
            <v>182.38174100000001</v>
          </cell>
          <cell r="E8">
            <v>312.0638409199999</v>
          </cell>
          <cell r="G8" t="str">
            <v>[x]</v>
          </cell>
          <cell r="H8" t="e">
            <v>#REF!</v>
          </cell>
          <cell r="J8" t="str">
            <v>[x]</v>
          </cell>
        </row>
        <row r="9">
          <cell r="B9" t="str">
            <v>% Growth</v>
          </cell>
          <cell r="C9" t="str">
            <v>[x]</v>
          </cell>
          <cell r="D9" t="str">
            <v>--</v>
          </cell>
          <cell r="E9">
            <v>71.104760382784107</v>
          </cell>
          <cell r="G9" t="str">
            <v>[x]</v>
          </cell>
          <cell r="H9" t="str">
            <v>--</v>
          </cell>
          <cell r="J9" t="str">
            <v>[x]</v>
          </cell>
        </row>
        <row r="10">
          <cell r="B10" t="str">
            <v>EBITDA</v>
          </cell>
          <cell r="C10" t="str">
            <v>[x]</v>
          </cell>
          <cell r="D10">
            <v>34.997079999999997</v>
          </cell>
          <cell r="E10">
            <v>63.90661092000002</v>
          </cell>
          <cell r="G10" t="str">
            <v>[x]</v>
          </cell>
          <cell r="H10" t="e">
            <v>#REF!</v>
          </cell>
          <cell r="J10" t="str">
            <v>[x]</v>
          </cell>
        </row>
        <row r="11">
          <cell r="B11" t="str">
            <v>% Margin</v>
          </cell>
          <cell r="C11" t="str">
            <v>[x]</v>
          </cell>
          <cell r="D11">
            <v>19.188916504531008</v>
          </cell>
          <cell r="E11">
            <v>20.478697798372288</v>
          </cell>
          <cell r="G11" t="str">
            <v>[x]</v>
          </cell>
          <cell r="H11" t="e">
            <v>#REF!</v>
          </cell>
          <cell r="J11" t="str">
            <v>[x]</v>
          </cell>
        </row>
        <row r="12">
          <cell r="B12" t="str">
            <v>% Growth</v>
          </cell>
          <cell r="C12" t="str">
            <v>[x]</v>
          </cell>
          <cell r="D12" t="str">
            <v>--</v>
          </cell>
          <cell r="E12">
            <v>6.7214909895341401</v>
          </cell>
          <cell r="G12" t="str">
            <v>[x]</v>
          </cell>
          <cell r="H12" t="str">
            <v>--</v>
          </cell>
          <cell r="J12" t="str">
            <v>[x]</v>
          </cell>
        </row>
        <row r="13">
          <cell r="B13" t="str">
            <v>EBIT</v>
          </cell>
          <cell r="C13" t="str">
            <v>[x]</v>
          </cell>
          <cell r="D13">
            <v>15.302648999999995</v>
          </cell>
          <cell r="E13">
            <v>25.212800680000022</v>
          </cell>
          <cell r="G13" t="str">
            <v>[x]</v>
          </cell>
          <cell r="H13" t="e">
            <v>#REF!</v>
          </cell>
          <cell r="J13" t="str">
            <v>[x]</v>
          </cell>
        </row>
        <row r="14">
          <cell r="B14" t="str">
            <v>% Margin</v>
          </cell>
          <cell r="C14" t="str">
            <v>[x]</v>
          </cell>
          <cell r="D14">
            <v>8.3904501163852778</v>
          </cell>
          <cell r="E14">
            <v>8.0793726712040073</v>
          </cell>
          <cell r="G14" t="str">
            <v>[x]</v>
          </cell>
          <cell r="H14" t="e">
            <v>#REF!</v>
          </cell>
          <cell r="J14" t="str">
            <v>[x]</v>
          </cell>
        </row>
        <row r="15">
          <cell r="B15" t="str">
            <v>% Growth</v>
          </cell>
          <cell r="C15" t="str">
            <v>[x]</v>
          </cell>
          <cell r="D15" t="str">
            <v>--</v>
          </cell>
          <cell r="E15">
            <v>-3.7075179622817034</v>
          </cell>
          <cell r="G15" t="str">
            <v>[x]</v>
          </cell>
          <cell r="H15" t="str">
            <v>--</v>
          </cell>
          <cell r="J15" t="str">
            <v>[x]</v>
          </cell>
        </row>
        <row r="16">
          <cell r="B16" t="str">
            <v>Net Income</v>
          </cell>
          <cell r="C16" t="str">
            <v>[x]</v>
          </cell>
          <cell r="D16">
            <v>12.594414</v>
          </cell>
          <cell r="E16">
            <v>-6.5731377499999999</v>
          </cell>
          <cell r="G16" t="str">
            <v>[x]</v>
          </cell>
          <cell r="H16" t="e">
            <v>#REF!</v>
          </cell>
          <cell r="J16" t="str">
            <v>[x]</v>
          </cell>
        </row>
        <row r="17">
          <cell r="B17" t="str">
            <v>% Margin</v>
          </cell>
          <cell r="C17" t="str">
            <v>[x]</v>
          </cell>
          <cell r="D17">
            <v>6.9055235085183231</v>
          </cell>
          <cell r="E17">
            <v>-2.1063439232887853</v>
          </cell>
          <cell r="G17" t="str">
            <v>[x]</v>
          </cell>
          <cell r="H17" t="e">
            <v>#REF!</v>
          </cell>
          <cell r="J17" t="str">
            <v>[x]</v>
          </cell>
        </row>
        <row r="18">
          <cell r="B18" t="str">
            <v>% Growth</v>
          </cell>
          <cell r="C18" t="str">
            <v>[x]</v>
          </cell>
          <cell r="D18" t="str">
            <v>--</v>
          </cell>
          <cell r="E18">
            <v>-130.5023061711469</v>
          </cell>
          <cell r="G18" t="str">
            <v>[x]</v>
          </cell>
          <cell r="H18" t="str">
            <v>--</v>
          </cell>
          <cell r="J18" t="str">
            <v>[x]</v>
          </cell>
        </row>
        <row r="19">
          <cell r="B19" t="str">
            <v>Coal sales</v>
          </cell>
        </row>
        <row r="20">
          <cell r="B20" t="str">
            <v>Other revenue</v>
          </cell>
        </row>
        <row r="21">
          <cell r="B21" t="str">
            <v>Total Revenue</v>
          </cell>
        </row>
        <row r="22">
          <cell r="B22" t="str">
            <v>Costs of coal sales, (excl. DD&amp;A)</v>
          </cell>
        </row>
        <row r="23">
          <cell r="B23" t="str">
            <v>Selling, general, and administrative expense</v>
          </cell>
        </row>
        <row r="24">
          <cell r="B24" t="str">
            <v>EBITDA</v>
          </cell>
        </row>
        <row r="25">
          <cell r="B25" t="str">
            <v>Depreciation, Depletion &amp; Amortization</v>
          </cell>
        </row>
        <row r="26">
          <cell r="B26" t="str">
            <v>Loss on impairment in value of long-lived assets</v>
          </cell>
        </row>
        <row r="27">
          <cell r="B27" t="str">
            <v>Loss on disposal of equipment</v>
          </cell>
        </row>
        <row r="28">
          <cell r="B28" t="str">
            <v>EBIT</v>
          </cell>
        </row>
        <row r="29">
          <cell r="B29" t="str">
            <v>Interest income</v>
          </cell>
        </row>
        <row r="30">
          <cell r="B30" t="str">
            <v>Interest expense</v>
          </cell>
        </row>
        <row r="31">
          <cell r="B31" t="str">
            <v>Loss on early extinguishment of debt</v>
          </cell>
        </row>
        <row r="32">
          <cell r="B32" t="str">
            <v>Pre-Tax Income</v>
          </cell>
        </row>
        <row r="33">
          <cell r="B33" t="str">
            <v>Asset retirement and reclamation obligation</v>
          </cell>
        </row>
        <row r="34">
          <cell r="B34" t="str">
            <v>Income tax expense</v>
          </cell>
        </row>
        <row r="35">
          <cell r="B35" t="str">
            <v xml:space="preserve">Net (loss) income </v>
          </cell>
        </row>
        <row r="36">
          <cell r="B36" t="str">
            <v>Minority Interest</v>
          </cell>
        </row>
        <row r="37">
          <cell r="B37" t="str">
            <v xml:space="preserve">Adjusted Net (loss) income </v>
          </cell>
        </row>
        <row r="39">
          <cell r="B39" t="str">
            <v>Cash Flow Statement:</v>
          </cell>
        </row>
        <row r="40">
          <cell r="B40" t="str">
            <v>Depreciation, Depletion and Amortization</v>
          </cell>
          <cell r="C40" t="str">
            <v>[x]</v>
          </cell>
          <cell r="D40">
            <v>19.694431000000002</v>
          </cell>
          <cell r="E40">
            <v>38.693810239999998</v>
          </cell>
          <cell r="G40" t="str">
            <v>[x]</v>
          </cell>
          <cell r="H40" t="e">
            <v>#REF!</v>
          </cell>
          <cell r="J40" t="str">
            <v>[x]</v>
          </cell>
        </row>
        <row r="41">
          <cell r="B41" t="str">
            <v>Capital Expenditures</v>
          </cell>
          <cell r="C41" t="str">
            <v>[x]</v>
          </cell>
          <cell r="D41">
            <v>17.593729</v>
          </cell>
          <cell r="E41" t="str">
            <v>[x]</v>
          </cell>
          <cell r="G41" t="str">
            <v>[x]</v>
          </cell>
          <cell r="H41">
            <v>33.706449839999998</v>
          </cell>
          <cell r="J41" t="str">
            <v>[x]</v>
          </cell>
        </row>
        <row r="42">
          <cell r="B42" t="str">
            <v>Change in Working Capital</v>
          </cell>
          <cell r="C42" t="str">
            <v>[x]</v>
          </cell>
          <cell r="D42" t="str">
            <v>[x]</v>
          </cell>
          <cell r="E42" t="str">
            <v>[x]</v>
          </cell>
          <cell r="G42" t="str">
            <v>[x]</v>
          </cell>
          <cell r="H42" t="str">
            <v>[x]</v>
          </cell>
          <cell r="J42" t="str">
            <v>[x]</v>
          </cell>
        </row>
        <row r="44">
          <cell r="B44" t="str">
            <v>Balance Sheet:</v>
          </cell>
        </row>
        <row r="45">
          <cell r="B45" t="str">
            <v>Cash</v>
          </cell>
          <cell r="C45" t="str">
            <v>[x]</v>
          </cell>
          <cell r="D45">
            <v>4.1883660000000003</v>
          </cell>
          <cell r="E45">
            <v>4.1883660000000003</v>
          </cell>
          <cell r="G45" t="str">
            <v>[x]</v>
          </cell>
          <cell r="H45" t="str">
            <v>[x]</v>
          </cell>
          <cell r="J45" t="str">
            <v>[x]</v>
          </cell>
        </row>
        <row r="46">
          <cell r="B46" t="str">
            <v>Accounts Receivable</v>
          </cell>
          <cell r="C46" t="str">
            <v>[x]</v>
          </cell>
          <cell r="D46">
            <v>25.267932999999999</v>
          </cell>
          <cell r="E46">
            <v>28.607219630000003</v>
          </cell>
          <cell r="G46" t="str">
            <v>[x]</v>
          </cell>
          <cell r="H46" t="str">
            <v>[x]</v>
          </cell>
          <cell r="J46" t="str">
            <v>[x]</v>
          </cell>
        </row>
        <row r="47">
          <cell r="B47" t="str">
            <v>Inventory</v>
          </cell>
          <cell r="C47" t="str">
            <v>[x]</v>
          </cell>
          <cell r="D47">
            <v>6.5182609999999999</v>
          </cell>
          <cell r="E47">
            <v>12.390378310000001</v>
          </cell>
          <cell r="G47" t="str">
            <v>[x]</v>
          </cell>
          <cell r="H47" t="str">
            <v>[x]</v>
          </cell>
          <cell r="J47" t="str">
            <v>[x]</v>
          </cell>
        </row>
        <row r="48">
          <cell r="B48" t="str">
            <v>Other Current Assets</v>
          </cell>
          <cell r="C48" t="str">
            <v>[x]</v>
          </cell>
          <cell r="D48">
            <v>7.1536309999999999</v>
          </cell>
          <cell r="E48">
            <v>8.2960236800000011</v>
          </cell>
          <cell r="G48" t="str">
            <v>[x]</v>
          </cell>
          <cell r="H48" t="str">
            <v>[x]</v>
          </cell>
          <cell r="J48" t="str">
            <v>[x]</v>
          </cell>
        </row>
        <row r="49">
          <cell r="B49" t="str">
            <v>Net PP&amp;E</v>
          </cell>
          <cell r="C49" t="str">
            <v>[x]</v>
          </cell>
          <cell r="D49">
            <v>290.39023500000002</v>
          </cell>
          <cell r="E49">
            <v>402.3433905</v>
          </cell>
          <cell r="G49" t="str">
            <v>[x]</v>
          </cell>
          <cell r="H49" t="str">
            <v>[x]</v>
          </cell>
          <cell r="J49" t="str">
            <v>[x]</v>
          </cell>
        </row>
        <row r="50">
          <cell r="B50" t="str">
            <v>Other Long-Term Assets</v>
          </cell>
          <cell r="C50" t="str">
            <v>[x]</v>
          </cell>
          <cell r="D50">
            <v>41.063259000000002</v>
          </cell>
          <cell r="E50">
            <v>13.191924960000001</v>
          </cell>
          <cell r="G50" t="str">
            <v>[x]</v>
          </cell>
          <cell r="H50" t="str">
            <v>[x]</v>
          </cell>
          <cell r="J50" t="str">
            <v>[x]</v>
          </cell>
        </row>
        <row r="51">
          <cell r="B51" t="str">
            <v>Total Assets</v>
          </cell>
          <cell r="C51" t="str">
            <v>[x]</v>
          </cell>
          <cell r="D51">
            <v>374.58168500000005</v>
          </cell>
          <cell r="E51">
            <v>469.01730307999998</v>
          </cell>
          <cell r="G51" t="str">
            <v>[x]</v>
          </cell>
          <cell r="H51" t="str">
            <v>[x]</v>
          </cell>
          <cell r="J51" t="str">
            <v>[x]</v>
          </cell>
        </row>
        <row r="52">
          <cell r="B52" t="str">
            <v>Total Debt</v>
          </cell>
          <cell r="C52" t="str">
            <v>[x]</v>
          </cell>
          <cell r="D52">
            <v>140.926289</v>
          </cell>
          <cell r="E52">
            <v>236.88462682999997</v>
          </cell>
          <cell r="G52" t="str">
            <v>[x]</v>
          </cell>
          <cell r="H52" t="str">
            <v>[x]</v>
          </cell>
          <cell r="J52" t="str">
            <v>[x]</v>
          </cell>
        </row>
        <row r="53">
          <cell r="B53" t="str">
            <v>Minority Interest</v>
          </cell>
          <cell r="C53" t="str">
            <v>[x]</v>
          </cell>
          <cell r="D53">
            <v>2.4704999999999999</v>
          </cell>
          <cell r="E53">
            <v>0.86580000000000001</v>
          </cell>
          <cell r="G53" t="str">
            <v>[x]</v>
          </cell>
          <cell r="H53" t="str">
            <v>[x]</v>
          </cell>
          <cell r="J53" t="str">
            <v>[x]</v>
          </cell>
        </row>
        <row r="54">
          <cell r="B54" t="str">
            <v>Shareholders' Equity</v>
          </cell>
          <cell r="C54" t="str">
            <v>[x]</v>
          </cell>
          <cell r="D54">
            <v>160.59320099999999</v>
          </cell>
          <cell r="E54">
            <v>162.74698817000001</v>
          </cell>
          <cell r="G54" t="str">
            <v>[x]</v>
          </cell>
          <cell r="H54" t="str">
            <v>[x]</v>
          </cell>
          <cell r="J54" t="str">
            <v>[x]</v>
          </cell>
        </row>
        <row r="55">
          <cell r="B55" t="str">
            <v>Book Capitalization</v>
          </cell>
          <cell r="C55" t="str">
            <v>[x]</v>
          </cell>
          <cell r="D55">
            <v>303.98998999999998</v>
          </cell>
          <cell r="E55">
            <v>400.49741499999999</v>
          </cell>
          <cell r="G55" t="str">
            <v>[x]</v>
          </cell>
          <cell r="H55" t="str">
            <v>[x]</v>
          </cell>
          <cell r="J55" t="str">
            <v>[x]</v>
          </cell>
        </row>
        <row r="57">
          <cell r="B57" t="str">
            <v>Key Ratios &amp; Operating Statistics:</v>
          </cell>
        </row>
        <row r="58">
          <cell r="B58" t="str">
            <v>Total Debt / EBITDA</v>
          </cell>
          <cell r="C58" t="str">
            <v>[x]</v>
          </cell>
          <cell r="D58">
            <v>4.0268013502840807</v>
          </cell>
          <cell r="E58">
            <v>3.706731172562701</v>
          </cell>
          <cell r="G58" t="str">
            <v>[x]</v>
          </cell>
          <cell r="H58" t="str">
            <v>[x]</v>
          </cell>
          <cell r="J58" t="str">
            <v>[x]</v>
          </cell>
        </row>
        <row r="59">
          <cell r="B59" t="str">
            <v>Net Debt / EBITDA</v>
          </cell>
        </row>
        <row r="60">
          <cell r="B60" t="str">
            <v>Interest Expense</v>
          </cell>
          <cell r="C60" t="str">
            <v>[x]</v>
          </cell>
          <cell r="D60">
            <v>4.8447040000000001</v>
          </cell>
          <cell r="E60">
            <v>12.318619560000002</v>
          </cell>
          <cell r="G60" t="str">
            <v>[x]</v>
          </cell>
          <cell r="H60" t="str">
            <v>[x]</v>
          </cell>
          <cell r="J60" t="str">
            <v>[x]</v>
          </cell>
        </row>
        <row r="61">
          <cell r="B61" t="str">
            <v>EBITDA / Interest Expense</v>
          </cell>
          <cell r="C61" t="str">
            <v>[x]</v>
          </cell>
          <cell r="D61">
            <v>7.2237808543101902</v>
          </cell>
          <cell r="E61">
            <v>5.1878061992848821</v>
          </cell>
          <cell r="G61" t="str">
            <v>[x]</v>
          </cell>
          <cell r="H61" t="str">
            <v>[x]</v>
          </cell>
          <cell r="J61" t="str">
            <v>[x]</v>
          </cell>
        </row>
        <row r="62">
          <cell r="B62" t="str">
            <v>(EBITDA - Capex) / Interest Expense</v>
          </cell>
          <cell r="C62" t="str">
            <v>[x]</v>
          </cell>
          <cell r="D62">
            <v>3.5922423743535203</v>
          </cell>
          <cell r="E62" t="str">
            <v>--</v>
          </cell>
          <cell r="G62" t="str">
            <v>[x]</v>
          </cell>
          <cell r="H62" t="str">
            <v>[x]</v>
          </cell>
          <cell r="J62" t="str">
            <v>[x]</v>
          </cell>
        </row>
        <row r="63">
          <cell r="B63" t="str">
            <v>Total Debt / Book Capitalization</v>
          </cell>
          <cell r="C63" t="str">
            <v>[x]</v>
          </cell>
          <cell r="D63">
            <v>46.358858395304402</v>
          </cell>
          <cell r="E63">
            <v>59.147604443339539</v>
          </cell>
          <cell r="G63" t="str">
            <v>[x]</v>
          </cell>
          <cell r="H63" t="str">
            <v>[x]</v>
          </cell>
          <cell r="J63" t="str">
            <v>[x]</v>
          </cell>
        </row>
        <row r="65">
          <cell r="B65" t="str">
            <v>Coal Sales</v>
          </cell>
          <cell r="C65" t="str">
            <v>[x]</v>
          </cell>
          <cell r="D65">
            <v>3.1259999999999999</v>
          </cell>
          <cell r="E65">
            <v>5.4669999999999996</v>
          </cell>
          <cell r="G65" t="str">
            <v>[x]</v>
          </cell>
          <cell r="H65" t="str">
            <v>[x]</v>
          </cell>
          <cell r="J65" t="str">
            <v>[x]</v>
          </cell>
        </row>
        <row r="66">
          <cell r="B66" t="str">
            <v>Realized Price / Ton</v>
          </cell>
          <cell r="C66" t="str">
            <v>[x]</v>
          </cell>
          <cell r="D66" t="str">
            <v>[x]</v>
          </cell>
          <cell r="E66" t="str">
            <v>[x]</v>
          </cell>
          <cell r="G66" t="str">
            <v>[x]</v>
          </cell>
          <cell r="H66" t="str">
            <v>[x]</v>
          </cell>
          <cell r="J66" t="str">
            <v>[x]</v>
          </cell>
        </row>
        <row r="67">
          <cell r="B67" t="str">
            <v>Cash Cost / Ton (2)</v>
          </cell>
          <cell r="C67" t="str">
            <v>[x]</v>
          </cell>
          <cell r="D67">
            <v>40.320636273192576</v>
          </cell>
          <cell r="E67">
            <v>40.336414821092127</v>
          </cell>
          <cell r="G67" t="str">
            <v>[x]</v>
          </cell>
          <cell r="H67" t="str">
            <v>[x]</v>
          </cell>
          <cell r="J67" t="str">
            <v>[x]</v>
          </cell>
        </row>
        <row r="68">
          <cell r="B68" t="str">
            <v>Capital Expenditures / Ton</v>
          </cell>
          <cell r="C68" t="str">
            <v>[x]</v>
          </cell>
          <cell r="D68">
            <v>5.628192258477287</v>
          </cell>
          <cell r="E68" t="str">
            <v>--</v>
          </cell>
          <cell r="G68" t="str">
            <v>[x]</v>
          </cell>
          <cell r="H68" t="str">
            <v>[x]</v>
          </cell>
          <cell r="J68" t="str">
            <v>[x]</v>
          </cell>
        </row>
        <row r="70">
          <cell r="B70" t="str">
            <v>(1) Since inception on January 4, 2005 through January 31, 2005.</v>
          </cell>
        </row>
        <row r="71">
          <cell r="B71" t="str">
            <v>(2)  Cash Costs include SG&amp;A.</v>
          </cell>
        </row>
      </sheetData>
      <sheetData sheetId="56" refreshError="1">
        <row r="2">
          <cell r="B2" t="str">
            <v xml:space="preserve">Project Trident </v>
          </cell>
          <cell r="L2" t="str">
            <v>Projected Financial Summary</v>
          </cell>
        </row>
        <row r="3">
          <cell r="B3" t="str">
            <v>($ and tons in thousands)</v>
          </cell>
          <cell r="L3" t="str">
            <v>Private &amp; Confidential</v>
          </cell>
        </row>
        <row r="5">
          <cell r="B5" t="str">
            <v>Consolidated</v>
          </cell>
          <cell r="D5" t="str">
            <v xml:space="preserve">Fiscal Year Ended December 31, </v>
          </cell>
        </row>
        <row r="6">
          <cell r="D6">
            <v>2007</v>
          </cell>
          <cell r="E6">
            <v>2008</v>
          </cell>
          <cell r="F6">
            <v>2009</v>
          </cell>
          <cell r="G6">
            <v>2010</v>
          </cell>
          <cell r="H6">
            <v>2011</v>
          </cell>
          <cell r="I6">
            <v>2012</v>
          </cell>
        </row>
        <row r="7">
          <cell r="B7" t="str">
            <v>Income Statement</v>
          </cell>
          <cell r="D7" t="str">
            <v xml:space="preserve">9 Months </v>
          </cell>
          <cell r="E7" t="str">
            <v>Projected</v>
          </cell>
          <cell r="F7" t="str">
            <v>Projected FYE December 31,</v>
          </cell>
        </row>
        <row r="8">
          <cell r="B8" t="str">
            <v>Revenues</v>
          </cell>
          <cell r="C8">
            <v>274.63212494000004</v>
          </cell>
          <cell r="D8">
            <v>438.94731319614272</v>
          </cell>
          <cell r="E8">
            <v>586.04064327618096</v>
          </cell>
          <cell r="F8">
            <v>736.58334598192755</v>
          </cell>
          <cell r="G8">
            <v>820.43970179923963</v>
          </cell>
          <cell r="H8">
            <v>911.34928990889182</v>
          </cell>
          <cell r="I8">
            <v>902.27103009922223</v>
          </cell>
          <cell r="J8">
            <v>2011</v>
          </cell>
          <cell r="K8">
            <v>2012</v>
          </cell>
          <cell r="O8" t="str">
            <v>Q1 2007</v>
          </cell>
          <cell r="P8" t="str">
            <v>Q2 2007</v>
          </cell>
          <cell r="Q8" t="str">
            <v>Q3 2007</v>
          </cell>
        </row>
        <row r="9">
          <cell r="B9" t="str">
            <v>% Growth</v>
          </cell>
          <cell r="D9">
            <v>59.831015141451957</v>
          </cell>
          <cell r="E9">
            <v>33.510475097568232</v>
          </cell>
          <cell r="F9">
            <v>25.688099355047793</v>
          </cell>
          <cell r="G9">
            <v>11.384503366082015</v>
          </cell>
          <cell r="H9">
            <v>11.08059348057947</v>
          </cell>
          <cell r="I9">
            <v>-0.99613396424296874</v>
          </cell>
        </row>
        <row r="10">
          <cell r="B10" t="str">
            <v>Gross Profit</v>
          </cell>
          <cell r="C10">
            <v>71.372172603089382</v>
          </cell>
          <cell r="D10">
            <v>113.5825015871724</v>
          </cell>
          <cell r="E10">
            <v>179.96903966410221</v>
          </cell>
          <cell r="F10">
            <v>265.08732441126716</v>
          </cell>
          <cell r="G10">
            <v>303.29072894365135</v>
          </cell>
          <cell r="H10">
            <v>370.12891371544163</v>
          </cell>
          <cell r="I10">
            <v>371.56452869188524</v>
          </cell>
          <cell r="J10">
            <v>905.12612486606338</v>
          </cell>
          <cell r="K10">
            <v>897.97863328863525</v>
          </cell>
        </row>
        <row r="11">
          <cell r="B11" t="str">
            <v>% Margin</v>
          </cell>
          <cell r="D11">
            <v>25.876112729825113</v>
          </cell>
          <cell r="E11">
            <v>30.709310306194741</v>
          </cell>
          <cell r="F11">
            <v>35.988775181698344</v>
          </cell>
          <cell r="G11">
            <v>36.966851833051116</v>
          </cell>
          <cell r="H11">
            <v>40.613288210543693</v>
          </cell>
          <cell r="I11">
            <v>41.181032782469423</v>
          </cell>
          <cell r="J11">
            <v>6.2231650428284411</v>
          </cell>
          <cell r="K11">
            <v>4.292396810586979</v>
          </cell>
        </row>
        <row r="12">
          <cell r="B12" t="str">
            <v>% Growth</v>
          </cell>
          <cell r="C12">
            <v>274.63212494000004</v>
          </cell>
          <cell r="D12">
            <v>59.141157463176228</v>
          </cell>
          <cell r="E12">
            <v>58.447856975556576</v>
          </cell>
          <cell r="F12">
            <v>47.296070983115435</v>
          </cell>
          <cell r="G12">
            <v>14.411630060860203</v>
          </cell>
          <cell r="H12">
            <v>22.037661686720469</v>
          </cell>
          <cell r="I12">
            <v>0.38786890816839298</v>
          </cell>
          <cell r="J12">
            <v>911.34928990889182</v>
          </cell>
          <cell r="K12">
            <v>902.27103009922223</v>
          </cell>
        </row>
        <row r="13">
          <cell r="B13" t="str">
            <v>SG&amp;A</v>
          </cell>
          <cell r="C13">
            <v>8.1019064299999997</v>
          </cell>
          <cell r="D13">
            <v>11.199182839999999</v>
          </cell>
          <cell r="E13">
            <v>9.6491979728571433</v>
          </cell>
          <cell r="F13">
            <v>10.098203687142858</v>
          </cell>
          <cell r="G13">
            <v>10.552852284533355</v>
          </cell>
          <cell r="H13">
            <v>11.012672451690419</v>
          </cell>
          <cell r="I13">
            <v>11.443102740485022</v>
          </cell>
          <cell r="J13">
            <v>542.63304864514043</v>
          </cell>
          <cell r="K13">
            <v>532.54960414782204</v>
          </cell>
        </row>
        <row r="14">
          <cell r="B14" t="str">
            <v>% Margin</v>
          </cell>
          <cell r="D14">
            <v>2.5513729104421392</v>
          </cell>
          <cell r="E14">
            <v>1.6465066175128413</v>
          </cell>
          <cell r="F14">
            <v>1.3709519421296585</v>
          </cell>
          <cell r="G14">
            <v>1.2862434937498457</v>
          </cell>
          <cell r="H14">
            <v>1.208392059293903</v>
          </cell>
          <cell r="I14">
            <v>1.2682555860434344</v>
          </cell>
          <cell r="J14">
            <v>0</v>
          </cell>
          <cell r="K14">
            <v>0</v>
          </cell>
        </row>
        <row r="15">
          <cell r="B15" t="str">
            <v>% Growth</v>
          </cell>
          <cell r="D15">
            <v>38.228982730920031</v>
          </cell>
          <cell r="E15">
            <v>-13.840160387477482</v>
          </cell>
          <cell r="F15">
            <v>4.6532956992773089</v>
          </cell>
          <cell r="G15">
            <v>4.5022720027856078</v>
          </cell>
          <cell r="H15">
            <v>4.3573069608014228</v>
          </cell>
          <cell r="I15">
            <v>3.9084998730579121</v>
          </cell>
          <cell r="J15">
            <v>368.71624126375139</v>
          </cell>
          <cell r="K15">
            <v>369.72142595140019</v>
          </cell>
        </row>
        <row r="16">
          <cell r="B16" t="str">
            <v>EBITDA</v>
          </cell>
          <cell r="C16">
            <v>63.270266173089382</v>
          </cell>
          <cell r="D16">
            <v>102.3833187471724</v>
          </cell>
          <cell r="E16">
            <v>170.31984169124507</v>
          </cell>
          <cell r="F16">
            <v>254.98912072412429</v>
          </cell>
          <cell r="G16">
            <v>292.737876659118</v>
          </cell>
          <cell r="H16">
            <v>359.11624126375119</v>
          </cell>
          <cell r="I16">
            <v>360.12142595140023</v>
          </cell>
          <cell r="J16">
            <v>100.56420605449885</v>
          </cell>
          <cell r="K16">
            <v>109.16455653708893</v>
          </cell>
        </row>
        <row r="17">
          <cell r="B17" t="str">
            <v>% Margin</v>
          </cell>
          <cell r="D17">
            <v>23.324739819382977</v>
          </cell>
          <cell r="E17">
            <v>29.062803688681903</v>
          </cell>
          <cell r="F17">
            <v>34.617823239568679</v>
          </cell>
          <cell r="G17">
            <v>35.680608339301273</v>
          </cell>
          <cell r="H17">
            <v>39.404896151249794</v>
          </cell>
          <cell r="I17">
            <v>39.912777196425985</v>
          </cell>
          <cell r="J17">
            <v>2.5539887529027805</v>
          </cell>
          <cell r="K17">
            <v>2.6727195164033675</v>
          </cell>
        </row>
        <row r="18">
          <cell r="B18" t="str">
            <v>% Growth</v>
          </cell>
          <cell r="D18">
            <v>61.819010634601831</v>
          </cell>
          <cell r="E18">
            <v>66.355070118245152</v>
          </cell>
          <cell r="F18">
            <v>49.711929151723403</v>
          </cell>
          <cell r="G18">
            <v>14.804065298077768</v>
          </cell>
          <cell r="H18">
            <v>22.675017446385404</v>
          </cell>
          <cell r="I18">
            <v>0.27990510373792349</v>
          </cell>
          <cell r="J18">
            <v>9.6</v>
          </cell>
          <cell r="K18">
            <v>9.6000000000000014</v>
          </cell>
        </row>
        <row r="19">
          <cell r="B19" t="str">
            <v>EBIT</v>
          </cell>
          <cell r="C19">
            <v>25.212800680000022</v>
          </cell>
          <cell r="D19">
            <v>42.453709663232246</v>
          </cell>
          <cell r="E19">
            <v>101.64159713515741</v>
          </cell>
          <cell r="F19">
            <v>176.0701457823466</v>
          </cell>
          <cell r="G19">
            <v>202.26335084727754</v>
          </cell>
          <cell r="H19">
            <v>255.99804645634956</v>
          </cell>
          <cell r="I19">
            <v>248.28414989790792</v>
          </cell>
          <cell r="J19">
            <v>255.99804645634975</v>
          </cell>
          <cell r="K19">
            <v>248.28414989790789</v>
          </cell>
          <cell r="O19">
            <v>95.478358319999998</v>
          </cell>
          <cell r="P19">
            <v>107.92003777999999</v>
          </cell>
          <cell r="Q19">
            <v>121.25421248999994</v>
          </cell>
        </row>
        <row r="20">
          <cell r="B20" t="str">
            <v>% Margin</v>
          </cell>
          <cell r="D20">
            <v>9.6717096532863138</v>
          </cell>
          <cell r="E20">
            <v>17.343779531560099</v>
          </cell>
          <cell r="F20">
            <v>23.903628386768681</v>
          </cell>
          <cell r="G20">
            <v>24.653042801769615</v>
          </cell>
          <cell r="H20">
            <v>28.090003392874959</v>
          </cell>
          <cell r="I20">
            <v>27.51769054034731</v>
          </cell>
        </row>
        <row r="21">
          <cell r="B21" t="str">
            <v>% Growth</v>
          </cell>
          <cell r="D21">
            <v>68.381570147851605</v>
          </cell>
          <cell r="E21">
            <v>139.41746891246547</v>
          </cell>
          <cell r="F21">
            <v>73.226465094028569</v>
          </cell>
          <cell r="G21">
            <v>14.876573736305248</v>
          </cell>
          <cell r="H21">
            <v>26.566699001068827</v>
          </cell>
          <cell r="I21">
            <v>-3.0132638374476564</v>
          </cell>
          <cell r="P21">
            <v>21.758666249488989</v>
          </cell>
          <cell r="Q21">
            <v>14.120315677955686</v>
          </cell>
        </row>
        <row r="22">
          <cell r="B22" t="str">
            <v>Net Income</v>
          </cell>
          <cell r="C22">
            <v>-6.5731377499999999</v>
          </cell>
          <cell r="D22">
            <v>0</v>
          </cell>
          <cell r="E22">
            <v>0</v>
          </cell>
          <cell r="F22">
            <v>0</v>
          </cell>
          <cell r="G22">
            <v>0</v>
          </cell>
          <cell r="H22">
            <v>0</v>
          </cell>
          <cell r="I22">
            <v>0</v>
          </cell>
          <cell r="J22">
            <v>359.11624126375142</v>
          </cell>
          <cell r="K22">
            <v>360.12142595140023</v>
          </cell>
          <cell r="O22">
            <v>20.145421640219148</v>
          </cell>
          <cell r="P22">
            <v>24.528796699466763</v>
          </cell>
          <cell r="Q22">
            <v>27.992340225435445</v>
          </cell>
        </row>
        <row r="23">
          <cell r="B23" t="str">
            <v>% Margin</v>
          </cell>
          <cell r="D23">
            <v>0</v>
          </cell>
          <cell r="E23">
            <v>0</v>
          </cell>
          <cell r="F23">
            <v>0</v>
          </cell>
          <cell r="G23">
            <v>0</v>
          </cell>
          <cell r="H23">
            <v>0</v>
          </cell>
          <cell r="I23">
            <v>0</v>
          </cell>
          <cell r="J23">
            <v>55.778104839999997</v>
          </cell>
          <cell r="K23">
            <v>23.063831279999999</v>
          </cell>
        </row>
        <row r="24">
          <cell r="B24" t="str">
            <v>% Growth</v>
          </cell>
          <cell r="C24" t="e">
            <v>#REF!</v>
          </cell>
          <cell r="D24" t="e">
            <v>#DIV/0!</v>
          </cell>
          <cell r="E24" t="e">
            <v>#DIV/0!</v>
          </cell>
          <cell r="F24" t="e">
            <v>#DIV/0!</v>
          </cell>
          <cell r="G24" t="e">
            <v>#DIV/0!</v>
          </cell>
          <cell r="H24" t="e">
            <v>#DIV/0!</v>
          </cell>
          <cell r="I24" t="e">
            <v>#DIV/0!</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Cash Flow Statement</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7">
          <cell r="B27" t="str">
            <v>Depreciation, Depletion and Amortization</v>
          </cell>
          <cell r="D27">
            <v>59.92960908394015</v>
          </cell>
          <cell r="E27">
            <v>68.678244556087662</v>
          </cell>
          <cell r="F27">
            <v>78.918974941777691</v>
          </cell>
          <cell r="G27">
            <v>90.474525811840479</v>
          </cell>
          <cell r="H27">
            <v>103.11819480740164</v>
          </cell>
          <cell r="I27">
            <v>111.83727605349229</v>
          </cell>
        </row>
        <row r="28">
          <cell r="B28" t="str">
            <v>Capital Expenditures</v>
          </cell>
          <cell r="D28">
            <v>55.891191650000003</v>
          </cell>
          <cell r="E28">
            <v>67.484265366000002</v>
          </cell>
          <cell r="F28">
            <v>66.127372739999998</v>
          </cell>
          <cell r="G28">
            <v>83.019768434000014</v>
          </cell>
          <cell r="H28">
            <v>81.878104840000006</v>
          </cell>
          <cell r="I28">
            <v>23.063831279999999</v>
          </cell>
        </row>
        <row r="29">
          <cell r="B29" t="str">
            <v>Change in Working Capital</v>
          </cell>
          <cell r="C29">
            <v>2.7625649999999999</v>
          </cell>
          <cell r="D29">
            <v>16.41498522309702</v>
          </cell>
          <cell r="E29">
            <v>8.8703204543398328</v>
          </cell>
          <cell r="F29">
            <v>12.497862517452155</v>
          </cell>
          <cell r="G29">
            <v>4.8617006073354432</v>
          </cell>
          <cell r="H29">
            <v>7.7812719480139663</v>
          </cell>
          <cell r="I29">
            <v>1.6470116514318818</v>
          </cell>
        </row>
        <row r="30">
          <cell r="B30" t="str">
            <v>Net Working Capital</v>
          </cell>
          <cell r="C30">
            <v>22.648415999999997</v>
          </cell>
        </row>
        <row r="31">
          <cell r="B31" t="str">
            <v>Balance Sheet:</v>
          </cell>
          <cell r="C31">
            <v>394.960644</v>
          </cell>
        </row>
        <row r="32">
          <cell r="B32" t="str">
            <v>Cash</v>
          </cell>
          <cell r="C32">
            <v>236.88462599999997</v>
          </cell>
        </row>
        <row r="33">
          <cell r="B33" t="str">
            <v>Accounts Receivable</v>
          </cell>
          <cell r="C33">
            <v>0</v>
          </cell>
        </row>
        <row r="34">
          <cell r="B34" t="str">
            <v>Inventory</v>
          </cell>
          <cell r="C34">
            <v>157.25324599999999</v>
          </cell>
        </row>
        <row r="35">
          <cell r="B35" t="str">
            <v>Other Current Assets</v>
          </cell>
          <cell r="C35">
            <v>394.13787199999996</v>
          </cell>
        </row>
        <row r="36">
          <cell r="B36" t="str">
            <v>Net PP&amp;E</v>
          </cell>
        </row>
        <row r="37">
          <cell r="B37" t="str">
            <v>Other Long-Term Assets</v>
          </cell>
        </row>
        <row r="38">
          <cell r="B38" t="str">
            <v>Total Assets</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Total Debt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Shareholders' Equity</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Book Capitalization</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Key Ratios &amp; Operating Statistics</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Total Debt / EBITDA</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Net Debt / EBITDA</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Interest Expense</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7">
          <cell r="B47" t="str">
            <v>EBITDA / Interest Expense</v>
          </cell>
        </row>
        <row r="48">
          <cell r="B48" t="str">
            <v>(EBITDA - Capex) / Interest Expense</v>
          </cell>
        </row>
        <row r="49">
          <cell r="B49" t="str">
            <v>Total Debt / Book Capitalization</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Coal Sales</v>
          </cell>
          <cell r="C51" t="e">
            <v>#REF!</v>
          </cell>
          <cell r="D51">
            <v>9.0386186809329878</v>
          </cell>
          <cell r="E51">
            <v>11.857934155835787</v>
          </cell>
          <cell r="F51">
            <v>13.388940148857984</v>
          </cell>
          <cell r="G51">
            <v>14.2397055617673</v>
          </cell>
          <cell r="H51">
            <v>14.645126083746444</v>
          </cell>
          <cell r="I51">
            <v>14.2753530287359</v>
          </cell>
          <cell r="J51">
            <v>40.458279316881033</v>
          </cell>
          <cell r="K51">
            <v>40.976759046640581</v>
          </cell>
        </row>
        <row r="52">
          <cell r="B52" t="str">
            <v>Realized Price per Ton</v>
          </cell>
          <cell r="C52" t="e">
            <v>#REF!</v>
          </cell>
          <cell r="D52">
            <v>0</v>
          </cell>
          <cell r="E52">
            <v>0</v>
          </cell>
          <cell r="F52">
            <v>0</v>
          </cell>
          <cell r="G52">
            <v>0</v>
          </cell>
          <cell r="H52">
            <v>0</v>
          </cell>
          <cell r="I52">
            <v>0</v>
          </cell>
          <cell r="J52">
            <v>47.177009785071512</v>
          </cell>
          <cell r="K52">
            <v>46.621788461416379</v>
          </cell>
        </row>
        <row r="53">
          <cell r="B53" t="str">
            <v>Cash Costs per Ton (1)</v>
          </cell>
          <cell r="C53" t="e">
            <v>#REF!</v>
          </cell>
          <cell r="D53">
            <v>36.807963973822076</v>
          </cell>
          <cell r="E53">
            <v>34.248866307380091</v>
          </cell>
          <cell r="F53">
            <v>35.252545758676966</v>
          </cell>
          <cell r="G53">
            <v>36.384307448827592</v>
          </cell>
          <cell r="H53">
            <v>37.052125433550849</v>
          </cell>
          <cell r="I53">
            <v>37.305529542829092</v>
          </cell>
          <cell r="J53">
            <v>39.404896151249815</v>
          </cell>
          <cell r="K53">
            <v>39.912777196425985</v>
          </cell>
          <cell r="O53">
            <v>21.099463789166613</v>
          </cell>
          <cell r="P53">
            <v>22.72867690193906</v>
          </cell>
          <cell r="Q53">
            <v>23.085664118880839</v>
          </cell>
        </row>
        <row r="54">
          <cell r="B54" t="str">
            <v>Capital Expenditures / Ton</v>
          </cell>
          <cell r="D54">
            <v>6.1835988023150881</v>
          </cell>
          <cell r="E54">
            <v>5.691064267951611</v>
          </cell>
          <cell r="F54">
            <v>4.9389549885799111</v>
          </cell>
          <cell r="G54">
            <v>5.8301604674258707</v>
          </cell>
          <cell r="H54">
            <v>5.5908091450896098</v>
          </cell>
          <cell r="I54">
            <v>1.6156399938812813</v>
          </cell>
        </row>
        <row r="55">
          <cell r="B55" t="str">
            <v>Reserves</v>
          </cell>
          <cell r="D55">
            <v>209.71721510906704</v>
          </cell>
          <cell r="E55">
            <v>197.85928095323126</v>
          </cell>
          <cell r="F55">
            <v>184.47034080437322</v>
          </cell>
          <cell r="G55">
            <v>170.23063524260593</v>
          </cell>
          <cell r="H55">
            <v>155.58550915885954</v>
          </cell>
          <cell r="I55">
            <v>141.31015613012366</v>
          </cell>
          <cell r="J55">
            <v>0</v>
          </cell>
          <cell r="K55">
            <v>0</v>
          </cell>
        </row>
        <row r="56">
          <cell r="B56" t="str">
            <v>Average Life of Reserves (Years)</v>
          </cell>
          <cell r="D56">
            <v>23.2023523186642</v>
          </cell>
          <cell r="E56">
            <v>16.685813764268239</v>
          </cell>
          <cell r="F56">
            <v>13.77781502892951</v>
          </cell>
          <cell r="G56">
            <v>11.954645726640887</v>
          </cell>
          <cell r="H56">
            <v>10.623705679907564</v>
          </cell>
          <cell r="I56">
            <v>9.8988904754698623</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57" refreshError="1"/>
      <sheetData sheetId="58" refreshError="1"/>
      <sheetData sheetId="59" refreshError="1">
        <row r="3">
          <cell r="C3">
            <v>39355</v>
          </cell>
          <cell r="E3" t="str">
            <v>H1 2007</v>
          </cell>
          <cell r="G3">
            <v>39263</v>
          </cell>
          <cell r="I3">
            <v>39172</v>
          </cell>
          <cell r="K3">
            <v>2006</v>
          </cell>
        </row>
        <row r="4">
          <cell r="B4" t="str">
            <v>Assets</v>
          </cell>
          <cell r="D4" t="str">
            <v>Producer</v>
          </cell>
          <cell r="E4" t="str">
            <v>Tons (000s)</v>
          </cell>
          <cell r="F4" t="str">
            <v>Tons / Hour</v>
          </cell>
          <cell r="J4" t="str">
            <v>Producer</v>
          </cell>
          <cell r="K4" t="str">
            <v>Tons (000s)</v>
          </cell>
          <cell r="L4" t="str">
            <v>Tons / Hour</v>
          </cell>
        </row>
        <row r="5">
          <cell r="B5" t="str">
            <v>A.T. Massey Coal Co., Inc.</v>
          </cell>
          <cell r="C5">
            <v>1</v>
          </cell>
          <cell r="D5" t="str">
            <v>Massey Coal</v>
          </cell>
          <cell r="E5">
            <v>19342.71</v>
          </cell>
          <cell r="F5">
            <v>3.13</v>
          </cell>
          <cell r="H5" t="str">
            <v>A.T. Massey Coal Co., Inc.</v>
          </cell>
          <cell r="I5">
            <v>1</v>
          </cell>
          <cell r="J5" t="str">
            <v>Massey Coal</v>
          </cell>
          <cell r="K5">
            <v>35894.54</v>
          </cell>
          <cell r="L5">
            <v>3.08</v>
          </cell>
        </row>
        <row r="6">
          <cell r="B6" t="str">
            <v>Magnum Coal Co.</v>
          </cell>
          <cell r="C6">
            <v>2</v>
          </cell>
          <cell r="D6" t="str">
            <v>Magnum Coal</v>
          </cell>
          <cell r="E6">
            <v>6674.49</v>
          </cell>
          <cell r="F6">
            <v>3.9175628999369239</v>
          </cell>
          <cell r="G6">
            <v>5.824287</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38.125086000000003</v>
          </cell>
          <cell r="H7" t="str">
            <v>Magnum Coal Co.</v>
          </cell>
          <cell r="I7">
            <v>3</v>
          </cell>
          <cell r="J7" t="str">
            <v>Magnum Coal</v>
          </cell>
          <cell r="K7">
            <v>13363.87</v>
          </cell>
          <cell r="L7">
            <v>3.6903225562655124</v>
          </cell>
        </row>
        <row r="8">
          <cell r="B8" t="str">
            <v>CONSOL Energy, Inc.</v>
          </cell>
          <cell r="C8">
            <v>4</v>
          </cell>
          <cell r="D8" t="str">
            <v>CONSOL Energy</v>
          </cell>
          <cell r="E8">
            <v>5995</v>
          </cell>
          <cell r="F8">
            <v>3.4166080066722273</v>
          </cell>
          <cell r="G8">
            <v>15.457704</v>
          </cell>
          <cell r="H8" t="str">
            <v>CONSOL Energy, Inc.</v>
          </cell>
          <cell r="I8">
            <v>4</v>
          </cell>
          <cell r="J8" t="str">
            <v>CONSOL Energy</v>
          </cell>
          <cell r="K8">
            <v>13216.12</v>
          </cell>
          <cell r="L8">
            <v>3.3520891608127044</v>
          </cell>
        </row>
        <row r="9">
          <cell r="B9" t="str">
            <v>Arch Coal, Inc.</v>
          </cell>
          <cell r="C9">
            <v>5</v>
          </cell>
          <cell r="D9" t="str">
            <v>Arch Coal</v>
          </cell>
          <cell r="E9">
            <v>4927.99</v>
          </cell>
          <cell r="F9">
            <v>2.93</v>
          </cell>
          <cell r="G9">
            <v>13.346078</v>
          </cell>
          <cell r="H9" t="str">
            <v>Arch Coal, Inc.</v>
          </cell>
          <cell r="I9">
            <v>5</v>
          </cell>
          <cell r="J9" t="str">
            <v>Arch Coal</v>
          </cell>
          <cell r="K9">
            <v>8613.5</v>
          </cell>
          <cell r="L9">
            <v>2.86</v>
          </cell>
        </row>
        <row r="10">
          <cell r="B10" t="str">
            <v>International Coal Group Inc. (ICG)</v>
          </cell>
          <cell r="C10">
            <v>6</v>
          </cell>
          <cell r="D10" t="str">
            <v>International Coal Group</v>
          </cell>
          <cell r="E10">
            <v>3960.15</v>
          </cell>
          <cell r="F10">
            <v>2.96</v>
          </cell>
          <cell r="G10">
            <v>72.753155000000007</v>
          </cell>
          <cell r="H10" t="str">
            <v>International Coal Group Inc. (ICG)</v>
          </cell>
          <cell r="I10">
            <v>6</v>
          </cell>
          <cell r="J10" t="str">
            <v>International Coal Group</v>
          </cell>
          <cell r="K10">
            <v>8360.92</v>
          </cell>
          <cell r="L10">
            <v>3.24</v>
          </cell>
        </row>
        <row r="11">
          <cell r="B11" t="str">
            <v>James River Coal Co.</v>
          </cell>
          <cell r="C11">
            <v>7</v>
          </cell>
          <cell r="D11" t="str">
            <v>James River Coal</v>
          </cell>
          <cell r="E11">
            <v>3912.61</v>
          </cell>
          <cell r="F11">
            <v>2.27</v>
          </cell>
          <cell r="G11">
            <v>384.55068999999997</v>
          </cell>
          <cell r="H11" t="str">
            <v>James River Coal Co.</v>
          </cell>
          <cell r="I11">
            <v>7</v>
          </cell>
          <cell r="J11" t="str">
            <v>James River Coal</v>
          </cell>
          <cell r="K11">
            <v>7899.03</v>
          </cell>
          <cell r="L11">
            <v>2.39</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G13">
            <v>482.14017699999999</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H14" t="str">
            <v>Energy Coal Resources, Inc.</v>
          </cell>
          <cell r="I14">
            <v>10</v>
          </cell>
          <cell r="J14" t="str">
            <v>Energy Coal Resources</v>
          </cell>
          <cell r="K14">
            <v>5622.27</v>
          </cell>
          <cell r="L14">
            <v>3.57</v>
          </cell>
        </row>
        <row r="15">
          <cell r="B15" t="str">
            <v>Peabody Coal Co.</v>
          </cell>
          <cell r="C15">
            <v>11</v>
          </cell>
          <cell r="D15" t="str">
            <v>Peabody Coal</v>
          </cell>
          <cell r="E15">
            <v>2312.4499999999998</v>
          </cell>
          <cell r="F15">
            <v>1.57</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H16" t="str">
            <v>Peabody Coal Co.</v>
          </cell>
          <cell r="I16">
            <v>12</v>
          </cell>
          <cell r="J16" t="str">
            <v>Peabody Coal</v>
          </cell>
          <cell r="K16">
            <v>4684.8</v>
          </cell>
          <cell r="L16">
            <v>1.88</v>
          </cell>
        </row>
        <row r="17">
          <cell r="B17" t="str">
            <v>Alliance Coal, LLC</v>
          </cell>
          <cell r="C17">
            <v>13</v>
          </cell>
          <cell r="D17" t="str">
            <v>Alliance Coal</v>
          </cell>
          <cell r="E17">
            <v>1630.59</v>
          </cell>
          <cell r="F17">
            <v>2.2599999999999998</v>
          </cell>
          <cell r="G17">
            <v>16.505718000000002</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28.040721999999999</v>
          </cell>
          <cell r="H18" t="str">
            <v>Rhino Energy</v>
          </cell>
          <cell r="I18">
            <v>14</v>
          </cell>
          <cell r="J18" t="str">
            <v>Rhino Energy</v>
          </cell>
          <cell r="K18">
            <v>3445.41</v>
          </cell>
          <cell r="L18">
            <v>2.81</v>
          </cell>
        </row>
        <row r="19">
          <cell r="B19" t="str">
            <v>Cumberland Resources Corp.</v>
          </cell>
          <cell r="C19">
            <v>15</v>
          </cell>
          <cell r="D19" t="str">
            <v>Cumberland Resources</v>
          </cell>
          <cell r="E19">
            <v>1623.11</v>
          </cell>
          <cell r="F19">
            <v>3.36</v>
          </cell>
          <cell r="G19">
            <v>6.380344</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G20">
            <v>143.59144000000001</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G21">
            <v>194.518224</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114.16863600000001</v>
          </cell>
          <cell r="H22" t="str">
            <v>Progress Fuels Corp.</v>
          </cell>
          <cell r="I22">
            <v>18</v>
          </cell>
          <cell r="J22" t="str">
            <v>Nally &amp; Hamilton Enterprises</v>
          </cell>
          <cell r="K22">
            <v>2824.44</v>
          </cell>
          <cell r="L22">
            <v>1.58</v>
          </cell>
        </row>
        <row r="23">
          <cell r="B23" t="str">
            <v>Locust Grove, Inc.</v>
          </cell>
          <cell r="C23">
            <v>19</v>
          </cell>
          <cell r="D23" t="str">
            <v>Locust Grove</v>
          </cell>
          <cell r="E23">
            <v>1126.79</v>
          </cell>
          <cell r="F23">
            <v>6.42</v>
          </cell>
          <cell r="G23">
            <v>12.783789000000001</v>
          </cell>
          <cell r="H23" t="str">
            <v>P G H, Inc.</v>
          </cell>
          <cell r="I23">
            <v>19</v>
          </cell>
          <cell r="J23" t="str">
            <v>Progress Fuels</v>
          </cell>
          <cell r="K23">
            <v>2405.44</v>
          </cell>
          <cell r="L23">
            <v>7.43</v>
          </cell>
        </row>
        <row r="24">
          <cell r="B24" t="str">
            <v>Progress Fuels Corp.</v>
          </cell>
          <cell r="C24">
            <v>20</v>
          </cell>
          <cell r="D24" t="str">
            <v>Progress Fuels</v>
          </cell>
          <cell r="E24">
            <v>1115.06</v>
          </cell>
          <cell r="F24">
            <v>1.25</v>
          </cell>
          <cell r="G24">
            <v>8.1434329999999999</v>
          </cell>
          <cell r="H24" t="e">
            <v>#REF!</v>
          </cell>
          <cell r="I24">
            <v>20</v>
          </cell>
          <cell r="J24" t="str">
            <v>PGH</v>
          </cell>
          <cell r="K24" t="e">
            <v>#REF!</v>
          </cell>
          <cell r="L24" t="e">
            <v>#REF!</v>
          </cell>
        </row>
        <row r="25">
          <cell r="B25" t="str">
            <v>Total Liabilities</v>
          </cell>
          <cell r="C25">
            <v>354.90567399999998</v>
          </cell>
          <cell r="D25" t="str">
            <v>Total Top 15</v>
          </cell>
          <cell r="E25">
            <v>69160.53</v>
          </cell>
          <cell r="F25">
            <v>3.1628892086281004</v>
          </cell>
          <cell r="G25">
            <v>329.61408200000005</v>
          </cell>
          <cell r="I25">
            <v>328.78321</v>
          </cell>
          <cell r="J25" t="str">
            <v>Total Top 15</v>
          </cell>
          <cell r="K25">
            <v>138486.94</v>
          </cell>
          <cell r="L25">
            <v>3.1238698103951172</v>
          </cell>
        </row>
        <row r="26">
          <cell r="B26" t="str">
            <v>Minority Interest Obligation</v>
          </cell>
          <cell r="C26">
            <v>0</v>
          </cell>
          <cell r="E26">
            <v>0</v>
          </cell>
          <cell r="G26">
            <v>0</v>
          </cell>
          <cell r="I26">
            <v>0</v>
          </cell>
        </row>
        <row r="27">
          <cell r="B27" t="str">
            <v>Members’ Equity</v>
          </cell>
          <cell r="C27">
            <v>155.380154</v>
          </cell>
          <cell r="D27" t="str">
            <v>Total Region</v>
          </cell>
          <cell r="E27">
            <v>116164.92000000001</v>
          </cell>
          <cell r="F27">
            <v>3.3298388670176862</v>
          </cell>
          <cell r="G27">
            <v>152.526095</v>
          </cell>
          <cell r="I27">
            <v>153.001293</v>
          </cell>
          <cell r="J27" t="str">
            <v>Total Region</v>
          </cell>
          <cell r="K27">
            <v>235763.6599999998</v>
          </cell>
          <cell r="L27">
            <v>3.2849295858403256</v>
          </cell>
        </row>
        <row r="28">
          <cell r="B28" t="str">
            <v>Total Liabilities &amp; Members’ Equity</v>
          </cell>
          <cell r="C28">
            <v>510.28582799999998</v>
          </cell>
          <cell r="E28">
            <v>460.8660579999999</v>
          </cell>
          <cell r="G28">
            <v>482.14017700000005</v>
          </cell>
          <cell r="I28">
            <v>481.78450299999997</v>
          </cell>
        </row>
        <row r="31">
          <cell r="C31">
            <v>0</v>
          </cell>
          <cell r="E31">
            <v>0</v>
          </cell>
          <cell r="G31">
            <v>0</v>
          </cell>
          <cell r="I31">
            <v>0</v>
          </cell>
        </row>
        <row r="38">
          <cell r="C38">
            <v>73.971147000000016</v>
          </cell>
        </row>
        <row r="39">
          <cell r="C39">
            <v>72.328281000000004</v>
          </cell>
        </row>
        <row r="40">
          <cell r="C40">
            <v>1.6428660000000121</v>
          </cell>
        </row>
      </sheetData>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Pro &amp; EBITDA"/>
      <sheetName val="CC &amp; EBITDA Margins"/>
      <sheetName val="Div. Ops"/>
      <sheetName val="Contract Mix"/>
      <sheetName val="Reserve Tables"/>
      <sheetName val="Capex"/>
      <sheetName val="LL"/>
      <sheetName val="Safety"/>
      <sheetName val="Production Bridge"/>
      <sheetName val="Mining Operations_1"/>
      <sheetName val="Mining Operations_3"/>
      <sheetName val="Little Elk"/>
      <sheetName val="Levisa Fork"/>
      <sheetName val="North Springs"/>
      <sheetName val="Deep Water"/>
      <sheetName val="Falcon"/>
      <sheetName val="Prater"/>
      <sheetName val="S&amp;M Output"/>
      <sheetName val="Coded S&amp;M"/>
      <sheetName val="Trans."/>
      <sheetName val="CC_vs_UC"/>
      <sheetName val="CC Pricing"/>
      <sheetName val="UC Pricing"/>
      <sheetName val="Financial Overview"/>
      <sheetName val="Coal Revenues"/>
      <sheetName val="Cash Costs"/>
      <sheetName val="Cost Savings"/>
      <sheetName val="ebitda bridge 06-07"/>
      <sheetName val="ebitda bridge 07-08"/>
      <sheetName val="Run_Rates"/>
      <sheetName val="Balance Sheet"/>
      <sheetName val="Debt"/>
      <sheetName val="Sheet4"/>
      <sheetName val="Bonding"/>
      <sheetName val="Coal Demand"/>
      <sheetName val="CAPP Production"/>
      <sheetName val="CAPP Comp."/>
      <sheetName val="Sheet2"/>
      <sheetName val="Fin Sum_Appendix"/>
      <sheetName val="Surface Method"/>
      <sheetName val="Bridge_05-06"/>
      <sheetName val="Bridge_06-07"/>
      <sheetName val="Sheet1"/>
      <sheetName val="Met Coal"/>
      <sheetName val="Bridge_07-08 (3)"/>
      <sheetName val="Bridge_07-08 (2)"/>
      <sheetName val="Bridge_07-08"/>
      <sheetName val="TRIAL BALANCE"/>
      <sheetName val="Inputs &amp; Summary Output"/>
      <sheetName val="Broad Refresher Model"/>
      <sheetName val="Pro_&amp;_EBITDA"/>
      <sheetName val="CC_&amp;_EBITDA_Margins"/>
      <sheetName val="Div__Ops"/>
      <sheetName val="Contract_Mix"/>
      <sheetName val="Reserve_Tables"/>
      <sheetName val="Production_Bridge"/>
      <sheetName val="Mining_Operations_1"/>
      <sheetName val="Mining_Operations_3"/>
      <sheetName val="Little_Elk"/>
      <sheetName val="Levisa_Fork"/>
      <sheetName val="North_Springs"/>
      <sheetName val="Deep_Water"/>
      <sheetName val="S&amp;M_Output"/>
      <sheetName val="Coded_S&amp;M"/>
      <sheetName val="Trans_"/>
      <sheetName val="CC_Pricing"/>
      <sheetName val="UC_Pricing"/>
      <sheetName val="Financial_Overview"/>
      <sheetName val="Coal_Revenues"/>
      <sheetName val="Cash_Costs"/>
      <sheetName val="Cost_Savings"/>
      <sheetName val="ebitda_bridge_06-07"/>
      <sheetName val="ebitda_bridge_07-08"/>
      <sheetName val="Balance_Sheet"/>
      <sheetName val="Coal_Demand"/>
      <sheetName val="CAPP_Production"/>
      <sheetName val="CAPP_Comp_"/>
      <sheetName val="Fin_Sum_Appendix"/>
      <sheetName val="Surface_Method"/>
      <sheetName val="Met_Coal"/>
      <sheetName val="Bridge_07-08_(3)"/>
      <sheetName val="Bridge_07-08_(2)"/>
      <sheetName val="TRIAL_BALANCE"/>
      <sheetName val="Inputs_&amp;_Summary_Output"/>
      <sheetName val="Broad_Refresher_Model"/>
      <sheetName val="Consolidated"/>
      <sheetName val="Mining Operations_2"/>
      <sheetName val="Projected"/>
      <sheetName val="Coal price curve"/>
      <sheetName val="Financial Tables"/>
      <sheetName val="Valuation"/>
      <sheetName val="Trinity History"/>
      <sheetName val="Hist."/>
      <sheetName val="Reclamation"/>
      <sheetName val="Proj."/>
      <sheetName val="Investor Highlights"/>
      <sheetName val="Bear Fork Table"/>
      <sheetName val="Output"/>
      <sheetName val="Revenue"/>
      <sheetName val="Hist &amp; Proj"/>
      <sheetName val="Historicals"/>
      <sheetName val="Prdxn"/>
      <sheetName val="Transport."/>
      <sheetName val="Equipment"/>
      <sheetName val="EBITDA"/>
      <sheetName val="Exec Sum---&gt;"/>
      <sheetName val="Reserves"/>
      <sheetName val="Prod 2"/>
      <sheetName val="Bear Fork"/>
    </sheetNames>
    <sheetDataSet>
      <sheetData sheetId="0" refreshError="1"/>
      <sheetData sheetId="1" refreshError="1"/>
      <sheetData sheetId="2" refreshError="1"/>
      <sheetData sheetId="3" refreshError="1">
        <row r="2">
          <cell r="B2" t="str">
            <v>2007E Production by Mining Complex</v>
          </cell>
          <cell r="K2" t="str">
            <v>Reserves by Quality</v>
          </cell>
          <cell r="T2" t="str">
            <v>Reserves by Type</v>
          </cell>
        </row>
        <row r="3">
          <cell r="B3" t="str">
            <v>Little Elk</v>
          </cell>
          <cell r="C3">
            <v>3727.941089423095</v>
          </cell>
          <cell r="K3" t="str">
            <v>Medium Sulfur</v>
          </cell>
          <cell r="M3">
            <v>37679</v>
          </cell>
          <cell r="T3" t="str">
            <v>Steam</v>
          </cell>
          <cell r="U3">
            <v>107091</v>
          </cell>
        </row>
        <row r="4">
          <cell r="B4" t="str">
            <v>Prater Branch (1)</v>
          </cell>
          <cell r="C4">
            <v>1402.755825069918</v>
          </cell>
          <cell r="D4">
            <v>2007</v>
          </cell>
          <cell r="E4">
            <v>2008</v>
          </cell>
          <cell r="F4">
            <v>2009</v>
          </cell>
          <cell r="G4">
            <v>2010</v>
          </cell>
          <cell r="H4">
            <v>2011</v>
          </cell>
          <cell r="I4">
            <v>2012</v>
          </cell>
          <cell r="K4" t="str">
            <v>Low Sulfur</v>
          </cell>
          <cell r="M4">
            <v>69412</v>
          </cell>
          <cell r="N4" t="str">
            <v>'08-'12</v>
          </cell>
          <cell r="T4" t="str">
            <v xml:space="preserve">Metallurgical </v>
          </cell>
          <cell r="U4">
            <v>111525.03075000001</v>
          </cell>
        </row>
        <row r="5">
          <cell r="B5" t="str">
            <v>Falcon</v>
          </cell>
          <cell r="C5">
            <v>1059.0902094987432</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B6" t="str">
            <v>North Springs</v>
          </cell>
          <cell r="C6">
            <v>1048.3651503525425</v>
          </cell>
          <cell r="M6">
            <v>18.050671680932989</v>
          </cell>
          <cell r="N6">
            <v>68.407058978943411</v>
          </cell>
        </row>
        <row r="7">
          <cell r="B7" t="str">
            <v>Levisa Fork</v>
          </cell>
          <cell r="C7">
            <v>1027.8472375897827</v>
          </cell>
          <cell r="M7">
            <v>15.057123438630503</v>
          </cell>
          <cell r="N7">
            <v>4.7008795212053256</v>
          </cell>
        </row>
        <row r="8">
          <cell r="B8" t="str">
            <v>Deep Water</v>
          </cell>
          <cell r="C8">
            <v>772.61916899890628</v>
          </cell>
        </row>
        <row r="9">
          <cell r="C9">
            <v>9038.6186809329884</v>
          </cell>
        </row>
        <row r="28">
          <cell r="B28" t="str">
            <v>2007E Production by Mining Method</v>
          </cell>
          <cell r="K28" t="str">
            <v>2007E Commited tons by Transportation</v>
          </cell>
          <cell r="T28" t="str">
            <v>2007E Commited tons by Customer</v>
          </cell>
        </row>
        <row r="29">
          <cell r="B29" t="str">
            <v>Surface</v>
          </cell>
          <cell r="C29">
            <v>7178.4621448258385</v>
          </cell>
          <cell r="K29" t="str">
            <v>CSX Rail</v>
          </cell>
          <cell r="L29">
            <v>4644.7642400000004</v>
          </cell>
          <cell r="T29" t="str">
            <v>Customer A</v>
          </cell>
          <cell r="U29">
            <v>57364.259579500002</v>
          </cell>
        </row>
        <row r="30">
          <cell r="B30" t="str">
            <v>Highwall Miner</v>
          </cell>
          <cell r="C30">
            <v>1252.2060637431287</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Preparation Plants &amp; Transportation Infrastructure</v>
          </cell>
          <cell r="C32">
            <v>9038.6186809329884</v>
          </cell>
          <cell r="K32" t="str">
            <v>Direct-Shipped Truck</v>
          </cell>
          <cell r="L32">
            <v>660.73776099999998</v>
          </cell>
          <cell r="T32" t="str">
            <v>Customer D</v>
          </cell>
          <cell r="U32">
            <v>40573.5262</v>
          </cell>
        </row>
        <row r="33">
          <cell r="C33">
            <v>249.60644983999998</v>
          </cell>
          <cell r="L33">
            <v>110260310.62850842</v>
          </cell>
          <cell r="T33" t="str">
            <v>Customer E</v>
          </cell>
          <cell r="U33">
            <v>32156.915075000001</v>
          </cell>
        </row>
        <row r="34">
          <cell r="T34" t="str">
            <v>Other Customers</v>
          </cell>
          <cell r="U34">
            <v>197639.27824454746</v>
          </cell>
        </row>
        <row r="35">
          <cell r="U35">
            <v>433596.09035604744</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4" refreshError="1"/>
      <sheetData sheetId="5"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cell r="V8" t="str">
            <v>Proven &amp; Probable Reserves</v>
          </cell>
          <cell r="AD8" t="str">
            <v>Total</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6" refreshError="1">
        <row r="3">
          <cell r="B3" t="str">
            <v>Capex</v>
          </cell>
        </row>
        <row r="4">
          <cell r="B4">
            <v>2005</v>
          </cell>
          <cell r="C4">
            <v>2006</v>
          </cell>
          <cell r="D4">
            <v>2007</v>
          </cell>
          <cell r="E4">
            <v>2008</v>
          </cell>
          <cell r="F4">
            <v>2009</v>
          </cell>
          <cell r="G4">
            <v>2010</v>
          </cell>
          <cell r="H4">
            <v>2011</v>
          </cell>
          <cell r="I4">
            <v>2012</v>
          </cell>
          <cell r="M4" t="str">
            <v>'05-'07</v>
          </cell>
          <cell r="N4" t="str">
            <v>'08-'12</v>
          </cell>
        </row>
        <row r="5">
          <cell r="B5">
            <v>83.2</v>
          </cell>
          <cell r="C5">
            <v>132.69999999999999</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M6">
            <v>18.050671680932989</v>
          </cell>
          <cell r="N6">
            <v>68.407058978943411</v>
          </cell>
        </row>
        <row r="7">
          <cell r="M7">
            <v>15.057123438630503</v>
          </cell>
          <cell r="N7">
            <v>4.7008795212053256</v>
          </cell>
        </row>
        <row r="30">
          <cell r="B30" t="str">
            <v>2007E Capex by Type</v>
          </cell>
        </row>
        <row r="31">
          <cell r="B31" t="str">
            <v>New Mining Equipment</v>
          </cell>
          <cell r="C31">
            <v>206.1</v>
          </cell>
        </row>
        <row r="32">
          <cell r="B32" t="str">
            <v>Preparation Plants &amp; Transportation Infrastructure</v>
          </cell>
          <cell r="C32">
            <v>43.506449839999988</v>
          </cell>
        </row>
        <row r="33">
          <cell r="C33">
            <v>249.60644983999998</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7" refreshError="1">
        <row r="2">
          <cell r="B2" t="str">
            <v>Legacy Liabilities</v>
          </cell>
        </row>
        <row r="4">
          <cell r="K4">
            <v>63.581393939393941</v>
          </cell>
        </row>
        <row r="5">
          <cell r="E5" t="str">
            <v>Management</v>
          </cell>
        </row>
        <row r="6">
          <cell r="E6" t="str">
            <v>Guidance</v>
          </cell>
        </row>
        <row r="7">
          <cell r="D7" t="str">
            <v>LL</v>
          </cell>
          <cell r="E7" t="str">
            <v>Tons</v>
          </cell>
          <cell r="F7" t="str">
            <v>LL / Ton</v>
          </cell>
        </row>
        <row r="8">
          <cell r="B8" t="str">
            <v>Co. E</v>
          </cell>
          <cell r="C8" t="str">
            <v>JRCC</v>
          </cell>
          <cell r="D8">
            <v>116.803</v>
          </cell>
          <cell r="E8">
            <v>9.25</v>
          </cell>
          <cell r="F8">
            <v>12.627351351351351</v>
          </cell>
        </row>
        <row r="9">
          <cell r="B9" t="str">
            <v>Co. C</v>
          </cell>
          <cell r="C9" t="str">
            <v>ARLP</v>
          </cell>
          <cell r="D9">
            <v>141.321</v>
          </cell>
          <cell r="E9">
            <v>24.55</v>
          </cell>
          <cell r="F9">
            <v>5.756456211812627</v>
          </cell>
        </row>
        <row r="10">
          <cell r="B10" t="str">
            <v>Co. F</v>
          </cell>
          <cell r="C10" t="str">
            <v>ANR</v>
          </cell>
          <cell r="D10">
            <v>144.416</v>
          </cell>
          <cell r="E10">
            <v>28</v>
          </cell>
          <cell r="F10">
            <v>5.1577142857142855</v>
          </cell>
        </row>
        <row r="11">
          <cell r="B11" t="str">
            <v>Co. B</v>
          </cell>
          <cell r="C11" t="str">
            <v>ICG</v>
          </cell>
          <cell r="D11">
            <v>154.00899999999999</v>
          </cell>
          <cell r="E11">
            <v>17.5</v>
          </cell>
          <cell r="F11">
            <v>8.8005142857142857</v>
          </cell>
        </row>
        <row r="12">
          <cell r="B12" t="str">
            <v>Co. A</v>
          </cell>
          <cell r="C12" t="str">
            <v>ACI</v>
          </cell>
          <cell r="D12">
            <v>325.57499999999999</v>
          </cell>
          <cell r="E12">
            <v>130.5</v>
          </cell>
          <cell r="F12">
            <v>2.4948275862068963</v>
          </cell>
        </row>
        <row r="13">
          <cell r="B13" t="str">
            <v>Co. D</v>
          </cell>
          <cell r="C13" t="str">
            <v>MEE</v>
          </cell>
          <cell r="D13">
            <v>397.11099999999999</v>
          </cell>
          <cell r="E13">
            <v>40.25</v>
          </cell>
          <cell r="F13">
            <v>9.8661118012422353</v>
          </cell>
        </row>
        <row r="14">
          <cell r="C14" t="str">
            <v>FCL</v>
          </cell>
          <cell r="D14">
            <v>755.88200000000006</v>
          </cell>
          <cell r="E14">
            <v>71.900000000000006</v>
          </cell>
          <cell r="F14">
            <v>10.512962447844227</v>
          </cell>
        </row>
        <row r="15">
          <cell r="C15" t="str">
            <v>PCX</v>
          </cell>
          <cell r="D15">
            <v>915.83500000000004</v>
          </cell>
          <cell r="E15">
            <v>23</v>
          </cell>
          <cell r="F15">
            <v>39.818913043478261</v>
          </cell>
        </row>
        <row r="16">
          <cell r="C16" t="str">
            <v>CNX</v>
          </cell>
          <cell r="D16">
            <v>2723.2360000000003</v>
          </cell>
          <cell r="E16">
            <v>65.8</v>
          </cell>
          <cell r="F16">
            <v>41.386565349544078</v>
          </cell>
        </row>
        <row r="17">
          <cell r="B17" t="str">
            <v>Trinity</v>
          </cell>
          <cell r="C17" t="str">
            <v>Trinity</v>
          </cell>
          <cell r="D17">
            <v>19.327978999999999</v>
          </cell>
          <cell r="E17">
            <v>9.0386186809329878</v>
          </cell>
          <cell r="F17">
            <v>2.138377520093028</v>
          </cell>
        </row>
        <row r="22">
          <cell r="B22" t="str">
            <v>LL per ton</v>
          </cell>
          <cell r="F22" t="str">
            <v xml:space="preserve">Total LL </v>
          </cell>
        </row>
        <row r="23">
          <cell r="B23" t="str">
            <v>Trinity</v>
          </cell>
          <cell r="C23" t="str">
            <v>Trinity</v>
          </cell>
          <cell r="D23">
            <v>2.138377520093028</v>
          </cell>
          <cell r="F23" t="str">
            <v>Trinity</v>
          </cell>
          <cell r="G23" t="str">
            <v>Trinity</v>
          </cell>
          <cell r="H23">
            <v>19.327978999999999</v>
          </cell>
        </row>
        <row r="24">
          <cell r="B24" t="str">
            <v>ACI</v>
          </cell>
          <cell r="C24" t="str">
            <v>ACI</v>
          </cell>
          <cell r="D24">
            <v>2.4948275862068963</v>
          </cell>
          <cell r="F24" t="str">
            <v>JRCC</v>
          </cell>
          <cell r="G24" t="str">
            <v>JRCC</v>
          </cell>
          <cell r="H24">
            <v>116.803</v>
          </cell>
        </row>
        <row r="25">
          <cell r="B25" t="str">
            <v>ANR</v>
          </cell>
          <cell r="C25" t="str">
            <v>ANR</v>
          </cell>
          <cell r="D25">
            <v>5.1577142857142855</v>
          </cell>
          <cell r="F25" t="str">
            <v>ARLP</v>
          </cell>
          <cell r="G25" t="str">
            <v>ARLP</v>
          </cell>
          <cell r="H25">
            <v>141.321</v>
          </cell>
        </row>
        <row r="26">
          <cell r="B26" t="str">
            <v>ARLP</v>
          </cell>
          <cell r="C26" t="str">
            <v>ARLP</v>
          </cell>
          <cell r="D26">
            <v>5.756456211812627</v>
          </cell>
          <cell r="F26" t="str">
            <v>ANR</v>
          </cell>
          <cell r="G26" t="str">
            <v>ANR</v>
          </cell>
          <cell r="H26">
            <v>144.416</v>
          </cell>
        </row>
        <row r="27">
          <cell r="B27" t="str">
            <v>ICG</v>
          </cell>
          <cell r="C27" t="str">
            <v>ICG</v>
          </cell>
          <cell r="D27">
            <v>8.8005142857142857</v>
          </cell>
          <cell r="F27" t="str">
            <v>ICG</v>
          </cell>
          <cell r="G27" t="str">
            <v>ICG</v>
          </cell>
          <cell r="H27">
            <v>154.00899999999999</v>
          </cell>
        </row>
        <row r="28">
          <cell r="B28" t="str">
            <v>MEE</v>
          </cell>
          <cell r="C28" t="str">
            <v>MEE</v>
          </cell>
          <cell r="D28">
            <v>9.8661118012422353</v>
          </cell>
          <cell r="F28" t="str">
            <v>ACI</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CNX</v>
          </cell>
          <cell r="C32" t="str">
            <v>CNX</v>
          </cell>
          <cell r="D32">
            <v>17</v>
          </cell>
          <cell r="E32">
            <v>41.39</v>
          </cell>
          <cell r="F32" t="str">
            <v>CNX</v>
          </cell>
          <cell r="G32" t="str">
            <v>CNX</v>
          </cell>
          <cell r="H32">
            <v>1100</v>
          </cell>
        </row>
        <row r="33">
          <cell r="D33">
            <v>23</v>
          </cell>
          <cell r="H33">
            <v>2723.2359999999999</v>
          </cell>
        </row>
      </sheetData>
      <sheetData sheetId="8" refreshError="1">
        <row r="3">
          <cell r="B3" t="str">
            <v>Non-Fatal Days Lost</v>
          </cell>
        </row>
        <row r="4">
          <cell r="B4" t="str">
            <v>Comparable Industry Average</v>
          </cell>
          <cell r="C4">
            <v>1.35</v>
          </cell>
        </row>
        <row r="5">
          <cell r="B5" t="str">
            <v>Trinity</v>
          </cell>
          <cell r="C5">
            <v>0.57999999999999996</v>
          </cell>
          <cell r="D5">
            <v>-57.037037037037038</v>
          </cell>
        </row>
        <row r="8">
          <cell r="L8">
            <v>12000</v>
          </cell>
          <cell r="M8">
            <v>535000</v>
          </cell>
        </row>
        <row r="9">
          <cell r="L9">
            <v>350</v>
          </cell>
          <cell r="M9">
            <v>70000</v>
          </cell>
        </row>
        <row r="10">
          <cell r="L10">
            <v>350</v>
          </cell>
          <cell r="M10">
            <v>280000</v>
          </cell>
        </row>
        <row r="11">
          <cell r="L11">
            <v>350</v>
          </cell>
          <cell r="M11">
            <v>280000</v>
          </cell>
        </row>
        <row r="12">
          <cell r="L12">
            <v>350</v>
          </cell>
          <cell r="M12">
            <v>280000</v>
          </cell>
        </row>
        <row r="13">
          <cell r="L13">
            <v>350</v>
          </cell>
          <cell r="M13">
            <v>150000</v>
          </cell>
        </row>
        <row r="14">
          <cell r="L14">
            <v>350</v>
          </cell>
          <cell r="M14">
            <v>150000</v>
          </cell>
        </row>
        <row r="15">
          <cell r="L15">
            <v>350</v>
          </cell>
          <cell r="M15">
            <v>150000</v>
          </cell>
        </row>
        <row r="16">
          <cell r="L16">
            <v>12000</v>
          </cell>
          <cell r="M16">
            <v>525000</v>
          </cell>
        </row>
        <row r="17">
          <cell r="L17">
            <v>350</v>
          </cell>
          <cell r="M17">
            <v>150000</v>
          </cell>
        </row>
        <row r="18">
          <cell r="L18">
            <v>72300</v>
          </cell>
          <cell r="M18">
            <v>1600000</v>
          </cell>
        </row>
        <row r="19">
          <cell r="L19">
            <v>350</v>
          </cell>
          <cell r="M19">
            <v>150000</v>
          </cell>
        </row>
        <row r="20">
          <cell r="L20">
            <v>350</v>
          </cell>
          <cell r="M20">
            <v>280000</v>
          </cell>
        </row>
        <row r="21">
          <cell r="L21">
            <v>99800</v>
          </cell>
          <cell r="M21">
            <v>4600000</v>
          </cell>
        </row>
        <row r="41">
          <cell r="D41" t="str">
            <v/>
          </cell>
        </row>
      </sheetData>
      <sheetData sheetId="9" refreshError="1">
        <row r="3">
          <cell r="C3" t="str">
            <v>($ in thousands)</v>
          </cell>
          <cell r="D3" t="str">
            <v>Amount</v>
          </cell>
          <cell r="E3" t="str">
            <v>Cum</v>
          </cell>
          <cell r="F3" t="str">
            <v>Ends</v>
          </cell>
          <cell r="G3" t="str">
            <v>Blank -</v>
          </cell>
          <cell r="H3" t="str">
            <v>Red -</v>
          </cell>
          <cell r="I3" t="str">
            <v>Grn -</v>
          </cell>
          <cell r="J3" t="str">
            <v>Blank</v>
          </cell>
          <cell r="K3" t="str">
            <v>Red +</v>
          </cell>
          <cell r="N3" t="str">
            <v>Grn +</v>
          </cell>
        </row>
        <row r="4">
          <cell r="B4" t="str">
            <v>START</v>
          </cell>
          <cell r="C4" t="str">
            <v>2004</v>
          </cell>
          <cell r="D4">
            <v>1706.8620000000001</v>
          </cell>
          <cell r="E4">
            <v>1706.8620000000001</v>
          </cell>
          <cell r="F4">
            <v>1706.8620000000001</v>
          </cell>
          <cell r="G4">
            <v>2012</v>
          </cell>
          <cell r="I4">
            <v>2008</v>
          </cell>
          <cell r="J4">
            <v>2009</v>
          </cell>
          <cell r="K4">
            <v>2010</v>
          </cell>
          <cell r="L4">
            <v>2011</v>
          </cell>
          <cell r="M4">
            <v>2012</v>
          </cell>
          <cell r="O4" t="str">
            <v>2007E</v>
          </cell>
        </row>
        <row r="5">
          <cell r="B5" t="str">
            <v>Steam Coal</v>
          </cell>
          <cell r="C5" t="str">
            <v>Start up of North Springs (F4)</v>
          </cell>
          <cell r="D5">
            <v>266.67500000000001</v>
          </cell>
          <cell r="E5">
            <v>1973.537</v>
          </cell>
          <cell r="G5">
            <v>0</v>
          </cell>
          <cell r="H5">
            <v>0</v>
          </cell>
          <cell r="I5">
            <v>0</v>
          </cell>
          <cell r="J5">
            <v>1706.8620000000001</v>
          </cell>
          <cell r="K5">
            <v>0</v>
          </cell>
          <cell r="N5">
            <v>266.67500000000001</v>
          </cell>
        </row>
        <row r="6">
          <cell r="B6" t="str">
            <v>River</v>
          </cell>
          <cell r="C6" t="str">
            <v>Start up of Little Elk (F6)</v>
          </cell>
          <cell r="D6">
            <v>1180.431</v>
          </cell>
          <cell r="E6">
            <v>3153.9679999999998</v>
          </cell>
          <cell r="F6">
            <v>0</v>
          </cell>
          <cell r="G6">
            <v>0</v>
          </cell>
          <cell r="H6">
            <v>0</v>
          </cell>
          <cell r="I6">
            <v>0</v>
          </cell>
          <cell r="J6">
            <v>1973.537</v>
          </cell>
          <cell r="K6">
            <v>0</v>
          </cell>
          <cell r="L6" t="str">
            <v>--</v>
          </cell>
          <cell r="M6" t="str">
            <v>--</v>
          </cell>
          <cell r="N6">
            <v>1180.431</v>
          </cell>
          <cell r="O6">
            <v>2819.9877800000004</v>
          </cell>
        </row>
        <row r="7">
          <cell r="B7" t="str">
            <v>CSX Rail</v>
          </cell>
          <cell r="C7" t="str">
            <v>Other</v>
          </cell>
          <cell r="D7">
            <v>161.08499999999958</v>
          </cell>
          <cell r="E7">
            <v>3315.0529999999994</v>
          </cell>
          <cell r="F7">
            <v>3614.9760000000001</v>
          </cell>
          <cell r="G7">
            <v>0</v>
          </cell>
          <cell r="H7">
            <v>0</v>
          </cell>
          <cell r="I7">
            <v>0</v>
          </cell>
          <cell r="J7">
            <v>3153.9679999999998</v>
          </cell>
          <cell r="K7">
            <v>0</v>
          </cell>
          <cell r="L7">
            <v>48.479600174385666</v>
          </cell>
          <cell r="M7">
            <v>49.73305973815593</v>
          </cell>
          <cell r="N7">
            <v>161.08499999999958</v>
          </cell>
          <cell r="O7">
            <v>4644.7642400000004</v>
          </cell>
        </row>
        <row r="8">
          <cell r="B8" t="str">
            <v>NS Rail</v>
          </cell>
          <cell r="C8" t="str">
            <v>2005</v>
          </cell>
          <cell r="D8">
            <v>3315.0529999999994</v>
          </cell>
          <cell r="E8">
            <v>3315.0529999999994</v>
          </cell>
          <cell r="F8">
            <v>3315.0529999999994</v>
          </cell>
          <cell r="G8">
            <v>0</v>
          </cell>
          <cell r="I8">
            <v>51.251342979646225</v>
          </cell>
          <cell r="J8">
            <v>51.420664071875038</v>
          </cell>
          <cell r="K8">
            <v>49.137195791198998</v>
          </cell>
          <cell r="L8">
            <v>49</v>
          </cell>
          <cell r="M8" t="str">
            <v>--</v>
          </cell>
          <cell r="O8">
            <v>924.85173000000009</v>
          </cell>
        </row>
        <row r="9">
          <cell r="B9" t="str">
            <v>Direct-Shipped Truck</v>
          </cell>
          <cell r="C9" t="str">
            <v>Additional Spread at Little Elk (F6)</v>
          </cell>
          <cell r="D9">
            <v>1699.31</v>
          </cell>
          <cell r="E9">
            <v>5014.3629999999994</v>
          </cell>
          <cell r="F9">
            <v>120</v>
          </cell>
          <cell r="G9">
            <v>0</v>
          </cell>
          <cell r="H9">
            <v>0</v>
          </cell>
          <cell r="I9">
            <v>0</v>
          </cell>
          <cell r="J9">
            <v>3315.0529999999994</v>
          </cell>
          <cell r="K9">
            <v>0</v>
          </cell>
          <cell r="L9">
            <v>53.38000000000001</v>
          </cell>
          <cell r="M9">
            <v>48.960000000000008</v>
          </cell>
          <cell r="N9">
            <v>1699.31</v>
          </cell>
          <cell r="O9">
            <v>660.73776099999998</v>
          </cell>
        </row>
        <row r="10">
          <cell r="B10" t="str">
            <v>Total Steam Coal</v>
          </cell>
          <cell r="C10" t="str">
            <v>Start up of Deep Water (F5)</v>
          </cell>
          <cell r="D10">
            <v>340.029</v>
          </cell>
          <cell r="E10">
            <v>5354.3919999999998</v>
          </cell>
          <cell r="F10">
            <v>3854.9760000000001</v>
          </cell>
          <cell r="G10">
            <v>0</v>
          </cell>
          <cell r="H10">
            <v>0</v>
          </cell>
          <cell r="I10">
            <v>0</v>
          </cell>
          <cell r="J10">
            <v>5014.3629999999994</v>
          </cell>
          <cell r="K10">
            <v>0</v>
          </cell>
          <cell r="L10">
            <v>48.6483420700933</v>
          </cell>
          <cell r="M10">
            <v>49.70822231789441</v>
          </cell>
          <cell r="N10">
            <v>340.029</v>
          </cell>
          <cell r="O10">
            <v>9050.3415110000005</v>
          </cell>
        </row>
        <row r="11">
          <cell r="C11" t="str">
            <v>Other</v>
          </cell>
          <cell r="D11">
            <v>342.60800000000063</v>
          </cell>
          <cell r="E11">
            <v>5697</v>
          </cell>
          <cell r="G11">
            <v>0</v>
          </cell>
          <cell r="H11">
            <v>0</v>
          </cell>
          <cell r="I11">
            <v>0</v>
          </cell>
          <cell r="J11">
            <v>5354.3919999999998</v>
          </cell>
          <cell r="K11">
            <v>0</v>
          </cell>
          <cell r="N11">
            <v>342.60800000000063</v>
          </cell>
        </row>
        <row r="12">
          <cell r="B12" t="str">
            <v>Metallurigcal Coal</v>
          </cell>
          <cell r="C12" t="str">
            <v>2006</v>
          </cell>
          <cell r="D12">
            <v>5697</v>
          </cell>
          <cell r="E12">
            <v>5697</v>
          </cell>
          <cell r="F12">
            <v>5697</v>
          </cell>
        </row>
        <row r="13">
          <cell r="B13" t="str">
            <v>Metallurgical A</v>
          </cell>
          <cell r="C13" t="str">
            <v>Start up of Falcon (F7, HWM45, HWM49)</v>
          </cell>
          <cell r="D13">
            <v>1019.1992094987431</v>
          </cell>
          <cell r="E13">
            <v>6716.1992094987436</v>
          </cell>
          <cell r="F13">
            <v>0</v>
          </cell>
          <cell r="G13">
            <v>0</v>
          </cell>
          <cell r="H13">
            <v>0</v>
          </cell>
          <cell r="I13">
            <v>0</v>
          </cell>
          <cell r="J13">
            <v>5697</v>
          </cell>
          <cell r="K13">
            <v>0</v>
          </cell>
          <cell r="L13" t="str">
            <v>--</v>
          </cell>
          <cell r="M13" t="str">
            <v>--</v>
          </cell>
          <cell r="N13">
            <v>1019.1992094987431</v>
          </cell>
        </row>
        <row r="14">
          <cell r="B14" t="str">
            <v>Metallurgical B</v>
          </cell>
          <cell r="C14" t="str">
            <v>New Surface Mine at Little Elk (F8)</v>
          </cell>
          <cell r="D14">
            <v>891.65608158878558</v>
          </cell>
          <cell r="E14">
            <v>7607.8552910875296</v>
          </cell>
          <cell r="F14">
            <v>0</v>
          </cell>
          <cell r="G14">
            <v>0</v>
          </cell>
          <cell r="H14">
            <v>0</v>
          </cell>
          <cell r="I14">
            <v>0</v>
          </cell>
          <cell r="J14">
            <v>6716.1992094987436</v>
          </cell>
          <cell r="K14">
            <v>0</v>
          </cell>
          <cell r="L14" t="str">
            <v>--</v>
          </cell>
          <cell r="M14" t="str">
            <v>--</v>
          </cell>
          <cell r="N14">
            <v>891.65608158878558</v>
          </cell>
        </row>
        <row r="15">
          <cell r="B15" t="str">
            <v>Total Metallurgical Coal</v>
          </cell>
          <cell r="C15" t="str">
            <v>Start up of Prater Branch (F9, HWM52)</v>
          </cell>
          <cell r="D15">
            <v>1202.4722141608272</v>
          </cell>
          <cell r="E15">
            <v>8810.3275052483568</v>
          </cell>
          <cell r="F15">
            <v>0</v>
          </cell>
          <cell r="G15">
            <v>0</v>
          </cell>
          <cell r="H15">
            <v>0</v>
          </cell>
          <cell r="I15">
            <v>0</v>
          </cell>
          <cell r="J15">
            <v>7607.8552910875296</v>
          </cell>
          <cell r="K15">
            <v>0</v>
          </cell>
          <cell r="L15" t="str">
            <v>--</v>
          </cell>
          <cell r="M15" t="str">
            <v>--</v>
          </cell>
          <cell r="N15">
            <v>1202.4722141608272</v>
          </cell>
        </row>
        <row r="16">
          <cell r="C16" t="str">
            <v>Other</v>
          </cell>
          <cell r="D16">
            <v>229</v>
          </cell>
          <cell r="E16">
            <v>9039.3275052483568</v>
          </cell>
          <cell r="G16">
            <v>0</v>
          </cell>
          <cell r="H16">
            <v>0</v>
          </cell>
          <cell r="I16">
            <v>0</v>
          </cell>
          <cell r="J16">
            <v>8810.3275052483568</v>
          </cell>
          <cell r="K16">
            <v>0</v>
          </cell>
          <cell r="N16">
            <v>229</v>
          </cell>
        </row>
        <row r="17">
          <cell r="B17" t="str">
            <v>END</v>
          </cell>
          <cell r="C17" t="str">
            <v>2007E</v>
          </cell>
          <cell r="D17">
            <v>9038.6186809329884</v>
          </cell>
          <cell r="E17">
            <v>9038.6186809329884</v>
          </cell>
          <cell r="F17">
            <v>9038.6186809329884</v>
          </cell>
          <cell r="G17">
            <v>3734.9760000000001</v>
          </cell>
          <cell r="I17">
            <v>47.35</v>
          </cell>
          <cell r="J17">
            <v>49.623215843204662</v>
          </cell>
          <cell r="K17">
            <v>48.371958023535647</v>
          </cell>
          <cell r="L17">
            <v>48.6483420700933</v>
          </cell>
          <cell r="M17">
            <v>49.70822231789441</v>
          </cell>
        </row>
        <row r="19">
          <cell r="D19">
            <v>1608.1909999999993</v>
          </cell>
          <cell r="E19">
            <v>2381.9470000000006</v>
          </cell>
          <cell r="F19">
            <v>3341.6186809329884</v>
          </cell>
          <cell r="I19">
            <v>11</v>
          </cell>
          <cell r="J19">
            <v>5.2</v>
          </cell>
        </row>
        <row r="20">
          <cell r="C20">
            <v>1264.9799999999998</v>
          </cell>
          <cell r="D20">
            <v>94.219157729212981</v>
          </cell>
          <cell r="E20">
            <v>71.852456054247128</v>
          </cell>
          <cell r="F20">
            <v>58.655760592118455</v>
          </cell>
          <cell r="G20">
            <v>0</v>
          </cell>
          <cell r="I20">
            <v>13</v>
          </cell>
          <cell r="J20">
            <v>1.67</v>
          </cell>
          <cell r="K20" t="str">
            <v>--</v>
          </cell>
          <cell r="L20" t="str">
            <v>--</v>
          </cell>
          <cell r="M20" t="str">
            <v>--</v>
          </cell>
        </row>
        <row r="21">
          <cell r="C21">
            <v>6274.7759999999998</v>
          </cell>
          <cell r="D21">
            <v>5758.98</v>
          </cell>
          <cell r="E21">
            <v>6399.3719999999994</v>
          </cell>
          <cell r="F21">
            <v>3614.9760000000001</v>
          </cell>
          <cell r="G21">
            <v>3614.9760000000001</v>
          </cell>
          <cell r="I21">
            <v>24</v>
          </cell>
          <cell r="J21">
            <v>3.2879166666666664</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C39">
            <v>2008</v>
          </cell>
          <cell r="D39">
            <v>2009</v>
          </cell>
          <cell r="E39">
            <v>2010</v>
          </cell>
          <cell r="F39">
            <v>2011</v>
          </cell>
          <cell r="G39">
            <v>2012</v>
          </cell>
          <cell r="I39">
            <v>2008</v>
          </cell>
          <cell r="J39">
            <v>2009</v>
          </cell>
          <cell r="K39">
            <v>2010</v>
          </cell>
          <cell r="L39">
            <v>2011</v>
          </cell>
          <cell r="M39">
            <v>2012</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R42" t="str">
            <v>NS 12,500 Btu, Compliance</v>
          </cell>
          <cell r="S42">
            <v>55.75</v>
          </cell>
          <cell r="T42">
            <v>61.262499999999996</v>
          </cell>
          <cell r="U42">
            <v>60.75</v>
          </cell>
          <cell r="V42">
            <v>61.25</v>
          </cell>
          <cell r="W42">
            <v>61.25</v>
          </cell>
          <cell r="X42">
            <v>61.25</v>
          </cell>
        </row>
        <row r="43">
          <cell r="B43" t="str">
            <v>Direct-Shipped Truck</v>
          </cell>
          <cell r="C43" t="str">
            <v>FROM HOOPS -- TCP2007FOUNDATION.xls</v>
          </cell>
          <cell r="D43">
            <v>230</v>
          </cell>
          <cell r="E43">
            <v>120</v>
          </cell>
          <cell r="F43">
            <v>120</v>
          </cell>
          <cell r="G43">
            <v>120</v>
          </cell>
          <cell r="I43">
            <v>36.876607538802659</v>
          </cell>
          <cell r="J43">
            <v>42.209999999999994</v>
          </cell>
          <cell r="K43">
            <v>51.3</v>
          </cell>
          <cell r="L43">
            <v>53.38000000000001</v>
          </cell>
          <cell r="M43">
            <v>48.960000000000008</v>
          </cell>
          <cell r="R43" t="str">
            <v>NS 12,500 Btu, 1.0% Sulfur</v>
          </cell>
          <cell r="S43">
            <v>59.75</v>
          </cell>
          <cell r="T43">
            <v>59.262499999999996</v>
          </cell>
          <cell r="U43">
            <v>58.75</v>
          </cell>
          <cell r="V43">
            <v>59.25</v>
          </cell>
          <cell r="W43">
            <v>59.25</v>
          </cell>
          <cell r="X43">
            <v>59.25</v>
          </cell>
        </row>
        <row r="44">
          <cell r="B44" t="str">
            <v>Metallurgical A</v>
          </cell>
          <cell r="C44">
            <v>306</v>
          </cell>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cell r="S44">
            <v>80</v>
          </cell>
          <cell r="T44">
            <v>85</v>
          </cell>
          <cell r="U44">
            <v>90</v>
          </cell>
          <cell r="V44">
            <v>90</v>
          </cell>
          <cell r="W44">
            <v>90</v>
          </cell>
          <cell r="X44">
            <v>90</v>
          </cell>
        </row>
        <row r="45">
          <cell r="B45" t="str">
            <v>Metallurgical B</v>
          </cell>
          <cell r="C45" t="str">
            <v>F2- Levisa Fork Surface Mine</v>
          </cell>
          <cell r="D45">
            <v>323.84500000000003</v>
          </cell>
          <cell r="E45">
            <v>189.05600000000001</v>
          </cell>
          <cell r="F45">
            <v>253.68899999999999</v>
          </cell>
          <cell r="G45">
            <v>262.74881699090906</v>
          </cell>
          <cell r="I45">
            <v>70.86</v>
          </cell>
          <cell r="R45" t="str">
            <v>Metallurgical B</v>
          </cell>
          <cell r="S45">
            <v>68</v>
          </cell>
          <cell r="T45">
            <v>70</v>
          </cell>
          <cell r="U45">
            <v>75</v>
          </cell>
          <cell r="V45">
            <v>75</v>
          </cell>
          <cell r="W45">
            <v>75</v>
          </cell>
          <cell r="X45">
            <v>75</v>
          </cell>
        </row>
        <row r="46">
          <cell r="C46" t="str">
            <v>F3 - Bear Fork Surface Mine</v>
          </cell>
          <cell r="D46">
            <v>654.71799999999996</v>
          </cell>
          <cell r="E46">
            <v>665.64499999999998</v>
          </cell>
          <cell r="F46">
            <v>538.59799999999996</v>
          </cell>
          <cell r="G46">
            <v>0</v>
          </cell>
          <cell r="I46">
            <v>47.35</v>
          </cell>
          <cell r="J46">
            <v>49.623215843204662</v>
          </cell>
          <cell r="K46">
            <v>48.371958023535647</v>
          </cell>
          <cell r="L46">
            <v>48.6483420700933</v>
          </cell>
          <cell r="M46">
            <v>49.70822231789441</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10" refreshError="1">
        <row r="2">
          <cell r="B2" t="str">
            <v xml:space="preserve">Project Trident </v>
          </cell>
          <cell r="J2" t="str">
            <v>Mining Operations – Production</v>
          </cell>
          <cell r="L2" t="str">
            <v>Coal RevenuesSummary</v>
          </cell>
        </row>
        <row r="3">
          <cell r="B3" t="str">
            <v>($ and tons in thousands)</v>
          </cell>
          <cell r="J3" t="str">
            <v>Private &amp; Confidential</v>
          </cell>
          <cell r="L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v>2005</v>
          </cell>
          <cell r="D7">
            <v>2006</v>
          </cell>
          <cell r="E7">
            <v>2007</v>
          </cell>
          <cell r="F7">
            <v>2008</v>
          </cell>
          <cell r="G7">
            <v>2009</v>
          </cell>
          <cell r="H7">
            <v>2010</v>
          </cell>
          <cell r="I7">
            <v>2011</v>
          </cell>
          <cell r="J7">
            <v>2012</v>
          </cell>
          <cell r="L7">
            <v>2006</v>
          </cell>
          <cell r="M7">
            <v>2007</v>
          </cell>
          <cell r="N7">
            <v>2008</v>
          </cell>
          <cell r="O7">
            <v>2009</v>
          </cell>
          <cell r="P7">
            <v>2010</v>
          </cell>
          <cell r="Q7">
            <v>2011</v>
          </cell>
          <cell r="R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cell r="K8">
            <v>2011</v>
          </cell>
          <cell r="L8">
            <v>2012</v>
          </cell>
          <cell r="M8">
            <v>6.3797318646683703</v>
          </cell>
          <cell r="N8">
            <v>5.7348326359832624</v>
          </cell>
          <cell r="O8">
            <v>5.7348326359832633</v>
          </cell>
          <cell r="P8">
            <v>5.7348326359832624</v>
          </cell>
          <cell r="Q8">
            <v>5.7348326359832633</v>
          </cell>
          <cell r="R8">
            <v>5.7348326359832624</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row>
        <row r="12">
          <cell r="B12" t="str">
            <v>Levisa Fork</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row>
        <row r="14">
          <cell r="B14" t="str">
            <v>Mine</v>
          </cell>
          <cell r="C14">
            <v>2005</v>
          </cell>
          <cell r="D14">
            <v>2006</v>
          </cell>
          <cell r="E14">
            <v>2007</v>
          </cell>
          <cell r="F14">
            <v>2008</v>
          </cell>
          <cell r="G14">
            <v>2009</v>
          </cell>
          <cell r="H14">
            <v>2010</v>
          </cell>
          <cell r="I14">
            <v>2011</v>
          </cell>
          <cell r="J14">
            <v>2012</v>
          </cell>
          <cell r="L14">
            <v>2006</v>
          </cell>
          <cell r="M14">
            <v>2007</v>
          </cell>
          <cell r="N14">
            <v>2008</v>
          </cell>
          <cell r="O14">
            <v>2009</v>
          </cell>
          <cell r="P14">
            <v>2010</v>
          </cell>
          <cell r="Q14">
            <v>2011</v>
          </cell>
          <cell r="R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7.5703409285601309</v>
          </cell>
          <cell r="L15">
            <v>7.0577111415861484</v>
          </cell>
          <cell r="M15">
            <v>3.5168871274602949</v>
          </cell>
          <cell r="N15">
            <v>3.4909090909090921</v>
          </cell>
          <cell r="O15">
            <v>3.4909090909090912</v>
          </cell>
          <cell r="P15">
            <v>3.4909090909090916</v>
          </cell>
          <cell r="Q15">
            <v>3.4909090909090912</v>
          </cell>
          <cell r="R15">
            <v>3.4909090909090916</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58.702697100274143</v>
          </cell>
          <cell r="L16">
            <v>58.862249346488866</v>
          </cell>
          <cell r="M16">
            <v>11.242100145843461</v>
          </cell>
          <cell r="N16">
            <v>11.242100145843462</v>
          </cell>
          <cell r="O16">
            <v>11.242100145843461</v>
          </cell>
          <cell r="P16">
            <v>11.242100145843461</v>
          </cell>
          <cell r="Q16">
            <v>11.242100145843461</v>
          </cell>
          <cell r="R16">
            <v>11.242100145843464</v>
          </cell>
        </row>
        <row r="17">
          <cell r="B17" t="str">
            <v>HWM118 Highwall / Auger</v>
          </cell>
          <cell r="C17">
            <v>96</v>
          </cell>
          <cell r="D17">
            <v>0</v>
          </cell>
          <cell r="E17">
            <v>0</v>
          </cell>
          <cell r="F17">
            <v>0</v>
          </cell>
          <cell r="G17">
            <v>0</v>
          </cell>
          <cell r="H17">
            <v>0</v>
          </cell>
          <cell r="I17">
            <v>0</v>
          </cell>
          <cell r="J17">
            <v>0</v>
          </cell>
          <cell r="K17">
            <v>444.39943047507347</v>
          </cell>
          <cell r="L17">
            <v>415.43275303153644</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M18">
            <v>6.4640350870853931</v>
          </cell>
          <cell r="N18">
            <v>7.9715061058344645</v>
          </cell>
          <cell r="O18">
            <v>7.9715061058344645</v>
          </cell>
          <cell r="P18">
            <v>7.9715061058344645</v>
          </cell>
          <cell r="Q18">
            <v>7.9715061058344645</v>
          </cell>
          <cell r="R18">
            <v>7.9715061058344654</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11.425316928560129</v>
          </cell>
          <cell r="L19">
            <v>10.792687141586146</v>
          </cell>
          <cell r="M19">
            <v>5.2081149335664048</v>
          </cell>
          <cell r="N19">
            <v>4.5069337442218798</v>
          </cell>
          <cell r="O19">
            <v>4.5069337442218798</v>
          </cell>
          <cell r="P19">
            <v>4.5069337442218798</v>
          </cell>
          <cell r="Q19">
            <v>4.5069337442218798</v>
          </cell>
          <cell r="R19">
            <v>4.114205793973313</v>
          </cell>
        </row>
        <row r="20">
          <cell r="B20" t="str">
            <v>DM1 Underground</v>
          </cell>
          <cell r="C20">
            <v>197.98099999999999</v>
          </cell>
          <cell r="D20">
            <v>107</v>
          </cell>
          <cell r="E20">
            <v>219.33098945454546</v>
          </cell>
          <cell r="F20">
            <v>83.669010545454597</v>
          </cell>
          <cell r="G20">
            <v>0</v>
          </cell>
          <cell r="H20">
            <v>0</v>
          </cell>
          <cell r="I20">
            <v>0</v>
          </cell>
          <cell r="J20">
            <v>0</v>
          </cell>
          <cell r="K20">
            <v>55.310292532490223</v>
          </cell>
          <cell r="L20">
            <v>55.694356975791749</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631.93762159507344</v>
          </cell>
          <cell r="L21">
            <v>601.09177039153633</v>
          </cell>
        </row>
        <row r="22">
          <cell r="B22" t="str">
            <v>DM3 Underground</v>
          </cell>
          <cell r="C22">
            <v>0</v>
          </cell>
          <cell r="D22">
            <v>73</v>
          </cell>
          <cell r="E22">
            <v>0</v>
          </cell>
          <cell r="F22">
            <v>160.21199999999999</v>
          </cell>
          <cell r="G22">
            <v>139.78800000000001</v>
          </cell>
          <cell r="H22">
            <v>0</v>
          </cell>
          <cell r="I22">
            <v>0</v>
          </cell>
          <cell r="J22">
            <v>0</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row>
        <row r="24">
          <cell r="B24" t="str">
            <v>DM12 Underground</v>
          </cell>
          <cell r="C24">
            <v>0</v>
          </cell>
          <cell r="D24">
            <v>0</v>
          </cell>
          <cell r="E24">
            <v>0</v>
          </cell>
          <cell r="F24">
            <v>0</v>
          </cell>
          <cell r="G24">
            <v>68.277545454545447</v>
          </cell>
          <cell r="H24">
            <v>278.53963636363636</v>
          </cell>
          <cell r="I24">
            <v>277.33309090909091</v>
          </cell>
          <cell r="J24">
            <v>275.84972727272731</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0</v>
          </cell>
          <cell r="L25">
            <v>0</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8">
          <cell r="B28" t="str">
            <v>Prater Branch</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Mine</v>
          </cell>
          <cell r="C30">
            <v>2005</v>
          </cell>
          <cell r="D30">
            <v>2006</v>
          </cell>
          <cell r="E30">
            <v>2007</v>
          </cell>
          <cell r="F30">
            <v>2008</v>
          </cell>
          <cell r="G30">
            <v>2009</v>
          </cell>
          <cell r="H30">
            <v>2010</v>
          </cell>
          <cell r="I30">
            <v>2011</v>
          </cell>
          <cell r="J30">
            <v>2012</v>
          </cell>
          <cell r="K30">
            <v>84.846178796327479</v>
          </cell>
          <cell r="L30">
            <v>2006</v>
          </cell>
          <cell r="M30">
            <v>2007</v>
          </cell>
          <cell r="N30">
            <v>2008</v>
          </cell>
          <cell r="O30">
            <v>2009</v>
          </cell>
          <cell r="P30">
            <v>2010</v>
          </cell>
          <cell r="Q30">
            <v>2011</v>
          </cell>
          <cell r="R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273.18850327098994</v>
          </cell>
          <cell r="L31">
            <v>296.88686289709915</v>
          </cell>
          <cell r="M31">
            <v>7.4060927953990179</v>
          </cell>
          <cell r="N31">
            <v>7.1631934379213584</v>
          </cell>
          <cell r="O31">
            <v>7.3923032739804713</v>
          </cell>
          <cell r="P31">
            <v>7.3923032739804713</v>
          </cell>
          <cell r="Q31">
            <v>7.3923032739804704</v>
          </cell>
          <cell r="R31">
            <v>7.3923032739804713</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M32">
            <v>16.503662166710296</v>
          </cell>
          <cell r="N32">
            <v>20.454545454545457</v>
          </cell>
          <cell r="O32">
            <v>20.454545454545457</v>
          </cell>
          <cell r="P32">
            <v>20.454545454545457</v>
          </cell>
          <cell r="Q32">
            <v>20.454545454545457</v>
          </cell>
          <cell r="R32">
            <v>20.454545454545457</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North Springs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14.64512608374644</v>
          </cell>
          <cell r="L39">
            <v>14.275353028735903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61.803914810306551</v>
          </cell>
          <cell r="L40">
            <v>62.904127938624605</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K41">
            <v>905.12612486606338</v>
          </cell>
          <cell r="L41">
            <v>897.97863328863548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L43">
            <v>0</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L44">
            <v>24.396355593723282</v>
          </cell>
        </row>
        <row r="45">
          <cell r="G45">
            <v>477.92639997562583</v>
          </cell>
          <cell r="H45">
            <v>813.83900192702879</v>
          </cell>
          <cell r="I45">
            <v>1666.5971340689582</v>
          </cell>
          <cell r="J45">
            <v>2607.9225825632266</v>
          </cell>
          <cell r="K45">
            <v>3219.8091551863117</v>
          </cell>
          <cell r="L45">
            <v>3482.6658871497575</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0.11437799999999999</v>
          </cell>
          <cell r="D47">
            <v>0.33835219100000008</v>
          </cell>
          <cell r="E47">
            <v>253.36340000000001</v>
          </cell>
          <cell r="F47">
            <v>546.43923389892143</v>
          </cell>
          <cell r="G47">
            <v>916.68650375654852</v>
          </cell>
          <cell r="H47">
            <v>1111.1009838151003</v>
          </cell>
          <cell r="I47">
            <v>1106.288046385208</v>
          </cell>
          <cell r="J47">
            <v>1103.5377964252698</v>
          </cell>
          <cell r="K47">
            <v>3.2198091551863119</v>
          </cell>
          <cell r="L47">
            <v>3.4826658871497576</v>
          </cell>
        </row>
        <row r="48">
          <cell r="B48" t="str">
            <v>F4 Met</v>
          </cell>
          <cell r="C48">
            <v>5.4669999999999996</v>
          </cell>
          <cell r="D48">
            <v>6.6468463300000007</v>
          </cell>
          <cell r="E48">
            <v>253.36340000000001</v>
          </cell>
          <cell r="F48">
            <v>333.8928929898305</v>
          </cell>
          <cell r="G48">
            <v>346.72416284745765</v>
          </cell>
          <cell r="H48">
            <v>347.90825654237295</v>
          </cell>
          <cell r="I48">
            <v>346.40122820338985</v>
          </cell>
          <cell r="J48">
            <v>345.5400691525424</v>
          </cell>
          <cell r="K48">
            <v>30</v>
          </cell>
          <cell r="L48">
            <v>14.275353028735905</v>
          </cell>
        </row>
        <row r="49">
          <cell r="B49" t="str">
            <v>Steam Coal Realized Price Per Ton (4)</v>
          </cell>
          <cell r="D49">
            <v>46.879708216211455</v>
          </cell>
          <cell r="E49">
            <v>44.552050659240599</v>
          </cell>
          <cell r="F49">
            <v>0.66413963300250034</v>
          </cell>
          <cell r="G49">
            <v>46.256897249399344</v>
          </cell>
          <cell r="H49">
            <v>46.586661207309795</v>
          </cell>
          <cell r="I49">
            <v>50.571145225926642</v>
          </cell>
          <cell r="J49">
            <v>51.214458805983426</v>
          </cell>
          <cell r="K49">
            <v>55.31029253249023</v>
          </cell>
          <cell r="L49">
            <v>55.694356975791763</v>
          </cell>
        </row>
        <row r="50">
          <cell r="B50" t="str">
            <v>Deep Water</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2">
          <cell r="B52" t="str">
            <v>Mine</v>
          </cell>
          <cell r="C52">
            <v>2005</v>
          </cell>
          <cell r="D52">
            <v>2006</v>
          </cell>
          <cell r="E52">
            <v>2007</v>
          </cell>
          <cell r="F52">
            <v>2008</v>
          </cell>
          <cell r="G52">
            <v>2009</v>
          </cell>
          <cell r="H52">
            <v>2010</v>
          </cell>
          <cell r="I52">
            <v>2011</v>
          </cell>
          <cell r="J52">
            <v>2012</v>
          </cell>
          <cell r="L52">
            <v>2006</v>
          </cell>
          <cell r="M52">
            <v>2007</v>
          </cell>
          <cell r="N52">
            <v>2008</v>
          </cell>
          <cell r="O52">
            <v>2009</v>
          </cell>
          <cell r="P52">
            <v>2010</v>
          </cell>
          <cell r="Q52">
            <v>2011</v>
          </cell>
          <cell r="R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905.12612486606338</v>
          </cell>
          <cell r="L53">
            <v>897.97863328863525</v>
          </cell>
          <cell r="M53">
            <v>4.5212652270289997</v>
          </cell>
          <cell r="N53">
            <v>6.1716395523249101</v>
          </cell>
          <cell r="O53">
            <v>6.2222222222222223</v>
          </cell>
          <cell r="P53">
            <v>6.2222222222222214</v>
          </cell>
          <cell r="Q53">
            <v>6.2222222222222232</v>
          </cell>
          <cell r="R53">
            <v>6.2222222222222214</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cell r="M54">
            <v>0</v>
          </cell>
          <cell r="N54">
            <v>0</v>
          </cell>
          <cell r="O54">
            <v>3.7339971550497864</v>
          </cell>
          <cell r="P54">
            <v>3.7339971550497868</v>
          </cell>
          <cell r="Q54">
            <v>3.7339971550497868</v>
          </cell>
          <cell r="R54">
            <v>3.7339971550497864</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cell r="L62">
            <v>2006</v>
          </cell>
          <cell r="M62">
            <v>2007</v>
          </cell>
          <cell r="N62">
            <v>2008</v>
          </cell>
          <cell r="O62">
            <v>2009</v>
          </cell>
          <cell r="P62">
            <v>2010</v>
          </cell>
          <cell r="Q62">
            <v>2011</v>
          </cell>
          <cell r="R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cell r="M63">
            <v>3.6344009987822274</v>
          </cell>
          <cell r="N63">
            <v>3.0970873786407771</v>
          </cell>
          <cell r="O63">
            <v>3.0970873786407771</v>
          </cell>
          <cell r="P63">
            <v>3.0970873786407767</v>
          </cell>
          <cell r="Q63">
            <v>3.0970873786407771</v>
          </cell>
          <cell r="R63">
            <v>3.0970873786407775</v>
          </cell>
        </row>
        <row r="64">
          <cell r="B64" t="str">
            <v>HWM45</v>
          </cell>
          <cell r="C64">
            <v>0</v>
          </cell>
          <cell r="D64">
            <v>0</v>
          </cell>
          <cell r="E64">
            <v>212.03552999999999</v>
          </cell>
          <cell r="F64">
            <v>0</v>
          </cell>
          <cell r="G64">
            <v>0</v>
          </cell>
          <cell r="H64">
            <v>0</v>
          </cell>
          <cell r="I64">
            <v>0</v>
          </cell>
          <cell r="J64">
            <v>0</v>
          </cell>
          <cell r="M64">
            <v>13.264713998660413</v>
          </cell>
          <cell r="N64">
            <v>0</v>
          </cell>
          <cell r="O64">
            <v>0</v>
          </cell>
          <cell r="P64">
            <v>0</v>
          </cell>
          <cell r="Q64">
            <v>0</v>
          </cell>
          <cell r="R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cell r="M65">
            <v>17.52885401246952</v>
          </cell>
          <cell r="N65">
            <v>21.047046338875138</v>
          </cell>
          <cell r="O65">
            <v>21.047046338875134</v>
          </cell>
          <cell r="P65">
            <v>21.047046338875134</v>
          </cell>
          <cell r="Q65">
            <v>21.047046338875134</v>
          </cell>
          <cell r="R65">
            <v>21.047046338875131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sheetData>
      <sheetData sheetId="11" refreshError="1">
        <row r="2">
          <cell r="B2" t="str">
            <v xml:space="preserve">Project Trident </v>
          </cell>
          <cell r="J2" t="str">
            <v>Mining Operations – Production</v>
          </cell>
          <cell r="N2" t="str">
            <v>Mining Operations – Financial Summaries</v>
          </cell>
        </row>
        <row r="3">
          <cell r="B3" t="str">
            <v>($ and tons in thousands)</v>
          </cell>
          <cell r="J3" t="str">
            <v>Private &amp; Confidential</v>
          </cell>
          <cell r="N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t="str">
            <v>FYE December 31,</v>
          </cell>
          <cell r="D7">
            <v>2006</v>
          </cell>
          <cell r="E7">
            <v>2007</v>
          </cell>
          <cell r="F7" t="str">
            <v>9 Months</v>
          </cell>
          <cell r="G7" t="str">
            <v>Projected</v>
          </cell>
          <cell r="H7">
            <v>2010</v>
          </cell>
          <cell r="I7" t="str">
            <v>Projected FYE December 31,</v>
          </cell>
          <cell r="J7">
            <v>2012</v>
          </cell>
          <cell r="L7">
            <v>2006</v>
          </cell>
          <cell r="M7">
            <v>2007</v>
          </cell>
          <cell r="N7">
            <v>2008</v>
          </cell>
          <cell r="O7">
            <v>2009</v>
          </cell>
          <cell r="P7">
            <v>2010</v>
          </cell>
          <cell r="Q7">
            <v>2011</v>
          </cell>
          <cell r="R7">
            <v>2012</v>
          </cell>
        </row>
        <row r="8">
          <cell r="B8" t="str">
            <v>F6 Surface (Big Elk)</v>
          </cell>
          <cell r="C8">
            <v>2005</v>
          </cell>
          <cell r="D8">
            <v>2006</v>
          </cell>
          <cell r="E8">
            <v>2836.2850078343095</v>
          </cell>
          <cell r="F8">
            <v>2007</v>
          </cell>
          <cell r="G8" t="str">
            <v>Q4 2007E</v>
          </cell>
          <cell r="H8">
            <v>2798.7818410041837</v>
          </cell>
          <cell r="I8">
            <v>2007</v>
          </cell>
          <cell r="J8">
            <v>2008</v>
          </cell>
          <cell r="K8">
            <v>2009</v>
          </cell>
          <cell r="L8">
            <v>2010</v>
          </cell>
          <cell r="M8">
            <v>2011</v>
          </cell>
          <cell r="N8">
            <v>2012</v>
          </cell>
          <cell r="O8">
            <v>5.7348326359832633</v>
          </cell>
          <cell r="P8">
            <v>5.7348326359832624</v>
          </cell>
          <cell r="Q8">
            <v>5.7348326359832633</v>
          </cell>
          <cell r="R8">
            <v>5.7348326359832624</v>
          </cell>
        </row>
        <row r="9">
          <cell r="B9" t="str">
            <v>Financial Data</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Coal Sales Revenue</v>
          </cell>
          <cell r="C10">
            <v>54.0399916</v>
          </cell>
          <cell r="D10">
            <v>133.91117567000001</v>
          </cell>
          <cell r="E10">
            <v>3727.941089423095</v>
          </cell>
          <cell r="F10">
            <v>127.81732896</v>
          </cell>
          <cell r="G10">
            <v>38.871537283496082</v>
          </cell>
          <cell r="H10">
            <v>4251.8860362395117</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2005</v>
          </cell>
          <cell r="D14">
            <v>2006</v>
          </cell>
          <cell r="E14">
            <v>2007</v>
          </cell>
          <cell r="F14">
            <v>9.8482128299999996</v>
          </cell>
          <cell r="G14">
            <v>2.9448776446428599</v>
          </cell>
          <cell r="H14">
            <v>2010</v>
          </cell>
          <cell r="I14">
            <v>12.79309047464286</v>
          </cell>
          <cell r="J14">
            <v>12.690432340000005</v>
          </cell>
          <cell r="K14">
            <v>15.257728380000007</v>
          </cell>
          <cell r="L14">
            <v>16.979225137142866</v>
          </cell>
          <cell r="M14">
            <v>20.542544377142864</v>
          </cell>
          <cell r="N14">
            <v>22.624629602857144</v>
          </cell>
          <cell r="O14">
            <v>2009</v>
          </cell>
          <cell r="P14">
            <v>2010</v>
          </cell>
          <cell r="Q14">
            <v>2011</v>
          </cell>
          <cell r="R14">
            <v>2012</v>
          </cell>
        </row>
        <row r="15">
          <cell r="B15" t="str">
            <v>Reclamation</v>
          </cell>
          <cell r="C15">
            <v>189.05600000000001</v>
          </cell>
          <cell r="D15">
            <v>252</v>
          </cell>
          <cell r="E15">
            <v>262.74881699090906</v>
          </cell>
          <cell r="F15">
            <v>0.38439839000000003</v>
          </cell>
          <cell r="G15">
            <v>0.23402932878352017</v>
          </cell>
          <cell r="H15">
            <v>270.78283636363642</v>
          </cell>
          <cell r="I15">
            <v>0.61842771878352021</v>
          </cell>
          <cell r="J15">
            <v>1.0302474671718012</v>
          </cell>
          <cell r="K15">
            <v>1.0715120170705221</v>
          </cell>
          <cell r="L15">
            <v>1.0751713254181707</v>
          </cell>
          <cell r="M15">
            <v>1.0705140238848001</v>
          </cell>
          <cell r="N15">
            <v>1.0678527087228737</v>
          </cell>
          <cell r="O15">
            <v>3.4909090909090912</v>
          </cell>
          <cell r="P15">
            <v>3.4909090909090916</v>
          </cell>
          <cell r="Q15">
            <v>3.4909090909090912</v>
          </cell>
          <cell r="R15">
            <v>3.4909090909090916</v>
          </cell>
        </row>
        <row r="16">
          <cell r="B16" t="str">
            <v>Depletion</v>
          </cell>
          <cell r="C16">
            <v>0</v>
          </cell>
          <cell r="D16">
            <v>0</v>
          </cell>
          <cell r="E16">
            <v>87.138916431696657</v>
          </cell>
          <cell r="F16">
            <v>8.8283705900000005</v>
          </cell>
          <cell r="G16">
            <v>2.6437360092505173</v>
          </cell>
          <cell r="H16">
            <v>327.0102090422946</v>
          </cell>
          <cell r="I16">
            <v>11.472106599250518</v>
          </cell>
          <cell r="J16">
            <v>11.034290066149685</v>
          </cell>
          <cell r="K16">
            <v>11.192355241869524</v>
          </cell>
          <cell r="L16">
            <v>11.230578125340671</v>
          </cell>
          <cell r="M16">
            <v>11.181930819104668</v>
          </cell>
          <cell r="N16">
            <v>11.154132358398378</v>
          </cell>
          <cell r="O16">
            <v>11.242100145843461</v>
          </cell>
          <cell r="P16">
            <v>11.242100145843461</v>
          </cell>
          <cell r="Q16">
            <v>11.242100145843461</v>
          </cell>
          <cell r="R16">
            <v>11.242100145843464</v>
          </cell>
        </row>
        <row r="17">
          <cell r="B17" t="str">
            <v>Plant DD&amp;A+R</v>
          </cell>
          <cell r="C17">
            <v>96</v>
          </cell>
          <cell r="D17">
            <v>0</v>
          </cell>
          <cell r="E17">
            <v>0</v>
          </cell>
          <cell r="F17">
            <v>-1.0532459999999993E-2</v>
          </cell>
          <cell r="G17">
            <v>0.14762462049999997</v>
          </cell>
          <cell r="H17">
            <v>0</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E18">
            <v>129.90678279511533</v>
          </cell>
          <cell r="F18">
            <v>3.0291272177660939</v>
          </cell>
          <cell r="G18">
            <v>0</v>
          </cell>
          <cell r="H18">
            <v>154.58344640434194</v>
          </cell>
          <cell r="I18">
            <v>3.0291272177660939</v>
          </cell>
          <cell r="J18">
            <v>0</v>
          </cell>
          <cell r="K18">
            <v>0</v>
          </cell>
          <cell r="L18">
            <v>0</v>
          </cell>
          <cell r="M18">
            <v>0</v>
          </cell>
          <cell r="N18">
            <v>0</v>
          </cell>
          <cell r="O18">
            <v>7.9715061058344645</v>
          </cell>
          <cell r="P18">
            <v>7.9715061058344645</v>
          </cell>
          <cell r="Q18">
            <v>7.9715061058344645</v>
          </cell>
          <cell r="R18">
            <v>7.9715061058344654</v>
          </cell>
        </row>
        <row r="19">
          <cell r="B19" t="str">
            <v>Gross Profit</v>
          </cell>
          <cell r="C19">
            <v>18.898043943363781</v>
          </cell>
          <cell r="D19">
            <v>41.645856509132834</v>
          </cell>
          <cell r="E19">
            <v>124.92568938366718</v>
          </cell>
          <cell r="F19">
            <v>30.790547132233904</v>
          </cell>
          <cell r="G19">
            <v>9.034085232794709</v>
          </cell>
          <cell r="H19">
            <v>116.53127889060092</v>
          </cell>
          <cell r="I19">
            <v>39.824632365028613</v>
          </cell>
          <cell r="J19">
            <v>39.203028366468288</v>
          </cell>
          <cell r="K19">
            <v>53.767807291763745</v>
          </cell>
          <cell r="L19">
            <v>60.942883500021026</v>
          </cell>
          <cell r="M19">
            <v>74.350932327797778</v>
          </cell>
          <cell r="N19">
            <v>76.163864459981141</v>
          </cell>
          <cell r="O19">
            <v>4.5069337442218798</v>
          </cell>
          <cell r="P19">
            <v>4.5069337442218798</v>
          </cell>
          <cell r="Q19">
            <v>4.5069337442218798</v>
          </cell>
          <cell r="R19">
            <v>4.114205793973313</v>
          </cell>
        </row>
        <row r="20">
          <cell r="B20" t="str">
            <v>Depreciation, Depletion &amp; Amortization</v>
          </cell>
          <cell r="C20">
            <v>6.6736569802891932</v>
          </cell>
          <cell r="D20">
            <v>17.21843277</v>
          </cell>
          <cell r="E20">
            <v>219.33098945454546</v>
          </cell>
          <cell r="F20">
            <v>18.66605096</v>
          </cell>
          <cell r="G20">
            <v>5.7362382743933775</v>
          </cell>
          <cell r="H20">
            <v>0</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E21">
            <v>19.078939999999999</v>
          </cell>
          <cell r="F21">
            <v>0.38439839000000003</v>
          </cell>
          <cell r="G21">
            <v>0.23402932878352017</v>
          </cell>
          <cell r="H21">
            <v>71.397818181818181</v>
          </cell>
          <cell r="I21">
            <v>0.61842771878352021</v>
          </cell>
          <cell r="J21">
            <v>1.0302474671718012</v>
          </cell>
          <cell r="K21">
            <v>1.0715120170705221</v>
          </cell>
          <cell r="L21">
            <v>1.0751713254181707</v>
          </cell>
          <cell r="M21">
            <v>1.0705140238848001</v>
          </cell>
          <cell r="N21">
            <v>1.0678527087228737</v>
          </cell>
        </row>
        <row r="22">
          <cell r="B22" t="str">
            <v>Total SG&amp;A</v>
          </cell>
          <cell r="C22">
            <v>0</v>
          </cell>
          <cell r="D22">
            <v>73</v>
          </cell>
          <cell r="E22">
            <v>0</v>
          </cell>
          <cell r="F22">
            <v>3.8521465214009778</v>
          </cell>
          <cell r="G22">
            <v>0.88475545789363963</v>
          </cell>
          <cell r="H22">
            <v>0</v>
          </cell>
          <cell r="I22">
            <v>4.7369019792946174</v>
          </cell>
          <cell r="J22">
            <v>3.2965890307120089</v>
          </cell>
          <cell r="K22">
            <v>3.197708127116818</v>
          </cell>
          <cell r="L22">
            <v>3.1525706705579415</v>
          </cell>
          <cell r="M22">
            <v>3.1841004688597678</v>
          </cell>
          <cell r="N22">
            <v>3.3869091274619847</v>
          </cell>
        </row>
        <row r="23">
          <cell r="B23" t="str">
            <v>DD&amp;A+REC</v>
          </cell>
          <cell r="C23">
            <v>14</v>
          </cell>
          <cell r="D23">
            <v>80</v>
          </cell>
          <cell r="E23">
            <v>184.71710253384913</v>
          </cell>
          <cell r="F23">
            <v>0</v>
          </cell>
          <cell r="G23">
            <v>0</v>
          </cell>
          <cell r="H23">
            <v>214.37318375241779</v>
          </cell>
          <cell r="I23">
            <v>0</v>
          </cell>
          <cell r="J23">
            <v>1.6808184277112611E-2</v>
          </cell>
          <cell r="K23">
            <v>0.1556337571921885</v>
          </cell>
          <cell r="L23">
            <v>0.28032096914505489</v>
          </cell>
          <cell r="M23">
            <v>0.40182484515976147</v>
          </cell>
          <cell r="N23">
            <v>0.53954231707406852</v>
          </cell>
        </row>
        <row r="24">
          <cell r="B24" t="str">
            <v>Interest Expense</v>
          </cell>
          <cell r="C24">
            <v>0</v>
          </cell>
          <cell r="D24">
            <v>0</v>
          </cell>
          <cell r="E24">
            <v>0</v>
          </cell>
          <cell r="F24">
            <v>0</v>
          </cell>
          <cell r="G24">
            <v>0</v>
          </cell>
          <cell r="H24">
            <v>278.53963636363636</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E25">
            <v>0</v>
          </cell>
          <cell r="F25">
            <v>3.8521465214009778</v>
          </cell>
          <cell r="G25">
            <v>0.88475545789363963</v>
          </cell>
          <cell r="H25">
            <v>278.53963636363636</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E26">
            <v>1027.8472375897827</v>
          </cell>
          <cell r="F26">
            <v>7.887951260832927</v>
          </cell>
          <cell r="G26">
            <v>2.1790621717241718</v>
          </cell>
          <cell r="H26">
            <v>1711.7580453623825</v>
          </cell>
          <cell r="I26">
            <v>10.067013432557097</v>
          </cell>
          <cell r="J26">
            <v>10.552684530434792</v>
          </cell>
          <cell r="K26">
            <v>22.451846556192081</v>
          </cell>
          <cell r="L26">
            <v>27.910638477411307</v>
          </cell>
          <cell r="M26">
            <v>37.779429679210381</v>
          </cell>
          <cell r="N26">
            <v>37.336271673345067</v>
          </cell>
        </row>
        <row r="28">
          <cell r="B28" t="str">
            <v>EBITDA (1)</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0">
          <cell r="B30" t="str">
            <v>Mine</v>
          </cell>
          <cell r="C30">
            <v>2005</v>
          </cell>
          <cell r="D30">
            <v>2006</v>
          </cell>
          <cell r="E30">
            <v>2007</v>
          </cell>
          <cell r="F30">
            <v>2008</v>
          </cell>
          <cell r="G30">
            <v>2009</v>
          </cell>
          <cell r="H30">
            <v>2010</v>
          </cell>
          <cell r="I30">
            <v>2011</v>
          </cell>
          <cell r="J30">
            <v>2012</v>
          </cell>
          <cell r="L30">
            <v>2006</v>
          </cell>
          <cell r="M30">
            <v>2007</v>
          </cell>
          <cell r="N30">
            <v>2008</v>
          </cell>
          <cell r="O30">
            <v>2009</v>
          </cell>
          <cell r="P30">
            <v>2010</v>
          </cell>
          <cell r="Q30">
            <v>2011</v>
          </cell>
          <cell r="R30">
            <v>2012</v>
          </cell>
        </row>
        <row r="31">
          <cell r="B31" t="str">
            <v>Operating Data</v>
          </cell>
          <cell r="C31">
            <v>0</v>
          </cell>
          <cell r="D31">
            <v>21</v>
          </cell>
          <cell r="E31">
            <v>1223.8492141608272</v>
          </cell>
          <cell r="F31">
            <v>1515.7030786904079</v>
          </cell>
          <cell r="G31">
            <v>1857.2274899483054</v>
          </cell>
          <cell r="H31">
            <v>1863.5700861573807</v>
          </cell>
          <cell r="I31">
            <v>1855.4976909821939</v>
          </cell>
          <cell r="J31">
            <v>1850.8848937392304</v>
          </cell>
          <cell r="M31">
            <v>7.4060927953990179</v>
          </cell>
          <cell r="N31">
            <v>7.1631934379213584</v>
          </cell>
          <cell r="O31">
            <v>7.3923032739804713</v>
          </cell>
          <cell r="P31">
            <v>7.3923032739804713</v>
          </cell>
          <cell r="Q31">
            <v>7.3923032739804704</v>
          </cell>
          <cell r="R31">
            <v>7.3923032739804713</v>
          </cell>
        </row>
        <row r="32">
          <cell r="B32" t="str">
            <v>Coal Production</v>
          </cell>
          <cell r="C32">
            <v>1.18</v>
          </cell>
          <cell r="D32">
            <v>2.8759999999999999</v>
          </cell>
          <cell r="E32">
            <v>178.90661090909092</v>
          </cell>
          <cell r="F32">
            <v>2.8264311998999996</v>
          </cell>
          <cell r="G32">
            <v>0.90150988952309552</v>
          </cell>
          <cell r="H32">
            <v>528.87272727272727</v>
          </cell>
          <cell r="I32">
            <v>3.7279410894230951</v>
          </cell>
          <cell r="J32">
            <v>4.0413645119961625</v>
          </cell>
          <cell r="K32">
            <v>4.2374148894577557</v>
          </cell>
          <cell r="L32">
            <v>4.2518860362395117</v>
          </cell>
          <cell r="M32">
            <v>4.2334682130627312</v>
          </cell>
          <cell r="N32">
            <v>4.2229437426760006</v>
          </cell>
          <cell r="O32">
            <v>20.454545454545457</v>
          </cell>
          <cell r="P32">
            <v>20.454545454545457</v>
          </cell>
          <cell r="Q32">
            <v>20.454545454545457</v>
          </cell>
          <cell r="R32">
            <v>20.454545454545457</v>
          </cell>
        </row>
        <row r="33">
          <cell r="B33" t="str">
            <v>Coal Sales</v>
          </cell>
          <cell r="C33">
            <v>1.081</v>
          </cell>
          <cell r="D33">
            <v>2.827</v>
          </cell>
          <cell r="E33">
            <v>1402.755825069918</v>
          </cell>
          <cell r="F33">
            <v>2.9146677899999998</v>
          </cell>
          <cell r="G33">
            <v>0.90150988952309508</v>
          </cell>
          <cell r="H33">
            <v>2392.4428134301079</v>
          </cell>
          <cell r="I33">
            <v>3.8161776795230948</v>
          </cell>
          <cell r="J33">
            <v>4.0413645119961634</v>
          </cell>
          <cell r="K33">
            <v>4.2374148894577566</v>
          </cell>
          <cell r="L33">
            <v>4.2518860362395117</v>
          </cell>
          <cell r="M33">
            <v>4.2334682130627321</v>
          </cell>
          <cell r="N33">
            <v>4.2229437426760015</v>
          </cell>
        </row>
        <row r="34">
          <cell r="B34" t="str">
            <v>Realized Price Per Ton (2)</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(3)</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Growth &amp; Margins</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Production Growth</v>
          </cell>
          <cell r="C39" t="str">
            <v>--</v>
          </cell>
          <cell r="D39">
            <v>143.72881355932202</v>
          </cell>
          <cell r="E39">
            <v>0</v>
          </cell>
          <cell r="F39" t="str">
            <v>--</v>
          </cell>
          <cell r="G39" t="str">
            <v>--</v>
          </cell>
          <cell r="H39">
            <v>152.63854545454546</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E40">
            <v>0</v>
          </cell>
          <cell r="F40" t="str">
            <v>--</v>
          </cell>
          <cell r="G40" t="str">
            <v>--</v>
          </cell>
          <cell r="H40">
            <v>152.63854545454546</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E41">
            <v>0</v>
          </cell>
          <cell r="F41">
            <v>23.796939031088744</v>
          </cell>
          <cell r="G41">
            <v>22.943831948597175</v>
          </cell>
          <cell r="H41">
            <v>152.63854545454546</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E42">
            <v>0</v>
          </cell>
          <cell r="F42">
            <v>6.0963221740783062</v>
          </cell>
          <cell r="G42">
            <v>5.534155920080714</v>
          </cell>
          <cell r="H42">
            <v>152.63854545454546</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E43">
            <v>0</v>
          </cell>
          <cell r="F43">
            <v>20.819749456804328</v>
          </cell>
          <cell r="G43">
            <v>20.696821873041792</v>
          </cell>
          <cell r="H43">
            <v>152.63854545454546</v>
          </cell>
          <cell r="I43">
            <v>20.791068798580611</v>
          </cell>
          <cell r="J43">
            <v>20.516073487044917</v>
          </cell>
          <cell r="K43">
            <v>25.731309905396344</v>
          </cell>
          <cell r="L43">
            <v>28.202518822145599</v>
          </cell>
          <cell r="M43">
            <v>32.482823333642024</v>
          </cell>
          <cell r="N43">
            <v>33.025611845552646</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Levisa Fork</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C48" t="str">
            <v>FYE December 31,</v>
          </cell>
          <cell r="E48">
            <v>253.36340000000001</v>
          </cell>
          <cell r="F48" t="str">
            <v>9 Months</v>
          </cell>
          <cell r="G48" t="str">
            <v>Projected</v>
          </cell>
          <cell r="H48">
            <v>347.90825654237295</v>
          </cell>
          <cell r="I48" t="str">
            <v>Projected FYE December 31,</v>
          </cell>
          <cell r="J48">
            <v>345.5400691525424</v>
          </cell>
          <cell r="K48">
            <v>30</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E52">
            <v>2007</v>
          </cell>
          <cell r="F52">
            <v>1.7939005200000082</v>
          </cell>
          <cell r="G52">
            <v>0.61628949484489226</v>
          </cell>
          <cell r="H52">
            <v>2010</v>
          </cell>
          <cell r="I52">
            <v>2.4101900148449005</v>
          </cell>
          <cell r="J52">
            <v>2.5627936642194271</v>
          </cell>
          <cell r="K52">
            <v>2.6260030226321334</v>
          </cell>
          <cell r="L52">
            <v>2.6636790226812082</v>
          </cell>
          <cell r="M52">
            <v>2.6246710350154387</v>
          </cell>
          <cell r="N52">
            <v>0.51272714818913556</v>
          </cell>
          <cell r="O52">
            <v>2009</v>
          </cell>
          <cell r="P52">
            <v>2010</v>
          </cell>
          <cell r="Q52">
            <v>2011</v>
          </cell>
          <cell r="R52">
            <v>2012</v>
          </cell>
        </row>
        <row r="53">
          <cell r="B53" t="str">
            <v>Total Revenues</v>
          </cell>
          <cell r="C53">
            <v>22.176154490000002</v>
          </cell>
          <cell r="D53">
            <v>33.960539639999993</v>
          </cell>
          <cell r="E53">
            <v>587.79572862328041</v>
          </cell>
          <cell r="F53">
            <v>34.793973890000004</v>
          </cell>
          <cell r="G53">
            <v>15.041554504147584</v>
          </cell>
          <cell r="H53">
            <v>1367.4951111111111</v>
          </cell>
          <cell r="I53">
            <v>49.835528394147588</v>
          </cell>
          <cell r="J53">
            <v>71.000512189978735</v>
          </cell>
          <cell r="K53">
            <v>95.113148928797301</v>
          </cell>
          <cell r="L53">
            <v>100.72883346250802</v>
          </cell>
          <cell r="M53">
            <v>96.220356971168044</v>
          </cell>
          <cell r="N53">
            <v>59.260126769162305</v>
          </cell>
          <cell r="O53">
            <v>6.2222222222222223</v>
          </cell>
          <cell r="P53">
            <v>6.2222222222222214</v>
          </cell>
          <cell r="Q53">
            <v>6.2222222222222232</v>
          </cell>
          <cell r="R53">
            <v>6.2222222222222214</v>
          </cell>
        </row>
        <row r="54">
          <cell r="B54" t="str">
            <v>Cost of Sales (Cash)</v>
          </cell>
          <cell r="C54">
            <v>22.642652460213093</v>
          </cell>
          <cell r="D54">
            <v>35.211464397760217</v>
          </cell>
          <cell r="E54">
            <v>0</v>
          </cell>
          <cell r="F54">
            <v>40.326364229999989</v>
          </cell>
          <cell r="G54">
            <v>12.867318259654205</v>
          </cell>
          <cell r="H54">
            <v>816.45714793741104</v>
          </cell>
          <cell r="I54">
            <v>53.193682489654194</v>
          </cell>
          <cell r="J54">
            <v>57.455605309424158</v>
          </cell>
          <cell r="K54">
            <v>66.153637991844818</v>
          </cell>
          <cell r="L54">
            <v>71.769911572980263</v>
          </cell>
          <cell r="M54">
            <v>68.107201405819225</v>
          </cell>
          <cell r="N54">
            <v>45.944730954664479</v>
          </cell>
          <cell r="O54">
            <v>3.7339971550497864</v>
          </cell>
          <cell r="P54">
            <v>3.7339971550497868</v>
          </cell>
          <cell r="Q54">
            <v>3.7339971550497868</v>
          </cell>
          <cell r="R54">
            <v>3.7339971550497864</v>
          </cell>
        </row>
        <row r="55">
          <cell r="B55" t="str">
            <v>D&amp;A</v>
          </cell>
          <cell r="C55">
            <v>51.756</v>
          </cell>
          <cell r="D55">
            <v>135</v>
          </cell>
          <cell r="E55">
            <v>181.58955287562586</v>
          </cell>
          <cell r="F55">
            <v>2.1793101100000003</v>
          </cell>
          <cell r="G55">
            <v>0.91031966214285687</v>
          </cell>
          <cell r="H55">
            <v>262.50880281071591</v>
          </cell>
          <cell r="I55">
            <v>3.0896297721428572</v>
          </cell>
          <cell r="J55">
            <v>3.6266697536904755</v>
          </cell>
          <cell r="K55">
            <v>4.0286769357142855</v>
          </cell>
          <cell r="L55">
            <v>5.0452982742857131</v>
          </cell>
          <cell r="M55">
            <v>6.1071056385714284</v>
          </cell>
          <cell r="N55">
            <v>4.404628209047619</v>
          </cell>
        </row>
        <row r="56">
          <cell r="B56" t="str">
            <v>Reclamation</v>
          </cell>
          <cell r="C56">
            <v>0</v>
          </cell>
          <cell r="D56">
            <v>0</v>
          </cell>
          <cell r="E56">
            <v>0</v>
          </cell>
          <cell r="F56">
            <v>0.17769306000000001</v>
          </cell>
          <cell r="G56">
            <v>5.492873391760153E-2</v>
          </cell>
          <cell r="H56">
            <v>335.8048</v>
          </cell>
          <cell r="I56">
            <v>0.23262179391760154</v>
          </cell>
          <cell r="J56">
            <v>0.24699688749965115</v>
          </cell>
          <cell r="K56">
            <v>0.26384434405705998</v>
          </cell>
          <cell r="L56">
            <v>0.27513820827853003</v>
          </cell>
          <cell r="M56">
            <v>0.26344718480657647</v>
          </cell>
          <cell r="N56">
            <v>0.17934099171366211</v>
          </cell>
        </row>
        <row r="57">
          <cell r="B57" t="str">
            <v>Depletion</v>
          </cell>
          <cell r="C57">
            <v>0</v>
          </cell>
          <cell r="D57">
            <v>0</v>
          </cell>
          <cell r="E57">
            <v>3.2338875000000002</v>
          </cell>
          <cell r="F57">
            <v>1.2088190471369196</v>
          </cell>
          <cell r="G57">
            <v>0.50616564412226572</v>
          </cell>
          <cell r="H57">
            <v>167.9024</v>
          </cell>
          <cell r="I57">
            <v>1.7149846912591853</v>
          </cell>
          <cell r="J57">
            <v>2.3253804857958174</v>
          </cell>
          <cell r="K57">
            <v>2.5200653097069434</v>
          </cell>
          <cell r="L57">
            <v>2.6361073898580689</v>
          </cell>
          <cell r="M57">
            <v>2.5159627878475459</v>
          </cell>
          <cell r="N57">
            <v>1.5791996164225486</v>
          </cell>
        </row>
        <row r="58">
          <cell r="B58" t="str">
            <v>Plant DD&amp;A+R</v>
          </cell>
          <cell r="C58">
            <v>187.756</v>
          </cell>
          <cell r="D58">
            <v>611</v>
          </cell>
          <cell r="E58">
            <v>772.61916899890628</v>
          </cell>
          <cell r="F58">
            <v>1.1946561899999999</v>
          </cell>
          <cell r="G58">
            <v>0.21408914329509376</v>
          </cell>
          <cell r="H58">
            <v>2950.1682618592376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E62">
            <v>2007</v>
          </cell>
          <cell r="F62">
            <v>0.17769306000000001</v>
          </cell>
          <cell r="G62">
            <v>5.492873391760153E-2</v>
          </cell>
          <cell r="H62">
            <v>2010</v>
          </cell>
          <cell r="I62">
            <v>0.23262179391760154</v>
          </cell>
          <cell r="J62">
            <v>0.24699688749965115</v>
          </cell>
          <cell r="K62">
            <v>0.26384434405705998</v>
          </cell>
          <cell r="L62">
            <v>0.27513820827853003</v>
          </cell>
          <cell r="M62">
            <v>0.26344718480657647</v>
          </cell>
          <cell r="N62">
            <v>0.17934099171366211</v>
          </cell>
          <cell r="O62">
            <v>2009</v>
          </cell>
          <cell r="P62">
            <v>2010</v>
          </cell>
          <cell r="Q62">
            <v>2011</v>
          </cell>
          <cell r="R62">
            <v>2012</v>
          </cell>
        </row>
        <row r="63">
          <cell r="B63" t="str">
            <v>Total SG&amp;A</v>
          </cell>
          <cell r="C63">
            <v>0</v>
          </cell>
          <cell r="D63">
            <v>28</v>
          </cell>
          <cell r="E63">
            <v>327.76214527518448</v>
          </cell>
          <cell r="F63">
            <v>0.77486494836418229</v>
          </cell>
          <cell r="G63">
            <v>0.32257053794145096</v>
          </cell>
          <cell r="H63">
            <v>330.3229514563107</v>
          </cell>
          <cell r="I63">
            <v>1.0974354863056333</v>
          </cell>
          <cell r="J63">
            <v>1.226058843456266</v>
          </cell>
          <cell r="K63">
            <v>1.2366174569510568</v>
          </cell>
          <cell r="L63">
            <v>1.2691869356107679</v>
          </cell>
          <cell r="M63">
            <v>1.2283428567228312</v>
          </cell>
          <cell r="N63">
            <v>0.81634432524461675</v>
          </cell>
          <cell r="O63">
            <v>3.0970873786407771</v>
          </cell>
          <cell r="P63">
            <v>3.0970873786407767</v>
          </cell>
          <cell r="Q63">
            <v>3.0970873786407771</v>
          </cell>
          <cell r="R63">
            <v>3.0970873786407775</v>
          </cell>
        </row>
        <row r="64">
          <cell r="B64" t="str">
            <v>DD&amp;A+REC</v>
          </cell>
          <cell r="C64">
            <v>0</v>
          </cell>
          <cell r="D64">
            <v>0</v>
          </cell>
          <cell r="E64">
            <v>212.03552999999999</v>
          </cell>
          <cell r="F64">
            <v>0</v>
          </cell>
          <cell r="G64">
            <v>0</v>
          </cell>
          <cell r="H64">
            <v>0</v>
          </cell>
          <cell r="I64">
            <v>0</v>
          </cell>
          <cell r="J64">
            <v>6.2512563086899332E-3</v>
          </cell>
          <cell r="K64">
            <v>6.0186675388748355E-2</v>
          </cell>
          <cell r="L64">
            <v>0.112853841831145</v>
          </cell>
          <cell r="M64">
            <v>0.15501353774257698</v>
          </cell>
          <cell r="N64">
            <v>0.13004550526656877</v>
          </cell>
          <cell r="O64">
            <v>0</v>
          </cell>
          <cell r="P64">
            <v>0</v>
          </cell>
          <cell r="Q64">
            <v>0</v>
          </cell>
          <cell r="R64">
            <v>0</v>
          </cell>
        </row>
        <row r="65">
          <cell r="B65" t="str">
            <v>Interest Expense</v>
          </cell>
          <cell r="C65">
            <v>0</v>
          </cell>
          <cell r="D65">
            <v>12</v>
          </cell>
          <cell r="E65">
            <v>519.29253422355862</v>
          </cell>
          <cell r="F65">
            <v>0</v>
          </cell>
          <cell r="G65">
            <v>0</v>
          </cell>
          <cell r="H65">
            <v>680.24053767244436</v>
          </cell>
          <cell r="I65">
            <v>0</v>
          </cell>
          <cell r="J65">
            <v>0</v>
          </cell>
          <cell r="K65">
            <v>8.2292549924414522E-4</v>
          </cell>
          <cell r="L65">
            <v>1.7452862992724941E-3</v>
          </cell>
          <cell r="M65">
            <v>2.5545841220390281E-3</v>
          </cell>
          <cell r="N65">
            <v>1.440377291711468E-3</v>
          </cell>
          <cell r="O65">
            <v>21.047046338875134</v>
          </cell>
          <cell r="P65">
            <v>21.047046338875134</v>
          </cell>
          <cell r="Q65">
            <v>21.047046338875134</v>
          </cell>
          <cell r="R65">
            <v>21.047046338875131</v>
          </cell>
        </row>
        <row r="66">
          <cell r="B66" t="str">
            <v>SG&amp;A</v>
          </cell>
          <cell r="C66">
            <v>0.56580865477929987</v>
          </cell>
          <cell r="D66">
            <v>0.93915059418992441</v>
          </cell>
          <cell r="E66">
            <v>1059.0902094987432</v>
          </cell>
          <cell r="F66">
            <v>0.77486494836418229</v>
          </cell>
          <cell r="G66">
            <v>0.32257053794145096</v>
          </cell>
          <cell r="H66">
            <v>1010.563489128755</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EBITDA (1)</v>
          </cell>
          <cell r="C69">
            <v>5.33644716500761</v>
          </cell>
          <cell r="D69">
            <v>4.814130878049852</v>
          </cell>
          <cell r="E69">
            <v>0</v>
          </cell>
          <cell r="F69">
            <v>-0.78489165888308254</v>
          </cell>
          <cell r="G69">
            <v>3.5201256365519269</v>
          </cell>
          <cell r="H69">
            <v>0</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1">
          <cell r="B71" t="str">
            <v>Pro Forma F9</v>
          </cell>
          <cell r="C71">
            <v>702</v>
          </cell>
          <cell r="D71">
            <v>630.02099999999996</v>
          </cell>
        </row>
        <row r="72">
          <cell r="B72" t="str">
            <v>Operating Data</v>
          </cell>
        </row>
        <row r="73">
          <cell r="B73" t="str">
            <v>Coal Production</v>
          </cell>
          <cell r="C73">
            <v>0.58099999999999996</v>
          </cell>
          <cell r="D73">
            <v>0.77200000000000002</v>
          </cell>
          <cell r="E73">
            <v>9038.6186809329884</v>
          </cell>
          <cell r="F73">
            <v>0.69916824789999998</v>
          </cell>
          <cell r="G73">
            <v>0.32867898968978271</v>
          </cell>
          <cell r="H73">
            <v>14239.7055617673</v>
          </cell>
          <cell r="I73">
            <v>1.0278472375897827</v>
          </cell>
          <cell r="J73">
            <v>1.5099873284388428</v>
          </cell>
          <cell r="K73">
            <v>1.6364060452642486</v>
          </cell>
          <cell r="L73">
            <v>1.7117580453623824</v>
          </cell>
          <cell r="M73">
            <v>1.633742070030874</v>
          </cell>
          <cell r="N73">
            <v>1.0254542963782782</v>
          </cell>
        </row>
        <row r="74">
          <cell r="B74" t="str">
            <v>Coal Sales</v>
          </cell>
          <cell r="C74">
            <v>0.57999999999999996</v>
          </cell>
          <cell r="D74">
            <v>0.69699999999999995</v>
          </cell>
          <cell r="E74">
            <v>9038.6186809329884</v>
          </cell>
          <cell r="F74">
            <v>0.69063505000000003</v>
          </cell>
          <cell r="G74">
            <v>0.32867898968978282</v>
          </cell>
          <cell r="H74">
            <v>14239.7055617673</v>
          </cell>
          <cell r="I74">
            <v>1.0193140396897828</v>
          </cell>
          <cell r="J74">
            <v>1.5099873284388425</v>
          </cell>
          <cell r="K74">
            <v>1.6364060452642488</v>
          </cell>
          <cell r="L74">
            <v>1.7117580453623829</v>
          </cell>
          <cell r="M74">
            <v>1.633742070030874</v>
          </cell>
          <cell r="N74">
            <v>1.0254542963782782</v>
          </cell>
        </row>
        <row r="75">
          <cell r="B75" t="str">
            <v>Realized Price Per Ton (2)</v>
          </cell>
          <cell r="C75">
            <v>38.234749120689663</v>
          </cell>
          <cell r="D75">
            <v>48.241568837876613</v>
          </cell>
          <cell r="E75">
            <v>0</v>
          </cell>
          <cell r="F75">
            <v>47.782216338426487</v>
          </cell>
          <cell r="G75">
            <v>43.888613089986961</v>
          </cell>
          <cell r="H75">
            <v>0</v>
          </cell>
          <cell r="I75">
            <v>46.52671947277021</v>
          </cell>
          <cell r="J75">
            <v>45.323372744138346</v>
          </cell>
          <cell r="K75">
            <v>56.518457734755088</v>
          </cell>
          <cell r="L75">
            <v>57.289144751217577</v>
          </cell>
          <cell r="M75">
            <v>57.289144751217592</v>
          </cell>
          <cell r="N75">
            <v>57.289144751217592</v>
          </cell>
        </row>
        <row r="76">
          <cell r="B76" t="str">
            <v>Cash Costs Per Ton (3)</v>
          </cell>
          <cell r="C76">
            <v>39.039055965884643</v>
          </cell>
          <cell r="D76">
            <v>50.518600283730585</v>
          </cell>
          <cell r="E76">
            <v>0</v>
          </cell>
          <cell r="F76">
            <v>58.390265929885814</v>
          </cell>
          <cell r="G76">
            <v>39.148587720190967</v>
          </cell>
          <cell r="H76">
            <v>0</v>
          </cell>
          <cell r="I76">
            <v>52.185764561668464</v>
          </cell>
          <cell r="J76">
            <v>38.050389051162973</v>
          </cell>
          <cell r="K76">
            <v>40.426175510224446</v>
          </cell>
          <cell r="L76">
            <v>41.927602891906616</v>
          </cell>
          <cell r="M76">
            <v>41.687854316276592</v>
          </cell>
          <cell r="N76">
            <v>44.804269792357474</v>
          </cell>
        </row>
        <row r="77">
          <cell r="B77" t="str">
            <v>Cash Margin Per Ton</v>
          </cell>
          <cell r="C77">
            <v>-0.8043068451949793</v>
          </cell>
          <cell r="D77">
            <v>-2.2770314458539715</v>
          </cell>
          <cell r="E77">
            <v>0</v>
          </cell>
          <cell r="F77">
            <v>-10.608049591459327</v>
          </cell>
          <cell r="G77">
            <v>4.740025369795994</v>
          </cell>
          <cell r="H77">
            <v>0</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E81">
            <v>477.92639997562583</v>
          </cell>
          <cell r="F81" t="str">
            <v>--</v>
          </cell>
          <cell r="G81" t="str">
            <v>--</v>
          </cell>
          <cell r="H81">
            <v>2607.9225825632266</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E82">
            <v>293.10295959999996</v>
          </cell>
          <cell r="F82">
            <v>-2.8817376683099163E-2</v>
          </cell>
          <cell r="G82">
            <v>25.547201078411053</v>
          </cell>
          <cell r="H82">
            <v>1111.1009838151003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E83">
            <v>184.82344037562586</v>
          </cell>
          <cell r="F83">
            <v>-15.937731296665067</v>
          </cell>
          <cell r="G83">
            <v>12.197026926759644</v>
          </cell>
          <cell r="H83">
            <v>1496.8215987481262</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Prater Branch</v>
          </cell>
          <cell r="C87">
            <v>51.756</v>
          </cell>
          <cell r="D87">
            <v>135</v>
          </cell>
          <cell r="E87">
            <v>184.82344037562586</v>
          </cell>
          <cell r="F87">
            <v>589.25372358366269</v>
          </cell>
          <cell r="G87">
            <v>1035.1444863124098</v>
          </cell>
          <cell r="H87">
            <v>1582.6731507481268</v>
          </cell>
          <cell r="I87">
            <v>2113.5211088011042</v>
          </cell>
          <cell r="J87">
            <v>2379.1280907244882</v>
          </cell>
        </row>
        <row r="89">
          <cell r="C89" t="str">
            <v>FYE December 31,</v>
          </cell>
          <cell r="E89">
            <v>0</v>
          </cell>
          <cell r="F89" t="str">
            <v>9 Months</v>
          </cell>
          <cell r="G89" t="str">
            <v>Projected</v>
          </cell>
          <cell r="H89">
            <v>85.851552000000538</v>
          </cell>
          <cell r="I89" t="str">
            <v>Projected FYE December 31,</v>
          </cell>
          <cell r="J89">
            <v>0</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cell r="F91">
            <v>1147.7318949168593</v>
          </cell>
          <cell r="G91">
            <v>2013.3212969164158</v>
          </cell>
          <cell r="H91">
            <v>2955.8308391055994</v>
          </cell>
          <cell r="I91">
            <v>3566.2103833897017</v>
          </cell>
          <cell r="J91">
            <v>3828.2059563022999</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cell r="P113">
            <v>9.4</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v>11.575955966790245</v>
          </cell>
          <cell r="Q114">
            <v>81.202796788163766</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row>
        <row r="116">
          <cell r="B116" t="str">
            <v>Realized Price Per Ton (2)</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(3)</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(1)</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2" refreshError="1">
        <row r="3">
          <cell r="B3" t="str">
            <v>Little Elk</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1.18</v>
          </cell>
          <cell r="D6">
            <v>2.8759999999999999</v>
          </cell>
          <cell r="E6">
            <v>3.7279410894230951</v>
          </cell>
          <cell r="F6">
            <v>4.0413645119961625</v>
          </cell>
          <cell r="G6">
            <v>4.2374148894577557</v>
          </cell>
          <cell r="H6">
            <v>4.2518860362395117</v>
          </cell>
          <cell r="I6">
            <v>4.2334682130627312</v>
          </cell>
          <cell r="J6">
            <v>4.2229437426760006</v>
          </cell>
        </row>
        <row r="7">
          <cell r="B7" t="str">
            <v>Realization/Ton</v>
          </cell>
          <cell r="C7">
            <v>49.990741535615172</v>
          </cell>
          <cell r="D7">
            <v>47.368650749911566</v>
          </cell>
          <cell r="E7">
            <v>43.679534927819994</v>
          </cell>
          <cell r="F7">
            <v>42.789731525059381</v>
          </cell>
          <cell r="G7">
            <v>46.468079152412756</v>
          </cell>
          <cell r="H7">
            <v>6.1757490868950828</v>
          </cell>
          <cell r="I7">
            <v>6.1757490868950846</v>
          </cell>
          <cell r="J7">
            <v>6.1757490868950828</v>
          </cell>
        </row>
        <row r="8">
          <cell r="B8" t="str">
            <v>Cash Costs/Ton</v>
          </cell>
          <cell r="C8">
            <v>36.447860977461808</v>
          </cell>
          <cell r="D8">
            <v>33.360877704586891</v>
          </cell>
          <cell r="E8">
            <v>32.993672442036583</v>
          </cell>
          <cell r="F8">
            <v>33.626027892979771</v>
          </cell>
          <cell r="G8">
            <v>33.835886056956909</v>
          </cell>
          <cell r="H8">
            <v>34.097416689699969</v>
          </cell>
          <cell r="I8">
            <v>34.48641723673483</v>
          </cell>
          <cell r="J8">
            <v>34.538262235450972</v>
          </cell>
        </row>
        <row r="9">
          <cell r="B9" t="str">
            <v>Revenues</v>
          </cell>
          <cell r="C9">
            <v>54.628942539999997</v>
          </cell>
          <cell r="D9">
            <v>135.05296989999997</v>
          </cell>
          <cell r="E9">
            <v>168.76347592159095</v>
          </cell>
          <cell r="F9">
            <v>175.09806417254987</v>
          </cell>
          <cell r="G9">
            <v>197.14449466750906</v>
          </cell>
          <cell r="H9">
            <v>205.92121339479641</v>
          </cell>
          <cell r="I9">
            <v>220.34808348193337</v>
          </cell>
          <cell r="J9">
            <v>222.01700285008167</v>
          </cell>
        </row>
        <row r="10">
          <cell r="B10" t="str">
            <v>EBITDA</v>
          </cell>
          <cell r="C10">
            <v>18.027966969147649</v>
          </cell>
          <cell r="D10">
            <v>38.167350520673992</v>
          </cell>
          <cell r="E10">
            <v>35.087730385733998</v>
          </cell>
          <cell r="F10">
            <v>35.923247520033399</v>
          </cell>
          <cell r="G10">
            <v>50.727860884324322</v>
          </cell>
          <cell r="H10">
            <v>58.074968966458066</v>
          </cell>
          <cell r="I10">
            <v>71.575278676502464</v>
          </cell>
          <cell r="J10">
            <v>73.322473592397529</v>
          </cell>
        </row>
        <row r="11">
          <cell r="B11" t="str">
            <v>Capex</v>
          </cell>
          <cell r="C11">
            <v>53.114063999999999</v>
          </cell>
          <cell r="D11">
            <v>34.459074000000001</v>
          </cell>
          <cell r="E11">
            <v>6.5421813299999991</v>
          </cell>
          <cell r="F11">
            <v>17.971072280000001</v>
          </cell>
          <cell r="G11">
            <v>12.0554773</v>
          </cell>
          <cell r="H11">
            <v>24.943234680000018</v>
          </cell>
          <cell r="I11">
            <v>14.594796580000002</v>
          </cell>
          <cell r="J11">
            <v>4.8212288499999998</v>
          </cell>
        </row>
        <row r="14">
          <cell r="B14" t="str">
            <v>Permitted Tons</v>
          </cell>
          <cell r="D14">
            <v>18.093</v>
          </cell>
        </row>
        <row r="15">
          <cell r="D15">
            <v>86.210193352896979</v>
          </cell>
        </row>
      </sheetData>
      <sheetData sheetId="13" refreshError="1">
        <row r="3">
          <cell r="B3" t="str">
            <v>Levisa Fork</v>
          </cell>
        </row>
        <row r="4">
          <cell r="E4">
            <v>2008</v>
          </cell>
          <cell r="F4">
            <v>2009</v>
          </cell>
          <cell r="G4">
            <v>2010</v>
          </cell>
          <cell r="H4">
            <v>2011</v>
          </cell>
          <cell r="I4">
            <v>2012</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0.58099999999999996</v>
          </cell>
          <cell r="D6">
            <v>0.77200000000000002</v>
          </cell>
          <cell r="E6">
            <v>1.0278472375897827</v>
          </cell>
          <cell r="F6">
            <v>1.5099873284388428</v>
          </cell>
          <cell r="G6">
            <v>1.6364060452642486</v>
          </cell>
          <cell r="H6">
            <v>1.7117580453623824</v>
          </cell>
          <cell r="I6">
            <v>1.633742070030874</v>
          </cell>
          <cell r="J6">
            <v>1.0254542963782782</v>
          </cell>
        </row>
        <row r="7">
          <cell r="B7" t="str">
            <v>Realization/Ton</v>
          </cell>
          <cell r="C7">
            <v>38.234749120689663</v>
          </cell>
          <cell r="D7">
            <v>48.241568837876613</v>
          </cell>
          <cell r="E7">
            <v>46.52671947277021</v>
          </cell>
          <cell r="F7">
            <v>45.323372744138346</v>
          </cell>
          <cell r="G7">
            <v>56.518457734755088</v>
          </cell>
          <cell r="H7">
            <v>7.3414252225040659</v>
          </cell>
          <cell r="I7">
            <v>7.341425222504065</v>
          </cell>
          <cell r="J7">
            <v>5.8582103515320476</v>
          </cell>
        </row>
        <row r="8">
          <cell r="B8" t="str">
            <v>Cash Costs/Ton</v>
          </cell>
          <cell r="C8">
            <v>39.039055965884643</v>
          </cell>
          <cell r="D8">
            <v>50.518600283730585</v>
          </cell>
          <cell r="E8">
            <v>52.185764561668464</v>
          </cell>
          <cell r="F8">
            <v>38.050389051162973</v>
          </cell>
          <cell r="G8">
            <v>40.426175510224446</v>
          </cell>
          <cell r="H8">
            <v>41.927602891906616</v>
          </cell>
          <cell r="I8">
            <v>41.687854316276592</v>
          </cell>
          <cell r="J8">
            <v>44.804269792357474</v>
          </cell>
        </row>
        <row r="9">
          <cell r="B9" t="str">
            <v>Revenues</v>
          </cell>
          <cell r="C9">
            <v>22.176154490000002</v>
          </cell>
          <cell r="D9">
            <v>33.960539639999993</v>
          </cell>
          <cell r="E9">
            <v>49.835528394147588</v>
          </cell>
          <cell r="F9">
            <v>71.000512189978735</v>
          </cell>
          <cell r="G9">
            <v>95.113148928797301</v>
          </cell>
          <cell r="H9">
            <v>100.72883346250802</v>
          </cell>
          <cell r="I9">
            <v>96.220356971168044</v>
          </cell>
          <cell r="J9">
            <v>59.260126769162305</v>
          </cell>
        </row>
        <row r="10">
          <cell r="B10" t="str">
            <v>EBITDA</v>
          </cell>
          <cell r="C10">
            <v>5.33644716500761</v>
          </cell>
          <cell r="D10">
            <v>4.814130878049852</v>
          </cell>
          <cell r="E10">
            <v>2.7352339776688441</v>
          </cell>
          <cell r="F10">
            <v>12.325099293407003</v>
          </cell>
          <cell r="G10">
            <v>27.78390308088942</v>
          </cell>
          <cell r="H10">
            <v>27.804334082047408</v>
          </cell>
          <cell r="I10">
            <v>27.042380830490604</v>
          </cell>
          <cell r="J10">
            <v>12.630537371811489</v>
          </cell>
        </row>
        <row r="11">
          <cell r="B11" t="str">
            <v>Capex</v>
          </cell>
          <cell r="C11">
            <v>8.4859290000000005</v>
          </cell>
          <cell r="D11">
            <v>27.603816640000002</v>
          </cell>
          <cell r="E11">
            <v>4.2641185899999998</v>
          </cell>
          <cell r="F11">
            <v>3.0558468300000006</v>
          </cell>
          <cell r="G11">
            <v>5.9136585500000001</v>
          </cell>
          <cell r="H11">
            <v>7.5201515500000005</v>
          </cell>
          <cell r="I11">
            <v>5.3543726199999995</v>
          </cell>
          <cell r="J11">
            <v>4.5415292800000007</v>
          </cell>
        </row>
        <row r="12">
          <cell r="B12" t="str">
            <v>Tons</v>
          </cell>
          <cell r="E12">
            <v>1.2649799999999998</v>
          </cell>
        </row>
        <row r="13">
          <cell r="B13" t="str">
            <v>Price</v>
          </cell>
          <cell r="E13">
            <v>50.721787696248164</v>
          </cell>
        </row>
        <row r="14">
          <cell r="B14" t="str">
            <v>Direct-Shipped Truck</v>
          </cell>
        </row>
        <row r="15">
          <cell r="B15" t="str">
            <v>except per ton data)</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row>
        <row r="29">
          <cell r="B29" t="str">
            <v>Tons</v>
          </cell>
          <cell r="E29">
            <v>1.7599919999999996</v>
          </cell>
          <cell r="F29">
            <v>1.1399999999999995</v>
          </cell>
          <cell r="G29">
            <v>1.1399999999999995</v>
          </cell>
          <cell r="H29">
            <v>0.12</v>
          </cell>
        </row>
        <row r="30">
          <cell r="B30" t="str">
            <v>Price</v>
          </cell>
          <cell r="E30">
            <v>48.571038959268009</v>
          </cell>
          <cell r="F30">
            <v>48.832321133273823</v>
          </cell>
          <cell r="G30">
            <v>49.137195791198998</v>
          </cell>
          <cell r="H30">
            <v>49</v>
          </cell>
        </row>
        <row r="32">
          <cell r="B32" t="str">
            <v xml:space="preserve">CSX Rail </v>
          </cell>
          <cell r="E32">
            <v>6.2747760000000001</v>
          </cell>
          <cell r="F32">
            <v>5.7589799999999993</v>
          </cell>
          <cell r="G32">
            <v>6.3993719999999996</v>
          </cell>
          <cell r="H32">
            <v>3.614976</v>
          </cell>
          <cell r="I32">
            <v>3.614976</v>
          </cell>
          <cell r="J32">
            <v>0</v>
          </cell>
        </row>
        <row r="33">
          <cell r="B33" t="str">
            <v>Direct Truck</v>
          </cell>
          <cell r="E33">
            <v>0.45100000000000001</v>
          </cell>
          <cell r="F33">
            <v>0.23</v>
          </cell>
          <cell r="G33">
            <v>0.12</v>
          </cell>
          <cell r="H33">
            <v>0.12</v>
          </cell>
          <cell r="I33">
            <v>0.12</v>
          </cell>
          <cell r="J33">
            <v>0</v>
          </cell>
        </row>
        <row r="35">
          <cell r="B35" t="str">
            <v xml:space="preserve">CSX Rail </v>
          </cell>
          <cell r="E35">
            <v>43.537949230378906</v>
          </cell>
          <cell r="F35">
            <v>46.713019159642862</v>
          </cell>
          <cell r="G35">
            <v>47.743820231110185</v>
          </cell>
          <cell r="H35">
            <v>48.479600174385666</v>
          </cell>
          <cell r="I35">
            <v>49.73305973815593</v>
          </cell>
          <cell r="J35">
            <v>0</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14"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row>
        <row r="15">
          <cell r="B15" t="str">
            <v>except per ton data)</v>
          </cell>
        </row>
      </sheetData>
      <sheetData sheetId="15" refreshError="1">
        <row r="3">
          <cell r="B3" t="str">
            <v>Deep Water</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16" refreshError="1">
        <row r="3">
          <cell r="B3" t="str">
            <v>Falcon</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1.0590902094987429</v>
          </cell>
          <cell r="F6">
            <v>1.0036846534973092</v>
          </cell>
          <cell r="G6">
            <v>1.0071240713130321</v>
          </cell>
          <cell r="H6">
            <v>1.0105634891287549</v>
          </cell>
          <cell r="I6">
            <v>1.0061860482723803</v>
          </cell>
          <cell r="J6">
            <v>1.0036846534973094</v>
          </cell>
        </row>
        <row r="7">
          <cell r="B7" t="str">
            <v>Realization/Ton</v>
          </cell>
          <cell r="C7" t="str">
            <v>n/a</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n/a</v>
          </cell>
          <cell r="D8" t="str">
            <v>n/m</v>
          </cell>
          <cell r="E8">
            <v>33.542029602269821</v>
          </cell>
          <cell r="F8">
            <v>29.00345444900627</v>
          </cell>
          <cell r="G8">
            <v>27.952889502185222</v>
          </cell>
          <cell r="H8">
            <v>28.317684556544023</v>
          </cell>
          <cell r="I8">
            <v>28.986661514619612</v>
          </cell>
          <cell r="J8">
            <v>28.989972700004486</v>
          </cell>
        </row>
        <row r="9">
          <cell r="B9" t="str">
            <v>Revenues</v>
          </cell>
          <cell r="C9" t="str">
            <v>n/a</v>
          </cell>
          <cell r="D9">
            <v>1.5968029799999999</v>
          </cell>
          <cell r="E9">
            <v>48.340277742770716</v>
          </cell>
          <cell r="F9">
            <v>45.8300146106779</v>
          </cell>
          <cell r="G9">
            <v>47.72283999545445</v>
          </cell>
          <cell r="H9">
            <v>51.925325918823972</v>
          </cell>
          <cell r="I9">
            <v>58.923237177033243</v>
          </cell>
          <cell r="J9">
            <v>58.776753057264372</v>
          </cell>
        </row>
        <row r="10">
          <cell r="B10" t="str">
            <v>EBITDA</v>
          </cell>
          <cell r="C10" t="str">
            <v>n/a</v>
          </cell>
          <cell r="D10">
            <v>-2.778529831344569</v>
          </cell>
          <cell r="E10">
            <v>17.343907353908254</v>
          </cell>
          <cell r="F10">
            <v>15.901738121112365</v>
          </cell>
          <cell r="G10">
            <v>18.848295372578249</v>
          </cell>
          <cell r="H10">
            <v>22.626878599863737</v>
          </cell>
          <cell r="I10">
            <v>29.097561594292138</v>
          </cell>
          <cell r="J10">
            <v>29.004637133837527</v>
          </cell>
        </row>
        <row r="11">
          <cell r="B11" t="str">
            <v>Capex</v>
          </cell>
          <cell r="C11" t="str">
            <v>n/a</v>
          </cell>
          <cell r="D11">
            <v>14.706315999999999</v>
          </cell>
          <cell r="E11">
            <v>2.3804799599999997</v>
          </cell>
          <cell r="F11">
            <v>10.3</v>
          </cell>
          <cell r="G11">
            <v>5.3818294000000009</v>
          </cell>
          <cell r="H11">
            <v>8.835599999999999E-2</v>
          </cell>
          <cell r="I11">
            <v>7.7317772599999994</v>
          </cell>
          <cell r="J11">
            <v>0.56052520000000006</v>
          </cell>
        </row>
        <row r="14">
          <cell r="B14" t="str">
            <v>Permitted Tons</v>
          </cell>
          <cell r="D14">
            <v>9.343</v>
          </cell>
        </row>
        <row r="15">
          <cell r="B15" t="str">
            <v>except per ton data)</v>
          </cell>
          <cell r="D15">
            <v>80.710396850192978</v>
          </cell>
        </row>
      </sheetData>
      <sheetData sheetId="17" refreshError="1">
        <row r="3">
          <cell r="B3" t="str">
            <v>Prater Branch</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1.4027558250699181</v>
          </cell>
          <cell r="F6">
            <v>2.0409758059631349</v>
          </cell>
          <cell r="G6">
            <v>2.3843002172210332</v>
          </cell>
          <cell r="H6">
            <v>2.3924428134301077</v>
          </cell>
          <cell r="I6">
            <v>2.3820795091640119</v>
          </cell>
          <cell r="J6">
            <v>2.3761576210119575</v>
          </cell>
        </row>
        <row r="7">
          <cell r="B7" t="str">
            <v>Realization/Ton</v>
          </cell>
          <cell r="C7" t="str">
            <v>n/a</v>
          </cell>
          <cell r="D7" t="str">
            <v>n/m</v>
          </cell>
          <cell r="E7">
            <v>44.796087358812329</v>
          </cell>
          <cell r="F7">
            <v>49.757596986477367</v>
          </cell>
          <cell r="G7">
            <v>53.625147067615288</v>
          </cell>
          <cell r="H7">
            <v>10.279838811947084</v>
          </cell>
          <cell r="I7">
            <v>10.279838811947082</v>
          </cell>
          <cell r="J7">
            <v>10.279838811947084</v>
          </cell>
        </row>
        <row r="8">
          <cell r="B8" t="str">
            <v>Cash Costs/Ton</v>
          </cell>
          <cell r="C8" t="str">
            <v>n/a</v>
          </cell>
          <cell r="D8" t="str">
            <v>n/m</v>
          </cell>
          <cell r="E8">
            <v>29.738018365241484</v>
          </cell>
          <cell r="F8">
            <v>29.565110074111804</v>
          </cell>
          <cell r="G8">
            <v>30.252236499285736</v>
          </cell>
          <cell r="H8">
            <v>30.462778009642065</v>
          </cell>
          <cell r="I8">
            <v>30.807435429359554</v>
          </cell>
          <cell r="J8">
            <v>30.901773116679163</v>
          </cell>
          <cell r="V8" t="str">
            <v>Proven &amp; Probable Reserves</v>
          </cell>
          <cell r="AD8" t="str">
            <v>Total</v>
          </cell>
        </row>
        <row r="9">
          <cell r="B9" t="str">
            <v>Revenues</v>
          </cell>
          <cell r="C9" t="str">
            <v>n/a</v>
          </cell>
          <cell r="D9">
            <v>0.77630930000000009</v>
          </cell>
          <cell r="E9">
            <v>61.980541760111848</v>
          </cell>
          <cell r="F9">
            <v>101.5540516122645</v>
          </cell>
          <cell r="G9">
            <v>127.85844980182499</v>
          </cell>
          <cell r="H9">
            <v>120.90938923511177</v>
          </cell>
          <cell r="I9">
            <v>128.90957566281068</v>
          </cell>
          <cell r="J9">
            <v>130.37885338509273</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t="str">
            <v>n/a</v>
          </cell>
          <cell r="D10">
            <v>-0.23114221120589795</v>
          </cell>
          <cell r="E10">
            <v>24.954841560662093</v>
          </cell>
          <cell r="F10">
            <v>39.563631503676142</v>
          </cell>
          <cell r="G10">
            <v>54.017524721647071</v>
          </cell>
          <cell r="H10">
            <v>46.415222439378212</v>
          </cell>
          <cell r="I10">
            <v>53.962015697690276</v>
          </cell>
          <cell r="J10">
            <v>55.352581505503935</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t="str">
            <v>n/a</v>
          </cell>
          <cell r="D11">
            <v>14.706315999999999</v>
          </cell>
          <cell r="E11">
            <v>8.9405213999999997</v>
          </cell>
          <cell r="F11">
            <v>12.870721999999999</v>
          </cell>
          <cell r="G11">
            <v>6.1445081199999994</v>
          </cell>
          <cell r="H11">
            <v>7.6294390400000003</v>
          </cell>
          <cell r="I11">
            <v>9.7390219800000022</v>
          </cell>
          <cell r="J11">
            <v>1.3975941999999999</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B14" t="str">
            <v>Permitted Tons</v>
          </cell>
          <cell r="D14">
            <v>9.343</v>
          </cell>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D15">
            <v>80.710396850192978</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18" refreshError="1">
        <row r="3">
          <cell r="B3" t="str">
            <v>Falcon</v>
          </cell>
          <cell r="C3" t="str">
            <v>SALES &amp; MARKETING OUTPUTS</v>
          </cell>
        </row>
        <row r="4">
          <cell r="C4" t="str">
            <v>TONNAGE</v>
          </cell>
        </row>
        <row r="5">
          <cell r="B5" t="str">
            <v>($ and tons in millions)</v>
          </cell>
          <cell r="C5">
            <v>2005</v>
          </cell>
          <cell r="D5">
            <v>2006</v>
          </cell>
          <cell r="E5" t="str">
            <v>Fiscal Year Ending December,</v>
          </cell>
          <cell r="F5">
            <v>2008</v>
          </cell>
          <cell r="G5">
            <v>2009</v>
          </cell>
          <cell r="H5">
            <v>2010</v>
          </cell>
          <cell r="I5">
            <v>2011</v>
          </cell>
          <cell r="J5">
            <v>2012</v>
          </cell>
        </row>
        <row r="6">
          <cell r="B6" t="str">
            <v>Production</v>
          </cell>
          <cell r="C6" t="str">
            <v>n/a</v>
          </cell>
          <cell r="D6" t="str">
            <v>S&amp;P Rating</v>
          </cell>
          <cell r="E6">
            <v>2007</v>
          </cell>
          <cell r="F6">
            <v>1.0036846534973092</v>
          </cell>
          <cell r="G6">
            <v>2008</v>
          </cell>
          <cell r="H6">
            <v>1.0105634891287549</v>
          </cell>
          <cell r="I6">
            <v>2009</v>
          </cell>
          <cell r="J6">
            <v>1.0036846534973094</v>
          </cell>
          <cell r="K6">
            <v>2010</v>
          </cell>
          <cell r="M6">
            <v>2011</v>
          </cell>
          <cell r="O6">
            <v>2012</v>
          </cell>
        </row>
        <row r="7">
          <cell r="B7" t="str">
            <v>Realization/Ton</v>
          </cell>
          <cell r="C7" t="str">
            <v>Steam Coal</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AEP</v>
          </cell>
          <cell r="D8" t="str">
            <v>BBB</v>
          </cell>
          <cell r="E8">
            <v>351.73593099999999</v>
          </cell>
          <cell r="F8">
            <v>29.00345444900627</v>
          </cell>
          <cell r="G8">
            <v>480</v>
          </cell>
          <cell r="H8">
            <v>28.317684556544023</v>
          </cell>
          <cell r="I8">
            <v>480</v>
          </cell>
          <cell r="J8">
            <v>28.989972700004486</v>
          </cell>
          <cell r="K8">
            <v>480</v>
          </cell>
          <cell r="M8">
            <v>240</v>
          </cell>
          <cell r="O8">
            <v>240</v>
          </cell>
          <cell r="R8">
            <v>17056.0690817</v>
          </cell>
        </row>
        <row r="9">
          <cell r="B9" t="str">
            <v>Revenues</v>
          </cell>
          <cell r="C9" t="str">
            <v>B&amp;W Resources</v>
          </cell>
          <cell r="D9" t="str">
            <v>N/A</v>
          </cell>
          <cell r="E9">
            <v>21.516999999999999</v>
          </cell>
          <cell r="F9">
            <v>45.8300146106779</v>
          </cell>
          <cell r="G9">
            <v>0</v>
          </cell>
          <cell r="H9">
            <v>51.925325918823972</v>
          </cell>
          <cell r="I9">
            <v>0</v>
          </cell>
          <cell r="J9">
            <v>58.776753057264372</v>
          </cell>
          <cell r="K9">
            <v>0</v>
          </cell>
          <cell r="M9">
            <v>0</v>
          </cell>
          <cell r="O9">
            <v>0</v>
          </cell>
          <cell r="R9">
            <v>930.64599999999996</v>
          </cell>
        </row>
        <row r="10">
          <cell r="B10" t="str">
            <v>EBITDA</v>
          </cell>
          <cell r="C10" t="str">
            <v>Dayton Power &amp; Light</v>
          </cell>
          <cell r="D10" t="str">
            <v>BBB</v>
          </cell>
          <cell r="E10">
            <v>708.93460000000005</v>
          </cell>
          <cell r="F10">
            <v>15.901738121112365</v>
          </cell>
          <cell r="G10">
            <v>0</v>
          </cell>
          <cell r="H10">
            <v>22.626878599863737</v>
          </cell>
          <cell r="I10">
            <v>0</v>
          </cell>
          <cell r="J10">
            <v>29.004637133837527</v>
          </cell>
          <cell r="K10">
            <v>0</v>
          </cell>
          <cell r="M10">
            <v>0</v>
          </cell>
          <cell r="O10">
            <v>0</v>
          </cell>
          <cell r="R10">
            <v>32156.915075000001</v>
          </cell>
        </row>
        <row r="11">
          <cell r="B11" t="str">
            <v>Capex</v>
          </cell>
          <cell r="C11" t="str">
            <v>Dominion</v>
          </cell>
          <cell r="D11" t="str">
            <v>BBB</v>
          </cell>
          <cell r="E11">
            <v>0</v>
          </cell>
          <cell r="F11">
            <v>10.3</v>
          </cell>
          <cell r="G11">
            <v>480</v>
          </cell>
          <cell r="H11">
            <v>8.835599999999999E-2</v>
          </cell>
          <cell r="I11">
            <v>480</v>
          </cell>
          <cell r="J11">
            <v>0.56052520000000006</v>
          </cell>
          <cell r="K11">
            <v>480</v>
          </cell>
          <cell r="M11">
            <v>120</v>
          </cell>
          <cell r="O11">
            <v>0</v>
          </cell>
          <cell r="R11" t="str">
            <v>--</v>
          </cell>
        </row>
        <row r="12">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C13" t="str">
            <v>East Kentucky Power</v>
          </cell>
          <cell r="D13" t="str">
            <v>BBB</v>
          </cell>
          <cell r="E13">
            <v>310.90794</v>
          </cell>
          <cell r="G13">
            <v>421</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B15" t="str">
            <v>except per ton data)</v>
          </cell>
          <cell r="C15" t="str">
            <v>Kentucky Fuels / Alpha</v>
          </cell>
          <cell r="D15" t="str">
            <v>N/A</v>
          </cell>
          <cell r="E15">
            <v>174.934</v>
          </cell>
          <cell r="G15">
            <v>0</v>
          </cell>
          <cell r="I15">
            <v>0</v>
          </cell>
          <cell r="K15">
            <v>0</v>
          </cell>
          <cell r="M15">
            <v>0</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C17" t="str">
            <v>Koch</v>
          </cell>
          <cell r="D17" t="str">
            <v>N/A</v>
          </cell>
          <cell r="E17">
            <v>243.54524999999998</v>
          </cell>
          <cell r="G17">
            <v>360</v>
          </cell>
          <cell r="I17">
            <v>0</v>
          </cell>
          <cell r="K17">
            <v>0</v>
          </cell>
          <cell r="M17">
            <v>0</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t="str">
            <v>Onyx Prep Plant ROM</v>
          </cell>
          <cell r="D20" t="str">
            <v>N/A</v>
          </cell>
          <cell r="E20">
            <v>13.185</v>
          </cell>
          <cell r="G20">
            <v>0</v>
          </cell>
          <cell r="I20">
            <v>0</v>
          </cell>
          <cell r="K20">
            <v>0</v>
          </cell>
          <cell r="M20">
            <v>0</v>
          </cell>
          <cell r="O20">
            <v>0</v>
          </cell>
          <cell r="R20">
            <v>421.92</v>
          </cell>
        </row>
        <row r="21">
          <cell r="C21" t="str">
            <v>Peabody</v>
          </cell>
          <cell r="D21" t="str">
            <v>BB</v>
          </cell>
          <cell r="E21">
            <v>75</v>
          </cell>
          <cell r="G21">
            <v>0</v>
          </cell>
          <cell r="I21">
            <v>0</v>
          </cell>
          <cell r="K21">
            <v>0</v>
          </cell>
          <cell r="M21">
            <v>0</v>
          </cell>
          <cell r="O21">
            <v>0</v>
          </cell>
          <cell r="R21">
            <v>3318.75</v>
          </cell>
        </row>
        <row r="22">
          <cell r="C22" t="str">
            <v>DTE</v>
          </cell>
          <cell r="D22" t="str">
            <v>BBB</v>
          </cell>
          <cell r="E22">
            <v>0</v>
          </cell>
          <cell r="G22">
            <v>60</v>
          </cell>
          <cell r="I22">
            <v>120</v>
          </cell>
          <cell r="K22">
            <v>0</v>
          </cell>
          <cell r="M22">
            <v>0</v>
          </cell>
          <cell r="O22">
            <v>0</v>
          </cell>
          <cell r="R22">
            <v>0</v>
          </cell>
        </row>
        <row r="23">
          <cell r="C23" t="str">
            <v>Integrity Export</v>
          </cell>
          <cell r="D23" t="str">
            <v>N/A</v>
          </cell>
          <cell r="E23">
            <v>50</v>
          </cell>
          <cell r="G23">
            <v>20</v>
          </cell>
          <cell r="I23">
            <v>0</v>
          </cell>
          <cell r="K23">
            <v>0</v>
          </cell>
          <cell r="M23">
            <v>0</v>
          </cell>
          <cell r="O23">
            <v>0</v>
          </cell>
          <cell r="R23">
            <v>2307.3746422128979</v>
          </cell>
        </row>
        <row r="24">
          <cell r="C24" t="str">
            <v>Coal Trade</v>
          </cell>
          <cell r="D24" t="str">
            <v>N/A</v>
          </cell>
          <cell r="E24">
            <v>40</v>
          </cell>
          <cell r="G24">
            <v>120</v>
          </cell>
          <cell r="I24">
            <v>0</v>
          </cell>
          <cell r="K24">
            <v>0</v>
          </cell>
          <cell r="M24">
            <v>0</v>
          </cell>
          <cell r="O24">
            <v>0</v>
          </cell>
          <cell r="R24">
            <v>1685.0175072905708</v>
          </cell>
        </row>
        <row r="25">
          <cell r="C25" t="str">
            <v>Alpha</v>
          </cell>
          <cell r="D25" t="str">
            <v>B+</v>
          </cell>
          <cell r="E25">
            <v>0</v>
          </cell>
          <cell r="G25">
            <v>120</v>
          </cell>
          <cell r="I25">
            <v>0</v>
          </cell>
          <cell r="K25">
            <v>0</v>
          </cell>
          <cell r="M25">
            <v>0</v>
          </cell>
          <cell r="O25">
            <v>0</v>
          </cell>
          <cell r="R25" t="str">
            <v>--</v>
          </cell>
        </row>
        <row r="26">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19" refreshError="1">
        <row r="2">
          <cell r="B2" t="str">
            <v xml:space="preserve">Project Trident </v>
          </cell>
          <cell r="C2" t="str">
            <v>SALES &amp; MARKETING OUTPUTS</v>
          </cell>
          <cell r="N2" t="str">
            <v>Mining Operations – Financial Summaries</v>
          </cell>
        </row>
        <row r="3">
          <cell r="B3" t="str">
            <v>($ and tons in thousands)</v>
          </cell>
          <cell r="C3" t="str">
            <v>TONNAGE</v>
          </cell>
          <cell r="N3" t="str">
            <v>Private &amp; Confidential</v>
          </cell>
        </row>
        <row r="4">
          <cell r="E4" t="str">
            <v>Fiscal Year Ending December 31,</v>
          </cell>
          <cell r="G4" t="str">
            <v>Fiscal Year Ending December 31,</v>
          </cell>
        </row>
        <row r="5">
          <cell r="B5" t="str">
            <v>Little Elk</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N/A</v>
          </cell>
          <cell r="E7">
            <v>1361.7486899999999</v>
          </cell>
          <cell r="F7" t="str">
            <v>9 Months</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t="str">
            <v>Customer B</v>
          </cell>
          <cell r="D8" t="str">
            <v>BBB</v>
          </cell>
          <cell r="E8">
            <v>987.85174000000006</v>
          </cell>
          <cell r="F8">
            <v>2007</v>
          </cell>
          <cell r="G8">
            <v>1939.2</v>
          </cell>
          <cell r="I8">
            <v>2189.4</v>
          </cell>
          <cell r="J8">
            <v>2008</v>
          </cell>
          <cell r="K8">
            <v>1889.4</v>
          </cell>
          <cell r="L8">
            <v>2010</v>
          </cell>
          <cell r="M8">
            <v>0</v>
          </cell>
          <cell r="N8">
            <v>2012</v>
          </cell>
          <cell r="O8">
            <v>0</v>
          </cell>
          <cell r="R8">
            <v>49.822297854785475</v>
          </cell>
          <cell r="S8">
            <v>96615.4</v>
          </cell>
          <cell r="U8" t="str">
            <v>Customer B</v>
          </cell>
          <cell r="W8">
            <v>86281.996639999983</v>
          </cell>
          <cell r="Z8" t="str">
            <v>Customer B</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River Trading</v>
          </cell>
          <cell r="C10" t="str">
            <v>Customer D</v>
          </cell>
          <cell r="D10" t="str">
            <v>N/A</v>
          </cell>
          <cell r="E10">
            <v>400.14717999999999</v>
          </cell>
          <cell r="F10">
            <v>127.81732896</v>
          </cell>
          <cell r="G10">
            <v>904.98</v>
          </cell>
          <cell r="I10">
            <v>780</v>
          </cell>
          <cell r="J10">
            <v>172.92890246321846</v>
          </cell>
          <cell r="K10">
            <v>0</v>
          </cell>
          <cell r="L10">
            <v>205.77273394146309</v>
          </cell>
          <cell r="M10">
            <v>0</v>
          </cell>
          <cell r="N10">
            <v>221.86852339674832</v>
          </cell>
          <cell r="O10">
            <v>0</v>
          </cell>
          <cell r="R10">
            <v>51.605612278724401</v>
          </cell>
          <cell r="S10">
            <v>46702.047000000006</v>
          </cell>
          <cell r="U10" t="str">
            <v>Customer D</v>
          </cell>
          <cell r="W10">
            <v>46702.047000000006</v>
          </cell>
          <cell r="Z10" t="str">
            <v>Customer D</v>
          </cell>
          <cell r="AB10">
            <v>40573.5262</v>
          </cell>
        </row>
        <row r="11">
          <cell r="A11">
            <v>5</v>
          </cell>
          <cell r="B11" t="str">
            <v>Kentucky Utilities</v>
          </cell>
          <cell r="C11" t="str">
            <v>Customer E</v>
          </cell>
          <cell r="D11" t="str">
            <v>BBB+</v>
          </cell>
          <cell r="E11">
            <v>495.35056999999995</v>
          </cell>
          <cell r="F11">
            <v>1.5713587700000176</v>
          </cell>
          <cell r="G11">
            <v>829.99199999999973</v>
          </cell>
          <cell r="I11">
            <v>129.6</v>
          </cell>
          <cell r="J11">
            <v>2.1691617093314051</v>
          </cell>
          <cell r="K11">
            <v>0</v>
          </cell>
          <cell r="L11">
            <v>0.14847945333332291</v>
          </cell>
          <cell r="M11">
            <v>0</v>
          </cell>
          <cell r="N11">
            <v>0.14847945333335133</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TVA</v>
          </cell>
          <cell r="C12" t="str">
            <v>Customer F</v>
          </cell>
          <cell r="D12" t="str">
            <v>AAA</v>
          </cell>
          <cell r="E12">
            <v>407.94272999999998</v>
          </cell>
          <cell r="F12">
            <v>129.38868773000002</v>
          </cell>
          <cell r="G12">
            <v>579.6</v>
          </cell>
          <cell r="I12">
            <v>859.99199999999973</v>
          </cell>
          <cell r="J12">
            <v>175.09806417254987</v>
          </cell>
          <cell r="K12">
            <v>499.99199999999996</v>
          </cell>
          <cell r="L12">
            <v>205.92121339479641</v>
          </cell>
          <cell r="M12">
            <v>499.99199999999996</v>
          </cell>
          <cell r="N12">
            <v>222.01700285008167</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American Electric Power</v>
          </cell>
          <cell r="C13" t="str">
            <v>Customer G</v>
          </cell>
          <cell r="D13" t="str">
            <v>BBB</v>
          </cell>
          <cell r="E13">
            <v>351.73593099999999</v>
          </cell>
          <cell r="F13">
            <v>95.569013380000015</v>
          </cell>
          <cell r="G13">
            <v>480</v>
          </cell>
          <cell r="I13">
            <v>480</v>
          </cell>
          <cell r="J13">
            <v>135.89503580608158</v>
          </cell>
          <cell r="K13">
            <v>480</v>
          </cell>
          <cell r="L13">
            <v>144.97832989477538</v>
          </cell>
          <cell r="M13">
            <v>240</v>
          </cell>
          <cell r="N13">
            <v>145.85313839010053</v>
          </cell>
          <cell r="O13">
            <v>240</v>
          </cell>
          <cell r="R13" t="e">
            <v>#N/A</v>
          </cell>
          <cell r="S13" t="e">
            <v>#N/A</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9.8482128299999996</v>
          </cell>
          <cell r="G14">
            <v>480</v>
          </cell>
          <cell r="I14">
            <v>480</v>
          </cell>
          <cell r="J14">
            <v>12.690432340000005</v>
          </cell>
          <cell r="K14">
            <v>480</v>
          </cell>
          <cell r="L14">
            <v>16.979225137142866</v>
          </cell>
          <cell r="M14">
            <v>120</v>
          </cell>
          <cell r="N14">
            <v>22.624629602857144</v>
          </cell>
          <cell r="O14">
            <v>0</v>
          </cell>
          <cell r="R14">
            <v>48.5</v>
          </cell>
          <cell r="S14">
            <v>23280</v>
          </cell>
        </row>
        <row r="15">
          <cell r="A15">
            <v>9</v>
          </cell>
          <cell r="B15" t="str">
            <v>East Kentucky Power</v>
          </cell>
          <cell r="C15" t="str">
            <v>Customer I</v>
          </cell>
          <cell r="D15" t="str">
            <v>BBB</v>
          </cell>
          <cell r="E15">
            <v>310.90794</v>
          </cell>
          <cell r="F15">
            <v>0.38439839000000003</v>
          </cell>
          <cell r="G15">
            <v>421</v>
          </cell>
          <cell r="I15">
            <v>230</v>
          </cell>
          <cell r="J15">
            <v>1.0302474671718012</v>
          </cell>
          <cell r="K15">
            <v>120</v>
          </cell>
          <cell r="L15">
            <v>1.0751713254181707</v>
          </cell>
          <cell r="M15">
            <v>120</v>
          </cell>
          <cell r="N15">
            <v>1.0678527087228737</v>
          </cell>
          <cell r="O15">
            <v>120</v>
          </cell>
          <cell r="R15">
            <v>35.92363420427553</v>
          </cell>
          <cell r="S15">
            <v>15123.849999999999</v>
          </cell>
        </row>
        <row r="16">
          <cell r="A16">
            <v>10</v>
          </cell>
          <cell r="B16" t="str">
            <v>Koch</v>
          </cell>
          <cell r="C16" t="str">
            <v>Customer J</v>
          </cell>
          <cell r="D16" t="str">
            <v>N/A</v>
          </cell>
          <cell r="E16">
            <v>243.54524999999998</v>
          </cell>
          <cell r="F16">
            <v>8.8283705900000005</v>
          </cell>
          <cell r="G16">
            <v>360</v>
          </cell>
          <cell r="I16">
            <v>0</v>
          </cell>
          <cell r="J16">
            <v>11.034290066149685</v>
          </cell>
          <cell r="K16">
            <v>0</v>
          </cell>
          <cell r="L16">
            <v>11.230578125340671</v>
          </cell>
          <cell r="M16">
            <v>0</v>
          </cell>
          <cell r="N16">
            <v>11.154132358398378</v>
          </cell>
          <cell r="O16">
            <v>0</v>
          </cell>
          <cell r="R16">
            <v>48.5</v>
          </cell>
          <cell r="S16">
            <v>17460</v>
          </cell>
          <cell r="U16" t="str">
            <v>Other Top 5</v>
          </cell>
          <cell r="W16" t="e">
            <v>#N/A</v>
          </cell>
        </row>
        <row r="17">
          <cell r="A17">
            <v>11</v>
          </cell>
          <cell r="B17" t="str">
            <v>SCANA</v>
          </cell>
          <cell r="C17" t="str">
            <v>Customer K</v>
          </cell>
          <cell r="D17" t="str">
            <v>A-</v>
          </cell>
          <cell r="E17">
            <v>232.92004999999997</v>
          </cell>
          <cell r="F17">
            <v>-1.0532459999999993E-2</v>
          </cell>
          <cell r="G17">
            <v>300</v>
          </cell>
          <cell r="I17">
            <v>300</v>
          </cell>
          <cell r="J17">
            <v>0.615593116277112</v>
          </cell>
          <cell r="K17">
            <v>315</v>
          </cell>
          <cell r="L17">
            <v>0.87935590114505469</v>
          </cell>
          <cell r="M17">
            <v>0</v>
          </cell>
          <cell r="N17">
            <v>1.1395872490740682</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F18">
            <v>3.0291272177660939</v>
          </cell>
          <cell r="G18">
            <v>120</v>
          </cell>
          <cell r="I18">
            <v>0</v>
          </cell>
          <cell r="J18">
            <v>0</v>
          </cell>
          <cell r="K18">
            <v>0</v>
          </cell>
          <cell r="L18">
            <v>0</v>
          </cell>
          <cell r="M18">
            <v>0</v>
          </cell>
          <cell r="N18">
            <v>0</v>
          </cell>
          <cell r="O18">
            <v>0</v>
          </cell>
          <cell r="R18">
            <v>49.5</v>
          </cell>
          <cell r="S18">
            <v>5940</v>
          </cell>
        </row>
        <row r="19">
          <cell r="A19">
            <v>13</v>
          </cell>
          <cell r="B19" t="str">
            <v>Alpha</v>
          </cell>
          <cell r="C19" t="str">
            <v>Customer M</v>
          </cell>
          <cell r="D19" t="str">
            <v>B+</v>
          </cell>
          <cell r="E19">
            <v>0</v>
          </cell>
          <cell r="F19">
            <v>30.790547132233904</v>
          </cell>
          <cell r="G19">
            <v>120</v>
          </cell>
          <cell r="I19">
            <v>0</v>
          </cell>
          <cell r="J19">
            <v>39.203028366468288</v>
          </cell>
          <cell r="K19">
            <v>0</v>
          </cell>
          <cell r="L19">
            <v>60.942883500021026</v>
          </cell>
          <cell r="M19">
            <v>0</v>
          </cell>
          <cell r="N19">
            <v>76.163864459981141</v>
          </cell>
          <cell r="O19">
            <v>0</v>
          </cell>
          <cell r="R19">
            <v>50</v>
          </cell>
          <cell r="S19">
            <v>6000</v>
          </cell>
        </row>
        <row r="20">
          <cell r="A20">
            <v>14</v>
          </cell>
          <cell r="B20" t="str">
            <v>DTE</v>
          </cell>
          <cell r="C20" t="str">
            <v>Customer N</v>
          </cell>
          <cell r="D20" t="str">
            <v>BBB</v>
          </cell>
          <cell r="E20">
            <v>0</v>
          </cell>
          <cell r="F20">
            <v>18.66605096</v>
          </cell>
          <cell r="G20">
            <v>60</v>
          </cell>
          <cell r="I20">
            <v>120</v>
          </cell>
          <cell r="J20">
            <v>24.340315522426799</v>
          </cell>
          <cell r="K20">
            <v>0</v>
          </cell>
          <cell r="L20">
            <v>29.08915916362859</v>
          </cell>
          <cell r="M20">
            <v>0</v>
          </cell>
          <cell r="N20">
            <v>34.918349210329595</v>
          </cell>
          <cell r="O20">
            <v>0</v>
          </cell>
          <cell r="R20">
            <v>49</v>
          </cell>
          <cell r="S20">
            <v>2940</v>
          </cell>
        </row>
        <row r="21">
          <cell r="A21">
            <v>15</v>
          </cell>
          <cell r="B21" t="str">
            <v>Integrity Export</v>
          </cell>
          <cell r="C21" t="str">
            <v>Customer O</v>
          </cell>
          <cell r="D21" t="str">
            <v>N/A</v>
          </cell>
          <cell r="E21">
            <v>50</v>
          </cell>
          <cell r="F21">
            <v>0.38439839000000003</v>
          </cell>
          <cell r="G21">
            <v>20</v>
          </cell>
          <cell r="I21">
            <v>0</v>
          </cell>
          <cell r="J21">
            <v>1.0302474671718012</v>
          </cell>
          <cell r="K21">
            <v>0</v>
          </cell>
          <cell r="L21">
            <v>1.0751713254181707</v>
          </cell>
          <cell r="M21">
            <v>0</v>
          </cell>
          <cell r="N21">
            <v>1.0678527087228737</v>
          </cell>
          <cell r="O21">
            <v>0</v>
          </cell>
          <cell r="R21">
            <v>45</v>
          </cell>
          <cell r="S21">
            <v>900</v>
          </cell>
        </row>
        <row r="22">
          <cell r="B22" t="str">
            <v>Total SG&amp;A</v>
          </cell>
          <cell r="C22" t="str">
            <v>Other Steam</v>
          </cell>
          <cell r="D22" t="str">
            <v>N/A</v>
          </cell>
          <cell r="E22">
            <v>3258.1130700000003</v>
          </cell>
          <cell r="F22">
            <v>0</v>
          </cell>
          <cell r="G22">
            <v>0</v>
          </cell>
          <cell r="I22">
            <v>0</v>
          </cell>
          <cell r="J22">
            <v>3.2965890307120089</v>
          </cell>
          <cell r="K22">
            <v>0</v>
          </cell>
          <cell r="L22">
            <v>3.1525706705579415</v>
          </cell>
          <cell r="M22">
            <v>0</v>
          </cell>
          <cell r="N22">
            <v>3.3869091274619847</v>
          </cell>
          <cell r="O22">
            <v>0</v>
          </cell>
        </row>
        <row r="23">
          <cell r="A23">
            <v>16</v>
          </cell>
          <cell r="B23" t="str">
            <v>Resource Fuels</v>
          </cell>
          <cell r="D23" t="str">
            <v>N/A</v>
          </cell>
          <cell r="E23">
            <v>1238.2237499999999</v>
          </cell>
          <cell r="F23">
            <v>0</v>
          </cell>
          <cell r="G23">
            <v>0</v>
          </cell>
          <cell r="I23">
            <v>0</v>
          </cell>
          <cell r="J23">
            <v>1.6808184277112611E-2</v>
          </cell>
          <cell r="K23">
            <v>0</v>
          </cell>
          <cell r="L23">
            <v>0.28032096914505489</v>
          </cell>
          <cell r="M23">
            <v>0</v>
          </cell>
          <cell r="N23">
            <v>0.53954231707406852</v>
          </cell>
          <cell r="O23">
            <v>0</v>
          </cell>
        </row>
        <row r="24">
          <cell r="A24">
            <v>17</v>
          </cell>
          <cell r="B24" t="str">
            <v>Dayton Power &amp; Light</v>
          </cell>
          <cell r="C24" t="str">
            <v>p</v>
          </cell>
          <cell r="D24" t="str">
            <v>BBB</v>
          </cell>
          <cell r="E24">
            <v>708.93460000000005</v>
          </cell>
          <cell r="F24">
            <v>0</v>
          </cell>
          <cell r="G24">
            <v>0</v>
          </cell>
          <cell r="I24">
            <v>0</v>
          </cell>
          <cell r="J24">
            <v>0</v>
          </cell>
          <cell r="K24">
            <v>0</v>
          </cell>
          <cell r="L24">
            <v>4.3351678499316546E-3</v>
          </cell>
          <cell r="M24">
            <v>0</v>
          </cell>
          <cell r="N24">
            <v>5.9759428043120524E-3</v>
          </cell>
          <cell r="O24">
            <v>0</v>
          </cell>
        </row>
        <row r="25">
          <cell r="A25">
            <v>18</v>
          </cell>
          <cell r="B25" t="str">
            <v>Southern Company Services</v>
          </cell>
          <cell r="C25">
            <v>0.87007697421613395</v>
          </cell>
          <cell r="D25" t="str">
            <v>N/A</v>
          </cell>
          <cell r="E25">
            <v>581.63016000000005</v>
          </cell>
          <cell r="F25">
            <v>3.8521465214009778</v>
          </cell>
          <cell r="G25">
            <v>0</v>
          </cell>
          <cell r="I25">
            <v>0</v>
          </cell>
          <cell r="J25">
            <v>3.2797808464348965</v>
          </cell>
          <cell r="K25">
            <v>0</v>
          </cell>
          <cell r="L25">
            <v>2.867914533562955</v>
          </cell>
          <cell r="M25">
            <v>0</v>
          </cell>
          <cell r="N25">
            <v>2.8413908675836037</v>
          </cell>
          <cell r="O25">
            <v>0</v>
          </cell>
        </row>
        <row r="26">
          <cell r="A26">
            <v>19</v>
          </cell>
          <cell r="B26" t="str">
            <v>National Coal Corp.</v>
          </cell>
          <cell r="C26">
            <v>11.441884299254191</v>
          </cell>
          <cell r="D26" t="str">
            <v>CCC</v>
          </cell>
          <cell r="E26">
            <v>265.66185999999999</v>
          </cell>
          <cell r="F26">
            <v>7.887951260832927</v>
          </cell>
          <cell r="G26">
            <v>0</v>
          </cell>
          <cell r="I26">
            <v>0</v>
          </cell>
          <cell r="J26">
            <v>10.552684530434792</v>
          </cell>
          <cell r="K26">
            <v>0</v>
          </cell>
          <cell r="L26">
            <v>27.910638477411307</v>
          </cell>
          <cell r="M26">
            <v>0</v>
          </cell>
          <cell r="N26">
            <v>37.336271673345067</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C28">
            <v>18.027966969147649</v>
          </cell>
          <cell r="D28" t="str">
            <v>N/A</v>
          </cell>
          <cell r="E28">
            <v>87.714439999999996</v>
          </cell>
          <cell r="F28">
            <v>26.938400610832929</v>
          </cell>
          <cell r="G28">
            <v>0</v>
          </cell>
          <cell r="I28">
            <v>0</v>
          </cell>
          <cell r="J28">
            <v>35.923247520033399</v>
          </cell>
          <cell r="K28">
            <v>0</v>
          </cell>
          <cell r="L28">
            <v>58.074968966458066</v>
          </cell>
          <cell r="M28">
            <v>0</v>
          </cell>
          <cell r="N28">
            <v>73.322473592397529</v>
          </cell>
          <cell r="O28">
            <v>0</v>
          </cell>
        </row>
        <row r="29">
          <cell r="A29">
            <v>22</v>
          </cell>
          <cell r="B29" t="str">
            <v>Peabody</v>
          </cell>
          <cell r="C29">
            <v>53.114063999999999</v>
          </cell>
          <cell r="D29" t="str">
            <v>BB</v>
          </cell>
          <cell r="E29">
            <v>75</v>
          </cell>
          <cell r="F29">
            <v>5.08089149</v>
          </cell>
          <cell r="G29">
            <v>0</v>
          </cell>
          <cell r="I29">
            <v>0</v>
          </cell>
          <cell r="J29">
            <v>17.971072280000001</v>
          </cell>
          <cell r="K29">
            <v>0</v>
          </cell>
          <cell r="L29">
            <v>24.943234680000018</v>
          </cell>
          <cell r="M29">
            <v>0</v>
          </cell>
          <cell r="N29">
            <v>4.8212288499999998</v>
          </cell>
          <cell r="O29">
            <v>0</v>
          </cell>
        </row>
        <row r="30">
          <cell r="A30">
            <v>23</v>
          </cell>
          <cell r="B30" t="str">
            <v>Twin Energies (Detherage)</v>
          </cell>
          <cell r="D30" t="str">
            <v>N/A</v>
          </cell>
          <cell r="E30">
            <v>58.227260000000001</v>
          </cell>
          <cell r="G30">
            <v>0</v>
          </cell>
          <cell r="I30">
            <v>0</v>
          </cell>
          <cell r="K30">
            <v>0</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C32">
            <v>1.18</v>
          </cell>
          <cell r="D32" t="str">
            <v>N/A</v>
          </cell>
          <cell r="E32">
            <v>21.516999999999999</v>
          </cell>
          <cell r="F32">
            <v>2.8264311998999996</v>
          </cell>
          <cell r="G32">
            <v>0</v>
          </cell>
          <cell r="I32">
            <v>0</v>
          </cell>
          <cell r="J32">
            <v>4.0413645119961625</v>
          </cell>
          <cell r="K32">
            <v>0</v>
          </cell>
          <cell r="L32">
            <v>4.2518860362395117</v>
          </cell>
          <cell r="M32">
            <v>0</v>
          </cell>
          <cell r="N32">
            <v>4.2229437426760006</v>
          </cell>
          <cell r="O32">
            <v>0</v>
          </cell>
        </row>
        <row r="33">
          <cell r="A33">
            <v>26</v>
          </cell>
          <cell r="B33" t="str">
            <v>Onyx Prep Plant ROM</v>
          </cell>
          <cell r="C33">
            <v>1.081</v>
          </cell>
          <cell r="D33" t="str">
            <v>N/A</v>
          </cell>
          <cell r="E33">
            <v>13.185</v>
          </cell>
          <cell r="F33">
            <v>2.9146677899999998</v>
          </cell>
          <cell r="G33">
            <v>0</v>
          </cell>
          <cell r="I33">
            <v>0</v>
          </cell>
          <cell r="J33">
            <v>4.0413645119961634</v>
          </cell>
          <cell r="K33">
            <v>0</v>
          </cell>
          <cell r="L33">
            <v>4.2518860362395117</v>
          </cell>
          <cell r="M33">
            <v>0</v>
          </cell>
          <cell r="N33">
            <v>4.2229437426760015</v>
          </cell>
          <cell r="O33">
            <v>0</v>
          </cell>
        </row>
        <row r="34">
          <cell r="A34">
            <v>27</v>
          </cell>
          <cell r="B34" t="str">
            <v>Thoroughbred Coal</v>
          </cell>
          <cell r="C34">
            <v>49.990741535615172</v>
          </cell>
          <cell r="D34" t="str">
            <v>N/A</v>
          </cell>
          <cell r="E34">
            <v>10.259</v>
          </cell>
          <cell r="F34">
            <v>43.853138048367427</v>
          </cell>
          <cell r="G34">
            <v>0</v>
          </cell>
          <cell r="I34">
            <v>0</v>
          </cell>
          <cell r="J34">
            <v>42.789731525059381</v>
          </cell>
          <cell r="K34">
            <v>0</v>
          </cell>
          <cell r="L34">
            <v>48.395637180213399</v>
          </cell>
          <cell r="M34">
            <v>0</v>
          </cell>
          <cell r="N34">
            <v>52.538830000172894</v>
          </cell>
          <cell r="O34">
            <v>0</v>
          </cell>
        </row>
        <row r="35">
          <cell r="A35">
            <v>28</v>
          </cell>
          <cell r="B35" t="str">
            <v>Virginia Electric Power</v>
          </cell>
          <cell r="C35">
            <v>36.447860977461808</v>
          </cell>
          <cell r="D35" t="str">
            <v>BBB</v>
          </cell>
          <cell r="E35">
            <v>0</v>
          </cell>
          <cell r="F35">
            <v>32.788990123639451</v>
          </cell>
          <cell r="G35">
            <v>0</v>
          </cell>
          <cell r="I35">
            <v>0</v>
          </cell>
          <cell r="J35">
            <v>33.626027892979771</v>
          </cell>
          <cell r="K35">
            <v>0</v>
          </cell>
          <cell r="L35">
            <v>34.097416689699969</v>
          </cell>
          <cell r="M35">
            <v>0</v>
          </cell>
          <cell r="N35">
            <v>34.538262235450972</v>
          </cell>
          <cell r="O35">
            <v>0</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B39" t="str">
            <v>Production Growth</v>
          </cell>
          <cell r="C39" t="str">
            <v>Steam Coal - Uncommitted</v>
          </cell>
          <cell r="D39" t="str">
            <v>--</v>
          </cell>
          <cell r="E39">
            <v>0</v>
          </cell>
          <cell r="F39" t="str">
            <v>--</v>
          </cell>
          <cell r="G39">
            <v>633.34715390875999</v>
          </cell>
          <cell r="I39">
            <v>2653.371014789026</v>
          </cell>
          <cell r="J39">
            <v>8.4074135039931654</v>
          </cell>
          <cell r="K39">
            <v>3472.4189792040715</v>
          </cell>
          <cell r="L39">
            <v>0.34150884818380245</v>
          </cell>
          <cell r="M39">
            <v>7570.340928560131</v>
          </cell>
          <cell r="N39">
            <v>-0.24860161591048202</v>
          </cell>
          <cell r="O39">
            <v>7057.7111415861482</v>
          </cell>
        </row>
        <row r="40">
          <cell r="B40" t="str">
            <v>Revenue Growth</v>
          </cell>
          <cell r="C40" t="str">
            <v>Total Steam Coal Sales</v>
          </cell>
          <cell r="D40" t="str">
            <v>--</v>
          </cell>
          <cell r="E40">
            <v>9050.3415109999987</v>
          </cell>
          <cell r="F40" t="str">
            <v>--</v>
          </cell>
          <cell r="G40">
            <v>11044.09515390876</v>
          </cell>
          <cell r="I40">
            <v>11722.343014789025</v>
          </cell>
          <cell r="J40">
            <v>3.7535303277955956</v>
          </cell>
          <cell r="K40">
            <v>11631.782979204072</v>
          </cell>
          <cell r="L40">
            <v>4.45192179578211</v>
          </cell>
          <cell r="M40">
            <v>11425.316928560129</v>
          </cell>
          <cell r="N40">
            <v>0.75740135415569565</v>
          </cell>
          <cell r="O40">
            <v>10792.687141586146</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t="str">
            <v>Metallurgical Coal</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4">
          <cell r="A44">
            <v>1</v>
          </cell>
          <cell r="B44" t="str">
            <v>AK Steel</v>
          </cell>
          <cell r="C44" t="str">
            <v>Customer A</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B</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C</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F48" t="str">
            <v>9 Months</v>
          </cell>
          <cell r="G48">
            <v>60</v>
          </cell>
          <cell r="I48">
            <v>0</v>
          </cell>
          <cell r="K48">
            <v>0</v>
          </cell>
          <cell r="M48">
            <v>0</v>
          </cell>
          <cell r="O48">
            <v>0</v>
          </cell>
        </row>
        <row r="49">
          <cell r="A49">
            <v>5</v>
          </cell>
          <cell r="B49" t="str">
            <v>Mittal Steel</v>
          </cell>
          <cell r="C49" t="str">
            <v>Customer E</v>
          </cell>
          <cell r="D49" t="str">
            <v>N/A</v>
          </cell>
          <cell r="E49">
            <v>5.165</v>
          </cell>
          <cell r="F49">
            <v>2007</v>
          </cell>
          <cell r="G49">
            <v>0</v>
          </cell>
          <cell r="I49">
            <v>0</v>
          </cell>
          <cell r="J49">
            <v>2008</v>
          </cell>
          <cell r="K49">
            <v>0</v>
          </cell>
          <cell r="L49">
            <v>2010</v>
          </cell>
          <cell r="M49">
            <v>0</v>
          </cell>
          <cell r="N49">
            <v>2012</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F51">
            <v>33.000073369999996</v>
          </cell>
          <cell r="G51">
            <v>0</v>
          </cell>
          <cell r="I51">
            <v>0</v>
          </cell>
          <cell r="J51">
            <v>68.437718525759308</v>
          </cell>
          <cell r="K51">
            <v>0</v>
          </cell>
          <cell r="L51">
            <v>98.065154439826813</v>
          </cell>
          <cell r="M51">
            <v>0</v>
          </cell>
          <cell r="N51">
            <v>58.747399620973169</v>
          </cell>
          <cell r="O51">
            <v>0</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t="str">
            <v>Metallurgical Coal  - Committed</v>
          </cell>
          <cell r="D54" t="str">
            <v>--</v>
          </cell>
          <cell r="E54">
            <v>470.81751100000008</v>
          </cell>
          <cell r="F54">
            <v>40.326364229999989</v>
          </cell>
          <cell r="G54">
            <v>506</v>
          </cell>
          <cell r="I54">
            <v>306</v>
          </cell>
          <cell r="J54">
            <v>57.455605309424158</v>
          </cell>
          <cell r="K54">
            <v>70.2</v>
          </cell>
          <cell r="L54">
            <v>71.769911572980263</v>
          </cell>
          <cell r="M54">
            <v>0</v>
          </cell>
          <cell r="N54">
            <v>45.944730954664479</v>
          </cell>
          <cell r="O54">
            <v>0</v>
          </cell>
        </row>
        <row r="55">
          <cell r="B55" t="str">
            <v>D&amp;A</v>
          </cell>
          <cell r="C55" t="str">
            <v>Metallurgical Coal - Uncommitted</v>
          </cell>
          <cell r="D55" t="str">
            <v>--</v>
          </cell>
          <cell r="E55">
            <v>1.0742089756257656</v>
          </cell>
          <cell r="F55">
            <v>2.1793101100000003</v>
          </cell>
          <cell r="G55">
            <v>307.83900192702868</v>
          </cell>
          <cell r="I55">
            <v>1360.5971340689582</v>
          </cell>
          <cell r="J55">
            <v>3.6266697536904755</v>
          </cell>
          <cell r="K55">
            <v>2537.7225825632268</v>
          </cell>
          <cell r="L55">
            <v>5.0452982742857131</v>
          </cell>
          <cell r="M55">
            <v>3219.8091551863117</v>
          </cell>
          <cell r="N55">
            <v>4.404628209047619</v>
          </cell>
          <cell r="O55">
            <v>3482.6658871497575</v>
          </cell>
        </row>
        <row r="56">
          <cell r="B56" t="str">
            <v>Reclamation</v>
          </cell>
          <cell r="C56" t="str">
            <v>Total Metallurgical Coal Sales</v>
          </cell>
          <cell r="D56" t="str">
            <v>--</v>
          </cell>
          <cell r="E56">
            <v>471.89171997562585</v>
          </cell>
          <cell r="F56">
            <v>0.17769306000000001</v>
          </cell>
          <cell r="G56">
            <v>813.83900192702868</v>
          </cell>
          <cell r="I56">
            <v>1666.5971340689582</v>
          </cell>
          <cell r="J56">
            <v>0.24699688749965115</v>
          </cell>
          <cell r="K56">
            <v>2607.9225825632266</v>
          </cell>
          <cell r="L56">
            <v>0.27513820827853003</v>
          </cell>
          <cell r="M56">
            <v>3219.8091551863117</v>
          </cell>
          <cell r="N56">
            <v>0.17934099171366211</v>
          </cell>
          <cell r="O56">
            <v>3482.6658871497575</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t="str">
            <v xml:space="preserve">Total Committed </v>
          </cell>
          <cell r="D59" t="str">
            <v>--</v>
          </cell>
          <cell r="E59">
            <v>9521.159021999998</v>
          </cell>
          <cell r="F59">
            <v>-5.5223636294810845</v>
          </cell>
          <cell r="G59">
            <v>10916.748</v>
          </cell>
          <cell r="I59">
            <v>9374.9719999999998</v>
          </cell>
          <cell r="J59">
            <v>0</v>
          </cell>
          <cell r="K59">
            <v>8229.5640000000003</v>
          </cell>
          <cell r="L59">
            <v>0</v>
          </cell>
          <cell r="M59">
            <v>3854.9759999999987</v>
          </cell>
          <cell r="N59">
            <v>0</v>
          </cell>
          <cell r="O59">
            <v>3734.9759999999987</v>
          </cell>
        </row>
        <row r="60">
          <cell r="B60" t="str">
            <v>Gross Profit</v>
          </cell>
          <cell r="C60" t="str">
            <v>% Committed</v>
          </cell>
          <cell r="D60" t="str">
            <v>--</v>
          </cell>
          <cell r="E60">
            <v>99.98871893861903</v>
          </cell>
          <cell r="F60">
            <v>-1.0026710518900472E-2</v>
          </cell>
          <cell r="G60">
            <v>92.062815128952352</v>
          </cell>
          <cell r="I60">
            <v>70.020269683554019</v>
          </cell>
          <cell r="J60">
            <v>13.544906880554578</v>
          </cell>
          <cell r="K60">
            <v>57.793077000804381</v>
          </cell>
          <cell r="L60">
            <v>28.958921889527758</v>
          </cell>
          <cell r="M60">
            <v>26.322586626812011</v>
          </cell>
          <cell r="N60">
            <v>13.315395814497826</v>
          </cell>
          <cell r="O60">
            <v>26.163808295890068</v>
          </cell>
        </row>
        <row r="61">
          <cell r="B61" t="str">
            <v>Depreciation, Depletion &amp; Amortization</v>
          </cell>
          <cell r="C61" t="str">
            <v xml:space="preserve">Total Uncommitted </v>
          </cell>
          <cell r="D61" t="str">
            <v>--</v>
          </cell>
          <cell r="E61">
            <v>1.0742089756257656</v>
          </cell>
          <cell r="F61">
            <v>4.5827853471369195</v>
          </cell>
          <cell r="G61">
            <v>941.18615583578867</v>
          </cell>
          <cell r="I61">
            <v>4013.9681488579845</v>
          </cell>
          <cell r="J61">
            <v>6.7681102815649776</v>
          </cell>
          <cell r="K61">
            <v>6010.1415617672983</v>
          </cell>
          <cell r="L61">
            <v>8.7808338751397912</v>
          </cell>
          <cell r="M61">
            <v>10790.150083746443</v>
          </cell>
          <cell r="N61">
            <v>6.9534270924170256</v>
          </cell>
          <cell r="O61">
            <v>10540.377028735906</v>
          </cell>
        </row>
        <row r="62">
          <cell r="B62" t="str">
            <v>ARO Expense</v>
          </cell>
          <cell r="C62" t="str">
            <v>% Uncommitted</v>
          </cell>
          <cell r="D62" t="str">
            <v>--</v>
          </cell>
          <cell r="E62">
            <v>1.1281061380972967E-2</v>
          </cell>
          <cell r="F62">
            <v>0.17769306000000001</v>
          </cell>
          <cell r="G62">
            <v>7.9371848710476378</v>
          </cell>
          <cell r="I62">
            <v>29.979730316445981</v>
          </cell>
          <cell r="J62">
            <v>0.24699688749965115</v>
          </cell>
          <cell r="K62">
            <v>42.206922999195605</v>
          </cell>
          <cell r="L62">
            <v>0.27513820827853003</v>
          </cell>
          <cell r="M62">
            <v>73.677413373187989</v>
          </cell>
          <cell r="N62">
            <v>0.17934099171366211</v>
          </cell>
          <cell r="O62">
            <v>73.836191704109936</v>
          </cell>
        </row>
        <row r="63">
          <cell r="B63" t="str">
            <v>Total SG&amp;A</v>
          </cell>
          <cell r="C63" t="str">
            <v>Total Coal Sales</v>
          </cell>
          <cell r="D63" t="str">
            <v>--</v>
          </cell>
          <cell r="E63">
            <v>9522.2332309756239</v>
          </cell>
          <cell r="F63">
            <v>0.77486494836418229</v>
          </cell>
          <cell r="G63">
            <v>11857.934155835788</v>
          </cell>
          <cell r="I63">
            <v>13388.940148857984</v>
          </cell>
          <cell r="J63">
            <v>1.226058843456266</v>
          </cell>
          <cell r="K63">
            <v>14239.7055617673</v>
          </cell>
          <cell r="L63">
            <v>1.2691869356107679</v>
          </cell>
          <cell r="M63">
            <v>14645.126083746442</v>
          </cell>
          <cell r="N63">
            <v>0.81634432524461675</v>
          </cell>
          <cell r="O63">
            <v>14275.353028735904</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G68">
            <v>6.8632444001766046</v>
          </cell>
          <cell r="I68">
            <v>12.447565793406817</v>
          </cell>
          <cell r="K68">
            <v>18.314441764619996</v>
          </cell>
          <cell r="M68">
            <v>21.985533868224895</v>
          </cell>
          <cell r="O68">
            <v>24.396355593723278</v>
          </cell>
        </row>
        <row r="69">
          <cell r="B69" t="str">
            <v>EBITDA (1)</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cell r="E72" t="str">
            <v>Fiscal Year Ending December 31,</v>
          </cell>
        </row>
        <row r="73">
          <cell r="B73" t="str">
            <v>Coal Production</v>
          </cell>
          <cell r="C73">
            <v>0.58099999999999996</v>
          </cell>
          <cell r="D73" t="str">
            <v>S&amp;P Rating</v>
          </cell>
          <cell r="E73" t="str">
            <v>2007E</v>
          </cell>
          <cell r="F73">
            <v>0.69916824789999998</v>
          </cell>
          <cell r="G73">
            <v>2008</v>
          </cell>
          <cell r="I73">
            <v>2009</v>
          </cell>
          <cell r="J73">
            <v>1.5099873284388428</v>
          </cell>
          <cell r="K73">
            <v>2010</v>
          </cell>
          <cell r="L73">
            <v>1.7117580453623824</v>
          </cell>
          <cell r="M73">
            <v>2011</v>
          </cell>
          <cell r="N73">
            <v>1.0254542963782782</v>
          </cell>
          <cell r="O73">
            <v>2012</v>
          </cell>
        </row>
        <row r="74">
          <cell r="B74" t="str">
            <v>Coal Sales</v>
          </cell>
          <cell r="C74" t="str">
            <v>Steam Coal</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A75">
            <v>1</v>
          </cell>
          <cell r="B75" t="str">
            <v>Santee Cooper</v>
          </cell>
          <cell r="C75" t="str">
            <v>Customer V</v>
          </cell>
          <cell r="D75" t="str">
            <v>N/A</v>
          </cell>
          <cell r="E75">
            <v>1361.7486899999999</v>
          </cell>
          <cell r="F75">
            <v>47.782216338426487</v>
          </cell>
          <cell r="G75">
            <v>2115.9879999999994</v>
          </cell>
          <cell r="I75">
            <v>1999.9919999999995</v>
          </cell>
          <cell r="J75">
            <v>45.323372744138346</v>
          </cell>
          <cell r="K75">
            <v>2874.983999999999</v>
          </cell>
          <cell r="L75">
            <v>57.289144751217577</v>
          </cell>
          <cell r="M75">
            <v>2874.983999999999</v>
          </cell>
          <cell r="N75">
            <v>57.289144751217592</v>
          </cell>
          <cell r="O75">
            <v>2874.983999999999</v>
          </cell>
        </row>
        <row r="76">
          <cell r="A76">
            <v>2</v>
          </cell>
          <cell r="B76" t="str">
            <v>Progress Fuels</v>
          </cell>
          <cell r="C76" t="str">
            <v>Customer S</v>
          </cell>
          <cell r="D76" t="str">
            <v>BBB</v>
          </cell>
          <cell r="E76">
            <v>987.85174000000006</v>
          </cell>
          <cell r="F76">
            <v>58.390265929885814</v>
          </cell>
          <cell r="G76">
            <v>1939.1999999999996</v>
          </cell>
          <cell r="I76">
            <v>2189.4</v>
          </cell>
          <cell r="J76">
            <v>38.050389051162973</v>
          </cell>
          <cell r="K76">
            <v>1889.4000000000003</v>
          </cell>
          <cell r="L76">
            <v>41.927602891906616</v>
          </cell>
          <cell r="M76">
            <v>0</v>
          </cell>
          <cell r="N76">
            <v>44.804269792357474</v>
          </cell>
          <cell r="O76">
            <v>0</v>
          </cell>
        </row>
        <row r="77">
          <cell r="A77">
            <v>3</v>
          </cell>
          <cell r="B77" t="str">
            <v>Duke Energy</v>
          </cell>
          <cell r="C77" t="str">
            <v>Customer E</v>
          </cell>
          <cell r="D77" t="str">
            <v>A-</v>
          </cell>
          <cell r="E77">
            <v>910.07835999999998</v>
          </cell>
          <cell r="F77">
            <v>-10.608049591459327</v>
          </cell>
          <cell r="G77">
            <v>1679.9880000000001</v>
          </cell>
          <cell r="I77">
            <v>1499.9880000000001</v>
          </cell>
          <cell r="J77">
            <v>7.2729836929753731</v>
          </cell>
          <cell r="K77">
            <v>1499.9880000000001</v>
          </cell>
          <cell r="L77">
            <v>15.361541859310961</v>
          </cell>
          <cell r="M77">
            <v>0</v>
          </cell>
          <cell r="N77">
            <v>12.484874958860118</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F80" t="str">
            <v>--</v>
          </cell>
          <cell r="G80">
            <v>579.6</v>
          </cell>
          <cell r="I80">
            <v>859.99199999999973</v>
          </cell>
          <cell r="J80">
            <v>46.907757613829745</v>
          </cell>
          <cell r="K80">
            <v>499.99199999999996</v>
          </cell>
          <cell r="L80">
            <v>4.6047251118511934</v>
          </cell>
          <cell r="M80">
            <v>499.99199999999996</v>
          </cell>
          <cell r="N80">
            <v>-37.232791198252038</v>
          </cell>
          <cell r="O80">
            <v>499.99199999999996</v>
          </cell>
        </row>
        <row r="81">
          <cell r="A81">
            <v>7</v>
          </cell>
          <cell r="B81" t="str">
            <v>AEP</v>
          </cell>
          <cell r="C81" t="str">
            <v>Customer A</v>
          </cell>
          <cell r="D81" t="str">
            <v>BBB</v>
          </cell>
          <cell r="E81">
            <v>351.73593099999999</v>
          </cell>
          <cell r="F81" t="str">
            <v>--</v>
          </cell>
          <cell r="G81">
            <v>480</v>
          </cell>
          <cell r="I81">
            <v>480</v>
          </cell>
          <cell r="J81">
            <v>42.469668683831287</v>
          </cell>
          <cell r="K81">
            <v>480</v>
          </cell>
          <cell r="L81">
            <v>5.9042147136929346</v>
          </cell>
          <cell r="M81">
            <v>240</v>
          </cell>
          <cell r="N81">
            <v>-38.412069301593519</v>
          </cell>
          <cell r="O81">
            <v>240</v>
          </cell>
        </row>
        <row r="82">
          <cell r="A82">
            <v>8</v>
          </cell>
          <cell r="B82" t="str">
            <v>Dominion</v>
          </cell>
          <cell r="C82" t="str">
            <v>Customer D</v>
          </cell>
          <cell r="D82" t="str">
            <v>BBB</v>
          </cell>
          <cell r="E82">
            <v>0</v>
          </cell>
          <cell r="F82">
            <v>-2.8817376683099163E-2</v>
          </cell>
          <cell r="G82">
            <v>480</v>
          </cell>
          <cell r="I82">
            <v>480</v>
          </cell>
          <cell r="J82">
            <v>19.077196012772362</v>
          </cell>
          <cell r="K82">
            <v>480</v>
          </cell>
          <cell r="L82">
            <v>28.749386738710196</v>
          </cell>
          <cell r="M82">
            <v>120</v>
          </cell>
          <cell r="N82">
            <v>22.469401502237204</v>
          </cell>
          <cell r="O82">
            <v>0</v>
          </cell>
        </row>
        <row r="83">
          <cell r="A83">
            <v>9</v>
          </cell>
          <cell r="B83" t="str">
            <v>East Kentucky Power</v>
          </cell>
          <cell r="C83" t="str">
            <v>Customer F</v>
          </cell>
          <cell r="D83" t="str">
            <v>BBB</v>
          </cell>
          <cell r="E83">
            <v>310.90794</v>
          </cell>
          <cell r="F83">
            <v>-15.937731296665067</v>
          </cell>
          <cell r="G83">
            <v>421</v>
          </cell>
          <cell r="I83">
            <v>230</v>
          </cell>
          <cell r="J83">
            <v>7.4788081952623502</v>
          </cell>
          <cell r="K83">
            <v>120</v>
          </cell>
          <cell r="L83">
            <v>18.612706366352747</v>
          </cell>
          <cell r="M83">
            <v>120</v>
          </cell>
          <cell r="N83">
            <v>9.2773498597065469</v>
          </cell>
          <cell r="O83">
            <v>120</v>
          </cell>
        </row>
        <row r="84">
          <cell r="A84">
            <v>10</v>
          </cell>
          <cell r="B84" t="str">
            <v>Koch</v>
          </cell>
          <cell r="C84" t="str">
            <v>Customer J</v>
          </cell>
          <cell r="D84" t="str">
            <v>N/A</v>
          </cell>
          <cell r="E84">
            <v>243.54524999999998</v>
          </cell>
          <cell r="F84">
            <v>-2.2558264294975086</v>
          </cell>
          <cell r="G84">
            <v>360</v>
          </cell>
          <cell r="I84">
            <v>0</v>
          </cell>
          <cell r="J84">
            <v>17.359169551380521</v>
          </cell>
          <cell r="K84">
            <v>0</v>
          </cell>
          <cell r="L84">
            <v>27.603153065796576</v>
          </cell>
          <cell r="M84">
            <v>0</v>
          </cell>
          <cell r="N84">
            <v>21.313719798493828</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F89" t="str">
            <v>9 Months</v>
          </cell>
          <cell r="G89">
            <v>20</v>
          </cell>
          <cell r="I89">
            <v>0</v>
          </cell>
          <cell r="K89">
            <v>0</v>
          </cell>
          <cell r="M89">
            <v>0</v>
          </cell>
          <cell r="O89">
            <v>0</v>
          </cell>
        </row>
        <row r="90">
          <cell r="A90">
            <v>16</v>
          </cell>
          <cell r="B90" t="str">
            <v>Resource Fuels</v>
          </cell>
          <cell r="C90" t="str">
            <v>Customer T</v>
          </cell>
          <cell r="D90" t="str">
            <v>N/A</v>
          </cell>
          <cell r="E90">
            <v>1238.2237499999999</v>
          </cell>
          <cell r="F90">
            <v>2007</v>
          </cell>
          <cell r="G90">
            <v>0</v>
          </cell>
          <cell r="I90">
            <v>0</v>
          </cell>
          <cell r="J90">
            <v>2008</v>
          </cell>
          <cell r="K90">
            <v>0</v>
          </cell>
          <cell r="L90">
            <v>2010</v>
          </cell>
          <cell r="M90">
            <v>0</v>
          </cell>
          <cell r="N90">
            <v>2012</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F92">
            <v>43.101736029999991</v>
          </cell>
          <cell r="G92">
            <v>0</v>
          </cell>
          <cell r="I92">
            <v>0</v>
          </cell>
          <cell r="J92">
            <v>101.5540516122645</v>
          </cell>
          <cell r="K92">
            <v>0</v>
          </cell>
          <cell r="L92">
            <v>120.90938923511177</v>
          </cell>
          <cell r="M92">
            <v>0</v>
          </cell>
          <cell r="N92">
            <v>130.37885338509273</v>
          </cell>
          <cell r="O92">
            <v>0</v>
          </cell>
        </row>
        <row r="93">
          <cell r="A93">
            <v>19</v>
          </cell>
          <cell r="B93" t="str">
            <v>National Coal Corp.</v>
          </cell>
          <cell r="C93" t="str">
            <v>Customer L</v>
          </cell>
          <cell r="D93" t="str">
            <v>CCC</v>
          </cell>
          <cell r="E93">
            <v>265.66185999999999</v>
          </cell>
          <cell r="F93">
            <v>3.5206900000090968E-3</v>
          </cell>
          <cell r="G93">
            <v>0</v>
          </cell>
          <cell r="I93">
            <v>0</v>
          </cell>
          <cell r="J93">
            <v>0</v>
          </cell>
          <cell r="K93">
            <v>0</v>
          </cell>
          <cell r="L93">
            <v>0</v>
          </cell>
          <cell r="M93">
            <v>0</v>
          </cell>
          <cell r="N93">
            <v>0</v>
          </cell>
          <cell r="O93">
            <v>0</v>
          </cell>
        </row>
        <row r="94">
          <cell r="A94">
            <v>20</v>
          </cell>
          <cell r="B94" t="str">
            <v>Kentucky Fuels / Alpha</v>
          </cell>
          <cell r="C94" t="str">
            <v>Customer H</v>
          </cell>
          <cell r="D94" t="str">
            <v>N/A</v>
          </cell>
          <cell r="E94">
            <v>174.934</v>
          </cell>
          <cell r="F94">
            <v>43.10525672</v>
          </cell>
          <cell r="G94">
            <v>0</v>
          </cell>
          <cell r="I94">
            <v>0</v>
          </cell>
          <cell r="J94">
            <v>101.5540516122645</v>
          </cell>
          <cell r="K94">
            <v>0</v>
          </cell>
          <cell r="L94">
            <v>120.90938923511177</v>
          </cell>
          <cell r="M94">
            <v>0</v>
          </cell>
          <cell r="N94">
            <v>130.37885338509273</v>
          </cell>
          <cell r="O94">
            <v>0</v>
          </cell>
        </row>
        <row r="95">
          <cell r="A95">
            <v>21</v>
          </cell>
          <cell r="B95" t="str">
            <v>Gorman</v>
          </cell>
          <cell r="C95" t="str">
            <v>Customer G</v>
          </cell>
          <cell r="D95" t="str">
            <v>N/A</v>
          </cell>
          <cell r="E95">
            <v>87.714439999999996</v>
          </cell>
          <cell r="F95">
            <v>28.694593837507494</v>
          </cell>
          <cell r="G95">
            <v>0</v>
          </cell>
          <cell r="I95">
            <v>0</v>
          </cell>
          <cell r="J95">
            <v>60.341674361899138</v>
          </cell>
          <cell r="K95">
            <v>0</v>
          </cell>
          <cell r="L95">
            <v>72.880454326284877</v>
          </cell>
          <cell r="M95">
            <v>0</v>
          </cell>
          <cell r="N95">
            <v>73.427483693979624</v>
          </cell>
          <cell r="O95">
            <v>0</v>
          </cell>
        </row>
        <row r="96">
          <cell r="A96">
            <v>22</v>
          </cell>
          <cell r="B96" t="str">
            <v>Peabody</v>
          </cell>
          <cell r="C96" t="str">
            <v>Customer N</v>
          </cell>
          <cell r="D96" t="str">
            <v>BB</v>
          </cell>
          <cell r="E96">
            <v>75</v>
          </cell>
          <cell r="F96">
            <v>3.7305259799999999</v>
          </cell>
          <cell r="G96">
            <v>0</v>
          </cell>
          <cell r="I96">
            <v>0</v>
          </cell>
          <cell r="J96">
            <v>6.7584072557142836</v>
          </cell>
          <cell r="K96">
            <v>0</v>
          </cell>
          <cell r="L96">
            <v>9.4748687014285693</v>
          </cell>
          <cell r="M96">
            <v>0</v>
          </cell>
          <cell r="N96">
            <v>11.95607741857143</v>
          </cell>
          <cell r="O96">
            <v>0</v>
          </cell>
        </row>
        <row r="97">
          <cell r="A97">
            <v>23</v>
          </cell>
          <cell r="B97" t="str">
            <v>Twin Energies (Detherage)</v>
          </cell>
          <cell r="C97" t="str">
            <v>Customer AA</v>
          </cell>
          <cell r="D97" t="str">
            <v>N/A</v>
          </cell>
          <cell r="E97">
            <v>58.227260000000001</v>
          </cell>
          <cell r="F97">
            <v>7.434708000000001E-2</v>
          </cell>
          <cell r="G97">
            <v>0</v>
          </cell>
          <cell r="I97">
            <v>0</v>
          </cell>
          <cell r="J97">
            <v>0.26654940000000005</v>
          </cell>
          <cell r="K97">
            <v>0</v>
          </cell>
          <cell r="L97">
            <v>0.32772480000000004</v>
          </cell>
          <cell r="M97">
            <v>0</v>
          </cell>
          <cell r="N97">
            <v>0.32549400000000001</v>
          </cell>
          <cell r="O97">
            <v>0</v>
          </cell>
        </row>
        <row r="98">
          <cell r="A98">
            <v>24</v>
          </cell>
          <cell r="B98" t="str">
            <v>Logan &amp; Kanawha</v>
          </cell>
          <cell r="C98" t="str">
            <v>Customer K</v>
          </cell>
          <cell r="D98" t="str">
            <v>N/A</v>
          </cell>
          <cell r="E98">
            <v>22.826000000000001</v>
          </cell>
          <cell r="F98">
            <v>1.2223126299999998</v>
          </cell>
          <cell r="G98">
            <v>0</v>
          </cell>
          <cell r="I98">
            <v>0</v>
          </cell>
          <cell r="J98">
            <v>2.0613855640227663</v>
          </cell>
          <cell r="K98">
            <v>0</v>
          </cell>
          <cell r="L98">
            <v>2.4163672415644091</v>
          </cell>
          <cell r="M98">
            <v>0</v>
          </cell>
          <cell r="N98">
            <v>2.399919197222077</v>
          </cell>
          <cell r="O98">
            <v>0</v>
          </cell>
        </row>
        <row r="99">
          <cell r="A99">
            <v>25</v>
          </cell>
          <cell r="B99" t="str">
            <v>B&amp;W Resources</v>
          </cell>
          <cell r="C99" t="str">
            <v>Customer B</v>
          </cell>
          <cell r="D99" t="str">
            <v>N/A</v>
          </cell>
          <cell r="E99">
            <v>21.516999999999999</v>
          </cell>
          <cell r="F99">
            <v>0</v>
          </cell>
          <cell r="G99">
            <v>0</v>
          </cell>
          <cell r="I99">
            <v>0</v>
          </cell>
          <cell r="J99">
            <v>0.37669811873823067</v>
          </cell>
          <cell r="K99">
            <v>0</v>
          </cell>
          <cell r="L99">
            <v>0.50118586703970192</v>
          </cell>
          <cell r="M99">
            <v>0</v>
          </cell>
          <cell r="N99">
            <v>0.92683147915368203</v>
          </cell>
          <cell r="O99">
            <v>0</v>
          </cell>
        </row>
        <row r="100">
          <cell r="A100">
            <v>26</v>
          </cell>
          <cell r="B100" t="str">
            <v>Onyx Prep Plant ROM</v>
          </cell>
          <cell r="C100" t="str">
            <v>Customer M</v>
          </cell>
          <cell r="D100" t="str">
            <v>N/A</v>
          </cell>
          <cell r="E100">
            <v>13.185</v>
          </cell>
          <cell r="F100">
            <v>-4.3326965036591227</v>
          </cell>
          <cell r="G100">
            <v>0</v>
          </cell>
          <cell r="I100">
            <v>0</v>
          </cell>
          <cell r="J100">
            <v>0</v>
          </cell>
          <cell r="K100">
            <v>0</v>
          </cell>
          <cell r="L100">
            <v>0</v>
          </cell>
          <cell r="M100">
            <v>0</v>
          </cell>
          <cell r="N100">
            <v>0</v>
          </cell>
          <cell r="O100">
            <v>0</v>
          </cell>
        </row>
        <row r="101">
          <cell r="A101">
            <v>27</v>
          </cell>
          <cell r="B101" t="str">
            <v>Thoroughbred Coal</v>
          </cell>
          <cell r="C101" t="str">
            <v>Customer Y</v>
          </cell>
          <cell r="D101" t="str">
            <v>N/A</v>
          </cell>
          <cell r="E101">
            <v>10.259</v>
          </cell>
          <cell r="F101">
            <v>18.743359386151628</v>
          </cell>
          <cell r="G101">
            <v>0</v>
          </cell>
          <cell r="I101">
            <v>0</v>
          </cell>
          <cell r="J101">
            <v>41.212377250365364</v>
          </cell>
          <cell r="K101">
            <v>0</v>
          </cell>
          <cell r="L101">
            <v>48.028934908826898</v>
          </cell>
          <cell r="M101">
            <v>0</v>
          </cell>
          <cell r="N101">
            <v>56.951369691113101</v>
          </cell>
          <cell r="O101">
            <v>0</v>
          </cell>
        </row>
        <row r="102">
          <cell r="A102">
            <v>28</v>
          </cell>
          <cell r="B102" t="str">
            <v>Virginia Electric Power</v>
          </cell>
          <cell r="C102" t="str">
            <v>Customer AB</v>
          </cell>
          <cell r="D102" t="str">
            <v>BBB</v>
          </cell>
          <cell r="E102">
            <v>0</v>
          </cell>
          <cell r="F102">
            <v>4.9528386099999997</v>
          </cell>
          <cell r="G102">
            <v>0</v>
          </cell>
          <cell r="I102">
            <v>0</v>
          </cell>
          <cell r="J102">
            <v>9.1964909384752804</v>
          </cell>
          <cell r="K102">
            <v>0</v>
          </cell>
          <cell r="L102">
            <v>12.39242181003268</v>
          </cell>
          <cell r="M102">
            <v>0</v>
          </cell>
          <cell r="N102">
            <v>15.28282809494719</v>
          </cell>
          <cell r="O102">
            <v>0</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C105" t="str">
            <v>Steam Coal  - Committed</v>
          </cell>
          <cell r="D105" t="str">
            <v>--</v>
          </cell>
          <cell r="E105">
            <v>8924.3272509999988</v>
          </cell>
          <cell r="F105">
            <v>0</v>
          </cell>
          <cell r="G105">
            <v>10410.748</v>
          </cell>
          <cell r="I105">
            <v>9068.9719999999998</v>
          </cell>
          <cell r="J105">
            <v>8.4494738014527556E-3</v>
          </cell>
          <cell r="K105">
            <v>8159.3639999999996</v>
          </cell>
          <cell r="L105">
            <v>0.15773044770456576</v>
          </cell>
          <cell r="M105">
            <v>3854.9759999999987</v>
          </cell>
          <cell r="N105">
            <v>0.30358860233397156</v>
          </cell>
          <cell r="O105">
            <v>3734.9759999999987</v>
          </cell>
        </row>
        <row r="106">
          <cell r="B106" t="str">
            <v>Interest Expense</v>
          </cell>
          <cell r="C106" t="str">
            <v>Steam Coal - Uncommitted</v>
          </cell>
          <cell r="D106" t="str">
            <v>--</v>
          </cell>
          <cell r="E106">
            <v>0</v>
          </cell>
          <cell r="F106">
            <v>0</v>
          </cell>
          <cell r="G106">
            <v>633.34715390875999</v>
          </cell>
          <cell r="I106">
            <v>2653.371014789026</v>
          </cell>
          <cell r="J106">
            <v>0</v>
          </cell>
          <cell r="K106">
            <v>3472.4189792040715</v>
          </cell>
          <cell r="L106">
            <v>2.439303659407394E-3</v>
          </cell>
          <cell r="M106">
            <v>7570.340928560131</v>
          </cell>
          <cell r="N106">
            <v>3.3625316609592138E-3</v>
          </cell>
          <cell r="O106">
            <v>7057.7111415861482</v>
          </cell>
        </row>
        <row r="107">
          <cell r="B107" t="str">
            <v>SG&amp;A</v>
          </cell>
          <cell r="C107" t="str">
            <v>Total Steam Coal</v>
          </cell>
          <cell r="D107" t="str">
            <v>--</v>
          </cell>
          <cell r="E107">
            <v>8924.3272509999988</v>
          </cell>
          <cell r="F107">
            <v>1.1011971663328681</v>
          </cell>
          <cell r="G107">
            <v>11044.09515390876</v>
          </cell>
          <cell r="I107">
            <v>11722.343014789025</v>
          </cell>
          <cell r="J107">
            <v>1.6487457466892295</v>
          </cell>
          <cell r="K107">
            <v>11631.782979204072</v>
          </cell>
          <cell r="L107">
            <v>1.6137124694486877</v>
          </cell>
          <cell r="M107">
            <v>11425.316928560129</v>
          </cell>
          <cell r="N107">
            <v>1.5987881856091692</v>
          </cell>
          <cell r="O107">
            <v>10792.687141586146</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Metallurgical Coal</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A111">
            <v>1</v>
          </cell>
          <cell r="B111" t="str">
            <v>AK Steel</v>
          </cell>
          <cell r="C111" t="str">
            <v>Customer B</v>
          </cell>
          <cell r="D111" t="str">
            <v>B+</v>
          </cell>
          <cell r="E111">
            <v>187.21300100000002</v>
          </cell>
          <cell r="F111">
            <v>8.4449691100000006</v>
          </cell>
          <cell r="G111">
            <v>180</v>
          </cell>
          <cell r="I111">
            <v>180</v>
          </cell>
          <cell r="J111">
            <v>12.870721999999999</v>
          </cell>
          <cell r="K111">
            <v>0</v>
          </cell>
          <cell r="L111">
            <v>7.6294390400000003</v>
          </cell>
          <cell r="M111">
            <v>0</v>
          </cell>
          <cell r="N111">
            <v>1.3975941999999999</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cell r="P113">
            <v>9.4</v>
          </cell>
        </row>
        <row r="114">
          <cell r="A114">
            <v>4</v>
          </cell>
          <cell r="B114" t="str">
            <v>ABC Coke</v>
          </cell>
          <cell r="C114" t="str">
            <v>Customer A</v>
          </cell>
          <cell r="D114" t="str">
            <v>N/A</v>
          </cell>
          <cell r="E114">
            <v>59.663409999999999</v>
          </cell>
          <cell r="F114">
            <v>0.972037814</v>
          </cell>
          <cell r="G114">
            <v>60</v>
          </cell>
          <cell r="I114">
            <v>0</v>
          </cell>
          <cell r="J114">
            <v>2.0409758059631349</v>
          </cell>
          <cell r="K114">
            <v>0</v>
          </cell>
          <cell r="L114">
            <v>2.3924428134301077</v>
          </cell>
          <cell r="M114">
            <v>0</v>
          </cell>
          <cell r="N114">
            <v>2.3761576210119575</v>
          </cell>
          <cell r="O114">
            <v>0</v>
          </cell>
          <cell r="P114">
            <v>11.575955966790245</v>
          </cell>
          <cell r="Q114">
            <v>81.202796788163766</v>
          </cell>
        </row>
        <row r="115">
          <cell r="A115">
            <v>5</v>
          </cell>
          <cell r="B115" t="str">
            <v>Mittal Steel</v>
          </cell>
          <cell r="C115" t="str">
            <v>Customer AA</v>
          </cell>
          <cell r="D115" t="str">
            <v>BBB</v>
          </cell>
          <cell r="E115">
            <v>69.56828999999999</v>
          </cell>
          <cell r="F115">
            <v>0.95281847000000008</v>
          </cell>
          <cell r="G115">
            <v>0</v>
          </cell>
          <cell r="I115">
            <v>0</v>
          </cell>
          <cell r="J115">
            <v>2.0409758059631349</v>
          </cell>
          <cell r="K115">
            <v>0</v>
          </cell>
          <cell r="L115">
            <v>2.3924428134301077</v>
          </cell>
          <cell r="M115">
            <v>0</v>
          </cell>
          <cell r="N115">
            <v>2.3761576210119575</v>
          </cell>
          <cell r="O115">
            <v>0</v>
          </cell>
        </row>
        <row r="116">
          <cell r="A116">
            <v>6</v>
          </cell>
          <cell r="B116" t="str">
            <v>Wheeling Pittsburgh Steel</v>
          </cell>
          <cell r="C116" t="str">
            <v>Customer AB</v>
          </cell>
          <cell r="D116" t="str">
            <v>N/A</v>
          </cell>
          <cell r="E116">
            <v>5.165</v>
          </cell>
          <cell r="F116">
            <v>45.236041687982798</v>
          </cell>
          <cell r="G116">
            <v>0</v>
          </cell>
          <cell r="I116">
            <v>0</v>
          </cell>
          <cell r="J116">
            <v>49.757596986477367</v>
          </cell>
          <cell r="K116">
            <v>0</v>
          </cell>
          <cell r="L116">
            <v>50.538047787968161</v>
          </cell>
          <cell r="M116">
            <v>0</v>
          </cell>
          <cell r="N116">
            <v>54.869614806768169</v>
          </cell>
          <cell r="O116">
            <v>0</v>
          </cell>
        </row>
        <row r="117">
          <cell r="A117">
            <v>7</v>
          </cell>
          <cell r="B117" t="str">
            <v>Alpha</v>
          </cell>
          <cell r="C117" t="str">
            <v>Customer C</v>
          </cell>
          <cell r="D117" t="str">
            <v>B+</v>
          </cell>
          <cell r="E117">
            <v>0.46200000000000002</v>
          </cell>
          <cell r="F117">
            <v>30.115488669638712</v>
          </cell>
          <cell r="G117">
            <v>0</v>
          </cell>
          <cell r="I117">
            <v>0</v>
          </cell>
          <cell r="J117">
            <v>29.565110074111804</v>
          </cell>
          <cell r="K117">
            <v>0</v>
          </cell>
          <cell r="L117">
            <v>30.462778009642065</v>
          </cell>
          <cell r="M117">
            <v>0</v>
          </cell>
          <cell r="N117">
            <v>30.901773116679163</v>
          </cell>
          <cell r="O117">
            <v>0</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cell r="C120" t="str">
            <v>Metallurgical Coal  - Committed</v>
          </cell>
          <cell r="D120" t="str">
            <v>--</v>
          </cell>
          <cell r="E120">
            <v>476.85219100000006</v>
          </cell>
          <cell r="G120">
            <v>506</v>
          </cell>
          <cell r="I120">
            <v>306</v>
          </cell>
          <cell r="K120">
            <v>70.2</v>
          </cell>
          <cell r="M120">
            <v>0</v>
          </cell>
          <cell r="O120">
            <v>0</v>
          </cell>
        </row>
        <row r="121">
          <cell r="B121" t="str">
            <v>Production Growth</v>
          </cell>
          <cell r="C121" t="str">
            <v>Metallurgical Coal - Uncommitted</v>
          </cell>
          <cell r="D121" t="str">
            <v>--</v>
          </cell>
          <cell r="E121">
            <v>1.0742089756257656</v>
          </cell>
          <cell r="F121" t="str">
            <v>--</v>
          </cell>
          <cell r="G121">
            <v>307.83900192702868</v>
          </cell>
          <cell r="I121">
            <v>1360.5971340689582</v>
          </cell>
          <cell r="J121">
            <v>45.497581937427036</v>
          </cell>
          <cell r="K121">
            <v>2537.7225825632268</v>
          </cell>
          <cell r="L121">
            <v>0.34150884818375804</v>
          </cell>
          <cell r="M121">
            <v>3219.8091551863117</v>
          </cell>
          <cell r="N121">
            <v>-0.24860161591049312</v>
          </cell>
          <cell r="O121">
            <v>3482.6658871497575</v>
          </cell>
        </row>
        <row r="122">
          <cell r="B122" t="str">
            <v>Revenue Growth</v>
          </cell>
          <cell r="C122" t="str">
            <v>Total Metallurgical Coal</v>
          </cell>
          <cell r="D122" t="str">
            <v>--</v>
          </cell>
          <cell r="E122">
            <v>477.92639997562583</v>
          </cell>
          <cell r="F122" t="str">
            <v>--</v>
          </cell>
          <cell r="G122">
            <v>813.83900192702868</v>
          </cell>
          <cell r="I122">
            <v>1666.5971340689582</v>
          </cell>
          <cell r="J122">
            <v>63.848280005872013</v>
          </cell>
          <cell r="K122">
            <v>2607.9225825632266</v>
          </cell>
          <cell r="L122">
            <v>-5.4349638819209511</v>
          </cell>
          <cell r="M122">
            <v>3219.8091551863117</v>
          </cell>
          <cell r="N122">
            <v>1.1397739188322431</v>
          </cell>
          <cell r="O122">
            <v>3482.6658871497575</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 xml:space="preserve">Total Committed </v>
          </cell>
          <cell r="D125" t="str">
            <v>--</v>
          </cell>
          <cell r="E125">
            <v>9401.1794419999987</v>
          </cell>
          <cell r="F125">
            <v>40.928099174579643</v>
          </cell>
          <cell r="G125">
            <v>10916.747999999998</v>
          </cell>
          <cell r="I125">
            <v>9374.9719999999998</v>
          </cell>
          <cell r="J125">
            <v>38.958200953646752</v>
          </cell>
          <cell r="K125">
            <v>8229.5640000000003</v>
          </cell>
          <cell r="L125">
            <v>38.388435119064638</v>
          </cell>
          <cell r="M125">
            <v>3854.9759999999987</v>
          </cell>
          <cell r="N125">
            <v>42.455183542696226</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B128" t="str">
            <v>North Springs</v>
          </cell>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cell r="C132" t="str">
            <v>Total Tons Sold</v>
          </cell>
          <cell r="E132">
            <v>0</v>
          </cell>
          <cell r="G132">
            <v>0</v>
          </cell>
          <cell r="I132">
            <v>0</v>
          </cell>
          <cell r="K132">
            <v>0</v>
          </cell>
          <cell r="M132">
            <v>0</v>
          </cell>
          <cell r="O132">
            <v>0</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E135" t="str">
            <v>% of Total</v>
          </cell>
          <cell r="F135">
            <v>47.109620160000006</v>
          </cell>
          <cell r="G135" t="str">
            <v>Santee Cooper</v>
          </cell>
          <cell r="H135" t="str">
            <v>Customer A</v>
          </cell>
          <cell r="I135">
            <v>63.65960080495126</v>
          </cell>
          <cell r="J135">
            <v>77.069699077714048</v>
          </cell>
          <cell r="K135">
            <v>57364.259579500002</v>
          </cell>
          <cell r="L135">
            <v>129.61271386004091</v>
          </cell>
          <cell r="M135">
            <v>1</v>
          </cell>
          <cell r="N135">
            <v>133.40571754224342</v>
          </cell>
        </row>
        <row r="136">
          <cell r="B136" t="str">
            <v>Cost of Sales (Cash)</v>
          </cell>
          <cell r="C136">
            <v>23.745473124243535</v>
          </cell>
          <cell r="D136">
            <v>30.627511045209761</v>
          </cell>
          <cell r="E136" t="e">
            <v>#REF!</v>
          </cell>
          <cell r="F136">
            <v>27.754856249999996</v>
          </cell>
          <cell r="G136">
            <v>9.0522920481426468</v>
          </cell>
          <cell r="H136" t="str">
            <v>Customer O</v>
          </cell>
          <cell r="I136">
            <v>36.807148298142643</v>
          </cell>
          <cell r="J136">
            <v>47.748087568725779</v>
          </cell>
          <cell r="K136">
            <v>56339.180625000001</v>
          </cell>
          <cell r="L136">
            <v>80.836856676243954</v>
          </cell>
          <cell r="M136">
            <v>2</v>
          </cell>
          <cell r="N136">
            <v>80.81324248532826</v>
          </cell>
        </row>
        <row r="137">
          <cell r="B137" t="str">
            <v>D&amp;A</v>
          </cell>
          <cell r="E137" t="e">
            <v>#REF!</v>
          </cell>
          <cell r="F137">
            <v>3.2097037400000001</v>
          </cell>
          <cell r="G137" t="str">
            <v>Progress Fuels</v>
          </cell>
          <cell r="H137" t="str">
            <v>Customer B</v>
          </cell>
          <cell r="I137">
            <v>4.4981501367857133</v>
          </cell>
          <cell r="J137">
            <v>6.0669842085714292</v>
          </cell>
          <cell r="K137">
            <v>49522.930631999996</v>
          </cell>
          <cell r="L137">
            <v>7.1784004685714251</v>
          </cell>
          <cell r="M137">
            <v>3</v>
          </cell>
          <cell r="N137">
            <v>9.4223806400000001</v>
          </cell>
        </row>
        <row r="138">
          <cell r="B138" t="str">
            <v>Reclamation</v>
          </cell>
          <cell r="C138" t="str">
            <v>Santee Cooper</v>
          </cell>
          <cell r="D138">
            <v>57364.259579500002</v>
          </cell>
          <cell r="E138" t="e">
            <v>#REF!</v>
          </cell>
          <cell r="F138">
            <v>5.8093139999999995E-2</v>
          </cell>
          <cell r="G138" t="str">
            <v>Duke Energy</v>
          </cell>
          <cell r="H138" t="str">
            <v>Customer C</v>
          </cell>
          <cell r="I138">
            <v>0.1001127</v>
          </cell>
          <cell r="J138">
            <v>0.17644954504545457</v>
          </cell>
          <cell r="K138">
            <v>40573.5262</v>
          </cell>
          <cell r="L138">
            <v>0.2109423563636364</v>
          </cell>
          <cell r="M138">
            <v>4</v>
          </cell>
          <cell r="N138">
            <v>0.20950648636363642</v>
          </cell>
        </row>
        <row r="139">
          <cell r="B139" t="str">
            <v>Depletion</v>
          </cell>
          <cell r="C139" t="str">
            <v>Resource Fuels</v>
          </cell>
          <cell r="D139">
            <v>56339.180625000001</v>
          </cell>
          <cell r="E139" t="e">
            <v>#REF!</v>
          </cell>
          <cell r="F139">
            <v>2.4889157500000003</v>
          </cell>
          <cell r="G139">
            <v>0.49637207690847429</v>
          </cell>
          <cell r="H139" t="str">
            <v>Customer P</v>
          </cell>
          <cell r="I139">
            <v>2.9852878269084746</v>
          </cell>
          <cell r="J139">
            <v>2.3329198655403394</v>
          </cell>
          <cell r="K139">
            <v>32156.915075000001</v>
          </cell>
          <cell r="L139">
            <v>3.3842809717152544</v>
          </cell>
          <cell r="M139">
            <v>5</v>
          </cell>
          <cell r="N139">
            <v>3.3612444056949156</v>
          </cell>
        </row>
        <row r="140">
          <cell r="B140" t="str">
            <v>Plant DD&amp;A+R</v>
          </cell>
          <cell r="C140" t="str">
            <v>Progress Fuels</v>
          </cell>
          <cell r="D140">
            <v>49522.930631999996</v>
          </cell>
          <cell r="E140" t="e">
            <v>#REF!</v>
          </cell>
          <cell r="F140">
            <v>0</v>
          </cell>
          <cell r="G140" t="str">
            <v>TVA</v>
          </cell>
          <cell r="H140" t="str">
            <v>Customer F</v>
          </cell>
          <cell r="I140">
            <v>0</v>
          </cell>
          <cell r="J140">
            <v>5.4657134586073436E-3</v>
          </cell>
          <cell r="K140">
            <v>24540.410125599996</v>
          </cell>
          <cell r="L140">
            <v>0.12677327642002351</v>
          </cell>
          <cell r="M140">
            <v>6</v>
          </cell>
          <cell r="N140">
            <v>0.24400439079295855</v>
          </cell>
        </row>
        <row r="141">
          <cell r="B141" t="str">
            <v>Cost of Sales (Non-Cash) (1)</v>
          </cell>
          <cell r="C141" t="str">
            <v>Duke Energy</v>
          </cell>
          <cell r="D141">
            <v>40573.5262</v>
          </cell>
          <cell r="E141" t="e">
            <v>#REF!</v>
          </cell>
          <cell r="F141">
            <v>0.56566831364348102</v>
          </cell>
          <cell r="G141" t="str">
            <v>Kentucky Utilities</v>
          </cell>
          <cell r="H141" t="str">
            <v>Customer E</v>
          </cell>
          <cell r="I141">
            <v>0.56566831364348102</v>
          </cell>
          <cell r="J141">
            <v>0</v>
          </cell>
          <cell r="K141">
            <v>23304.450044999998</v>
          </cell>
          <cell r="L141">
            <v>0</v>
          </cell>
          <cell r="M141">
            <v>7</v>
          </cell>
          <cell r="N141">
            <v>0</v>
          </cell>
        </row>
        <row r="142">
          <cell r="B142" t="str">
            <v>Gross Profit</v>
          </cell>
          <cell r="C142" t="str">
            <v>Dayton Power &amp; Light</v>
          </cell>
          <cell r="D142">
            <v>32156.915075000001</v>
          </cell>
          <cell r="E142" t="e">
            <v>#REF!</v>
          </cell>
          <cell r="F142">
            <v>18.789095596356528</v>
          </cell>
          <cell r="G142">
            <v>7.497688596808608</v>
          </cell>
          <cell r="H142" t="str">
            <v>Customer Q</v>
          </cell>
          <cell r="I142">
            <v>26.286784193165136</v>
          </cell>
          <cell r="J142">
            <v>29.321611508988269</v>
          </cell>
          <cell r="K142">
            <v>21956.538540000001</v>
          </cell>
          <cell r="L142">
            <v>48.775857183796958</v>
          </cell>
          <cell r="M142">
            <v>8</v>
          </cell>
          <cell r="N142">
            <v>52.592475056915163</v>
          </cell>
        </row>
        <row r="143">
          <cell r="B143" t="str">
            <v>Depreciation, Depletion &amp; Amortization</v>
          </cell>
          <cell r="C143" t="str">
            <v>TVA</v>
          </cell>
          <cell r="D143">
            <v>24540.410125599996</v>
          </cell>
          <cell r="E143" t="e">
            <v>#REF!</v>
          </cell>
          <cell r="F143">
            <v>5.6986194900000005</v>
          </cell>
          <cell r="G143" t="str">
            <v>River Trading</v>
          </cell>
          <cell r="H143" t="str">
            <v>Customer D</v>
          </cell>
          <cell r="I143">
            <v>7.4834379636941879</v>
          </cell>
          <cell r="J143">
            <v>8.4053697875703755</v>
          </cell>
          <cell r="K143">
            <v>18465.789125700001</v>
          </cell>
          <cell r="L143">
            <v>10.689454716706702</v>
          </cell>
          <cell r="M143">
            <v>9</v>
          </cell>
          <cell r="N143">
            <v>13.027629436487874</v>
          </cell>
        </row>
        <row r="144">
          <cell r="B144" t="str">
            <v>ARO Expense</v>
          </cell>
          <cell r="C144" t="str">
            <v>Kentucky Utilities</v>
          </cell>
          <cell r="D144">
            <v>23304.450044999998</v>
          </cell>
          <cell r="E144" t="e">
            <v>#REF!</v>
          </cell>
          <cell r="F144">
            <v>5.8093139999999995E-2</v>
          </cell>
          <cell r="G144" t="str">
            <v>AEP</v>
          </cell>
          <cell r="H144" t="str">
            <v>Customer G</v>
          </cell>
          <cell r="I144">
            <v>0.1001127</v>
          </cell>
          <cell r="J144">
            <v>0.17644954504545457</v>
          </cell>
          <cell r="K144">
            <v>17056.0690817</v>
          </cell>
          <cell r="L144">
            <v>0.2109423563636364</v>
          </cell>
          <cell r="M144">
            <v>10</v>
          </cell>
          <cell r="N144">
            <v>0.20950648636363642</v>
          </cell>
        </row>
        <row r="145">
          <cell r="B145" t="str">
            <v>Total SG&amp;A</v>
          </cell>
          <cell r="C145" t="str">
            <v>Southern Company Services</v>
          </cell>
          <cell r="D145">
            <v>21956.538540000001</v>
          </cell>
          <cell r="E145" t="e">
            <v>#REF!</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C146" t="str">
            <v>River Trading</v>
          </cell>
          <cell r="D146">
            <v>18465.789125700001</v>
          </cell>
          <cell r="E146" t="e">
            <v>#REF!</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C147" t="str">
            <v>AEP</v>
          </cell>
          <cell r="D147">
            <v>17056.0690817</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t="str">
            <v>East Kentucky Power</v>
          </cell>
          <cell r="D148">
            <v>12403.972559000002</v>
          </cell>
          <cell r="E148" t="e">
            <v>#REF!</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t="str">
            <v>SCANA</v>
          </cell>
          <cell r="D149">
            <v>11878.922549999999</v>
          </cell>
          <cell r="E149" t="e">
            <v>#REF!</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0">
          <cell r="C150" t="str">
            <v>National Coal Corp.</v>
          </cell>
          <cell r="D150">
            <v>10759.305329999999</v>
          </cell>
          <cell r="E150" t="e">
            <v>#REF!</v>
          </cell>
        </row>
        <row r="151">
          <cell r="B151" t="str">
            <v>EBITDA (1)</v>
          </cell>
          <cell r="C151" t="str">
            <v>Koch</v>
          </cell>
          <cell r="D151">
            <v>10228.9005</v>
          </cell>
          <cell r="E151" t="e">
            <v>#REF!</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t="str">
            <v>Kentucky Fuels / Alpha</v>
          </cell>
          <cell r="D152">
            <v>7347.2280000000001</v>
          </cell>
          <cell r="E152" t="e">
            <v>#REF!</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3">
          <cell r="C153" t="str">
            <v>Mittal Steel</v>
          </cell>
          <cell r="D153">
            <v>5356.7583300000006</v>
          </cell>
          <cell r="E153" t="e">
            <v>#REF!</v>
          </cell>
        </row>
        <row r="154">
          <cell r="B154" t="str">
            <v>Operating Data</v>
          </cell>
          <cell r="C154" t="str">
            <v>Peabody</v>
          </cell>
          <cell r="D154">
            <v>3318.75</v>
          </cell>
          <cell r="E154" t="e">
            <v>#REF!</v>
          </cell>
        </row>
        <row r="155">
          <cell r="B155" t="str">
            <v>Coal Production</v>
          </cell>
          <cell r="C155" t="str">
            <v>Gorman</v>
          </cell>
          <cell r="D155">
            <v>2763.00486</v>
          </cell>
          <cell r="E155" t="e">
            <v>#REF!</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t="str">
            <v>ABC Coke</v>
          </cell>
          <cell r="D156">
            <v>2694.6657029662151</v>
          </cell>
          <cell r="E156" t="e">
            <v>#REF!</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t="str">
            <v>Integrity Export</v>
          </cell>
          <cell r="D157">
            <v>2307.3746422128979</v>
          </cell>
          <cell r="E157" t="e">
            <v>#REF!</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t="str">
            <v>Twin Energies (Detherage)</v>
          </cell>
          <cell r="D158">
            <v>2212.6358799999998</v>
          </cell>
          <cell r="E158" t="e">
            <v>#REF!</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t="str">
            <v>Coal Trade</v>
          </cell>
          <cell r="D159">
            <v>1685.0175072905708</v>
          </cell>
          <cell r="E159" t="e">
            <v>#REF!</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0">
          <cell r="C160" t="str">
            <v>B&amp;W Resources</v>
          </cell>
          <cell r="D160">
            <v>930.64599999999996</v>
          </cell>
          <cell r="E160" t="e">
            <v>#REF!</v>
          </cell>
        </row>
        <row r="161">
          <cell r="B161" t="str">
            <v>Growth &amp; Margins</v>
          </cell>
          <cell r="C161" t="str">
            <v>Logan &amp; Kanawha</v>
          </cell>
          <cell r="D161">
            <v>744.12760000000003</v>
          </cell>
          <cell r="E161" t="e">
            <v>#REF!</v>
          </cell>
        </row>
        <row r="162">
          <cell r="B162" t="str">
            <v>Production Growth</v>
          </cell>
          <cell r="C162" t="str">
            <v>Thoroughbred Coal</v>
          </cell>
          <cell r="D162">
            <v>471.91399999999999</v>
          </cell>
          <cell r="E162" t="e">
            <v>#REF!</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Onyx Prep Plant ROM</v>
          </cell>
          <cell r="D163">
            <v>421.92</v>
          </cell>
          <cell r="E163" t="e">
            <v>#REF!</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t="str">
            <v>Wheeling Pittsburgh Steel</v>
          </cell>
          <cell r="D164">
            <v>402.87</v>
          </cell>
          <cell r="E164" t="e">
            <v>#REF!</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t="str">
            <v>USX</v>
          </cell>
          <cell r="D165">
            <v>105.404</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t="str">
            <v>DTE</v>
          </cell>
          <cell r="D166">
            <v>0</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7">
          <cell r="C167" t="str">
            <v>AK Steel</v>
          </cell>
          <cell r="D167">
            <v>0</v>
          </cell>
        </row>
        <row r="168">
          <cell r="C168" t="str">
            <v>Alpha</v>
          </cell>
          <cell r="D168">
            <v>0</v>
          </cell>
        </row>
        <row r="169">
          <cell r="B169" t="str">
            <v>Deep Water</v>
          </cell>
          <cell r="C169" t="str">
            <v>Logan &amp; Kanawha</v>
          </cell>
          <cell r="D169">
            <v>0</v>
          </cell>
        </row>
        <row r="170">
          <cell r="C170" t="str">
            <v>Total Steam Coal</v>
          </cell>
        </row>
        <row r="171">
          <cell r="C171" t="str">
            <v>FYE December 31,</v>
          </cell>
          <cell r="F171" t="str">
            <v>9 Months</v>
          </cell>
          <cell r="G171" t="str">
            <v>Projected</v>
          </cell>
          <cell r="I171" t="str">
            <v>Projected FYE December 31,</v>
          </cell>
        </row>
        <row r="172">
          <cell r="C172" t="str">
            <v>Metallurgical Coal</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20"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cell r="E5" t="str">
            <v>Fiscal Year Ending December,</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cell r="R8">
            <v>17056.0690817</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cell r="R9">
            <v>930.64599999999996</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cell r="R10">
            <v>32156.915075000001</v>
          </cell>
        </row>
        <row r="11">
          <cell r="C11" t="str">
            <v>Dominion</v>
          </cell>
          <cell r="D11" t="str">
            <v>BBB</v>
          </cell>
          <cell r="E11">
            <v>0</v>
          </cell>
          <cell r="G11">
            <v>480</v>
          </cell>
          <cell r="I11">
            <v>480</v>
          </cell>
          <cell r="K11">
            <v>480</v>
          </cell>
          <cell r="M11">
            <v>120</v>
          </cell>
          <cell r="O11">
            <v>0</v>
          </cell>
          <cell r="R11" t="str">
            <v>--</v>
          </cell>
        </row>
        <row r="12">
          <cell r="B12" t="str">
            <v>Metallurigcal Coal</v>
          </cell>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cell r="O13">
            <v>120</v>
          </cell>
          <cell r="R13">
            <v>12403.972559000002</v>
          </cell>
        </row>
        <row r="14">
          <cell r="B14" t="str">
            <v>Metallurgical B</v>
          </cell>
          <cell r="C14">
            <v>200</v>
          </cell>
          <cell r="D14">
            <v>0</v>
          </cell>
          <cell r="E14">
            <v>0</v>
          </cell>
          <cell r="F14">
            <v>0</v>
          </cell>
          <cell r="G14">
            <v>0</v>
          </cell>
          <cell r="I14">
            <v>70.86</v>
          </cell>
          <cell r="J14" t="str">
            <v>--</v>
          </cell>
          <cell r="K14" t="str">
            <v>--</v>
          </cell>
          <cell r="L14" t="str">
            <v>--</v>
          </cell>
          <cell r="M14" t="str">
            <v>--</v>
          </cell>
          <cell r="O14">
            <v>0</v>
          </cell>
          <cell r="R14">
            <v>2763.00486</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v>1264.9799999999998</v>
          </cell>
          <cell r="D20">
            <v>780</v>
          </cell>
          <cell r="E20">
            <v>0</v>
          </cell>
          <cell r="F20">
            <v>0</v>
          </cell>
          <cell r="G20">
            <v>0</v>
          </cell>
          <cell r="I20">
            <v>50.721787696248164</v>
          </cell>
          <cell r="J20">
            <v>55</v>
          </cell>
          <cell r="K20" t="str">
            <v>--</v>
          </cell>
          <cell r="L20" t="str">
            <v>--</v>
          </cell>
          <cell r="M20" t="str">
            <v>--</v>
          </cell>
          <cell r="O20">
            <v>0</v>
          </cell>
          <cell r="R20">
            <v>421.92</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cell r="O21">
            <v>0</v>
          </cell>
          <cell r="R21">
            <v>3318.75</v>
          </cell>
        </row>
        <row r="22">
          <cell r="C22">
            <v>660</v>
          </cell>
          <cell r="D22">
            <v>660</v>
          </cell>
          <cell r="E22">
            <v>0</v>
          </cell>
          <cell r="F22">
            <v>0</v>
          </cell>
          <cell r="G22">
            <v>0</v>
          </cell>
          <cell r="I22">
            <v>58.398787878787864</v>
          </cell>
          <cell r="J22">
            <v>57.852272727272727</v>
          </cell>
          <cell r="K22" t="str">
            <v>--</v>
          </cell>
          <cell r="L22" t="str">
            <v>--</v>
          </cell>
          <cell r="M22" t="str">
            <v>--</v>
          </cell>
          <cell r="O22">
            <v>0</v>
          </cell>
          <cell r="R22">
            <v>0</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cell r="O23">
            <v>0</v>
          </cell>
          <cell r="R23">
            <v>2307.3746422128979</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cell r="O24">
            <v>0</v>
          </cell>
          <cell r="R24">
            <v>1685.0175072905708</v>
          </cell>
        </row>
        <row r="25">
          <cell r="C25">
            <v>306</v>
          </cell>
          <cell r="D25">
            <v>306</v>
          </cell>
          <cell r="E25">
            <v>70.2</v>
          </cell>
          <cell r="F25">
            <v>0</v>
          </cell>
          <cell r="G25">
            <v>0</v>
          </cell>
          <cell r="I25">
            <v>80.470588235294116</v>
          </cell>
          <cell r="J25">
            <v>82.75</v>
          </cell>
          <cell r="K25">
            <v>82.749999999999986</v>
          </cell>
          <cell r="L25" t="str">
            <v>--</v>
          </cell>
          <cell r="M25" t="str">
            <v>--</v>
          </cell>
          <cell r="O25">
            <v>0</v>
          </cell>
          <cell r="R25" t="str">
            <v>--</v>
          </cell>
        </row>
        <row r="26">
          <cell r="C26">
            <v>200</v>
          </cell>
          <cell r="D26">
            <v>0</v>
          </cell>
          <cell r="E26">
            <v>0</v>
          </cell>
          <cell r="F26">
            <v>0</v>
          </cell>
          <cell r="G26">
            <v>0</v>
          </cell>
          <cell r="I26">
            <v>70.86</v>
          </cell>
          <cell r="J26" t="str">
            <v>--</v>
          </cell>
          <cell r="K26" t="str">
            <v>--</v>
          </cell>
          <cell r="L26" t="str">
            <v>--</v>
          </cell>
          <cell r="M26" t="str">
            <v>--</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cell r="R30">
            <v>11878.922549999999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v>2008</v>
          </cell>
          <cell r="D39">
            <v>2009</v>
          </cell>
          <cell r="E39">
            <v>2010</v>
          </cell>
          <cell r="F39">
            <v>2011</v>
          </cell>
          <cell r="G39">
            <v>2012</v>
          </cell>
          <cell r="I39">
            <v>2008</v>
          </cell>
          <cell r="J39">
            <v>2009</v>
          </cell>
          <cell r="K39">
            <v>2010</v>
          </cell>
          <cell r="L39">
            <v>2011</v>
          </cell>
          <cell r="M39">
            <v>2012</v>
          </cell>
          <cell r="O39">
            <v>0</v>
          </cell>
          <cell r="R39">
            <v>2694.6657029662151</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K40">
            <v>0</v>
          </cell>
          <cell r="M40">
            <v>0</v>
          </cell>
          <cell r="O40">
            <v>0</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O41">
            <v>0</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M42">
            <v>0</v>
          </cell>
          <cell r="O42">
            <v>0</v>
          </cell>
          <cell r="R42" t="str">
            <v>NS 12,500 Btu, Compliance</v>
          </cell>
          <cell r="S42">
            <v>55.75</v>
          </cell>
          <cell r="T42">
            <v>61.262499999999996</v>
          </cell>
          <cell r="U42">
            <v>60.75</v>
          </cell>
          <cell r="V42">
            <v>61.25</v>
          </cell>
          <cell r="W42">
            <v>61.25</v>
          </cell>
          <cell r="X42">
            <v>61.25</v>
          </cell>
        </row>
        <row r="43">
          <cell r="B43" t="str">
            <v>Direct-Shipped Truck</v>
          </cell>
          <cell r="C43">
            <v>451</v>
          </cell>
          <cell r="D43">
            <v>230</v>
          </cell>
          <cell r="E43">
            <v>120</v>
          </cell>
          <cell r="F43">
            <v>120</v>
          </cell>
          <cell r="G43">
            <v>120</v>
          </cell>
          <cell r="I43">
            <v>36.876607538802659</v>
          </cell>
          <cell r="J43">
            <v>42.209999999999994</v>
          </cell>
          <cell r="K43">
            <v>51.3</v>
          </cell>
          <cell r="L43">
            <v>53.38000000000001</v>
          </cell>
          <cell r="M43">
            <v>48.960000000000008</v>
          </cell>
          <cell r="O43">
            <v>0</v>
          </cell>
          <cell r="R43" t="str">
            <v>NS 12,500 Btu, 1.0% Sulfur</v>
          </cell>
          <cell r="S43">
            <v>59.75</v>
          </cell>
          <cell r="T43">
            <v>59.262499999999996</v>
          </cell>
          <cell r="U43">
            <v>58.75</v>
          </cell>
          <cell r="V43">
            <v>59.25</v>
          </cell>
          <cell r="W43">
            <v>59.25</v>
          </cell>
          <cell r="X43">
            <v>59.25</v>
          </cell>
        </row>
        <row r="44">
          <cell r="B44" t="str">
            <v>Metallurgical A</v>
          </cell>
          <cell r="C44">
            <v>306</v>
          </cell>
          <cell r="D44">
            <v>306</v>
          </cell>
          <cell r="E44">
            <v>70.2</v>
          </cell>
          <cell r="F44">
            <v>0</v>
          </cell>
          <cell r="G44">
            <v>0</v>
          </cell>
          <cell r="I44">
            <v>80.470588235294116</v>
          </cell>
          <cell r="J44">
            <v>82.75</v>
          </cell>
          <cell r="K44">
            <v>82.749999999999986</v>
          </cell>
          <cell r="M44">
            <v>0</v>
          </cell>
          <cell r="O44">
            <v>0</v>
          </cell>
          <cell r="R44" t="str">
            <v>Metallurgical A</v>
          </cell>
          <cell r="S44">
            <v>80</v>
          </cell>
          <cell r="T44">
            <v>85</v>
          </cell>
          <cell r="U44">
            <v>90</v>
          </cell>
          <cell r="V44">
            <v>90</v>
          </cell>
          <cell r="W44">
            <v>90</v>
          </cell>
          <cell r="X44">
            <v>90</v>
          </cell>
        </row>
        <row r="45">
          <cell r="B45" t="str">
            <v>Metallurgical B</v>
          </cell>
          <cell r="C45">
            <v>200</v>
          </cell>
          <cell r="D45">
            <v>0</v>
          </cell>
          <cell r="E45">
            <v>0</v>
          </cell>
          <cell r="F45">
            <v>0</v>
          </cell>
          <cell r="G45">
            <v>0</v>
          </cell>
          <cell r="I45">
            <v>70.86</v>
          </cell>
          <cell r="K45">
            <v>70.2</v>
          </cell>
          <cell r="M45">
            <v>0</v>
          </cell>
          <cell r="O45">
            <v>0</v>
          </cell>
          <cell r="R45" t="str">
            <v>Metallurgical B</v>
          </cell>
          <cell r="S45">
            <v>68</v>
          </cell>
          <cell r="T45">
            <v>70</v>
          </cell>
          <cell r="U45">
            <v>75</v>
          </cell>
          <cell r="V45">
            <v>75</v>
          </cell>
          <cell r="W45">
            <v>75</v>
          </cell>
          <cell r="X45">
            <v>75</v>
          </cell>
        </row>
        <row r="46">
          <cell r="C46">
            <v>10916.748</v>
          </cell>
          <cell r="D46">
            <v>9374.9719999999979</v>
          </cell>
          <cell r="E46">
            <v>8229.5639999999985</v>
          </cell>
          <cell r="F46">
            <v>3854.9760000000001</v>
          </cell>
          <cell r="G46">
            <v>3734.9760000000001</v>
          </cell>
          <cell r="I46">
            <v>47.35</v>
          </cell>
          <cell r="J46">
            <v>49.623215843204662</v>
          </cell>
          <cell r="K46">
            <v>48.371958023535647</v>
          </cell>
          <cell r="L46">
            <v>48.6483420700933</v>
          </cell>
          <cell r="M46">
            <v>49.70822231789441</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21" refreshError="1">
        <row r="2">
          <cell r="B2" t="str">
            <v>Committed Tons – Priced</v>
          </cell>
          <cell r="N2" t="str">
            <v>Cost Savings</v>
          </cell>
        </row>
        <row r="3">
          <cell r="B3" t="str">
            <v>($ and tons in millions, except per ton data)</v>
          </cell>
          <cell r="N3" t="str">
            <v>Private &amp; Confidential</v>
          </cell>
        </row>
        <row r="4">
          <cell r="C4" t="str">
            <v>Committed Tons</v>
          </cell>
          <cell r="I4" t="str">
            <v>Average Price Per Ton</v>
          </cell>
        </row>
        <row r="5">
          <cell r="C5">
            <v>2008</v>
          </cell>
          <cell r="D5">
            <v>2009</v>
          </cell>
          <cell r="E5">
            <v>2010</v>
          </cell>
          <cell r="F5">
            <v>2011</v>
          </cell>
          <cell r="G5">
            <v>2012</v>
          </cell>
          <cell r="I5">
            <v>2008</v>
          </cell>
          <cell r="J5">
            <v>2009</v>
          </cell>
          <cell r="K5">
            <v>2010</v>
          </cell>
          <cell r="L5">
            <v>2011</v>
          </cell>
          <cell r="M5">
            <v>2012</v>
          </cell>
        </row>
        <row r="6">
          <cell r="B6" t="str">
            <v>Steam Coal</v>
          </cell>
        </row>
        <row r="7">
          <cell r="B7" t="str">
            <v>River</v>
          </cell>
          <cell r="C7">
            <v>484.97999999999979</v>
          </cell>
          <cell r="D7">
            <v>0</v>
          </cell>
          <cell r="E7">
            <v>0</v>
          </cell>
          <cell r="F7">
            <v>0</v>
          </cell>
          <cell r="G7">
            <v>0</v>
          </cell>
          <cell r="H7" t="str">
            <v>Ends</v>
          </cell>
          <cell r="I7">
            <v>47.636700482494149</v>
          </cell>
          <cell r="J7" t="str">
            <v>--</v>
          </cell>
          <cell r="K7" t="str">
            <v>--</v>
          </cell>
          <cell r="L7" t="str">
            <v>--</v>
          </cell>
          <cell r="M7" t="str">
            <v>--</v>
          </cell>
          <cell r="N7" t="str">
            <v>Grn +</v>
          </cell>
        </row>
        <row r="8">
          <cell r="B8" t="str">
            <v>CSX Rail</v>
          </cell>
          <cell r="C8">
            <v>4189.1880000000001</v>
          </cell>
          <cell r="D8">
            <v>2259</v>
          </cell>
          <cell r="E8">
            <v>2024.4000000000005</v>
          </cell>
          <cell r="F8">
            <v>240.00000000000136</v>
          </cell>
          <cell r="G8">
            <v>240.00000000000136</v>
          </cell>
          <cell r="H8">
            <v>40.336414821092127</v>
          </cell>
          <cell r="I8">
            <v>45.305649276184319</v>
          </cell>
          <cell r="J8">
            <v>48.877928286852601</v>
          </cell>
          <cell r="K8">
            <v>49.510314167160651</v>
          </cell>
          <cell r="L8">
            <v>52.666666666666366</v>
          </cell>
          <cell r="M8">
            <v>54.499999999999567</v>
          </cell>
        </row>
        <row r="9">
          <cell r="B9" t="str">
            <v>NS Rail</v>
          </cell>
          <cell r="C9">
            <v>1619.9999999999993</v>
          </cell>
          <cell r="D9">
            <v>1499.9999999999993</v>
          </cell>
          <cell r="E9">
            <v>1139.9999999999995</v>
          </cell>
          <cell r="F9">
            <v>120</v>
          </cell>
          <cell r="G9">
            <v>0</v>
          </cell>
          <cell r="I9">
            <v>52.795185185185204</v>
          </cell>
          <cell r="J9">
            <v>51.845000000000006</v>
          </cell>
          <cell r="K9">
            <v>49.197368421052666</v>
          </cell>
          <cell r="L9" t="str">
            <v>--</v>
          </cell>
          <cell r="M9" t="str">
            <v>--</v>
          </cell>
          <cell r="N9">
            <v>0</v>
          </cell>
        </row>
        <row r="10">
          <cell r="B10" t="str">
            <v>Direct-Shipped Truck</v>
          </cell>
          <cell r="C10">
            <v>451</v>
          </cell>
          <cell r="D10">
            <v>230</v>
          </cell>
          <cell r="E10">
            <v>120</v>
          </cell>
          <cell r="F10">
            <v>120</v>
          </cell>
          <cell r="G10">
            <v>120</v>
          </cell>
          <cell r="I10">
            <v>36.876607538802659</v>
          </cell>
          <cell r="J10">
            <v>42.209999999999994</v>
          </cell>
          <cell r="K10">
            <v>51.3</v>
          </cell>
          <cell r="L10">
            <v>53.38000000000001</v>
          </cell>
          <cell r="M10">
            <v>48.960000000000008</v>
          </cell>
          <cell r="N10">
            <v>0</v>
          </cell>
        </row>
        <row r="11">
          <cell r="B11" t="str">
            <v>Total Steam Coal</v>
          </cell>
          <cell r="C11">
            <v>6745.1679999999988</v>
          </cell>
          <cell r="D11">
            <v>3988.9999999999991</v>
          </cell>
          <cell r="E11">
            <v>3284.4</v>
          </cell>
          <cell r="F11">
            <v>480.00000000000136</v>
          </cell>
          <cell r="G11">
            <v>360.00000000000136</v>
          </cell>
          <cell r="I11">
            <v>46.708440661522452</v>
          </cell>
          <cell r="J11">
            <v>49.60918525946353</v>
          </cell>
          <cell r="K11">
            <v>49.467080745341626</v>
          </cell>
          <cell r="L11">
            <v>39.678333333333228</v>
          </cell>
          <cell r="M11">
            <v>52.653333333333052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t="str">
            <v>Metallurigcal Coal</v>
          </cell>
          <cell r="D13" t="str">
            <v>2007E</v>
          </cell>
          <cell r="F13">
            <v>36.807963973822076</v>
          </cell>
          <cell r="G13">
            <v>36.807963973822076</v>
          </cell>
          <cell r="H13">
            <v>36.807963973822076</v>
          </cell>
        </row>
        <row r="14">
          <cell r="B14" t="str">
            <v>Metallurgical A</v>
          </cell>
          <cell r="C14">
            <v>0</v>
          </cell>
          <cell r="D14">
            <v>0</v>
          </cell>
          <cell r="E14">
            <v>0</v>
          </cell>
          <cell r="F14">
            <v>0</v>
          </cell>
          <cell r="G14">
            <v>0</v>
          </cell>
          <cell r="I14" t="str">
            <v>--</v>
          </cell>
          <cell r="J14" t="str">
            <v>--</v>
          </cell>
          <cell r="K14" t="str">
            <v>--</v>
          </cell>
          <cell r="L14" t="str">
            <v>--</v>
          </cell>
          <cell r="M14" t="str">
            <v>--</v>
          </cell>
          <cell r="N14">
            <v>0</v>
          </cell>
        </row>
        <row r="15">
          <cell r="B15" t="str">
            <v>Metallurgical B</v>
          </cell>
          <cell r="C15">
            <v>200</v>
          </cell>
          <cell r="D15">
            <v>0</v>
          </cell>
          <cell r="E15">
            <v>0</v>
          </cell>
          <cell r="F15">
            <v>0</v>
          </cell>
          <cell r="G15">
            <v>0</v>
          </cell>
          <cell r="I15">
            <v>70.86</v>
          </cell>
          <cell r="J15" t="str">
            <v>--</v>
          </cell>
          <cell r="K15" t="str">
            <v>--</v>
          </cell>
          <cell r="L15" t="str">
            <v>--</v>
          </cell>
          <cell r="M15" t="str">
            <v>--</v>
          </cell>
          <cell r="N15">
            <v>0</v>
          </cell>
        </row>
        <row r="16">
          <cell r="B16" t="str">
            <v>Total Metallurgical Coal</v>
          </cell>
          <cell r="C16">
            <v>200</v>
          </cell>
          <cell r="D16">
            <v>0</v>
          </cell>
          <cell r="E16">
            <v>0</v>
          </cell>
          <cell r="F16">
            <v>0</v>
          </cell>
          <cell r="G16">
            <v>0</v>
          </cell>
          <cell r="I16">
            <v>70.86</v>
          </cell>
          <cell r="J16" t="str">
            <v>--</v>
          </cell>
          <cell r="K16" t="str">
            <v>--</v>
          </cell>
          <cell r="L16" t="str">
            <v>--</v>
          </cell>
          <cell r="M16" t="str">
            <v>--</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Total Committed Coal Sales</v>
          </cell>
          <cell r="C18">
            <v>6945.1679999999988</v>
          </cell>
          <cell r="D18">
            <v>3988.9999999999991</v>
          </cell>
          <cell r="E18">
            <v>3284.4</v>
          </cell>
          <cell r="F18">
            <v>480.00000000000136</v>
          </cell>
          <cell r="G18">
            <v>360.00000000000136</v>
          </cell>
          <cell r="H18">
            <v>34.248866307380091</v>
          </cell>
          <cell r="I18">
            <v>47.403933105721862</v>
          </cell>
          <cell r="J18">
            <v>49.60918525946353</v>
          </cell>
          <cell r="K18">
            <v>49.467080745341626</v>
          </cell>
          <cell r="L18">
            <v>39.678333333333228</v>
          </cell>
          <cell r="M18">
            <v>52.653333333333052</v>
          </cell>
        </row>
        <row r="21">
          <cell r="B21" t="str">
            <v>Total Committed</v>
          </cell>
        </row>
        <row r="22">
          <cell r="B22" t="str">
            <v>River</v>
          </cell>
          <cell r="C22">
            <v>1264.9799999999998</v>
          </cell>
          <cell r="D22">
            <v>780</v>
          </cell>
          <cell r="E22">
            <v>0</v>
          </cell>
          <cell r="F22">
            <v>0</v>
          </cell>
          <cell r="G22">
            <v>0</v>
          </cell>
          <cell r="I22">
            <v>50.721787696248164</v>
          </cell>
          <cell r="J22">
            <v>55</v>
          </cell>
          <cell r="K22" t="str">
            <v>--</v>
          </cell>
          <cell r="L22" t="str">
            <v>--</v>
          </cell>
          <cell r="M22" t="str">
            <v>--</v>
          </cell>
        </row>
        <row r="23">
          <cell r="B23" t="str">
            <v>CSX Rail</v>
          </cell>
          <cell r="C23">
            <v>6274.7759999999998</v>
          </cell>
          <cell r="D23">
            <v>5758.98</v>
          </cell>
          <cell r="E23">
            <v>6399.3719999999994</v>
          </cell>
          <cell r="F23">
            <v>3614.9760000000001</v>
          </cell>
          <cell r="G23">
            <v>3614.9760000000001</v>
          </cell>
          <cell r="I23">
            <v>43.537949230378906</v>
          </cell>
          <cell r="J23">
            <v>46.713019159642862</v>
          </cell>
          <cell r="K23">
            <v>47.743820231110185</v>
          </cell>
          <cell r="L23">
            <v>48.479600174385666</v>
          </cell>
          <cell r="M23">
            <v>49.73305973815593</v>
          </cell>
        </row>
        <row r="24">
          <cell r="B24" t="str">
            <v>NS Rail</v>
          </cell>
          <cell r="C24">
            <v>2419.9919999999993</v>
          </cell>
          <cell r="D24">
            <v>2299.9919999999993</v>
          </cell>
          <cell r="E24">
            <v>1639.9919999999995</v>
          </cell>
          <cell r="F24">
            <v>120</v>
          </cell>
          <cell r="G24">
            <v>0</v>
          </cell>
          <cell r="I24">
            <v>51.251342979646225</v>
          </cell>
          <cell r="J24">
            <v>51.420664071875038</v>
          </cell>
          <cell r="K24">
            <v>49.137195791198998</v>
          </cell>
          <cell r="L24">
            <v>49</v>
          </cell>
          <cell r="M24" t="str">
            <v>--</v>
          </cell>
        </row>
        <row r="25">
          <cell r="B25" t="str">
            <v>Direct-Shipped Truck</v>
          </cell>
          <cell r="C25">
            <v>451</v>
          </cell>
          <cell r="D25">
            <v>230</v>
          </cell>
          <cell r="E25">
            <v>120</v>
          </cell>
          <cell r="F25">
            <v>120</v>
          </cell>
          <cell r="G25">
            <v>120</v>
          </cell>
          <cell r="I25">
            <v>36.876607538802659</v>
          </cell>
          <cell r="J25">
            <v>42.209999999999994</v>
          </cell>
          <cell r="K25">
            <v>51.3</v>
          </cell>
          <cell r="L25">
            <v>53.38000000000001</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v>0</v>
          </cell>
          <cell r="E27">
            <v>0</v>
          </cell>
          <cell r="F27">
            <v>0</v>
          </cell>
          <cell r="G27">
            <v>0</v>
          </cell>
          <cell r="I27">
            <v>70.86</v>
          </cell>
          <cell r="J27" t="str">
            <v>--</v>
          </cell>
          <cell r="K27" t="str">
            <v>--</v>
          </cell>
          <cell r="L27" t="str">
            <v>--</v>
          </cell>
          <cell r="M27" t="str">
            <v>--</v>
          </cell>
        </row>
        <row r="29">
          <cell r="B29" t="str">
            <v>Committed Subject to Reopeners</v>
          </cell>
        </row>
        <row r="30">
          <cell r="B30" t="str">
            <v>River</v>
          </cell>
          <cell r="C30">
            <v>780</v>
          </cell>
          <cell r="D30">
            <v>780</v>
          </cell>
          <cell r="E30">
            <v>0</v>
          </cell>
          <cell r="F30">
            <v>0</v>
          </cell>
          <cell r="G30">
            <v>0</v>
          </cell>
          <cell r="I30">
            <v>52.639999999999986</v>
          </cell>
          <cell r="J30">
            <v>55</v>
          </cell>
          <cell r="K30" t="str">
            <v>--</v>
          </cell>
          <cell r="L30" t="str">
            <v>--</v>
          </cell>
          <cell r="M30" t="str">
            <v>--</v>
          </cell>
        </row>
        <row r="31">
          <cell r="B31" t="str">
            <v>CSX Rail</v>
          </cell>
          <cell r="C31">
            <v>2085.5879999999993</v>
          </cell>
          <cell r="D31">
            <v>3499.9799999999996</v>
          </cell>
          <cell r="E31">
            <v>4374.9719999999988</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v>799.99199999999996</v>
          </cell>
          <cell r="E32">
            <v>499.99199999999996</v>
          </cell>
          <cell r="F32">
            <v>0</v>
          </cell>
          <cell r="G32">
            <v>0</v>
          </cell>
          <cell r="I32">
            <v>48.125031250312503</v>
          </cell>
          <cell r="J32">
            <v>50.625026250262515</v>
          </cell>
          <cell r="K32">
            <v>48.999999999999993</v>
          </cell>
          <cell r="L32" t="str">
            <v>--</v>
          </cell>
          <cell r="M32" t="str">
            <v>--</v>
          </cell>
        </row>
        <row r="33">
          <cell r="B33" t="str">
            <v>Direct-Shipped Truck</v>
          </cell>
          <cell r="C33">
            <v>0</v>
          </cell>
          <cell r="D33">
            <v>0</v>
          </cell>
          <cell r="E33">
            <v>0</v>
          </cell>
          <cell r="F33">
            <v>0</v>
          </cell>
          <cell r="G33">
            <v>0</v>
          </cell>
          <cell r="I33">
            <v>0</v>
          </cell>
          <cell r="J33">
            <v>0</v>
          </cell>
          <cell r="K33">
            <v>0</v>
          </cell>
          <cell r="L33">
            <v>0</v>
          </cell>
          <cell r="M33">
            <v>0</v>
          </cell>
        </row>
        <row r="34">
          <cell r="B34" t="str">
            <v>Metallurgical A</v>
          </cell>
          <cell r="C34">
            <v>306</v>
          </cell>
          <cell r="D34">
            <v>306</v>
          </cell>
          <cell r="E34">
            <v>70.2</v>
          </cell>
          <cell r="F34">
            <v>0</v>
          </cell>
          <cell r="G34">
            <v>0</v>
          </cell>
          <cell r="I34">
            <v>80.470588235294116</v>
          </cell>
          <cell r="J34">
            <v>82.75</v>
          </cell>
          <cell r="K34">
            <v>82.749999999999986</v>
          </cell>
          <cell r="L34" t="str">
            <v>--</v>
          </cell>
          <cell r="M34" t="str">
            <v>--</v>
          </cell>
        </row>
        <row r="35">
          <cell r="B35" t="str">
            <v>Metallurgical B</v>
          </cell>
          <cell r="C35">
            <v>0</v>
          </cell>
          <cell r="D35">
            <v>0</v>
          </cell>
          <cell r="E35">
            <v>0</v>
          </cell>
          <cell r="F35">
            <v>0</v>
          </cell>
          <cell r="G35">
            <v>0</v>
          </cell>
          <cell r="I35">
            <v>0</v>
          </cell>
          <cell r="J35">
            <v>0</v>
          </cell>
          <cell r="K35">
            <v>0</v>
          </cell>
          <cell r="L35">
            <v>0</v>
          </cell>
          <cell r="M35">
            <v>0</v>
          </cell>
        </row>
        <row r="37">
          <cell r="B37" t="str">
            <v>Delta</v>
          </cell>
        </row>
        <row r="38">
          <cell r="B38" t="str">
            <v>River</v>
          </cell>
          <cell r="C38">
            <v>484.97999999999979</v>
          </cell>
          <cell r="D38">
            <v>0</v>
          </cell>
          <cell r="E38">
            <v>0</v>
          </cell>
          <cell r="F38">
            <v>0</v>
          </cell>
          <cell r="G38">
            <v>0</v>
          </cell>
          <cell r="I38">
            <v>47.636700482494149</v>
          </cell>
          <cell r="J38" t="str">
            <v>--</v>
          </cell>
          <cell r="K38" t="str">
            <v>--</v>
          </cell>
          <cell r="L38" t="str">
            <v>--</v>
          </cell>
          <cell r="M38" t="str">
            <v>--</v>
          </cell>
        </row>
        <row r="39">
          <cell r="B39" t="str">
            <v>CSX Rail</v>
          </cell>
          <cell r="C39">
            <v>4189.1880000000001</v>
          </cell>
          <cell r="D39">
            <v>2259</v>
          </cell>
          <cell r="E39">
            <v>2024.4000000000005</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v>780</v>
          </cell>
          <cell r="E50">
            <v>0</v>
          </cell>
          <cell r="F50">
            <v>0</v>
          </cell>
          <cell r="G50">
            <v>0</v>
          </cell>
          <cell r="I50">
            <v>52.639999999999986</v>
          </cell>
          <cell r="J50">
            <v>55</v>
          </cell>
          <cell r="K50" t="str">
            <v>--</v>
          </cell>
          <cell r="L50" t="str">
            <v>--</v>
          </cell>
          <cell r="M50" t="str">
            <v>--</v>
          </cell>
        </row>
        <row r="51">
          <cell r="B51" t="str">
            <v>CSX Rail</v>
          </cell>
          <cell r="C51">
            <v>2085.5879999999993</v>
          </cell>
          <cell r="D51">
            <v>3499.9799999999996</v>
          </cell>
          <cell r="E51">
            <v>4374.9719999999988</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v>799.99199999999996</v>
          </cell>
          <cell r="E52">
            <v>499.99199999999996</v>
          </cell>
          <cell r="F52">
            <v>0</v>
          </cell>
          <cell r="G52">
            <v>0</v>
          </cell>
          <cell r="I52">
            <v>48.125031250312503</v>
          </cell>
          <cell r="J52">
            <v>50.625026250262515</v>
          </cell>
          <cell r="K52">
            <v>48.999999999999993</v>
          </cell>
          <cell r="L52" t="str">
            <v>--</v>
          </cell>
          <cell r="M52" t="str">
            <v>--</v>
          </cell>
        </row>
        <row r="53">
          <cell r="B53" t="str">
            <v>Direct-Shipped Truck</v>
          </cell>
          <cell r="C53">
            <v>0</v>
          </cell>
          <cell r="D53">
            <v>0</v>
          </cell>
          <cell r="E53">
            <v>0</v>
          </cell>
          <cell r="F53">
            <v>0</v>
          </cell>
          <cell r="G53">
            <v>0</v>
          </cell>
          <cell r="I53">
            <v>0</v>
          </cell>
          <cell r="J53">
            <v>0</v>
          </cell>
          <cell r="K53">
            <v>0</v>
          </cell>
          <cell r="L53">
            <v>0</v>
          </cell>
          <cell r="M53">
            <v>0</v>
          </cell>
        </row>
        <row r="54">
          <cell r="B54" t="str">
            <v>Total Steam Coal</v>
          </cell>
          <cell r="C54">
            <v>3665.579999999999</v>
          </cell>
          <cell r="D54">
            <v>5079.9719999999998</v>
          </cell>
          <cell r="E54">
            <v>4874.963999999999</v>
          </cell>
          <cell r="F54">
            <v>3374.9759999999987</v>
          </cell>
          <cell r="G54">
            <v>3374.9759999999987</v>
          </cell>
          <cell r="I54">
            <v>44.455675947599026</v>
          </cell>
          <cell r="J54">
            <v>47.638789953960384</v>
          </cell>
          <cell r="K54">
            <v>47.139095665116713</v>
          </cell>
          <cell r="L54">
            <v>48.181851106496772</v>
          </cell>
          <cell r="M54">
            <v>49.394074908977153</v>
          </cell>
        </row>
        <row r="56">
          <cell r="B56" t="str">
            <v>Metallurigcal Coal</v>
          </cell>
        </row>
        <row r="57">
          <cell r="B57" t="str">
            <v>Metallurgical A</v>
          </cell>
          <cell r="C57">
            <v>306</v>
          </cell>
          <cell r="D57">
            <v>306</v>
          </cell>
          <cell r="E57">
            <v>70.2</v>
          </cell>
          <cell r="F57">
            <v>0</v>
          </cell>
          <cell r="G57">
            <v>0</v>
          </cell>
          <cell r="I57">
            <v>80.470588235294116</v>
          </cell>
          <cell r="J57">
            <v>82.75</v>
          </cell>
          <cell r="K57">
            <v>82.749999999999986</v>
          </cell>
          <cell r="L57" t="str">
            <v>--</v>
          </cell>
          <cell r="M57" t="str">
            <v>--</v>
          </cell>
        </row>
        <row r="58">
          <cell r="B58" t="str">
            <v>Metallurgical B</v>
          </cell>
          <cell r="C58">
            <v>0</v>
          </cell>
          <cell r="D58">
            <v>0</v>
          </cell>
          <cell r="E58">
            <v>0</v>
          </cell>
          <cell r="F58">
            <v>0</v>
          </cell>
          <cell r="G58">
            <v>0</v>
          </cell>
          <cell r="I58">
            <v>0</v>
          </cell>
          <cell r="J58">
            <v>0</v>
          </cell>
          <cell r="K58">
            <v>0</v>
          </cell>
          <cell r="L58">
            <v>0</v>
          </cell>
          <cell r="M58">
            <v>0</v>
          </cell>
        </row>
        <row r="59">
          <cell r="B59" t="str">
            <v>Total Metallurgical Coal</v>
          </cell>
          <cell r="C59">
            <v>306</v>
          </cell>
          <cell r="D59">
            <v>306</v>
          </cell>
          <cell r="E59">
            <v>70.2</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22" refreshError="1">
        <row r="2">
          <cell r="B2" t="str">
            <v>2007E Production by Mining Complex</v>
          </cell>
          <cell r="K2" t="str">
            <v>Reserves by Quality</v>
          </cell>
          <cell r="T2" t="str">
            <v>Reserves by Type</v>
          </cell>
        </row>
        <row r="3">
          <cell r="B3" t="str">
            <v>Committed &amp; Priced (excludes committed and unpriced)</v>
          </cell>
          <cell r="C3">
            <v>3727.941089423095</v>
          </cell>
          <cell r="K3" t="str">
            <v>Medium Sulfur</v>
          </cell>
          <cell r="M3">
            <v>37679</v>
          </cell>
          <cell r="T3" t="str">
            <v>Steam</v>
          </cell>
          <cell r="U3">
            <v>107091</v>
          </cell>
        </row>
        <row r="4">
          <cell r="B4" t="str">
            <v>Prater Branch (1)</v>
          </cell>
          <cell r="C4">
            <v>1402.755825069918</v>
          </cell>
          <cell r="E4">
            <v>2008</v>
          </cell>
          <cell r="F4">
            <v>2009</v>
          </cell>
          <cell r="G4">
            <v>2010</v>
          </cell>
          <cell r="H4">
            <v>2011</v>
          </cell>
          <cell r="I4">
            <v>2012</v>
          </cell>
          <cell r="K4" t="str">
            <v>Low Sulfur</v>
          </cell>
          <cell r="M4">
            <v>69412</v>
          </cell>
          <cell r="T4" t="str">
            <v xml:space="preserve">Metallurgical </v>
          </cell>
          <cell r="U4">
            <v>111525.03075000001</v>
          </cell>
        </row>
        <row r="5">
          <cell r="B5" t="str">
            <v>CSX Rail</v>
          </cell>
          <cell r="C5">
            <v>1059.0902094987432</v>
          </cell>
        </row>
        <row r="6">
          <cell r="B6" t="str">
            <v>Tons</v>
          </cell>
          <cell r="C6">
            <v>1048.3651503525425</v>
          </cell>
          <cell r="E6">
            <v>6.2747760000000001</v>
          </cell>
          <cell r="F6">
            <v>5.7589799999999993</v>
          </cell>
          <cell r="G6">
            <v>6.3993719999999996</v>
          </cell>
          <cell r="H6">
            <v>3.614976</v>
          </cell>
          <cell r="I6">
            <v>3.614976</v>
          </cell>
        </row>
        <row r="7">
          <cell r="B7" t="str">
            <v>Price</v>
          </cell>
          <cell r="C7">
            <v>1027.8472375897827</v>
          </cell>
          <cell r="E7">
            <v>43.537949230378906</v>
          </cell>
          <cell r="F7">
            <v>46.713019159642862</v>
          </cell>
          <cell r="G7">
            <v>47.743820231110185</v>
          </cell>
          <cell r="H7">
            <v>48.479600174385666</v>
          </cell>
          <cell r="I7">
            <v>49.73305973815593</v>
          </cell>
        </row>
        <row r="8">
          <cell r="B8" t="str">
            <v>NS Rail</v>
          </cell>
          <cell r="C8">
            <v>772.61916899890628</v>
          </cell>
        </row>
        <row r="9">
          <cell r="B9" t="str">
            <v>Tons</v>
          </cell>
          <cell r="C9">
            <v>9038.6186809329884</v>
          </cell>
          <cell r="E9">
            <v>2.4199919999999993</v>
          </cell>
          <cell r="F9">
            <v>2.2999919999999991</v>
          </cell>
          <cell r="G9">
            <v>1.6399919999999995</v>
          </cell>
          <cell r="H9">
            <v>0.12</v>
          </cell>
        </row>
        <row r="10">
          <cell r="B10" t="str">
            <v>Price</v>
          </cell>
          <cell r="E10">
            <v>51.251342979646225</v>
          </cell>
          <cell r="F10">
            <v>51.420664071875038</v>
          </cell>
          <cell r="G10">
            <v>49.137195791198998</v>
          </cell>
          <cell r="H10">
            <v>49</v>
          </cell>
        </row>
        <row r="11">
          <cell r="B11" t="str">
            <v>NYMEX 12,000 Btu, 1.0 Sulfur</v>
          </cell>
        </row>
        <row r="12">
          <cell r="B12" t="str">
            <v>Tons</v>
          </cell>
          <cell r="E12">
            <v>1.2649799999999998</v>
          </cell>
        </row>
        <row r="13">
          <cell r="B13" t="str">
            <v>Price</v>
          </cell>
          <cell r="E13">
            <v>50.721787696248164</v>
          </cell>
        </row>
        <row r="14">
          <cell r="B14" t="str">
            <v>Direct-Shipped Truck</v>
          </cell>
        </row>
        <row r="15">
          <cell r="B15" t="str">
            <v>Tons</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cell r="K28" t="str">
            <v>2007E Commited tons by Transportation</v>
          </cell>
          <cell r="T28" t="str">
            <v>2007E Commited tons by Customer</v>
          </cell>
        </row>
        <row r="29">
          <cell r="B29" t="str">
            <v>Tons</v>
          </cell>
          <cell r="C29">
            <v>7178.4621448258385</v>
          </cell>
          <cell r="E29">
            <v>1.7599919999999996</v>
          </cell>
          <cell r="F29">
            <v>1.1399999999999995</v>
          </cell>
          <cell r="G29">
            <v>1.1399999999999995</v>
          </cell>
          <cell r="H29">
            <v>0.12</v>
          </cell>
          <cell r="K29" t="str">
            <v>CSX Rail</v>
          </cell>
          <cell r="L29">
            <v>4644.7642400000004</v>
          </cell>
          <cell r="T29" t="str">
            <v>Customer A</v>
          </cell>
          <cell r="U29">
            <v>57364.259579500002</v>
          </cell>
        </row>
        <row r="30">
          <cell r="B30" t="str">
            <v>Price</v>
          </cell>
          <cell r="C30">
            <v>1252.2060637431287</v>
          </cell>
          <cell r="E30">
            <v>48.571038959268009</v>
          </cell>
          <cell r="F30">
            <v>48.832321133273823</v>
          </cell>
          <cell r="G30">
            <v>49.137195791198998</v>
          </cell>
          <cell r="H30">
            <v>49</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 xml:space="preserve">CSX Rail </v>
          </cell>
          <cell r="C32">
            <v>9038.6186809329884</v>
          </cell>
          <cell r="E32">
            <v>6.2747760000000001</v>
          </cell>
          <cell r="F32">
            <v>5.7589799999999993</v>
          </cell>
          <cell r="G32">
            <v>6.3993719999999996</v>
          </cell>
          <cell r="H32">
            <v>3.614976</v>
          </cell>
          <cell r="I32">
            <v>3.614976</v>
          </cell>
          <cell r="J32">
            <v>0</v>
          </cell>
          <cell r="K32" t="str">
            <v>Direct-Shipped Truck</v>
          </cell>
          <cell r="L32">
            <v>660.73776099999998</v>
          </cell>
          <cell r="T32" t="str">
            <v>Customer D</v>
          </cell>
          <cell r="U32">
            <v>40573.5262</v>
          </cell>
        </row>
        <row r="33">
          <cell r="B33" t="str">
            <v>Direct Truck</v>
          </cell>
          <cell r="E33">
            <v>0.45100000000000001</v>
          </cell>
          <cell r="F33">
            <v>0.23</v>
          </cell>
          <cell r="G33">
            <v>0.12</v>
          </cell>
          <cell r="H33">
            <v>0.12</v>
          </cell>
          <cell r="I33">
            <v>0.12</v>
          </cell>
          <cell r="J33">
            <v>0</v>
          </cell>
          <cell r="L33">
            <v>110260310.62850842</v>
          </cell>
          <cell r="T33" t="str">
            <v>Customer E</v>
          </cell>
          <cell r="U33">
            <v>32156.915075000001</v>
          </cell>
        </row>
        <row r="34">
          <cell r="T34" t="str">
            <v>Other Customers</v>
          </cell>
          <cell r="U34">
            <v>197639.27824454746</v>
          </cell>
        </row>
        <row r="35">
          <cell r="B35" t="str">
            <v xml:space="preserve">CSX Rail </v>
          </cell>
          <cell r="E35">
            <v>43.537949230378906</v>
          </cell>
          <cell r="F35">
            <v>46.713019159642862</v>
          </cell>
          <cell r="G35">
            <v>47.743820231110185</v>
          </cell>
          <cell r="H35">
            <v>48.479600174385666</v>
          </cell>
          <cell r="I35">
            <v>49.73305973815593</v>
          </cell>
          <cell r="J35">
            <v>0</v>
          </cell>
          <cell r="U35">
            <v>433596.09035604744</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23" refreshError="1">
        <row r="2">
          <cell r="B2" t="str">
            <v xml:space="preserve">Project Trident </v>
          </cell>
          <cell r="L2" t="str">
            <v>Projected Financial Summary</v>
          </cell>
        </row>
        <row r="3">
          <cell r="B3" t="str">
            <v>($ and tons in thousands)</v>
          </cell>
          <cell r="L3" t="str">
            <v>Private &amp; Confidential</v>
          </cell>
        </row>
        <row r="4">
          <cell r="E4">
            <v>2008</v>
          </cell>
          <cell r="F4">
            <v>2009</v>
          </cell>
          <cell r="G4">
            <v>2010</v>
          </cell>
          <cell r="H4">
            <v>2011</v>
          </cell>
          <cell r="I4">
            <v>2012</v>
          </cell>
        </row>
        <row r="5">
          <cell r="B5" t="str">
            <v>NYMEX 12,000 Btu, 1.0 Sulfur</v>
          </cell>
        </row>
        <row r="6">
          <cell r="B6" t="str">
            <v>Tons</v>
          </cell>
          <cell r="E6">
            <v>0.35620061803005265</v>
          </cell>
          <cell r="F6">
            <v>1.6184449436712613</v>
          </cell>
          <cell r="G6">
            <v>1.3911030390737056</v>
          </cell>
          <cell r="H6">
            <v>1.958908911334261</v>
          </cell>
          <cell r="I6">
            <v>1.6750598936780841</v>
          </cell>
        </row>
        <row r="7">
          <cell r="B7" t="str">
            <v>Price</v>
          </cell>
          <cell r="D7" t="str">
            <v xml:space="preserve">9 Months </v>
          </cell>
          <cell r="E7">
            <v>54.874999999999993</v>
          </cell>
          <cell r="F7">
            <v>57.362500000000011</v>
          </cell>
          <cell r="G7">
            <v>58.399999999999984</v>
          </cell>
          <cell r="H7">
            <v>58.399999999999984</v>
          </cell>
          <cell r="I7">
            <v>58.399999999999984</v>
          </cell>
        </row>
        <row r="8">
          <cell r="B8" t="str">
            <v>CSX 12,500 Btu, 1.0% Sulfur</v>
          </cell>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Tons</v>
          </cell>
          <cell r="E9">
            <v>0.24905568186539848</v>
          </cell>
          <cell r="F9">
            <v>0.8778202795848089</v>
          </cell>
          <cell r="G9">
            <v>1.4561753450870532</v>
          </cell>
          <cell r="H9">
            <v>3.5615909291957379</v>
          </cell>
          <cell r="I9">
            <v>3.2182044198854616</v>
          </cell>
        </row>
        <row r="10">
          <cell r="B10" t="str">
            <v>Price</v>
          </cell>
          <cell r="D10">
            <v>320.77156138999999</v>
          </cell>
          <cell r="E10">
            <v>58.262499999999996</v>
          </cell>
          <cell r="F10">
            <v>57.75</v>
          </cell>
          <cell r="G10">
            <v>58.25</v>
          </cell>
          <cell r="H10">
            <v>58.25</v>
          </cell>
          <cell r="I10">
            <v>58.25</v>
          </cell>
          <cell r="J10">
            <v>905.12612486606338</v>
          </cell>
          <cell r="K10">
            <v>897.97863328863525</v>
          </cell>
        </row>
        <row r="11">
          <cell r="B11" t="str">
            <v>NS 12,500 Btu, Compliance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Tons</v>
          </cell>
          <cell r="C12">
            <v>274.63212494000004</v>
          </cell>
          <cell r="D12">
            <v>324.65260858999994</v>
          </cell>
          <cell r="E12">
            <v>2.8090854013308356E-2</v>
          </cell>
          <cell r="F12">
            <v>0.14347738264406787</v>
          </cell>
          <cell r="G12">
            <v>0.61146564393220337</v>
          </cell>
          <cell r="H12">
            <v>0.80826953247457634</v>
          </cell>
          <cell r="I12">
            <v>0.80626016135593226</v>
          </cell>
          <cell r="J12">
            <v>911.34928990889182</v>
          </cell>
          <cell r="K12">
            <v>902.27103009922223</v>
          </cell>
        </row>
        <row r="13">
          <cell r="B13" t="str">
            <v>Price</v>
          </cell>
          <cell r="D13">
            <v>250.46585028750755</v>
          </cell>
          <cell r="E13">
            <v>61.262499999999996</v>
          </cell>
          <cell r="F13">
            <v>60.75</v>
          </cell>
          <cell r="G13">
            <v>61.25</v>
          </cell>
          <cell r="H13">
            <v>61.25</v>
          </cell>
          <cell r="I13">
            <v>61.25</v>
          </cell>
          <cell r="J13">
            <v>542.63304864514043</v>
          </cell>
          <cell r="K13">
            <v>532.54960414782204</v>
          </cell>
        </row>
        <row r="14">
          <cell r="B14" t="str">
            <v>NS 12,500 Btu, 1.0% Sulfur</v>
          </cell>
          <cell r="D14">
            <v>-7.2789831026289207</v>
          </cell>
          <cell r="E14">
            <v>-1.9783751299999999</v>
          </cell>
          <cell r="F14">
            <v>-9.2573582326289205</v>
          </cell>
          <cell r="G14">
            <v>0</v>
          </cell>
          <cell r="H14">
            <v>0</v>
          </cell>
          <cell r="I14">
            <v>0</v>
          </cell>
          <cell r="J14">
            <v>0</v>
          </cell>
          <cell r="K14">
            <v>0</v>
          </cell>
        </row>
        <row r="15">
          <cell r="B15" t="str">
            <v>Tons</v>
          </cell>
          <cell r="D15">
            <v>81.465741405121292</v>
          </cell>
          <cell r="E15">
            <v>0</v>
          </cell>
          <cell r="F15">
            <v>1.3628408888888914E-2</v>
          </cell>
          <cell r="G15">
            <v>1.3674951111111142E-2</v>
          </cell>
          <cell r="H15">
            <v>1.2415715555555558</v>
          </cell>
          <cell r="I15">
            <v>1.3581866666666664</v>
          </cell>
          <cell r="J15">
            <v>368.71624126375139</v>
          </cell>
          <cell r="K15">
            <v>369.72142595140019</v>
          </cell>
        </row>
        <row r="16">
          <cell r="B16" t="str">
            <v>Price</v>
          </cell>
          <cell r="D16">
            <v>44.478964067136914</v>
          </cell>
          <cell r="E16">
            <v>59.262499999999996</v>
          </cell>
          <cell r="F16">
            <v>58.75</v>
          </cell>
          <cell r="G16">
            <v>59.25</v>
          </cell>
          <cell r="H16">
            <v>59.25</v>
          </cell>
          <cell r="I16">
            <v>59.25</v>
          </cell>
          <cell r="J16">
            <v>100.56420605449885</v>
          </cell>
          <cell r="K16">
            <v>109.16455653708893</v>
          </cell>
        </row>
        <row r="17">
          <cell r="B17" t="str">
            <v>Met "A"</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Tons</v>
          </cell>
          <cell r="D18">
            <v>8.7991828399999985</v>
          </cell>
          <cell r="E18">
            <v>0.28325372358366274</v>
          </cell>
          <cell r="F18">
            <v>0.7291444863124098</v>
          </cell>
          <cell r="G18">
            <v>1.512473150748127</v>
          </cell>
          <cell r="H18">
            <v>2.1135211088011037</v>
          </cell>
          <cell r="I18">
            <v>2.3791280907244876</v>
          </cell>
          <cell r="J18">
            <v>9.6</v>
          </cell>
          <cell r="K18">
            <v>9.6000000000000014</v>
          </cell>
        </row>
        <row r="19">
          <cell r="B19" t="str">
            <v>Price</v>
          </cell>
          <cell r="D19">
            <v>27.411833287984393</v>
          </cell>
          <cell r="E19">
            <v>85</v>
          </cell>
          <cell r="F19">
            <v>90</v>
          </cell>
          <cell r="G19">
            <v>90</v>
          </cell>
          <cell r="H19">
            <v>90</v>
          </cell>
          <cell r="I19">
            <v>90</v>
          </cell>
          <cell r="J19">
            <v>255.99804645634975</v>
          </cell>
          <cell r="K19">
            <v>248.28414989790789</v>
          </cell>
          <cell r="O19">
            <v>95.478358319999998</v>
          </cell>
          <cell r="P19">
            <v>107.92003777999999</v>
          </cell>
          <cell r="Q19">
            <v>121.25421248999994</v>
          </cell>
        </row>
        <row r="20">
          <cell r="B20" t="str">
            <v>Met "B"</v>
          </cell>
        </row>
        <row r="21">
          <cell r="B21" t="str">
            <v>Tons</v>
          </cell>
          <cell r="E21">
            <v>2.4585278343365921E-2</v>
          </cell>
          <cell r="F21">
            <v>0.63145264775654852</v>
          </cell>
          <cell r="G21">
            <v>1.0252494318151002</v>
          </cell>
          <cell r="H21">
            <v>1.1062880463852078</v>
          </cell>
          <cell r="I21">
            <v>1.1035377964252695</v>
          </cell>
          <cell r="P21">
            <v>21.758666249488989</v>
          </cell>
          <cell r="Q21">
            <v>14.120315677955686</v>
          </cell>
        </row>
        <row r="22">
          <cell r="B22" t="str">
            <v>Price</v>
          </cell>
          <cell r="C22">
            <v>63.270266173089382</v>
          </cell>
          <cell r="D22">
            <v>72.666558565121306</v>
          </cell>
          <cell r="E22">
            <v>70</v>
          </cell>
          <cell r="F22">
            <v>75</v>
          </cell>
          <cell r="G22">
            <v>75</v>
          </cell>
          <cell r="H22">
            <v>75</v>
          </cell>
          <cell r="I22">
            <v>75</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row>
        <row r="28">
          <cell r="B28" t="str">
            <v>Balance Sheet Data</v>
          </cell>
        </row>
        <row r="29">
          <cell r="B29" t="str">
            <v>Cash</v>
          </cell>
          <cell r="C29">
            <v>2.7625649999999999</v>
          </cell>
        </row>
        <row r="30">
          <cell r="B30" t="str">
            <v>Net Working Capital</v>
          </cell>
          <cell r="C30">
            <v>0</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Uncommitted Coal Tonage</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2008</v>
          </cell>
          <cell r="F71">
            <v>2009</v>
          </cell>
          <cell r="G71">
            <v>2010</v>
          </cell>
          <cell r="H71">
            <v>2011</v>
          </cell>
          <cell r="I71">
            <v>2012</v>
          </cell>
          <cell r="J71">
            <v>19.841580720500083</v>
          </cell>
          <cell r="K71">
            <v>16.137756352789069</v>
          </cell>
        </row>
        <row r="72">
          <cell r="B72" t="str">
            <v>NYMEX 12,000 Btu, 1.0 Sulfur</v>
          </cell>
          <cell r="D72">
            <v>8.3723597500000011</v>
          </cell>
          <cell r="E72">
            <v>0.35620061803005265</v>
          </cell>
          <cell r="F72">
            <v>1.6184449436712613</v>
          </cell>
          <cell r="G72">
            <v>1.3911030390737056</v>
          </cell>
          <cell r="H72">
            <v>1.958908911334261</v>
          </cell>
          <cell r="I72">
            <v>1.6750598936780841</v>
          </cell>
          <cell r="J72">
            <v>16.995972256462032</v>
          </cell>
          <cell r="K72">
            <v>16.995507017563028</v>
          </cell>
        </row>
        <row r="73">
          <cell r="B73" t="str">
            <v>CSX 12,500 Btu, 1.0% Sulfur</v>
          </cell>
          <cell r="D73">
            <v>21.37191421</v>
          </cell>
          <cell r="E73">
            <v>0.24905568186539848</v>
          </cell>
          <cell r="F73">
            <v>0.8778202795848089</v>
          </cell>
          <cell r="G73">
            <v>1.4561753450870532</v>
          </cell>
          <cell r="H73">
            <v>3.5615909291957379</v>
          </cell>
          <cell r="I73">
            <v>3.2182044198854616</v>
          </cell>
          <cell r="J73">
            <v>58.318060660339384</v>
          </cell>
          <cell r="K73">
            <v>56.502220528623731</v>
          </cell>
        </row>
        <row r="74">
          <cell r="B74" t="str">
            <v>NS 12,500 Btu, Compliance</v>
          </cell>
          <cell r="D74">
            <v>6.7468413799999993</v>
          </cell>
          <cell r="E74">
            <v>2.8090854013308356E-2</v>
          </cell>
          <cell r="F74">
            <v>0.14347738264406787</v>
          </cell>
          <cell r="G74">
            <v>0.61146564393220337</v>
          </cell>
          <cell r="H74">
            <v>0.80826953247457634</v>
          </cell>
          <cell r="I74">
            <v>0.80626016135593226</v>
          </cell>
          <cell r="J74">
            <v>14.760924766755615</v>
          </cell>
          <cell r="K74">
            <v>14.323581115093056</v>
          </cell>
        </row>
        <row r="75">
          <cell r="B75" t="str">
            <v>NS 12,500 Btu, 1.0% Sulfur</v>
          </cell>
          <cell r="D75">
            <v>14.81761794</v>
          </cell>
          <cell r="E75">
            <v>0</v>
          </cell>
          <cell r="F75">
            <v>1.3628408888888914E-2</v>
          </cell>
          <cell r="G75">
            <v>1.3674951111111142E-2</v>
          </cell>
          <cell r="H75">
            <v>1.2415715555555558</v>
          </cell>
          <cell r="I75">
            <v>1.3581866666666664</v>
          </cell>
          <cell r="J75">
            <v>41.279384994593755</v>
          </cell>
          <cell r="K75">
            <v>41.152630285972883</v>
          </cell>
        </row>
        <row r="76">
          <cell r="B76" t="str">
            <v>Met "A"</v>
          </cell>
          <cell r="D76">
            <v>0</v>
          </cell>
          <cell r="E76">
            <v>0.28325372358366274</v>
          </cell>
          <cell r="F76">
            <v>0.7291444863124098</v>
          </cell>
          <cell r="G76">
            <v>1.512473150748127</v>
          </cell>
          <cell r="H76">
            <v>2.1135211088011037</v>
          </cell>
          <cell r="I76">
            <v>2.3791280907244876</v>
          </cell>
          <cell r="J76">
            <v>1.464512608374644</v>
          </cell>
          <cell r="K76">
            <v>1.4275353028735902</v>
          </cell>
        </row>
        <row r="77">
          <cell r="B77" t="str">
            <v>Met "B"</v>
          </cell>
          <cell r="D77">
            <v>250.46585028750755</v>
          </cell>
          <cell r="E77">
            <v>2.4585278343365921E-2</v>
          </cell>
          <cell r="F77">
            <v>0.63145264775654852</v>
          </cell>
          <cell r="G77">
            <v>1.0252494318151002</v>
          </cell>
          <cell r="H77">
            <v>1.1062880463852078</v>
          </cell>
          <cell r="I77">
            <v>1.1035377964252695</v>
          </cell>
          <cell r="J77">
            <v>542.63304864514043</v>
          </cell>
          <cell r="K77">
            <v>532.54960414782192</v>
          </cell>
        </row>
        <row r="78">
          <cell r="E78">
            <v>0.94118615583578813</v>
          </cell>
          <cell r="F78">
            <v>4.0139681488579848</v>
          </cell>
          <cell r="G78">
            <v>6.0101415617673002</v>
          </cell>
          <cell r="H78">
            <v>10.790150083746441</v>
          </cell>
          <cell r="I78">
            <v>10.540377028735902</v>
          </cell>
        </row>
        <row r="79">
          <cell r="B79" t="str">
            <v>Cash Costs ($ per ton)</v>
          </cell>
          <cell r="E79">
            <v>0</v>
          </cell>
          <cell r="F79">
            <v>0</v>
          </cell>
          <cell r="G79">
            <v>0</v>
          </cell>
          <cell r="H79">
            <v>0</v>
          </cell>
          <cell r="I79">
            <v>0</v>
          </cell>
        </row>
        <row r="80">
          <cell r="B80" t="str">
            <v>Levisa Fork</v>
          </cell>
          <cell r="D80">
            <v>22.335232364374846</v>
          </cell>
          <cell r="E80">
            <v>22.146176529521824</v>
          </cell>
          <cell r="F80">
            <v>22.284403505848239</v>
          </cell>
          <cell r="G80">
            <v>22.25503477488552</v>
          </cell>
          <cell r="H80">
            <v>22.650076451044409</v>
          </cell>
          <cell r="I80">
            <v>23.235243611240911</v>
          </cell>
          <cell r="J80">
            <v>23.574347558042184</v>
          </cell>
          <cell r="K80" t="str">
            <v>Levisa Fork</v>
          </cell>
        </row>
        <row r="81">
          <cell r="B81" t="str">
            <v>Contract Coal Haul</v>
          </cell>
          <cell r="D81">
            <v>5.6582267167692066</v>
          </cell>
          <cell r="E81">
            <v>2008</v>
          </cell>
          <cell r="F81">
            <v>2009</v>
          </cell>
          <cell r="G81">
            <v>2010</v>
          </cell>
          <cell r="H81">
            <v>2011</v>
          </cell>
          <cell r="I81">
            <v>2012</v>
          </cell>
          <cell r="J81">
            <v>3.0538023402995673</v>
          </cell>
          <cell r="K81">
            <v>2.9485984321409338</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D82">
            <v>1.9691889356497274</v>
          </cell>
          <cell r="E82">
            <v>1.1951215927512411</v>
          </cell>
          <cell r="F82">
            <v>1.7610760281965294</v>
          </cell>
          <cell r="G82">
            <v>1.1728127044539225</v>
          </cell>
          <cell r="H82">
            <v>1.2880520230695336</v>
          </cell>
          <cell r="I82">
            <v>1.403565039399822</v>
          </cell>
          <cell r="J82">
            <v>1.35482484801007</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 Uncommitted</v>
          </cell>
          <cell r="D84">
            <v>3.2153465190762125</v>
          </cell>
          <cell r="E84">
            <v>3.0512203046984885</v>
          </cell>
          <cell r="F84">
            <v>3.171220146898392</v>
          </cell>
          <cell r="G84">
            <v>3.1639696109415119</v>
          </cell>
          <cell r="H84">
            <v>3.5470059514932428</v>
          </cell>
          <cell r="I84">
            <v>3.7353963651277442</v>
          </cell>
          <cell r="J84">
            <v>3.9820797941140533</v>
          </cell>
          <cell r="K84" t="str">
            <v>% Uncommitted</v>
          </cell>
        </row>
        <row r="85">
          <cell r="B85" t="str">
            <v>NYMEX 12,000 Btu, 1.0 Sulfur</v>
          </cell>
          <cell r="D85">
            <v>1.0150439840242249</v>
          </cell>
          <cell r="E85">
            <v>0.99824702623042127</v>
          </cell>
          <cell r="F85">
            <v>1.0105280155430489</v>
          </cell>
          <cell r="G85">
            <v>1.0049942831543732</v>
          </cell>
          <cell r="H85">
            <v>1.0120722327207765</v>
          </cell>
          <cell r="I85">
            <v>1.0130724405835929</v>
          </cell>
          <cell r="J85">
            <v>1.0079069775396259</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D86">
            <v>2.2292704245503443</v>
          </cell>
          <cell r="E86">
            <v>2.0429996839289575</v>
          </cell>
          <cell r="F86">
            <v>2.179190356246441</v>
          </cell>
          <cell r="G86">
            <v>2.1915703116388743</v>
          </cell>
          <cell r="H86">
            <v>2.465226517740593</v>
          </cell>
          <cell r="I86">
            <v>2.5954815087469871</v>
          </cell>
          <cell r="J86">
            <v>2.8186431962785718</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D87">
            <v>0</v>
          </cell>
          <cell r="E87">
            <v>9.9999999999999992E-2</v>
          </cell>
          <cell r="F87">
            <v>2.6885633318920479E-2</v>
          </cell>
          <cell r="G87">
            <v>0.1</v>
          </cell>
          <cell r="H87">
            <v>0.10000000000000002</v>
          </cell>
          <cell r="I87">
            <v>0.1</v>
          </cell>
          <cell r="J87">
            <v>9.9999999999999992E-2</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D88">
            <v>37.68190775782648</v>
          </cell>
          <cell r="E88">
            <v>34.429950991186303</v>
          </cell>
          <cell r="F88">
            <v>36.807598585857789</v>
          </cell>
          <cell r="G88">
            <v>34.248659071099951</v>
          </cell>
          <cell r="H88">
            <v>35.252481201106924</v>
          </cell>
          <cell r="I88">
            <v>36.384307448827585</v>
          </cell>
          <cell r="J88">
            <v>37.052125433550849</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D92">
            <v>-24.681393879999998</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D93">
            <v>-0.49363598000000003</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D94">
            <v>-17.656549387136916</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D95">
            <v>-2.4968116800000004</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D96">
            <v>-45.328390927136915</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B98" t="str">
            <v xml:space="preserve">SG&amp;A </v>
          </cell>
          <cell r="E98">
            <v>0.2171178706263277</v>
          </cell>
          <cell r="F98">
            <v>1.6364060452642488</v>
          </cell>
          <cell r="G98">
            <v>1.7117580453623829</v>
          </cell>
          <cell r="H98">
            <v>1.633742070030874</v>
          </cell>
          <cell r="I98">
            <v>1.0254542963782782</v>
          </cell>
        </row>
        <row r="99">
          <cell r="B99" t="str">
            <v>SG&amp;A (incl D&amp;A/Int exp)</v>
          </cell>
          <cell r="E99">
            <v>0</v>
          </cell>
          <cell r="F99">
            <v>0</v>
          </cell>
          <cell r="G99">
            <v>0</v>
          </cell>
          <cell r="H99">
            <v>0</v>
          </cell>
          <cell r="I99">
            <v>0</v>
          </cell>
          <cell r="J99">
            <v>11.012672451690419</v>
          </cell>
          <cell r="K99">
            <v>11.443102740485022</v>
          </cell>
        </row>
        <row r="100">
          <cell r="B100" t="str">
            <v>North Springs (ex. F4)</v>
          </cell>
          <cell r="F100">
            <v>0</v>
          </cell>
          <cell r="G100">
            <v>4.9197972857142842E-2</v>
          </cell>
          <cell r="H100">
            <v>0.49148368714285706</v>
          </cell>
          <cell r="I100">
            <v>0.93834083000000013</v>
          </cell>
          <cell r="J100">
            <v>1.3897694014285715</v>
          </cell>
          <cell r="K100" t="str">
            <v>North Springs (ex. F4)</v>
          </cell>
        </row>
        <row r="101">
          <cell r="B101" t="str">
            <v>Interest Exp</v>
          </cell>
          <cell r="E101">
            <v>2008</v>
          </cell>
          <cell r="F101">
            <v>2009</v>
          </cell>
          <cell r="G101">
            <v>2010</v>
          </cell>
          <cell r="H101">
            <v>2011</v>
          </cell>
          <cell r="I101">
            <v>2012</v>
          </cell>
          <cell r="J101">
            <v>2.2903050261848006E-2</v>
          </cell>
          <cell r="K101">
            <v>2.0190481913593225E-2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F102">
            <v>0</v>
          </cell>
          <cell r="G102">
            <v>0</v>
          </cell>
          <cell r="H102">
            <v>0</v>
          </cell>
          <cell r="I102">
            <v>0</v>
          </cell>
          <cell r="J102">
            <v>0</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3">
          <cell r="F103">
            <v>11.199182839999999</v>
          </cell>
          <cell r="G103">
            <v>9.6</v>
          </cell>
          <cell r="H103">
            <v>9.6000000000000014</v>
          </cell>
          <cell r="I103">
            <v>9.6000000000000014</v>
          </cell>
          <cell r="J103">
            <v>9.6</v>
          </cell>
          <cell r="K103">
            <v>9.6000000000000014</v>
          </cell>
        </row>
        <row r="104">
          <cell r="B104" t="str">
            <v>% Uncommitted</v>
          </cell>
          <cell r="K104" t="str">
            <v>% Uncommitted</v>
          </cell>
        </row>
        <row r="105">
          <cell r="B105" t="str">
            <v>NYMEX 12,000 Btu, 1.0 Sulfur</v>
          </cell>
          <cell r="D105">
            <v>0.72225421999999995</v>
          </cell>
          <cell r="E105">
            <v>0.17557911927334813</v>
          </cell>
          <cell r="F105">
            <v>0.89783333927334807</v>
          </cell>
          <cell r="G105">
            <v>0.73793732036214277</v>
          </cell>
          <cell r="H105">
            <v>0.76411927209255914</v>
          </cell>
          <cell r="I105">
            <v>0.77982760940005902</v>
          </cell>
          <cell r="J105">
            <v>0.77832760940005907</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D106">
            <v>6.0245871599999994</v>
          </cell>
          <cell r="E106">
            <v>2.2643163027738957</v>
          </cell>
          <cell r="F106">
            <v>8.2889034627738951</v>
          </cell>
          <cell r="G106">
            <v>11.179218716273802</v>
          </cell>
          <cell r="H106">
            <v>12.786455278126986</v>
          </cell>
          <cell r="I106">
            <v>13.6460256572513</v>
          </cell>
          <cell r="J106">
            <v>13.982597157355556</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F108">
            <v>2007</v>
          </cell>
          <cell r="G108">
            <v>2008</v>
          </cell>
          <cell r="H108">
            <v>2009</v>
          </cell>
          <cell r="I108">
            <v>2010</v>
          </cell>
          <cell r="J108">
            <v>2011</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F109">
            <v>22.284403505848239</v>
          </cell>
          <cell r="G109">
            <v>22.25503477488552</v>
          </cell>
          <cell r="H109">
            <v>22.650076451044409</v>
          </cell>
          <cell r="I109">
            <v>23.235243611240911</v>
          </cell>
          <cell r="J109">
            <v>23.574347558042184</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F110">
            <v>5.1937766509524721</v>
          </cell>
          <cell r="G110">
            <v>3.385082610113487</v>
          </cell>
          <cell r="H110">
            <v>3.058892313607867</v>
          </cell>
          <cell r="I110">
            <v>3.0989722724290418</v>
          </cell>
          <cell r="J110">
            <v>3.0538023402995673</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1">
          <cell r="B111" t="str">
            <v>Processing &amp; Loading Costs</v>
          </cell>
          <cell r="F111">
            <v>2.9415942770502701</v>
          </cell>
          <cell r="G111">
            <v>2.1480074803661875</v>
          </cell>
          <cell r="H111">
            <v>2.419207734500036</v>
          </cell>
          <cell r="I111">
            <v>2.6061412506993138</v>
          </cell>
          <cell r="J111">
            <v>2.515345567276845</v>
          </cell>
          <cell r="K111">
            <v>2.3210118379318341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24" refreshError="1"/>
      <sheetData sheetId="25" refreshError="1">
        <row r="2">
          <cell r="B2" t="str">
            <v xml:space="preserve">Project Trident </v>
          </cell>
          <cell r="L2" t="str">
            <v>Coal RevenuesSummary</v>
          </cell>
        </row>
        <row r="3">
          <cell r="B3" t="str">
            <v>($ and tons in thousands)</v>
          </cell>
          <cell r="L3" t="str">
            <v>Private &amp; Confidential</v>
          </cell>
        </row>
        <row r="4">
          <cell r="B4" t="str">
            <v>Comparable Industry Average</v>
          </cell>
          <cell r="C4">
            <v>1.35</v>
          </cell>
        </row>
        <row r="5">
          <cell r="B5" t="str">
            <v>Consolidated</v>
          </cell>
          <cell r="C5">
            <v>0.57999999999999996</v>
          </cell>
          <cell r="D5">
            <v>-57.037037037037038</v>
          </cell>
        </row>
        <row r="7">
          <cell r="D7" t="str">
            <v xml:space="preserve">9 Months </v>
          </cell>
          <cell r="E7" t="str">
            <v>Projected</v>
          </cell>
          <cell r="G7" t="str">
            <v>Projected FYE December 31,</v>
          </cell>
        </row>
        <row r="8">
          <cell r="C8">
            <v>2006</v>
          </cell>
          <cell r="D8" t="str">
            <v>2007A</v>
          </cell>
          <cell r="E8" t="str">
            <v>Q4 2007</v>
          </cell>
          <cell r="G8">
            <v>2007</v>
          </cell>
          <cell r="H8">
            <v>2008</v>
          </cell>
          <cell r="I8">
            <v>2009</v>
          </cell>
          <cell r="J8">
            <v>2010</v>
          </cell>
          <cell r="K8">
            <v>2011</v>
          </cell>
          <cell r="L8">
            <v>2012</v>
          </cell>
          <cell r="M8">
            <v>535000</v>
          </cell>
        </row>
        <row r="9">
          <cell r="L9">
            <v>350</v>
          </cell>
          <cell r="M9">
            <v>70000</v>
          </cell>
        </row>
        <row r="10">
          <cell r="B10" t="str">
            <v>Steam Coal</v>
          </cell>
          <cell r="L10">
            <v>350</v>
          </cell>
          <cell r="M10">
            <v>280000</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cell r="M11">
            <v>280000</v>
          </cell>
        </row>
        <row r="12">
          <cell r="B12" t="str">
            <v>Committed Realized Price Per Ton</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cell r="M12">
            <v>280000</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cell r="M13">
            <v>150000</v>
          </cell>
        </row>
        <row r="14">
          <cell r="L14">
            <v>350</v>
          </cell>
          <cell r="M14">
            <v>150000</v>
          </cell>
        </row>
        <row r="15">
          <cell r="B15" t="str">
            <v>Uncommitted Coal Sales</v>
          </cell>
          <cell r="D15">
            <v>0</v>
          </cell>
          <cell r="E15">
            <v>0</v>
          </cell>
          <cell r="G15">
            <v>0</v>
          </cell>
          <cell r="H15">
            <v>0.63334715390875995</v>
          </cell>
          <cell r="I15">
            <v>2.6533710147890259</v>
          </cell>
          <cell r="J15">
            <v>3.4724189792040714</v>
          </cell>
          <cell r="K15">
            <v>7.5703409285601309</v>
          </cell>
          <cell r="L15">
            <v>7.0577111415861484</v>
          </cell>
          <cell r="M15">
            <v>150000</v>
          </cell>
        </row>
        <row r="16">
          <cell r="B16" t="str">
            <v>Uncommitted Realized Price Per Ton</v>
          </cell>
          <cell r="D16">
            <v>0</v>
          </cell>
          <cell r="E16">
            <v>0</v>
          </cell>
          <cell r="G16" t="str">
            <v>--</v>
          </cell>
          <cell r="H16">
            <v>57.623063640855747</v>
          </cell>
          <cell r="I16">
            <v>57.631424726022061</v>
          </cell>
          <cell r="J16">
            <v>58.588666024172703</v>
          </cell>
          <cell r="K16">
            <v>58.702697100274143</v>
          </cell>
          <cell r="L16">
            <v>58.862249346488866</v>
          </cell>
          <cell r="M16">
            <v>525000</v>
          </cell>
          <cell r="N16">
            <v>57.623063640855747</v>
          </cell>
          <cell r="O16">
            <v>57.631424726022061</v>
          </cell>
          <cell r="P16">
            <v>58.588666024172703</v>
          </cell>
          <cell r="Q16">
            <v>58.702697100274143</v>
          </cell>
          <cell r="R16">
            <v>58.862249346488866</v>
          </cell>
        </row>
        <row r="17">
          <cell r="B17" t="str">
            <v>Uncommitted Coal Sales Revenues</v>
          </cell>
          <cell r="D17">
            <v>0</v>
          </cell>
          <cell r="E17">
            <v>0</v>
          </cell>
          <cell r="G17" t="str">
            <v>--</v>
          </cell>
          <cell r="H17">
            <v>36.495403356439333</v>
          </cell>
          <cell r="I17">
            <v>152.91755190902251</v>
          </cell>
          <cell r="J17">
            <v>203.44439586858604</v>
          </cell>
          <cell r="K17">
            <v>444.39943047507347</v>
          </cell>
          <cell r="L17">
            <v>415.43275303153644</v>
          </cell>
          <cell r="M17">
            <v>150000</v>
          </cell>
        </row>
        <row r="18">
          <cell r="L18">
            <v>72300</v>
          </cell>
          <cell r="M18">
            <v>1600000</v>
          </cell>
        </row>
        <row r="19">
          <cell r="B19" t="str">
            <v>Total Coal Sales</v>
          </cell>
          <cell r="D19">
            <v>6.3084941390000004</v>
          </cell>
          <cell r="E19">
            <v>2.304605796509362</v>
          </cell>
          <cell r="G19">
            <v>8.6130999355093625</v>
          </cell>
          <cell r="H19">
            <v>11.044095153908758</v>
          </cell>
          <cell r="I19">
            <v>11.722343014789026</v>
          </cell>
          <cell r="J19">
            <v>11.631782979204072</v>
          </cell>
          <cell r="K19">
            <v>11.425316928560129</v>
          </cell>
          <cell r="L19">
            <v>10.792687141586146</v>
          </cell>
          <cell r="M19">
            <v>150000</v>
          </cell>
        </row>
        <row r="20">
          <cell r="B20" t="str">
            <v>Total Average Realized Price Per Ton</v>
          </cell>
          <cell r="D20">
            <v>46.879708216211455</v>
          </cell>
          <cell r="E20">
            <v>44.552050659240599</v>
          </cell>
          <cell r="G20">
            <v>46.256897249399344</v>
          </cell>
          <cell r="H20">
            <v>46.586661207309795</v>
          </cell>
          <cell r="I20">
            <v>50.571145225926642</v>
          </cell>
          <cell r="J20">
            <v>51.214458805983426</v>
          </cell>
          <cell r="K20">
            <v>55.310292532490223</v>
          </cell>
          <cell r="L20">
            <v>55.694356975791749</v>
          </cell>
          <cell r="M20">
            <v>280000</v>
          </cell>
        </row>
        <row r="21">
          <cell r="B21" t="str">
            <v>Total Coal Sales Revenues</v>
          </cell>
          <cell r="D21">
            <v>295.74036452000013</v>
          </cell>
          <cell r="E21">
            <v>102.67491419566463</v>
          </cell>
          <cell r="G21">
            <v>398.41527871566473</v>
          </cell>
          <cell r="H21">
            <v>514.50751927643921</v>
          </cell>
          <cell r="I21">
            <v>592.81231098902254</v>
          </cell>
          <cell r="J21">
            <v>595.71547022858613</v>
          </cell>
          <cell r="K21">
            <v>631.93762159507344</v>
          </cell>
          <cell r="L21">
            <v>601.09177039153633</v>
          </cell>
          <cell r="M21">
            <v>4600000</v>
          </cell>
        </row>
        <row r="24">
          <cell r="B24" t="str">
            <v>Metallurgical Coal</v>
          </cell>
        </row>
        <row r="25">
          <cell r="B25" t="str">
            <v>Committed Coal Sales</v>
          </cell>
          <cell r="D25">
            <v>0.33835219100000008</v>
          </cell>
          <cell r="E25">
            <v>0.13849999999999996</v>
          </cell>
          <cell r="G25">
            <v>0.47685219100000004</v>
          </cell>
          <cell r="H25">
            <v>0.50600000000000001</v>
          </cell>
          <cell r="I25">
            <v>0.30599999999999999</v>
          </cell>
          <cell r="J25">
            <v>7.0199999999999999E-2</v>
          </cell>
          <cell r="K25">
            <v>0</v>
          </cell>
          <cell r="L25">
            <v>0</v>
          </cell>
        </row>
        <row r="26">
          <cell r="B26" t="str">
            <v>Committed Realized Price Per Ton</v>
          </cell>
          <cell r="D26">
            <v>73.979709710229102</v>
          </cell>
          <cell r="E26">
            <v>72.661935395904123</v>
          </cell>
          <cell r="G26">
            <v>73.596966910722827</v>
          </cell>
          <cell r="H26">
            <v>76.671936758893281</v>
          </cell>
          <cell r="I26">
            <v>82.75</v>
          </cell>
          <cell r="J26">
            <v>82.749999999999986</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Uncommitted Realized Price Per Ton</v>
          </cell>
          <cell r="D30">
            <v>0</v>
          </cell>
          <cell r="E30">
            <v>80</v>
          </cell>
          <cell r="G30">
            <v>80</v>
          </cell>
          <cell r="H30">
            <v>83.802038816257891</v>
          </cell>
          <cell r="I30">
            <v>83.038505315660785</v>
          </cell>
          <cell r="J30">
            <v>83.939943797287256</v>
          </cell>
          <cell r="K30">
            <v>84.846178796327479</v>
          </cell>
          <cell r="L30">
            <v>85.247012638376802</v>
          </cell>
        </row>
        <row r="31">
          <cell r="B31" t="str">
            <v>Uncommitted Coal Sales Revenues</v>
          </cell>
          <cell r="D31">
            <v>0</v>
          </cell>
          <cell r="E31">
            <v>8.5936718050061256E-2</v>
          </cell>
          <cell r="G31">
            <v>8.5936718050061256E-2</v>
          </cell>
          <cell r="H31">
            <v>25.797535988646946</v>
          </cell>
          <cell r="I31">
            <v>112.98195234985802</v>
          </cell>
          <cell r="J31">
            <v>213.01629095346391</v>
          </cell>
          <cell r="K31">
            <v>273.18850327098994</v>
          </cell>
          <cell r="L31">
            <v>296.88686289709915</v>
          </cell>
        </row>
        <row r="33">
          <cell r="B33" t="str">
            <v>Total Coal Sales</v>
          </cell>
          <cell r="D33">
            <v>0.33835219100000008</v>
          </cell>
          <cell r="E33">
            <v>0.13957420897562572</v>
          </cell>
          <cell r="G33">
            <v>0.4779263999756258</v>
          </cell>
          <cell r="H33">
            <v>0.81383900192702874</v>
          </cell>
          <cell r="I33">
            <v>1.6665971340689583</v>
          </cell>
          <cell r="J33">
            <v>2.6079225825632264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Total Coal Sales Revenues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8">
          <cell r="B38" t="str">
            <v>Total Steam and Metallurgical Coal</v>
          </cell>
        </row>
        <row r="39">
          <cell r="B39" t="str">
            <v>Total Coal Sales</v>
          </cell>
          <cell r="D39">
            <v>6.6468463300000007</v>
          </cell>
          <cell r="E39">
            <v>2.4441800054849878</v>
          </cell>
          <cell r="G39">
            <v>9.0910263354849885</v>
          </cell>
          <cell r="H39">
            <v>11.857934155835787</v>
          </cell>
          <cell r="I39">
            <v>13.388940148857984</v>
          </cell>
          <cell r="J39">
            <v>14.239705561767298</v>
          </cell>
          <cell r="K39">
            <v>14.64512608374644</v>
          </cell>
          <cell r="L39">
            <v>14.275353028735903</v>
          </cell>
        </row>
        <row r="40">
          <cell r="B40" t="str">
            <v>Total Average Realized Price</v>
          </cell>
          <cell r="D40">
            <v>48.259211280727783</v>
          </cell>
          <cell r="E40">
            <v>46.160482743847723</v>
          </cell>
          <cell r="G40">
            <v>47.694954821942659</v>
          </cell>
          <cell r="H40">
            <v>48.85</v>
          </cell>
          <cell r="I40">
            <v>54.605947536574917</v>
          </cell>
          <cell r="J40">
            <v>57.202082420091614</v>
          </cell>
          <cell r="K40">
            <v>61.803914810306551</v>
          </cell>
          <cell r="L40">
            <v>62.904127938624605</v>
          </cell>
        </row>
        <row r="41">
          <cell r="B41" t="str">
            <v>Total Coal Sales Revenues</v>
          </cell>
          <cell r="D41">
            <v>320.7715613900001</v>
          </cell>
          <cell r="E41">
            <v>112.82452896604741</v>
          </cell>
          <cell r="G41">
            <v>433.59609035604745</v>
          </cell>
          <cell r="H41">
            <v>579.20105526508621</v>
          </cell>
          <cell r="I41">
            <v>731.11576333888058</v>
          </cell>
          <cell r="J41">
            <v>814.54081118204999</v>
          </cell>
          <cell r="K41">
            <v>905.12612486606338</v>
          </cell>
          <cell r="L41">
            <v>897.97863328863548</v>
          </cell>
        </row>
        <row r="43">
          <cell r="H43">
            <v>-2.9220968560707661E-2</v>
          </cell>
          <cell r="I43">
            <v>0</v>
          </cell>
          <cell r="J43">
            <v>0</v>
          </cell>
          <cell r="K43">
            <v>0</v>
          </cell>
          <cell r="L43">
            <v>0</v>
          </cell>
        </row>
        <row r="44">
          <cell r="H44">
            <v>6.8632444001766064</v>
          </cell>
          <cell r="L44">
            <v>24.396355593723282</v>
          </cell>
        </row>
        <row r="45">
          <cell r="G45">
            <v>477.92639997562583</v>
          </cell>
          <cell r="H45">
            <v>813.83900192702879</v>
          </cell>
          <cell r="I45">
            <v>1666.5971340689582</v>
          </cell>
          <cell r="J45">
            <v>2607.9225825632266</v>
          </cell>
          <cell r="K45">
            <v>3219.8091551863117</v>
          </cell>
          <cell r="L45">
            <v>3482.6658871497575</v>
          </cell>
        </row>
        <row r="47">
          <cell r="B47" t="str">
            <v>Metallurgical Coal Sales (mt)</v>
          </cell>
          <cell r="C47">
            <v>0.11437799999999999</v>
          </cell>
          <cell r="D47">
            <v>0.33835219100000008</v>
          </cell>
          <cell r="E47">
            <v>0.13957420897562578</v>
          </cell>
          <cell r="G47">
            <v>0.47792639997562586</v>
          </cell>
          <cell r="H47">
            <v>0.81383900192702874</v>
          </cell>
          <cell r="I47">
            <v>1.6665971340689583</v>
          </cell>
          <cell r="J47">
            <v>2.6079225825632264</v>
          </cell>
          <cell r="K47">
            <v>3.2198091551863119</v>
          </cell>
          <cell r="L47">
            <v>3.4826658871497576</v>
          </cell>
        </row>
        <row r="48">
          <cell r="B48" t="str">
            <v>Total Coal Sales (mt)</v>
          </cell>
          <cell r="C48">
            <v>5.4669999999999996</v>
          </cell>
          <cell r="D48">
            <v>6.6468463300000007</v>
          </cell>
          <cell r="E48">
            <v>2.4441800054849878</v>
          </cell>
          <cell r="G48">
            <v>9.0910263354849885</v>
          </cell>
          <cell r="H48">
            <v>11.857934155835787</v>
          </cell>
          <cell r="I48">
            <v>13.388940148857984</v>
          </cell>
          <cell r="J48">
            <v>14.239705561767298</v>
          </cell>
          <cell r="K48">
            <v>14.645126083746442</v>
          </cell>
          <cell r="L48">
            <v>14.275353028735905</v>
          </cell>
        </row>
        <row r="49">
          <cell r="B49" t="str">
            <v>Steam Coal Realized Price Per Ton (4)</v>
          </cell>
          <cell r="D49">
            <v>46.879708216211455</v>
          </cell>
          <cell r="E49">
            <v>44.552050659240599</v>
          </cell>
          <cell r="G49">
            <v>46.256897249399344</v>
          </cell>
          <cell r="H49">
            <v>46.586661207309795</v>
          </cell>
          <cell r="I49">
            <v>50.571145225926642</v>
          </cell>
          <cell r="J49">
            <v>51.214458805983426</v>
          </cell>
          <cell r="K49">
            <v>55.31029253249023</v>
          </cell>
          <cell r="L49">
            <v>55.694356975791763</v>
          </cell>
        </row>
        <row r="50">
          <cell r="B50" t="str">
            <v>Metallurgical Coal Realized Price Per Ton (4)</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3">
          <cell r="B53" t="str">
            <v>Total Coal Revenues</v>
          </cell>
          <cell r="D53">
            <v>320.77156138999999</v>
          </cell>
          <cell r="E53">
            <v>112.82452896604747</v>
          </cell>
          <cell r="G53">
            <v>433.59609035604745</v>
          </cell>
          <cell r="H53">
            <v>579.23027623364692</v>
          </cell>
          <cell r="I53">
            <v>731.11576333888047</v>
          </cell>
          <cell r="J53">
            <v>814.54081118204988</v>
          </cell>
          <cell r="K53">
            <v>905.12612486606338</v>
          </cell>
          <cell r="L53">
            <v>897.97863328863525</v>
          </cell>
        </row>
      </sheetData>
      <sheetData sheetId="26" refreshError="1">
        <row r="2">
          <cell r="B2" t="str">
            <v xml:space="preserve">Project Trident </v>
          </cell>
          <cell r="C2" t="str">
            <v>SALES &amp; MARKETING OUTPUTS</v>
          </cell>
          <cell r="L2" t="str">
            <v>Projected Financial Summary</v>
          </cell>
        </row>
        <row r="3">
          <cell r="B3" t="str">
            <v>($ and tons in thousands)</v>
          </cell>
          <cell r="C3" t="str">
            <v>TONNAGE</v>
          </cell>
          <cell r="L3" t="str">
            <v>Private &amp; Confidential</v>
          </cell>
        </row>
        <row r="4">
          <cell r="E4" t="str">
            <v>Fiscal Year Ending December 31,</v>
          </cell>
          <cell r="G4" t="str">
            <v>Fiscal Year Ending December 31,</v>
          </cell>
        </row>
        <row r="5">
          <cell r="B5" t="str">
            <v>Consolidated</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 xml:space="preserve">9 Months </v>
          </cell>
          <cell r="E7" t="str">
            <v>Projected</v>
          </cell>
          <cell r="F7" t="str">
            <v>Projected FYE December 31,</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v>2006</v>
          </cell>
          <cell r="D8" t="str">
            <v>2007A</v>
          </cell>
          <cell r="E8" t="str">
            <v>Q4 2007</v>
          </cell>
          <cell r="F8">
            <v>2007</v>
          </cell>
          <cell r="G8">
            <v>2008</v>
          </cell>
          <cell r="H8">
            <v>2009</v>
          </cell>
          <cell r="I8">
            <v>2010</v>
          </cell>
          <cell r="J8">
            <v>2011</v>
          </cell>
          <cell r="K8">
            <v>2012</v>
          </cell>
          <cell r="M8">
            <v>0</v>
          </cell>
          <cell r="O8" t="str">
            <v>Q1 2007</v>
          </cell>
          <cell r="P8" t="str">
            <v>Q2 2007</v>
          </cell>
          <cell r="Q8" t="str">
            <v>Q3 2007</v>
          </cell>
          <cell r="R8">
            <v>49.822297854785475</v>
          </cell>
          <cell r="S8">
            <v>96615.4</v>
          </cell>
          <cell r="U8" t="str">
            <v>Customer B</v>
          </cell>
          <cell r="W8">
            <v>86281.996639999983</v>
          </cell>
          <cell r="Z8" t="str">
            <v>Customer B</v>
          </cell>
          <cell r="AB8">
            <v>56339.180625000001</v>
          </cell>
        </row>
        <row r="9">
          <cell r="A9">
            <v>3</v>
          </cell>
          <cell r="B9" t="str">
            <v>Income Statement Data</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Coal Sales</v>
          </cell>
          <cell r="C10" t="str">
            <v>Customer D</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cell r="M10">
            <v>0</v>
          </cell>
          <cell r="O10">
            <v>0</v>
          </cell>
          <cell r="R10">
            <v>51.605612278724401</v>
          </cell>
          <cell r="S10">
            <v>46702.047000000006</v>
          </cell>
          <cell r="U10" t="str">
            <v>Customer D</v>
          </cell>
          <cell r="W10">
            <v>46702.047000000006</v>
          </cell>
          <cell r="Z10" t="str">
            <v>Customer D</v>
          </cell>
          <cell r="AB10">
            <v>40573.5262</v>
          </cell>
        </row>
        <row r="11">
          <cell r="A11">
            <v>5</v>
          </cell>
          <cell r="B11" t="str">
            <v>Other Revenues</v>
          </cell>
          <cell r="C11" t="str">
            <v>Customer 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cell r="M11">
            <v>0</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Cost of Sales (Cash Costs)</v>
          </cell>
          <cell r="C13" t="str">
            <v>Customer G</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cell r="M13">
            <v>240</v>
          </cell>
          <cell r="O13">
            <v>240</v>
          </cell>
          <cell r="R13" t="e">
            <v>#N/A</v>
          </cell>
          <cell r="S13" t="e">
            <v>#N/A</v>
          </cell>
          <cell r="U13" t="str">
            <v>Total Coal Revenue</v>
          </cell>
          <cell r="W13">
            <v>579230.2762336469</v>
          </cell>
          <cell r="Z13" t="str">
            <v>Total Coal Revenue</v>
          </cell>
          <cell r="AB13">
            <v>433596.09035604744</v>
          </cell>
        </row>
        <row r="14">
          <cell r="A14">
            <v>8</v>
          </cell>
          <cell r="B14" t="str">
            <v>Cost of Sales (Non-Cash Costs) (1)</v>
          </cell>
          <cell r="C14" t="str">
            <v>Customer H</v>
          </cell>
          <cell r="D14">
            <v>-7.2789831026289207</v>
          </cell>
          <cell r="E14">
            <v>-1.9783751299999999</v>
          </cell>
          <cell r="F14">
            <v>-9.2573582326289205</v>
          </cell>
          <cell r="G14">
            <v>0</v>
          </cell>
          <cell r="H14">
            <v>0</v>
          </cell>
          <cell r="I14">
            <v>0</v>
          </cell>
          <cell r="J14">
            <v>0</v>
          </cell>
          <cell r="K14">
            <v>0</v>
          </cell>
          <cell r="M14">
            <v>120</v>
          </cell>
          <cell r="O14">
            <v>0</v>
          </cell>
          <cell r="R14">
            <v>48.5</v>
          </cell>
          <cell r="S14">
            <v>23280</v>
          </cell>
        </row>
        <row r="15">
          <cell r="A15">
            <v>9</v>
          </cell>
          <cell r="B15" t="str">
            <v>Gross Profit</v>
          </cell>
          <cell r="C15" t="str">
            <v>Customer I</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cell r="M15">
            <v>120</v>
          </cell>
          <cell r="O15">
            <v>120</v>
          </cell>
          <cell r="R15">
            <v>35.92363420427553</v>
          </cell>
          <cell r="S15">
            <v>15123.849999999999</v>
          </cell>
        </row>
        <row r="16">
          <cell r="A16">
            <v>10</v>
          </cell>
          <cell r="B16" t="str">
            <v>Depreciation, Depletion &amp; Amortization</v>
          </cell>
          <cell r="C16" t="str">
            <v>Customer J</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cell r="M16">
            <v>0</v>
          </cell>
          <cell r="O16">
            <v>0</v>
          </cell>
          <cell r="R16">
            <v>48.5</v>
          </cell>
          <cell r="S16">
            <v>17460</v>
          </cell>
          <cell r="U16" t="str">
            <v>Other Top 5</v>
          </cell>
          <cell r="W16" t="e">
            <v>#N/A</v>
          </cell>
        </row>
        <row r="17">
          <cell r="A17">
            <v>11</v>
          </cell>
          <cell r="B17" t="str">
            <v>Reclamation</v>
          </cell>
          <cell r="C17" t="str">
            <v>Customer K</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cell r="M17">
            <v>0</v>
          </cell>
          <cell r="O17">
            <v>0</v>
          </cell>
          <cell r="R17">
            <v>50</v>
          </cell>
          <cell r="S17">
            <v>15000</v>
          </cell>
          <cell r="Z17" t="str">
            <v>Other Top 5</v>
          </cell>
          <cell r="AB17">
            <v>105323.25691799998</v>
          </cell>
        </row>
        <row r="18">
          <cell r="A18">
            <v>12</v>
          </cell>
          <cell r="B18" t="str">
            <v>SG&amp;A</v>
          </cell>
          <cell r="C18" t="str">
            <v>Customer L</v>
          </cell>
          <cell r="D18">
            <v>8.7991828399999985</v>
          </cell>
          <cell r="E18">
            <v>2.4000000000000004</v>
          </cell>
          <cell r="F18">
            <v>11.199182839999999</v>
          </cell>
          <cell r="G18">
            <v>9.6</v>
          </cell>
          <cell r="H18">
            <v>9.6000000000000014</v>
          </cell>
          <cell r="I18">
            <v>9.6000000000000014</v>
          </cell>
          <cell r="J18">
            <v>9.6</v>
          </cell>
          <cell r="K18">
            <v>9.6000000000000014</v>
          </cell>
          <cell r="M18">
            <v>0</v>
          </cell>
          <cell r="O18">
            <v>0</v>
          </cell>
          <cell r="R18">
            <v>49.5</v>
          </cell>
          <cell r="S18">
            <v>5940</v>
          </cell>
        </row>
        <row r="19">
          <cell r="A19">
            <v>13</v>
          </cell>
          <cell r="B19" t="str">
            <v>EBIT</v>
          </cell>
          <cell r="C19" t="str">
            <v>Customer M</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M19">
            <v>0</v>
          </cell>
          <cell r="O19">
            <v>95.478358319999998</v>
          </cell>
          <cell r="P19">
            <v>107.92003777999999</v>
          </cell>
          <cell r="Q19">
            <v>121.25421248999994</v>
          </cell>
          <cell r="R19">
            <v>50</v>
          </cell>
          <cell r="S19">
            <v>6000</v>
          </cell>
        </row>
        <row r="20">
          <cell r="A20">
            <v>14</v>
          </cell>
          <cell r="B20" t="str">
            <v>DTE</v>
          </cell>
          <cell r="C20" t="str">
            <v>Customer N</v>
          </cell>
          <cell r="D20" t="str">
            <v>BBB</v>
          </cell>
          <cell r="E20">
            <v>0</v>
          </cell>
          <cell r="G20">
            <v>60</v>
          </cell>
          <cell r="I20">
            <v>120</v>
          </cell>
          <cell r="K20">
            <v>0</v>
          </cell>
          <cell r="M20">
            <v>0</v>
          </cell>
          <cell r="O20">
            <v>0</v>
          </cell>
          <cell r="R20">
            <v>49</v>
          </cell>
          <cell r="S20">
            <v>2940</v>
          </cell>
        </row>
        <row r="21">
          <cell r="A21">
            <v>15</v>
          </cell>
          <cell r="B21" t="str">
            <v>Cash Flow Data</v>
          </cell>
          <cell r="C21" t="str">
            <v>Customer O</v>
          </cell>
          <cell r="D21" t="str">
            <v>N/A</v>
          </cell>
          <cell r="E21">
            <v>50</v>
          </cell>
          <cell r="G21">
            <v>20</v>
          </cell>
          <cell r="I21">
            <v>0</v>
          </cell>
          <cell r="K21">
            <v>0</v>
          </cell>
          <cell r="M21">
            <v>0</v>
          </cell>
          <cell r="O21">
            <v>0</v>
          </cell>
          <cell r="P21">
            <v>21.758666249488989</v>
          </cell>
          <cell r="Q21">
            <v>14.120315677955686</v>
          </cell>
          <cell r="R21">
            <v>45</v>
          </cell>
          <cell r="S21">
            <v>900</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M22">
            <v>0</v>
          </cell>
          <cell r="O22">
            <v>20.145421640219148</v>
          </cell>
          <cell r="P22">
            <v>24.528796699466763</v>
          </cell>
          <cell r="Q22">
            <v>27.992340225435445</v>
          </cell>
        </row>
        <row r="23">
          <cell r="A23">
            <v>16</v>
          </cell>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cell r="M23">
            <v>0</v>
          </cell>
          <cell r="O23">
            <v>0</v>
          </cell>
        </row>
        <row r="24">
          <cell r="A24">
            <v>17</v>
          </cell>
          <cell r="B24" t="str">
            <v>Expansion Capex</v>
          </cell>
          <cell r="C24" t="str">
            <v>p</v>
          </cell>
          <cell r="D24">
            <v>17.631215140000002</v>
          </cell>
          <cell r="E24">
            <v>17.456290860000003</v>
          </cell>
          <cell r="F24">
            <v>35.087506000000005</v>
          </cell>
          <cell r="G24">
            <v>51.685000000000002</v>
          </cell>
          <cell r="H24">
            <v>26.5943</v>
          </cell>
          <cell r="I24">
            <v>26.2</v>
          </cell>
          <cell r="J24">
            <v>26.1</v>
          </cell>
          <cell r="K24">
            <v>0</v>
          </cell>
          <cell r="M24">
            <v>0</v>
          </cell>
          <cell r="O24">
            <v>0</v>
          </cell>
        </row>
        <row r="25">
          <cell r="A25">
            <v>18</v>
          </cell>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M25">
            <v>0</v>
          </cell>
          <cell r="O25">
            <v>20.145421640219148</v>
          </cell>
          <cell r="P25">
            <v>24.528796699466763</v>
          </cell>
          <cell r="Q25">
            <v>27.992340225435445</v>
          </cell>
        </row>
        <row r="26">
          <cell r="A26">
            <v>19</v>
          </cell>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Balance Sheet Data</v>
          </cell>
          <cell r="D28" t="str">
            <v>N/A</v>
          </cell>
          <cell r="E28">
            <v>87.714439999999996</v>
          </cell>
          <cell r="G28">
            <v>0</v>
          </cell>
          <cell r="I28">
            <v>0</v>
          </cell>
          <cell r="K28">
            <v>0</v>
          </cell>
          <cell r="M28">
            <v>0</v>
          </cell>
          <cell r="O28">
            <v>0</v>
          </cell>
        </row>
        <row r="29">
          <cell r="A29">
            <v>22</v>
          </cell>
          <cell r="B29" t="str">
            <v>Cash</v>
          </cell>
          <cell r="C29">
            <v>2.7625649999999999</v>
          </cell>
          <cell r="D29" t="str">
            <v>BB</v>
          </cell>
          <cell r="E29">
            <v>75</v>
          </cell>
          <cell r="G29">
            <v>0</v>
          </cell>
          <cell r="I29">
            <v>0</v>
          </cell>
          <cell r="K29">
            <v>0</v>
          </cell>
          <cell r="M29">
            <v>0</v>
          </cell>
          <cell r="O29">
            <v>0</v>
          </cell>
        </row>
        <row r="30">
          <cell r="A30">
            <v>23</v>
          </cell>
          <cell r="B30" t="str">
            <v>Net Working Capital</v>
          </cell>
          <cell r="C30">
            <v>0</v>
          </cell>
          <cell r="D30" t="str">
            <v>N/A</v>
          </cell>
          <cell r="E30">
            <v>58.227260000000001</v>
          </cell>
          <cell r="G30">
            <v>0</v>
          </cell>
          <cell r="I30">
            <v>0</v>
          </cell>
          <cell r="K30">
            <v>0</v>
          </cell>
          <cell r="M30">
            <v>0</v>
          </cell>
          <cell r="O30">
            <v>0</v>
          </cell>
        </row>
        <row r="31">
          <cell r="A31">
            <v>24</v>
          </cell>
          <cell r="B31" t="str">
            <v>Net PP&amp;E</v>
          </cell>
          <cell r="C31">
            <v>394.960644</v>
          </cell>
          <cell r="D31" t="str">
            <v>N/A</v>
          </cell>
          <cell r="E31">
            <v>22.826000000000001</v>
          </cell>
          <cell r="G31">
            <v>0</v>
          </cell>
          <cell r="I31">
            <v>0</v>
          </cell>
          <cell r="K31">
            <v>0</v>
          </cell>
          <cell r="M31">
            <v>0</v>
          </cell>
          <cell r="O31">
            <v>0</v>
          </cell>
        </row>
        <row r="32">
          <cell r="A32">
            <v>25</v>
          </cell>
          <cell r="B32" t="str">
            <v>Total Debt</v>
          </cell>
          <cell r="C32">
            <v>236.88462599999997</v>
          </cell>
          <cell r="D32" t="str">
            <v>N/A</v>
          </cell>
          <cell r="E32">
            <v>21.516999999999999</v>
          </cell>
          <cell r="G32">
            <v>0</v>
          </cell>
          <cell r="I32">
            <v>0</v>
          </cell>
          <cell r="K32">
            <v>0</v>
          </cell>
          <cell r="M32">
            <v>0</v>
          </cell>
          <cell r="O32">
            <v>0</v>
          </cell>
        </row>
        <row r="33">
          <cell r="A33">
            <v>26</v>
          </cell>
          <cell r="B33" t="str">
            <v>Minority Interest</v>
          </cell>
          <cell r="C33">
            <v>0</v>
          </cell>
          <cell r="D33" t="str">
            <v>N/A</v>
          </cell>
          <cell r="E33">
            <v>13.185</v>
          </cell>
          <cell r="G33">
            <v>0</v>
          </cell>
          <cell r="I33">
            <v>0</v>
          </cell>
          <cell r="K33">
            <v>0</v>
          </cell>
          <cell r="M33">
            <v>0</v>
          </cell>
          <cell r="O33">
            <v>0</v>
          </cell>
        </row>
        <row r="34">
          <cell r="A34">
            <v>27</v>
          </cell>
          <cell r="B34" t="str">
            <v>Shareholders' Equity</v>
          </cell>
          <cell r="C34">
            <v>157.25324599999999</v>
          </cell>
          <cell r="D34" t="str">
            <v>N/A</v>
          </cell>
          <cell r="E34">
            <v>10.259</v>
          </cell>
          <cell r="G34">
            <v>0</v>
          </cell>
          <cell r="I34">
            <v>0</v>
          </cell>
          <cell r="K34">
            <v>0</v>
          </cell>
          <cell r="M34">
            <v>0</v>
          </cell>
          <cell r="O34">
            <v>0</v>
          </cell>
        </row>
        <row r="35">
          <cell r="A35">
            <v>28</v>
          </cell>
          <cell r="B35" t="str">
            <v>Capitalization (Book)</v>
          </cell>
          <cell r="C35">
            <v>394.13787199999996</v>
          </cell>
          <cell r="D35" t="str">
            <v>BBB</v>
          </cell>
          <cell r="E35">
            <v>0</v>
          </cell>
          <cell r="G35">
            <v>0</v>
          </cell>
          <cell r="I35">
            <v>0</v>
          </cell>
          <cell r="K35">
            <v>0</v>
          </cell>
          <cell r="M35">
            <v>0</v>
          </cell>
          <cell r="O35">
            <v>0</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M38">
            <v>3854.9759999999987</v>
          </cell>
          <cell r="O38">
            <v>2.0515831986999999</v>
          </cell>
          <cell r="P38">
            <v>2.1676550967479997</v>
          </cell>
          <cell r="Q38">
            <v>2.3752003799999999</v>
          </cell>
        </row>
        <row r="39">
          <cell r="B39" t="str">
            <v>Steam Coal Sales (mt)</v>
          </cell>
          <cell r="C39" t="str">
            <v>Steam Coal - Uncommitted</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cell r="M39">
            <v>7570.340928560131</v>
          </cell>
          <cell r="O39">
            <v>7057.7111415861482</v>
          </cell>
        </row>
        <row r="40">
          <cell r="B40" t="str">
            <v>Metallurgical Coal Sales (mt)</v>
          </cell>
          <cell r="C40" t="str">
            <v>Total Steam Coal Sales</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cell r="M40">
            <v>11425.316928560129</v>
          </cell>
          <cell r="O40">
            <v>10792.687141586146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C43" t="str">
            <v>Metallurgical Coal</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A44">
            <v>1</v>
          </cell>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M44">
            <v>0</v>
          </cell>
          <cell r="O44">
            <v>0</v>
          </cell>
          <cell r="P44">
            <v>0</v>
          </cell>
          <cell r="Q44">
            <v>0</v>
          </cell>
          <cell r="R44">
            <v>78</v>
          </cell>
          <cell r="S44">
            <v>0</v>
          </cell>
          <cell r="T44">
            <v>0</v>
          </cell>
        </row>
        <row r="45">
          <cell r="A45">
            <v>2</v>
          </cell>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M45">
            <v>0</v>
          </cell>
          <cell r="O45">
            <v>39.408989675131849</v>
          </cell>
          <cell r="P45">
            <v>38.789131210576294</v>
          </cell>
          <cell r="Q45">
            <v>35.397023374622364</v>
          </cell>
          <cell r="R45">
            <v>68.228571428571428</v>
          </cell>
          <cell r="S45">
            <v>9552</v>
          </cell>
        </row>
        <row r="46">
          <cell r="A46">
            <v>3</v>
          </cell>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M46">
            <v>0</v>
          </cell>
          <cell r="O46">
            <v>-39.408989675131849</v>
          </cell>
          <cell r="P46">
            <v>-38.789131210576294</v>
          </cell>
          <cell r="Q46">
            <v>-35.397023374622364</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Growth &amp; Margins</v>
          </cell>
          <cell r="C48" t="str">
            <v>Customer D</v>
          </cell>
          <cell r="D48" t="str">
            <v>N/A</v>
          </cell>
          <cell r="E48">
            <v>57.163409999999999</v>
          </cell>
          <cell r="G48">
            <v>60</v>
          </cell>
          <cell r="I48">
            <v>0</v>
          </cell>
          <cell r="K48">
            <v>0</v>
          </cell>
          <cell r="M48">
            <v>0</v>
          </cell>
          <cell r="O48">
            <v>0</v>
          </cell>
        </row>
        <row r="49">
          <cell r="A49">
            <v>5</v>
          </cell>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M49">
            <v>0</v>
          </cell>
          <cell r="O49" t="str">
            <v>--</v>
          </cell>
          <cell r="P49">
            <v>5.657674430242432</v>
          </cell>
          <cell r="Q49">
            <v>9.5746451344297157</v>
          </cell>
        </row>
        <row r="50">
          <cell r="A50">
            <v>6</v>
          </cell>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M50">
            <v>0</v>
          </cell>
          <cell r="O50" t="str">
            <v>--</v>
          </cell>
          <cell r="P50">
            <v>13.030889595211882</v>
          </cell>
          <cell r="Q50">
            <v>12.355606043413637</v>
          </cell>
        </row>
        <row r="51">
          <cell r="A51">
            <v>7</v>
          </cell>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cell r="M51">
            <v>0</v>
          </cell>
          <cell r="O51">
            <v>0</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F55">
            <v>0</v>
          </cell>
          <cell r="G55">
            <v>0</v>
          </cell>
          <cell r="H55">
            <v>0</v>
          </cell>
          <cell r="I55">
            <v>0</v>
          </cell>
          <cell r="J55">
            <v>0</v>
          </cell>
          <cell r="K55">
            <v>0</v>
          </cell>
          <cell r="M55">
            <v>3219.8091551863117</v>
          </cell>
          <cell r="O55">
            <v>3482.6658871497575</v>
          </cell>
        </row>
        <row r="56">
          <cell r="B56" t="str">
            <v>Cash Mining Costs Per Ton</v>
          </cell>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cell r="M59">
            <v>3854.9759999999987</v>
          </cell>
          <cell r="O59">
            <v>3734.9759999999987</v>
          </cell>
        </row>
        <row r="60">
          <cell r="B60" t="str">
            <v>Mining Expenses</v>
          </cell>
          <cell r="C60" t="str">
            <v>% Committed</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cell r="M60">
            <v>26.322586626812011</v>
          </cell>
          <cell r="O60">
            <v>26.163808295890068</v>
          </cell>
        </row>
        <row r="61">
          <cell r="B61" t="str">
            <v>Less: D&amp;A</v>
          </cell>
          <cell r="C61" t="str">
            <v xml:space="preserve">Total Uncommitted </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cell r="M61">
            <v>10790.150083746443</v>
          </cell>
          <cell r="O61">
            <v>10540.377028735906</v>
          </cell>
        </row>
        <row r="62">
          <cell r="B62" t="str">
            <v>Less: Interest</v>
          </cell>
          <cell r="C62" t="str">
            <v>% Uncommitted</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cell r="M62">
            <v>73.677413373187989</v>
          </cell>
          <cell r="O62">
            <v>73.836191704109936</v>
          </cell>
        </row>
        <row r="63">
          <cell r="B63" t="str">
            <v>Less: Reclamation</v>
          </cell>
          <cell r="C63" t="str">
            <v>Total Coal Sales</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cell r="M63">
            <v>14645.126083746442</v>
          </cell>
          <cell r="O63">
            <v>14275.353028735904</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cell r="G68">
            <v>6.8632444001766046</v>
          </cell>
          <cell r="I68">
            <v>12.447565793406817</v>
          </cell>
          <cell r="K68">
            <v>18.314441764619996</v>
          </cell>
          <cell r="M68">
            <v>21.985533868224895</v>
          </cell>
          <cell r="O68">
            <v>24.396355593723278</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Contract Coal Haul</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2.921092301125956</v>
          </cell>
          <cell r="F71">
            <v>16.009988551125954</v>
          </cell>
          <cell r="G71">
            <v>13.90713582654231</v>
          </cell>
          <cell r="H71">
            <v>17.245651445493429</v>
          </cell>
          <cell r="I71">
            <v>19.986352897843783</v>
          </cell>
          <cell r="J71">
            <v>19.841580720500083</v>
          </cell>
          <cell r="K71">
            <v>16.137756352789069</v>
          </cell>
        </row>
        <row r="72">
          <cell r="B72" t="str">
            <v>Loading Costs</v>
          </cell>
          <cell r="D72">
            <v>8.3723597500000011</v>
          </cell>
          <cell r="E72">
            <v>2.359762739849975</v>
          </cell>
          <cell r="F72">
            <v>10.732122489849976</v>
          </cell>
          <cell r="G72">
            <v>11.563795441882677</v>
          </cell>
          <cell r="H72">
            <v>15.144976119381873</v>
          </cell>
          <cell r="I72">
            <v>17.124331164490421</v>
          </cell>
          <cell r="J72">
            <v>16.995972256462032</v>
          </cell>
          <cell r="K72">
            <v>16.995507017563028</v>
          </cell>
        </row>
        <row r="73">
          <cell r="B73" t="str">
            <v>Royalties</v>
          </cell>
          <cell r="D73">
            <v>21.37191421</v>
          </cell>
          <cell r="E73">
            <v>7.4577316610738578</v>
          </cell>
          <cell r="F73">
            <v>28.829645871073858</v>
          </cell>
          <cell r="G73">
            <v>37.51814331760982</v>
          </cell>
          <cell r="H73">
            <v>47.49065039218609</v>
          </cell>
          <cell r="I73">
            <v>53.19094439591489</v>
          </cell>
          <cell r="J73">
            <v>58.318060660339384</v>
          </cell>
          <cell r="K73">
            <v>56.502220528623731</v>
          </cell>
          <cell r="M73">
            <v>2011</v>
          </cell>
          <cell r="O73">
            <v>2012</v>
          </cell>
        </row>
        <row r="74">
          <cell r="B74" t="str">
            <v>Federal &amp; Mineral Taxes</v>
          </cell>
          <cell r="C74" t="str">
            <v>Steam Coal</v>
          </cell>
          <cell r="D74">
            <v>6.7468413799999993</v>
          </cell>
          <cell r="E74">
            <v>2.4398954220472437</v>
          </cell>
          <cell r="F74">
            <v>9.1867368020472426</v>
          </cell>
          <cell r="G74">
            <v>11.917156036635944</v>
          </cell>
          <cell r="H74">
            <v>13.550574550219546</v>
          </cell>
          <cell r="I74">
            <v>14.425853266651359</v>
          </cell>
          <cell r="J74">
            <v>14.760924766755615</v>
          </cell>
          <cell r="K74">
            <v>14.323581115093056</v>
          </cell>
        </row>
        <row r="75">
          <cell r="A75">
            <v>1</v>
          </cell>
          <cell r="B75" t="str">
            <v>Severance Taxes</v>
          </cell>
          <cell r="C75" t="str">
            <v>Customer V</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cell r="M75">
            <v>2874.983999999999</v>
          </cell>
          <cell r="O75">
            <v>2874.983999999999</v>
          </cell>
        </row>
        <row r="76">
          <cell r="A76">
            <v>2</v>
          </cell>
          <cell r="B76" t="str">
            <v>Other Expenses</v>
          </cell>
          <cell r="C76" t="str">
            <v>Customer S</v>
          </cell>
          <cell r="D76">
            <v>0</v>
          </cell>
          <cell r="E76">
            <v>0.24441800054849877</v>
          </cell>
          <cell r="F76">
            <v>0.24441800054849877</v>
          </cell>
          <cell r="G76">
            <v>1.1857934155835788</v>
          </cell>
          <cell r="H76">
            <v>1.3388940148857986</v>
          </cell>
          <cell r="I76">
            <v>1.42397055617673</v>
          </cell>
          <cell r="J76">
            <v>1.464512608374644</v>
          </cell>
          <cell r="K76">
            <v>1.4275353028735902</v>
          </cell>
          <cell r="M76">
            <v>0</v>
          </cell>
          <cell r="O76">
            <v>0</v>
          </cell>
        </row>
        <row r="77">
          <cell r="A77">
            <v>3</v>
          </cell>
          <cell r="B77" t="str">
            <v>Total Cash Costs</v>
          </cell>
          <cell r="C77" t="str">
            <v>Customer E</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Cash Costs ($ per ton)</v>
          </cell>
          <cell r="C79" t="str">
            <v>Customer I</v>
          </cell>
          <cell r="D79" t="str">
            <v>BBB+</v>
          </cell>
          <cell r="E79">
            <v>495.35056999999995</v>
          </cell>
          <cell r="G79">
            <v>829.99199999999973</v>
          </cell>
          <cell r="I79">
            <v>129.6</v>
          </cell>
          <cell r="K79">
            <v>0</v>
          </cell>
          <cell r="M79">
            <v>0</v>
          </cell>
          <cell r="O79">
            <v>0</v>
          </cell>
        </row>
        <row r="80">
          <cell r="A80">
            <v>6</v>
          </cell>
          <cell r="B80" t="str">
            <v>Mining Expenses</v>
          </cell>
          <cell r="C80" t="str">
            <v>Customer Z</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cell r="M80">
            <v>499.99199999999996</v>
          </cell>
          <cell r="O80">
            <v>499.99199999999996</v>
          </cell>
        </row>
        <row r="81">
          <cell r="A81">
            <v>7</v>
          </cell>
          <cell r="B81" t="str">
            <v>Contract Coal Haul</v>
          </cell>
          <cell r="C81" t="str">
            <v>Customer A</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cell r="M81">
            <v>240</v>
          </cell>
          <cell r="O81">
            <v>240</v>
          </cell>
        </row>
        <row r="82">
          <cell r="A82">
            <v>8</v>
          </cell>
          <cell r="B82" t="str">
            <v>Processing Costs</v>
          </cell>
          <cell r="C82" t="str">
            <v>Customer D</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cell r="M82">
            <v>120</v>
          </cell>
          <cell r="O82">
            <v>0</v>
          </cell>
        </row>
        <row r="83">
          <cell r="A83">
            <v>9</v>
          </cell>
          <cell r="B83" t="str">
            <v>Loading Costs</v>
          </cell>
          <cell r="C83" t="str">
            <v>Customer F</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cell r="M83">
            <v>120</v>
          </cell>
          <cell r="O83">
            <v>120</v>
          </cell>
        </row>
        <row r="84">
          <cell r="A84">
            <v>10</v>
          </cell>
          <cell r="B84" t="str">
            <v>Royalties</v>
          </cell>
          <cell r="C84" t="str">
            <v>Customer J</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cell r="M84">
            <v>0</v>
          </cell>
          <cell r="O84">
            <v>0</v>
          </cell>
        </row>
        <row r="85">
          <cell r="A85">
            <v>11</v>
          </cell>
          <cell r="B85" t="str">
            <v>Federal &amp; Mineral Taxes</v>
          </cell>
          <cell r="C85" t="str">
            <v>Customer W</v>
          </cell>
          <cell r="D85">
            <v>1.0150439840242249</v>
          </cell>
          <cell r="E85">
            <v>0.99824702623042127</v>
          </cell>
          <cell r="F85">
            <v>1.0105280155430489</v>
          </cell>
          <cell r="G85">
            <v>1.0049942831543732</v>
          </cell>
          <cell r="H85">
            <v>1.0120722327207765</v>
          </cell>
          <cell r="I85">
            <v>1.0130724405835929</v>
          </cell>
          <cell r="J85">
            <v>1.0079069775396259</v>
          </cell>
          <cell r="K85">
            <v>1.0033784163698136</v>
          </cell>
          <cell r="M85">
            <v>0</v>
          </cell>
          <cell r="O85">
            <v>0</v>
          </cell>
        </row>
        <row r="86">
          <cell r="A86">
            <v>12</v>
          </cell>
          <cell r="B86" t="str">
            <v>Severance Taxes</v>
          </cell>
          <cell r="C86" t="str">
            <v>Customer Q</v>
          </cell>
          <cell r="D86">
            <v>2.2292704245503443</v>
          </cell>
          <cell r="E86">
            <v>2.0429996839289575</v>
          </cell>
          <cell r="F86">
            <v>2.179190356246441</v>
          </cell>
          <cell r="G86">
            <v>2.1915703116388743</v>
          </cell>
          <cell r="H86">
            <v>2.465226517740593</v>
          </cell>
          <cell r="I86">
            <v>2.5954815087469871</v>
          </cell>
          <cell r="J86">
            <v>2.8186431962785718</v>
          </cell>
          <cell r="K86">
            <v>2.8827749620716023</v>
          </cell>
          <cell r="M86">
            <v>0</v>
          </cell>
          <cell r="O86">
            <v>0</v>
          </cell>
        </row>
        <row r="87">
          <cell r="A87">
            <v>13</v>
          </cell>
          <cell r="B87" t="str">
            <v>Other Expenses</v>
          </cell>
          <cell r="C87" t="str">
            <v>Customer R</v>
          </cell>
          <cell r="D87">
            <v>0</v>
          </cell>
          <cell r="E87">
            <v>9.9999999999999992E-2</v>
          </cell>
          <cell r="F87">
            <v>2.6885633318920479E-2</v>
          </cell>
          <cell r="G87">
            <v>0.1</v>
          </cell>
          <cell r="H87">
            <v>0.10000000000000002</v>
          </cell>
          <cell r="I87">
            <v>0.1</v>
          </cell>
          <cell r="J87">
            <v>9.9999999999999992E-2</v>
          </cell>
          <cell r="K87">
            <v>9.9999999999999978E-2</v>
          </cell>
          <cell r="M87">
            <v>0</v>
          </cell>
          <cell r="O87">
            <v>0</v>
          </cell>
        </row>
        <row r="88">
          <cell r="A88">
            <v>14</v>
          </cell>
          <cell r="B88" t="str">
            <v>Total Cash Costs Per Ton(1)</v>
          </cell>
          <cell r="C88" t="str">
            <v>Customer O</v>
          </cell>
          <cell r="D88">
            <v>37.68190775782648</v>
          </cell>
          <cell r="E88">
            <v>34.429950991186303</v>
          </cell>
          <cell r="F88">
            <v>36.807598585857789</v>
          </cell>
          <cell r="G88">
            <v>34.248659071099951</v>
          </cell>
          <cell r="H88">
            <v>35.252481201106924</v>
          </cell>
          <cell r="I88">
            <v>36.384307448827585</v>
          </cell>
          <cell r="J88">
            <v>37.052125433550849</v>
          </cell>
          <cell r="K88">
            <v>37.305529542829085</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Less: D&amp;A</v>
          </cell>
          <cell r="C92" t="str">
            <v>Customer X</v>
          </cell>
          <cell r="D92">
            <v>-24.681393879999998</v>
          </cell>
          <cell r="E92">
            <v>39.978839473999997</v>
          </cell>
          <cell r="F92">
            <v>-32.774585788035715</v>
          </cell>
          <cell r="G92">
            <v>-38.661759462261905</v>
          </cell>
          <cell r="H92">
            <v>-44.841969292285711</v>
          </cell>
          <cell r="I92">
            <v>-54.005792657999983</v>
          </cell>
          <cell r="J92">
            <v>-65.400291719999998</v>
          </cell>
          <cell r="K92">
            <v>-73.935969179047618</v>
          </cell>
          <cell r="M92">
            <v>0</v>
          </cell>
          <cell r="O92">
            <v>0</v>
          </cell>
        </row>
        <row r="93">
          <cell r="A93">
            <v>19</v>
          </cell>
          <cell r="B93" t="str">
            <v>Less: Reclamation</v>
          </cell>
          <cell r="C93" t="str">
            <v>Customer L</v>
          </cell>
          <cell r="D93">
            <v>-0.49363598000000003</v>
          </cell>
          <cell r="E93">
            <v>-25.585000000000001</v>
          </cell>
          <cell r="F93">
            <v>-0.86066922254820111</v>
          </cell>
          <cell r="G93">
            <v>-1.7315949788602278</v>
          </cell>
          <cell r="H93">
            <v>-2.0067216428654389</v>
          </cell>
          <cell r="I93">
            <v>-2.2986239242059532</v>
          </cell>
          <cell r="J93">
            <v>-2.5539887529027805</v>
          </cell>
          <cell r="K93">
            <v>-2.6727195164033675</v>
          </cell>
          <cell r="M93">
            <v>0</v>
          </cell>
          <cell r="O93">
            <v>0</v>
          </cell>
        </row>
        <row r="94">
          <cell r="A94">
            <v>20</v>
          </cell>
          <cell r="B94" t="str">
            <v>Less: Depletion</v>
          </cell>
          <cell r="C94" t="str">
            <v>Customer H</v>
          </cell>
          <cell r="D94">
            <v>-17.656549387136916</v>
          </cell>
          <cell r="E94">
            <v>14.393839474000004</v>
          </cell>
          <cell r="F94">
            <v>-23.050412062167414</v>
          </cell>
          <cell r="G94">
            <v>-24.712953152745854</v>
          </cell>
          <cell r="H94">
            <v>-26.954998169454473</v>
          </cell>
          <cell r="I94">
            <v>-28.464895859374508</v>
          </cell>
          <cell r="J94">
            <v>-29.195358567187395</v>
          </cell>
          <cell r="K94">
            <v>-28.67711158763872</v>
          </cell>
          <cell r="M94">
            <v>0</v>
          </cell>
          <cell r="O94">
            <v>0</v>
          </cell>
        </row>
        <row r="95">
          <cell r="A95">
            <v>21</v>
          </cell>
          <cell r="B95" t="str">
            <v>Less: Plant DD&amp;A+R</v>
          </cell>
          <cell r="C95" t="str">
            <v>Customer G</v>
          </cell>
          <cell r="D95">
            <v>-2.4968116800000004</v>
          </cell>
          <cell r="E95">
            <v>-1.5419462116119629</v>
          </cell>
          <cell r="F95">
            <v>-3.2439420111888237</v>
          </cell>
          <cell r="G95">
            <v>-3.5719369622196653</v>
          </cell>
          <cell r="H95">
            <v>-5.1152858371720686</v>
          </cell>
          <cell r="I95">
            <v>-5.7052133702600356</v>
          </cell>
          <cell r="J95">
            <v>-5.9685557673114591</v>
          </cell>
          <cell r="K95">
            <v>-6.5514757704025879</v>
          </cell>
          <cell r="M95">
            <v>0</v>
          </cell>
          <cell r="O95">
            <v>0</v>
          </cell>
        </row>
        <row r="96">
          <cell r="A96">
            <v>22</v>
          </cell>
          <cell r="B96" t="str">
            <v>Peabody</v>
          </cell>
          <cell r="C96" t="str">
            <v>Customer N</v>
          </cell>
          <cell r="D96">
            <v>-45.328390927136915</v>
          </cell>
          <cell r="E96">
            <v>27.245732736388035</v>
          </cell>
          <cell r="F96">
            <v>-59.92960908394015</v>
          </cell>
          <cell r="G96">
            <v>-68.678244556087662</v>
          </cell>
          <cell r="H96">
            <v>-78.918974941777691</v>
          </cell>
          <cell r="I96">
            <v>-90.474525811840479</v>
          </cell>
          <cell r="J96">
            <v>-103.11819480740164</v>
          </cell>
          <cell r="K96">
            <v>-111.83727605349229</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 xml:space="preserve">SG&amp;A </v>
          </cell>
          <cell r="C98" t="str">
            <v>Customer K</v>
          </cell>
          <cell r="D98" t="str">
            <v>N/A</v>
          </cell>
          <cell r="E98">
            <v>22.826000000000001</v>
          </cell>
          <cell r="G98">
            <v>0</v>
          </cell>
          <cell r="I98">
            <v>0</v>
          </cell>
          <cell r="K98">
            <v>0</v>
          </cell>
          <cell r="M98">
            <v>0</v>
          </cell>
          <cell r="O98">
            <v>0</v>
          </cell>
        </row>
        <row r="99">
          <cell r="A99">
            <v>25</v>
          </cell>
          <cell r="B99" t="str">
            <v>SG&amp;A (incl D&amp;A/Int exp)</v>
          </cell>
          <cell r="C99" t="str">
            <v>Customer B</v>
          </cell>
          <cell r="D99" t="str">
            <v>N/A</v>
          </cell>
          <cell r="E99">
            <v>21.516999999999999</v>
          </cell>
          <cell r="F99">
            <v>11.199182839999999</v>
          </cell>
          <cell r="G99">
            <v>9.6491979728571433</v>
          </cell>
          <cell r="H99">
            <v>10.098203687142858</v>
          </cell>
          <cell r="I99">
            <v>10.552852284533355</v>
          </cell>
          <cell r="J99">
            <v>11.012672451690419</v>
          </cell>
          <cell r="K99">
            <v>11.443102740485022</v>
          </cell>
          <cell r="M99">
            <v>0</v>
          </cell>
          <cell r="O99">
            <v>0</v>
          </cell>
        </row>
        <row r="100">
          <cell r="A100">
            <v>26</v>
          </cell>
          <cell r="B100" t="str">
            <v>D&amp;A</v>
          </cell>
          <cell r="C100" t="str">
            <v>Customer M</v>
          </cell>
          <cell r="D100" t="str">
            <v>N/A</v>
          </cell>
          <cell r="E100">
            <v>13.185</v>
          </cell>
          <cell r="F100">
            <v>0</v>
          </cell>
          <cell r="G100">
            <v>4.9197972857142842E-2</v>
          </cell>
          <cell r="H100">
            <v>0.49148368714285706</v>
          </cell>
          <cell r="I100">
            <v>0.93834083000000013</v>
          </cell>
          <cell r="J100">
            <v>1.3897694014285715</v>
          </cell>
          <cell r="K100">
            <v>1.8229122585714286</v>
          </cell>
          <cell r="M100">
            <v>0</v>
          </cell>
          <cell r="O100">
            <v>0</v>
          </cell>
        </row>
        <row r="101">
          <cell r="A101">
            <v>27</v>
          </cell>
          <cell r="B101" t="str">
            <v>Interest Exp</v>
          </cell>
          <cell r="C101" t="str">
            <v>Customer Y</v>
          </cell>
          <cell r="D101" t="str">
            <v>N/A</v>
          </cell>
          <cell r="E101">
            <v>10.259</v>
          </cell>
          <cell r="F101">
            <v>0</v>
          </cell>
          <cell r="G101">
            <v>0</v>
          </cell>
          <cell r="H101">
            <v>6.720000000000002E-3</v>
          </cell>
          <cell r="I101">
            <v>1.4511454533353962E-2</v>
          </cell>
          <cell r="J101">
            <v>2.2903050261848006E-2</v>
          </cell>
          <cell r="K101">
            <v>2.0190481913593225E-2</v>
          </cell>
          <cell r="M101">
            <v>0</v>
          </cell>
          <cell r="O101">
            <v>0</v>
          </cell>
        </row>
        <row r="102">
          <cell r="A102">
            <v>28</v>
          </cell>
          <cell r="B102" t="str">
            <v>Total SG&amp;A</v>
          </cell>
          <cell r="C102" t="str">
            <v>Customer AB</v>
          </cell>
          <cell r="D102" t="str">
            <v>BBB</v>
          </cell>
          <cell r="E102">
            <v>0</v>
          </cell>
          <cell r="F102">
            <v>0</v>
          </cell>
          <cell r="G102">
            <v>0</v>
          </cell>
          <cell r="H102">
            <v>0</v>
          </cell>
          <cell r="I102">
            <v>0</v>
          </cell>
          <cell r="J102">
            <v>0</v>
          </cell>
          <cell r="K102">
            <v>0</v>
          </cell>
          <cell r="M102">
            <v>0</v>
          </cell>
          <cell r="O102">
            <v>0</v>
          </cell>
        </row>
        <row r="103">
          <cell r="F103">
            <v>11.199182839999999</v>
          </cell>
          <cell r="G103">
            <v>9.6</v>
          </cell>
          <cell r="H103">
            <v>9.6000000000000014</v>
          </cell>
          <cell r="I103">
            <v>9.6000000000000014</v>
          </cell>
          <cell r="J103">
            <v>9.6</v>
          </cell>
          <cell r="K103">
            <v>9.6000000000000014</v>
          </cell>
        </row>
        <row r="105">
          <cell r="B105" t="str">
            <v>Mineral Taxes</v>
          </cell>
          <cell r="C105" t="str">
            <v>Steam Coal  - Committed</v>
          </cell>
          <cell r="D105">
            <v>0.72225421999999995</v>
          </cell>
          <cell r="E105">
            <v>0.17557911927334813</v>
          </cell>
          <cell r="F105">
            <v>0.89783333927334807</v>
          </cell>
          <cell r="G105">
            <v>0.73793732036214277</v>
          </cell>
          <cell r="H105">
            <v>0.76411927209255914</v>
          </cell>
          <cell r="I105">
            <v>0.77982760940005902</v>
          </cell>
          <cell r="J105">
            <v>0.77832760940005907</v>
          </cell>
          <cell r="K105">
            <v>0.74822760940005939</v>
          </cell>
          <cell r="M105">
            <v>3854.9759999999987</v>
          </cell>
          <cell r="O105">
            <v>3734.9759999999987</v>
          </cell>
        </row>
        <row r="106">
          <cell r="B106" t="str">
            <v>Federal Taxes</v>
          </cell>
          <cell r="C106" t="str">
            <v>Steam Coal - Uncommitted</v>
          </cell>
          <cell r="D106">
            <v>6.0245871599999994</v>
          </cell>
          <cell r="E106">
            <v>2.2643163027738957</v>
          </cell>
          <cell r="F106">
            <v>8.2889034627738951</v>
          </cell>
          <cell r="G106">
            <v>11.179218716273802</v>
          </cell>
          <cell r="H106">
            <v>12.786455278126986</v>
          </cell>
          <cell r="I106">
            <v>13.6460256572513</v>
          </cell>
          <cell r="J106">
            <v>13.982597157355556</v>
          </cell>
          <cell r="K106">
            <v>13.575353505692997</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08">
          <cell r="F108">
            <v>2007</v>
          </cell>
          <cell r="G108">
            <v>2008</v>
          </cell>
          <cell r="H108">
            <v>2009</v>
          </cell>
          <cell r="I108">
            <v>2010</v>
          </cell>
          <cell r="J108">
            <v>2011</v>
          </cell>
          <cell r="K108">
            <v>2012</v>
          </cell>
        </row>
        <row r="109">
          <cell r="B109" t="str">
            <v>Mining Expenses</v>
          </cell>
          <cell r="F109">
            <v>22.284403505848239</v>
          </cell>
          <cell r="G109">
            <v>22.25503477488552</v>
          </cell>
          <cell r="H109">
            <v>22.650076451044409</v>
          </cell>
          <cell r="I109">
            <v>23.235243611240911</v>
          </cell>
          <cell r="J109">
            <v>23.574347558042184</v>
          </cell>
          <cell r="K109">
            <v>24.091739748489559</v>
          </cell>
        </row>
        <row r="110">
          <cell r="B110" t="str">
            <v>Contract Coal Haul</v>
          </cell>
          <cell r="C110" t="str">
            <v>Metallurgical Coal</v>
          </cell>
          <cell r="F110">
            <v>5.1937766509524721</v>
          </cell>
          <cell r="G110">
            <v>3.385082610113487</v>
          </cell>
          <cell r="H110">
            <v>3.058892313607867</v>
          </cell>
          <cell r="I110">
            <v>3.0989722724290418</v>
          </cell>
          <cell r="J110">
            <v>3.0538023402995673</v>
          </cell>
          <cell r="K110">
            <v>2.9485984321409338</v>
          </cell>
        </row>
        <row r="111">
          <cell r="A111">
            <v>1</v>
          </cell>
          <cell r="B111" t="str">
            <v>Processing &amp; Loading Costs</v>
          </cell>
          <cell r="C111" t="str">
            <v>Customer B</v>
          </cell>
          <cell r="D111" t="str">
            <v>B+</v>
          </cell>
          <cell r="E111">
            <v>187.21300100000002</v>
          </cell>
          <cell r="F111">
            <v>2.9415942770502701</v>
          </cell>
          <cell r="G111">
            <v>2.1480074803661875</v>
          </cell>
          <cell r="H111">
            <v>2.419207734500036</v>
          </cell>
          <cell r="I111">
            <v>2.6061412506993138</v>
          </cell>
          <cell r="J111">
            <v>2.515345567276845</v>
          </cell>
          <cell r="K111">
            <v>2.3210118379318341</v>
          </cell>
          <cell r="M111">
            <v>0</v>
          </cell>
          <cell r="O111">
            <v>0</v>
          </cell>
        </row>
        <row r="112">
          <cell r="A112">
            <v>2</v>
          </cell>
          <cell r="B112" t="str">
            <v>Royalties</v>
          </cell>
          <cell r="D112" t="str">
            <v>N/A</v>
          </cell>
          <cell r="E112">
            <v>153.15889000000004</v>
          </cell>
          <cell r="F112">
            <v>3.171220146898392</v>
          </cell>
          <cell r="G112">
            <v>3.1639696109415119</v>
          </cell>
          <cell r="H112">
            <v>3.5470059514932428</v>
          </cell>
          <cell r="I112">
            <v>3.7353963651277442</v>
          </cell>
          <cell r="J112">
            <v>3.9820797941140533</v>
          </cell>
          <cell r="K112">
            <v>3.9580261458253445</v>
          </cell>
          <cell r="M112">
            <v>0</v>
          </cell>
          <cell r="O112">
            <v>0</v>
          </cell>
        </row>
        <row r="113">
          <cell r="A113">
            <v>3</v>
          </cell>
          <cell r="B113" t="str">
            <v>Federal &amp; Mineral Taxes</v>
          </cell>
          <cell r="C113" t="str">
            <v>Customer AC</v>
          </cell>
          <cell r="D113" t="str">
            <v>N/A</v>
          </cell>
          <cell r="E113">
            <v>1.6215999999999999</v>
          </cell>
          <cell r="F113">
            <v>1.0105280155430489</v>
          </cell>
          <cell r="G113">
            <v>1.0049942831543732</v>
          </cell>
          <cell r="H113">
            <v>1.0120722327207765</v>
          </cell>
          <cell r="I113">
            <v>1.0130724405835929</v>
          </cell>
          <cell r="J113">
            <v>1.0079069775396259</v>
          </cell>
          <cell r="K113">
            <v>1.0033784163698136</v>
          </cell>
          <cell r="M113">
            <v>0</v>
          </cell>
          <cell r="O113">
            <v>0</v>
          </cell>
        </row>
        <row r="114">
          <cell r="A114">
            <v>4</v>
          </cell>
          <cell r="B114" t="str">
            <v>Severance Taxes</v>
          </cell>
          <cell r="C114" t="str">
            <v>Customer A</v>
          </cell>
          <cell r="D114" t="str">
            <v>N/A</v>
          </cell>
          <cell r="E114">
            <v>59.663409999999999</v>
          </cell>
          <cell r="F114">
            <v>2.179190356246441</v>
          </cell>
          <cell r="G114">
            <v>2.1915703116388743</v>
          </cell>
          <cell r="H114">
            <v>2.465226517740593</v>
          </cell>
          <cell r="I114">
            <v>2.5954815087469871</v>
          </cell>
          <cell r="J114">
            <v>2.8186431962785718</v>
          </cell>
          <cell r="K114">
            <v>2.8827749620716023</v>
          </cell>
          <cell r="M114">
            <v>0</v>
          </cell>
          <cell r="O114">
            <v>0</v>
          </cell>
        </row>
        <row r="115">
          <cell r="A115">
            <v>5</v>
          </cell>
          <cell r="B115" t="str">
            <v>Other Expenses</v>
          </cell>
          <cell r="C115" t="str">
            <v>Customer AA</v>
          </cell>
          <cell r="D115" t="str">
            <v>BBB</v>
          </cell>
          <cell r="E115">
            <v>69.56828999999999</v>
          </cell>
          <cell r="F115">
            <v>2.6885633318920479E-2</v>
          </cell>
          <cell r="G115">
            <v>0.1</v>
          </cell>
          <cell r="H115">
            <v>0.10000000000000002</v>
          </cell>
          <cell r="I115">
            <v>0.1</v>
          </cell>
          <cell r="J115">
            <v>9.9999999999999992E-2</v>
          </cell>
          <cell r="K115">
            <v>9.9999999999999978E-2</v>
          </cell>
          <cell r="M115">
            <v>0</v>
          </cell>
          <cell r="O115">
            <v>0</v>
          </cell>
        </row>
        <row r="116">
          <cell r="A116">
            <v>6</v>
          </cell>
          <cell r="B116" t="str">
            <v>Total</v>
          </cell>
          <cell r="C116" t="str">
            <v>Customer AB</v>
          </cell>
          <cell r="D116" t="str">
            <v>N/A</v>
          </cell>
          <cell r="E116">
            <v>5.165</v>
          </cell>
          <cell r="F116">
            <v>36.807598585857789</v>
          </cell>
          <cell r="G116">
            <v>34.248659071099951</v>
          </cell>
          <cell r="H116">
            <v>35.252481201106924</v>
          </cell>
          <cell r="I116">
            <v>36.384307448827585</v>
          </cell>
          <cell r="J116">
            <v>37.052125433550856</v>
          </cell>
          <cell r="K116">
            <v>37.305529542829085</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27" refreshError="1">
        <row r="2">
          <cell r="B2" t="str">
            <v xml:space="preserve">Project Trident </v>
          </cell>
          <cell r="N2" t="str">
            <v>Cost Savings</v>
          </cell>
        </row>
        <row r="3">
          <cell r="B3" t="str">
            <v>($ and tons in millions, except per ton data)</v>
          </cell>
          <cell r="N3" t="str">
            <v>Private &amp; Confidential</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v>2006</v>
          </cell>
          <cell r="F8">
            <v>40.336414821092127</v>
          </cell>
          <cell r="G8">
            <v>40.336414821092127</v>
          </cell>
          <cell r="H8">
            <v>40.336414821092127</v>
          </cell>
        </row>
        <row r="9">
          <cell r="B9">
            <v>1</v>
          </cell>
          <cell r="D9" t="str">
            <v>Contract Coal Haul Costs</v>
          </cell>
          <cell r="F9">
            <v>-0.88211271181751272</v>
          </cell>
          <cell r="G9">
            <v>39.454302109274614</v>
          </cell>
          <cell r="I9">
            <v>0</v>
          </cell>
          <cell r="J9">
            <v>0</v>
          </cell>
          <cell r="K9">
            <v>0</v>
          </cell>
          <cell r="L9">
            <v>39.454302109274614</v>
          </cell>
          <cell r="M9">
            <v>0.88211271181751272</v>
          </cell>
          <cell r="N9">
            <v>0</v>
          </cell>
        </row>
        <row r="10">
          <cell r="B10">
            <v>2</v>
          </cell>
          <cell r="D10" t="str">
            <v>Processing Costs</v>
          </cell>
          <cell r="F10">
            <v>-0.88211271181751272</v>
          </cell>
          <cell r="G10">
            <v>38.572189397457102</v>
          </cell>
          <cell r="I10">
            <v>0</v>
          </cell>
          <cell r="J10">
            <v>0</v>
          </cell>
          <cell r="K10">
            <v>0</v>
          </cell>
          <cell r="L10">
            <v>38.572189397457102</v>
          </cell>
          <cell r="M10">
            <v>0.88211271181751272</v>
          </cell>
          <cell r="N10">
            <v>0</v>
          </cell>
        </row>
        <row r="11">
          <cell r="B11">
            <v>3</v>
          </cell>
          <cell r="D11" t="str">
            <v>Loading Costs</v>
          </cell>
          <cell r="F11">
            <v>-0.88211271181751272</v>
          </cell>
          <cell r="G11">
            <v>37.690076685639589</v>
          </cell>
          <cell r="I11">
            <v>0</v>
          </cell>
          <cell r="J11">
            <v>0</v>
          </cell>
          <cell r="K11">
            <v>0</v>
          </cell>
          <cell r="L11">
            <v>37.690076685639589</v>
          </cell>
          <cell r="M11">
            <v>0.88211271181751272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v>5</v>
          </cell>
          <cell r="D13" t="str">
            <v>2007E</v>
          </cell>
          <cell r="F13">
            <v>36.807963973822076</v>
          </cell>
          <cell r="G13">
            <v>36.807963973822076</v>
          </cell>
          <cell r="H13">
            <v>36.807963973822076</v>
          </cell>
        </row>
        <row r="14">
          <cell r="B14">
            <v>6</v>
          </cell>
          <cell r="D14" t="str">
            <v>Contract Coal Haul Costs</v>
          </cell>
          <cell r="F14">
            <v>-1.8086940408389851</v>
          </cell>
          <cell r="G14">
            <v>34.99926993298309</v>
          </cell>
          <cell r="I14">
            <v>0</v>
          </cell>
          <cell r="J14">
            <v>0</v>
          </cell>
          <cell r="K14">
            <v>0</v>
          </cell>
          <cell r="L14">
            <v>34.99926993298309</v>
          </cell>
          <cell r="M14">
            <v>1.8086940408389851</v>
          </cell>
          <cell r="N14">
            <v>0</v>
          </cell>
        </row>
        <row r="15">
          <cell r="B15">
            <v>7</v>
          </cell>
          <cell r="D15" t="str">
            <v>Processing Costs</v>
          </cell>
          <cell r="F15">
            <v>-0.58826332374260693</v>
          </cell>
          <cell r="G15">
            <v>34.411006609240481</v>
          </cell>
          <cell r="I15">
            <v>0</v>
          </cell>
          <cell r="J15">
            <v>0</v>
          </cell>
          <cell r="K15">
            <v>0</v>
          </cell>
          <cell r="L15">
            <v>34.411006609240481</v>
          </cell>
          <cell r="M15">
            <v>0.58826332374260693</v>
          </cell>
          <cell r="N15">
            <v>0</v>
          </cell>
        </row>
        <row r="16">
          <cell r="B16">
            <v>8</v>
          </cell>
          <cell r="D16" t="str">
            <v>Loading Costs</v>
          </cell>
          <cell r="F16">
            <v>-0.20532347294147524</v>
          </cell>
          <cell r="G16">
            <v>34.205683136299008</v>
          </cell>
          <cell r="I16">
            <v>0</v>
          </cell>
          <cell r="J16">
            <v>0</v>
          </cell>
          <cell r="K16">
            <v>0</v>
          </cell>
          <cell r="L16">
            <v>34.205683136299008</v>
          </cell>
          <cell r="M16">
            <v>0.20532347294147524</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END</v>
          </cell>
          <cell r="D18" t="str">
            <v xml:space="preserve">2008E </v>
          </cell>
          <cell r="F18">
            <v>34.248866307380091</v>
          </cell>
          <cell r="G18">
            <v>34.248866307380091</v>
          </cell>
          <cell r="H18">
            <v>34.248866307380091</v>
          </cell>
        </row>
      </sheetData>
      <sheetData sheetId="28" refreshError="1"/>
      <sheetData sheetId="29" refreshError="1">
        <row r="2">
          <cell r="B2" t="str">
            <v xml:space="preserve">Project Trident </v>
          </cell>
          <cell r="N2" t="str">
            <v>EBITDA Bridges – 2007-2008</v>
          </cell>
        </row>
        <row r="3">
          <cell r="B3" t="str">
            <v>($ and tons in millions, except per ton data)</v>
          </cell>
          <cell r="N3" t="str">
            <v>Private &amp; Confidential</v>
          </cell>
        </row>
        <row r="4">
          <cell r="K4">
            <v>63.581393939393941</v>
          </cell>
        </row>
        <row r="5">
          <cell r="B5" t="str">
            <v>EBTIDA Bridge (2007E-2008E)</v>
          </cell>
          <cell r="E5" t="str">
            <v>Management</v>
          </cell>
        </row>
        <row r="6">
          <cell r="E6" t="str">
            <v>Guidance</v>
          </cell>
        </row>
        <row r="7">
          <cell r="D7" t="str">
            <v>LL</v>
          </cell>
          <cell r="E7" t="str">
            <v>Tons</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JRCC</v>
          </cell>
          <cell r="D8" t="str">
            <v>2007E EBITDA</v>
          </cell>
          <cell r="E8">
            <v>9.25</v>
          </cell>
          <cell r="F8">
            <v>102.38664049877853</v>
          </cell>
          <cell r="G8">
            <v>102.38664049877853</v>
          </cell>
          <cell r="H8">
            <v>102.38664049877853</v>
          </cell>
        </row>
        <row r="9">
          <cell r="B9">
            <v>1</v>
          </cell>
          <cell r="C9" t="str">
            <v>ARLP</v>
          </cell>
          <cell r="D9" t="str">
            <v>Volume</v>
          </cell>
          <cell r="E9">
            <v>24.55</v>
          </cell>
          <cell r="F9">
            <v>34.57051946382731</v>
          </cell>
          <cell r="G9">
            <v>136.95715996260583</v>
          </cell>
          <cell r="I9">
            <v>0</v>
          </cell>
          <cell r="J9">
            <v>0</v>
          </cell>
          <cell r="K9">
            <v>0</v>
          </cell>
          <cell r="L9">
            <v>102.38664049877853</v>
          </cell>
          <cell r="M9">
            <v>0</v>
          </cell>
          <cell r="N9">
            <v>34.57051946382731</v>
          </cell>
        </row>
        <row r="10">
          <cell r="B10">
            <v>2</v>
          </cell>
          <cell r="C10" t="str">
            <v>ANR</v>
          </cell>
          <cell r="D10" t="str">
            <v>Coal Pricing &amp;Quality</v>
          </cell>
          <cell r="E10">
            <v>28</v>
          </cell>
          <cell r="F10">
            <v>13.497110161092666</v>
          </cell>
          <cell r="G10">
            <v>150.45427012369851</v>
          </cell>
          <cell r="I10">
            <v>0</v>
          </cell>
          <cell r="J10">
            <v>0</v>
          </cell>
          <cell r="K10">
            <v>0</v>
          </cell>
          <cell r="L10">
            <v>136.95715996260583</v>
          </cell>
          <cell r="M10">
            <v>0</v>
          </cell>
          <cell r="N10">
            <v>13.497110161092666</v>
          </cell>
        </row>
        <row r="11">
          <cell r="B11">
            <v>3</v>
          </cell>
          <cell r="C11" t="str">
            <v>ICG</v>
          </cell>
          <cell r="D11" t="str">
            <v>Cost of Sales Improvement</v>
          </cell>
          <cell r="E11">
            <v>17.5</v>
          </cell>
          <cell r="F11">
            <v>18.26884612171132</v>
          </cell>
          <cell r="G11">
            <v>168.72311624540981</v>
          </cell>
          <cell r="I11">
            <v>0</v>
          </cell>
          <cell r="J11">
            <v>0</v>
          </cell>
          <cell r="K11">
            <v>0</v>
          </cell>
          <cell r="L11">
            <v>150.45427012369851</v>
          </cell>
          <cell r="M11">
            <v>0</v>
          </cell>
          <cell r="N11">
            <v>18.26884612171132</v>
          </cell>
        </row>
        <row r="12">
          <cell r="B12">
            <v>4</v>
          </cell>
          <cell r="C12" t="str">
            <v>ACI</v>
          </cell>
          <cell r="D12" t="str">
            <v>SG&amp;A</v>
          </cell>
          <cell r="E12">
            <v>130.5</v>
          </cell>
          <cell r="F12">
            <v>1.5991828399999992</v>
          </cell>
          <cell r="G12">
            <v>170.32229908540981</v>
          </cell>
          <cell r="I12">
            <v>0</v>
          </cell>
          <cell r="J12">
            <v>0</v>
          </cell>
          <cell r="K12">
            <v>0</v>
          </cell>
          <cell r="L12">
            <v>168.72311624540981</v>
          </cell>
          <cell r="M12">
            <v>0</v>
          </cell>
          <cell r="N12">
            <v>1.5991828399999992</v>
          </cell>
        </row>
        <row r="13">
          <cell r="B13" t="str">
            <v>END</v>
          </cell>
          <cell r="C13" t="str">
            <v>MEE</v>
          </cell>
          <cell r="D13" t="str">
            <v>2008E EBITDA</v>
          </cell>
          <cell r="E13">
            <v>40.25</v>
          </cell>
          <cell r="F13">
            <v>170.32229908540975</v>
          </cell>
          <cell r="G13">
            <v>170.32229908540975</v>
          </cell>
          <cell r="H13">
            <v>170.32229908540975</v>
          </cell>
        </row>
        <row r="14">
          <cell r="C14" t="str">
            <v>FCL</v>
          </cell>
          <cell r="D14">
            <v>755.88200000000006</v>
          </cell>
          <cell r="E14">
            <v>71.900000000000006</v>
          </cell>
          <cell r="F14">
            <v>10.512962447844227</v>
          </cell>
        </row>
        <row r="15">
          <cell r="C15" t="str">
            <v>PCX</v>
          </cell>
          <cell r="D15">
            <v>915.83500000000004</v>
          </cell>
          <cell r="E15">
            <v>23</v>
          </cell>
          <cell r="F15" t="str">
            <v>Steps</v>
          </cell>
          <cell r="K15" t="str">
            <v>ETR Accretion</v>
          </cell>
        </row>
        <row r="16">
          <cell r="B16" t="str">
            <v>Start</v>
          </cell>
          <cell r="C16" t="str">
            <v>CNX</v>
          </cell>
          <cell r="D16">
            <v>2723.2360000000003</v>
          </cell>
          <cell r="E16">
            <v>65.8</v>
          </cell>
          <cell r="F16">
            <v>102.38664049877853</v>
          </cell>
          <cell r="K16" t="str">
            <v>Levisa</v>
          </cell>
          <cell r="L16" t="str">
            <v>Prater</v>
          </cell>
          <cell r="M16" t="str">
            <v>Total</v>
          </cell>
          <cell r="N16" t="str">
            <v>$ / ton</v>
          </cell>
        </row>
        <row r="17">
          <cell r="B17" t="str">
            <v>2007 Coal Sales</v>
          </cell>
          <cell r="C17" t="str">
            <v>Trinity</v>
          </cell>
          <cell r="D17">
            <v>9.0910263354849885</v>
          </cell>
          <cell r="E17">
            <v>9.0386186809329878</v>
          </cell>
          <cell r="F17">
            <v>2.138377520093028</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C23" t="str">
            <v>Trinity</v>
          </cell>
          <cell r="D23">
            <v>35.789302313137213</v>
          </cell>
          <cell r="F23" t="str">
            <v>Trinity</v>
          </cell>
          <cell r="G23" t="str">
            <v>Trinity</v>
          </cell>
          <cell r="H23">
            <v>19.327978999999999</v>
          </cell>
          <cell r="M23">
            <v>2007</v>
          </cell>
          <cell r="N23">
            <v>1.446002</v>
          </cell>
        </row>
        <row r="24">
          <cell r="B24" t="str">
            <v xml:space="preserve">2008 Cash Costs / ton </v>
          </cell>
          <cell r="C24" t="str">
            <v>ACI</v>
          </cell>
          <cell r="D24">
            <v>34.248659071099944</v>
          </cell>
          <cell r="F24" t="str">
            <v>JRCC</v>
          </cell>
          <cell r="G24" t="str">
            <v>JRCC</v>
          </cell>
          <cell r="H24">
            <v>116.803</v>
          </cell>
          <cell r="M24">
            <v>2008</v>
          </cell>
          <cell r="N24">
            <v>0</v>
          </cell>
        </row>
        <row r="25">
          <cell r="B25" t="str">
            <v>Delta</v>
          </cell>
          <cell r="C25" t="str">
            <v>ANR</v>
          </cell>
          <cell r="D25">
            <v>1.5406432420372695</v>
          </cell>
          <cell r="F25">
            <v>18.26884612171132</v>
          </cell>
          <cell r="G25" t="str">
            <v>ARLP</v>
          </cell>
          <cell r="H25">
            <v>141.321</v>
          </cell>
          <cell r="M25" t="str">
            <v>Delta</v>
          </cell>
          <cell r="N25">
            <v>-1.446002</v>
          </cell>
        </row>
        <row r="26">
          <cell r="B26" t="str">
            <v>2007 SGA</v>
          </cell>
          <cell r="C26" t="str">
            <v>ARLP</v>
          </cell>
          <cell r="D26">
            <v>11.199182839999999</v>
          </cell>
          <cell r="F26" t="str">
            <v>ANR</v>
          </cell>
          <cell r="G26" t="str">
            <v>ANR</v>
          </cell>
          <cell r="H26">
            <v>144.416</v>
          </cell>
        </row>
        <row r="27">
          <cell r="B27" t="str">
            <v>2008 SGA</v>
          </cell>
          <cell r="C27" t="str">
            <v>ICG</v>
          </cell>
          <cell r="D27">
            <v>9.6</v>
          </cell>
          <cell r="F27" t="str">
            <v>ICG</v>
          </cell>
          <cell r="G27" t="str">
            <v>ICG</v>
          </cell>
          <cell r="H27">
            <v>154.00899999999999</v>
          </cell>
          <cell r="M27" t="str">
            <v>Total Other</v>
          </cell>
          <cell r="N27">
            <v>0</v>
          </cell>
        </row>
        <row r="28">
          <cell r="B28" t="str">
            <v>Delta</v>
          </cell>
          <cell r="C28" t="str">
            <v>MEE</v>
          </cell>
          <cell r="D28">
            <v>1.5991828399999992</v>
          </cell>
          <cell r="F28">
            <v>1.5991828399999992</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Other</v>
          </cell>
          <cell r="C32" t="str">
            <v>CNX</v>
          </cell>
          <cell r="D32">
            <v>17</v>
          </cell>
          <cell r="E32">
            <v>41.39</v>
          </cell>
          <cell r="F32">
            <v>0</v>
          </cell>
          <cell r="G32" t="str">
            <v>CNX</v>
          </cell>
          <cell r="H32">
            <v>1100</v>
          </cell>
          <cell r="N32">
            <v>325.3</v>
          </cell>
        </row>
        <row r="33">
          <cell r="B33" t="str">
            <v>End</v>
          </cell>
          <cell r="D33">
            <v>23</v>
          </cell>
          <cell r="F33">
            <v>170.32229908540975</v>
          </cell>
          <cell r="H33">
            <v>2723.2359999999999</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0" refreshError="1"/>
      <sheetData sheetId="31" refreshError="1">
        <row r="3">
          <cell r="C3">
            <v>39355</v>
          </cell>
          <cell r="E3">
            <v>39082</v>
          </cell>
          <cell r="G3">
            <v>39263</v>
          </cell>
          <cell r="I3">
            <v>39172</v>
          </cell>
        </row>
        <row r="4">
          <cell r="B4" t="str">
            <v>Assets</v>
          </cell>
          <cell r="E4">
            <v>2008</v>
          </cell>
          <cell r="F4">
            <v>2009</v>
          </cell>
          <cell r="G4">
            <v>2010</v>
          </cell>
          <cell r="H4">
            <v>2011</v>
          </cell>
          <cell r="I4">
            <v>2012</v>
          </cell>
          <cell r="M4">
            <v>25</v>
          </cell>
        </row>
        <row r="5">
          <cell r="B5" t="str">
            <v>Current Assets</v>
          </cell>
          <cell r="M5">
            <v>11.2</v>
          </cell>
        </row>
        <row r="6">
          <cell r="B6" t="str">
            <v>Cash And Cash Equivalents (Unrestricted)</v>
          </cell>
          <cell r="C6">
            <v>6.1970510000000001</v>
          </cell>
          <cell r="E6">
            <v>2.7625649999999999</v>
          </cell>
          <cell r="F6">
            <v>1.6184449436712613</v>
          </cell>
          <cell r="G6">
            <v>5.824287</v>
          </cell>
          <cell r="H6">
            <v>1.958908911334261</v>
          </cell>
          <cell r="I6">
            <v>5.7800630000000002</v>
          </cell>
          <cell r="M6">
            <v>280</v>
          </cell>
          <cell r="N6">
            <v>280</v>
          </cell>
        </row>
        <row r="7">
          <cell r="B7" t="str">
            <v>Accounts Receivable (Net)</v>
          </cell>
          <cell r="C7">
            <v>50.096805000000003</v>
          </cell>
          <cell r="E7">
            <v>27.576245</v>
          </cell>
          <cell r="F7">
            <v>57.362500000000011</v>
          </cell>
          <cell r="G7">
            <v>38.125086000000003</v>
          </cell>
          <cell r="H7">
            <v>58.399999999999984</v>
          </cell>
          <cell r="I7">
            <v>38.851267</v>
          </cell>
          <cell r="M7">
            <v>0.35</v>
          </cell>
          <cell r="N7">
            <v>0.09</v>
          </cell>
        </row>
        <row r="8">
          <cell r="B8" t="str">
            <v>Inventories</v>
          </cell>
          <cell r="C8">
            <v>9.2938100000000006</v>
          </cell>
          <cell r="E8">
            <v>12.390378</v>
          </cell>
          <cell r="G8">
            <v>15.457704</v>
          </cell>
          <cell r="I8">
            <v>12.041351000000001</v>
          </cell>
          <cell r="M8">
            <v>98</v>
          </cell>
          <cell r="N8">
            <v>25.2</v>
          </cell>
        </row>
        <row r="9">
          <cell r="B9" t="str">
            <v>Prepaid Expenses And Other Current Assets</v>
          </cell>
          <cell r="C9">
            <v>8.3834809999999997</v>
          </cell>
          <cell r="E9">
            <v>9.6619890000000002</v>
          </cell>
          <cell r="F9">
            <v>0.8778202795848089</v>
          </cell>
          <cell r="G9">
            <v>13.346078</v>
          </cell>
          <cell r="H9">
            <v>3.5615909291957379</v>
          </cell>
          <cell r="I9">
            <v>13.000923999999999</v>
          </cell>
        </row>
        <row r="10">
          <cell r="B10" t="str">
            <v>Total Current Assets</v>
          </cell>
          <cell r="C10">
            <v>73.971147000000016</v>
          </cell>
          <cell r="E10">
            <v>52.391176999999999</v>
          </cell>
          <cell r="F10">
            <v>57.75</v>
          </cell>
          <cell r="G10">
            <v>72.753155000000007</v>
          </cell>
          <cell r="H10">
            <v>58.25</v>
          </cell>
          <cell r="I10">
            <v>69.673604999999995</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F12">
            <v>0.14347738264406787</v>
          </cell>
          <cell r="G12">
            <v>24.836331999999999</v>
          </cell>
          <cell r="H12">
            <v>0.80826953247457634</v>
          </cell>
          <cell r="I12">
            <v>24.163184999999999</v>
          </cell>
        </row>
        <row r="13">
          <cell r="B13" t="str">
            <v>Total Assets</v>
          </cell>
          <cell r="C13">
            <v>510.28582800000004</v>
          </cell>
          <cell r="E13">
            <v>460.86605799999995</v>
          </cell>
          <cell r="F13">
            <v>60.75</v>
          </cell>
          <cell r="G13">
            <v>482.14017699999999</v>
          </cell>
          <cell r="H13">
            <v>61.25</v>
          </cell>
          <cell r="I13">
            <v>481.78450300000003</v>
          </cell>
        </row>
        <row r="14">
          <cell r="B14" t="str">
            <v/>
          </cell>
        </row>
        <row r="15">
          <cell r="B15" t="str">
            <v>Liabilities</v>
          </cell>
          <cell r="E15">
            <v>0</v>
          </cell>
          <cell r="F15">
            <v>1.3628408888888914E-2</v>
          </cell>
          <cell r="G15">
            <v>1.3674951111111142E-2</v>
          </cell>
          <cell r="H15">
            <v>1.2415715555555558</v>
          </cell>
          <cell r="I15">
            <v>1.3581866666666664</v>
          </cell>
        </row>
        <row r="16">
          <cell r="B16" t="str">
            <v>Current Liabilities</v>
          </cell>
          <cell r="E16">
            <v>59.262499999999996</v>
          </cell>
          <cell r="F16">
            <v>58.75</v>
          </cell>
          <cell r="G16">
            <v>59.25</v>
          </cell>
          <cell r="H16">
            <v>59.25</v>
          </cell>
          <cell r="I16">
            <v>59.25</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F18">
            <v>0.7291444863124098</v>
          </cell>
          <cell r="G18">
            <v>28.040721999999999</v>
          </cell>
          <cell r="H18">
            <v>2.1135211088011037</v>
          </cell>
          <cell r="I18">
            <v>30.738828999999999</v>
          </cell>
        </row>
        <row r="19">
          <cell r="B19" t="str">
            <v>Asset Retirement And Reclamation Obligation</v>
          </cell>
          <cell r="C19">
            <v>6.380344</v>
          </cell>
          <cell r="E19">
            <v>6.380344</v>
          </cell>
          <cell r="F19">
            <v>90</v>
          </cell>
          <cell r="G19">
            <v>6.380344</v>
          </cell>
          <cell r="H19">
            <v>90</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F21">
            <v>0.63145264775654852</v>
          </cell>
          <cell r="G21">
            <v>194.518224</v>
          </cell>
          <cell r="H21">
            <v>1.1062880463852078</v>
          </cell>
          <cell r="I21">
            <v>172.35962899999998</v>
          </cell>
        </row>
        <row r="22">
          <cell r="B22" t="str">
            <v>Long-Term Debt, Including Capital Lease Obligations</v>
          </cell>
          <cell r="C22">
            <v>100.02938899999999</v>
          </cell>
          <cell r="E22">
            <v>171.34089599999999</v>
          </cell>
          <cell r="F22">
            <v>75</v>
          </cell>
          <cell r="G22">
            <v>114.16863600000001</v>
          </cell>
          <cell r="H22">
            <v>75</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row r="70">
          <cell r="B70" t="str">
            <v>Uncommitted Coal Tonage</v>
          </cell>
        </row>
        <row r="71">
          <cell r="E71">
            <v>2008</v>
          </cell>
          <cell r="F71">
            <v>2009</v>
          </cell>
          <cell r="G71">
            <v>2010</v>
          </cell>
          <cell r="H71">
            <v>2011</v>
          </cell>
          <cell r="I71">
            <v>2012</v>
          </cell>
        </row>
        <row r="72">
          <cell r="B72" t="str">
            <v>NYMEX 12,000 Btu, 1.0 Sulfur</v>
          </cell>
          <cell r="E72">
            <v>0.35620061803005265</v>
          </cell>
          <cell r="F72">
            <v>1.6184449436712613</v>
          </cell>
          <cell r="G72">
            <v>1.3911030390737056</v>
          </cell>
          <cell r="H72">
            <v>1.958908911334261</v>
          </cell>
          <cell r="I72">
            <v>1.6750598936780841</v>
          </cell>
        </row>
        <row r="73">
          <cell r="B73" t="str">
            <v>CSX 12,500 Btu, 1.0% Sulfur</v>
          </cell>
          <cell r="E73">
            <v>0.24905568186539848</v>
          </cell>
          <cell r="F73">
            <v>0.8778202795848089</v>
          </cell>
          <cell r="G73">
            <v>1.4561753450870532</v>
          </cell>
          <cell r="H73">
            <v>3.5615909291957379</v>
          </cell>
          <cell r="I73">
            <v>3.2182044198854616</v>
          </cell>
        </row>
        <row r="74">
          <cell r="B74" t="str">
            <v>NS 12,500 Btu, Compliance</v>
          </cell>
          <cell r="E74">
            <v>2.8090854013308356E-2</v>
          </cell>
          <cell r="F74">
            <v>0.14347738264406787</v>
          </cell>
          <cell r="G74">
            <v>0.61146564393220337</v>
          </cell>
          <cell r="H74">
            <v>0.80826953247457634</v>
          </cell>
          <cell r="I74">
            <v>0.80626016135593226</v>
          </cell>
        </row>
        <row r="75">
          <cell r="B75" t="str">
            <v>NS 12,500 Btu, 1.0% Sulfur</v>
          </cell>
          <cell r="E75">
            <v>0</v>
          </cell>
          <cell r="F75">
            <v>1.3628408888888914E-2</v>
          </cell>
          <cell r="G75">
            <v>1.3674951111111142E-2</v>
          </cell>
          <cell r="H75">
            <v>1.2415715555555558</v>
          </cell>
          <cell r="I75">
            <v>1.3581866666666664</v>
          </cell>
        </row>
        <row r="76">
          <cell r="B76" t="str">
            <v>Met "A"</v>
          </cell>
          <cell r="E76">
            <v>0.28325372358366274</v>
          </cell>
          <cell r="F76">
            <v>0.7291444863124098</v>
          </cell>
          <cell r="G76">
            <v>1.512473150748127</v>
          </cell>
          <cell r="H76">
            <v>2.1135211088011037</v>
          </cell>
          <cell r="I76">
            <v>2.3791280907244876</v>
          </cell>
        </row>
        <row r="77">
          <cell r="B77" t="str">
            <v>Met "B"</v>
          </cell>
          <cell r="E77">
            <v>2.4585278343365921E-2</v>
          </cell>
          <cell r="F77">
            <v>0.63145264775654852</v>
          </cell>
          <cell r="G77">
            <v>1.0252494318151002</v>
          </cell>
          <cell r="H77">
            <v>1.1062880463852078</v>
          </cell>
          <cell r="I77">
            <v>1.1035377964252695</v>
          </cell>
        </row>
        <row r="78">
          <cell r="E78">
            <v>0.94118615583578813</v>
          </cell>
          <cell r="F78">
            <v>4.0139681488579848</v>
          </cell>
          <cell r="G78">
            <v>6.0101415617673002</v>
          </cell>
          <cell r="H78">
            <v>10.790150083746441</v>
          </cell>
          <cell r="I78">
            <v>10.540377028735902</v>
          </cell>
        </row>
        <row r="79">
          <cell r="E79">
            <v>0</v>
          </cell>
          <cell r="F79">
            <v>0</v>
          </cell>
          <cell r="G79">
            <v>0</v>
          </cell>
          <cell r="H79">
            <v>0</v>
          </cell>
          <cell r="I79">
            <v>0</v>
          </cell>
        </row>
        <row r="80">
          <cell r="B80" t="str">
            <v>Levisa Fork</v>
          </cell>
          <cell r="K80" t="str">
            <v>Levisa Fork</v>
          </cell>
        </row>
        <row r="81">
          <cell r="E81">
            <v>2008</v>
          </cell>
          <cell r="F81">
            <v>2009</v>
          </cell>
          <cell r="G81">
            <v>2010</v>
          </cell>
          <cell r="H81">
            <v>2011</v>
          </cell>
          <cell r="I81">
            <v>2012</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4">
          <cell r="B84" t="str">
            <v>% Uncommitted</v>
          </cell>
          <cell r="K84" t="str">
            <v>% Uncommitted</v>
          </cell>
        </row>
        <row r="85">
          <cell r="B85" t="str">
            <v>NYMEX 12,000 Btu, 1.0 Sulfur</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E98">
            <v>0.2171178706263277</v>
          </cell>
          <cell r="F98">
            <v>1.6364060452642488</v>
          </cell>
          <cell r="G98">
            <v>1.7117580453623829</v>
          </cell>
          <cell r="H98">
            <v>1.633742070030874</v>
          </cell>
          <cell r="I98">
            <v>1.0254542963782782</v>
          </cell>
        </row>
        <row r="99">
          <cell r="E99">
            <v>0</v>
          </cell>
          <cell r="F99">
            <v>0</v>
          </cell>
          <cell r="G99">
            <v>0</v>
          </cell>
          <cell r="H99">
            <v>0</v>
          </cell>
          <cell r="I99">
            <v>0</v>
          </cell>
        </row>
        <row r="100">
          <cell r="B100" t="str">
            <v>North Springs (ex. F4)</v>
          </cell>
          <cell r="K100" t="str">
            <v>North Springs (ex. F4)</v>
          </cell>
        </row>
        <row r="101">
          <cell r="E101">
            <v>2008</v>
          </cell>
          <cell r="F101">
            <v>2009</v>
          </cell>
          <cell r="G101">
            <v>2010</v>
          </cell>
          <cell r="H101">
            <v>2011</v>
          </cell>
          <cell r="I101">
            <v>2012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4">
          <cell r="B104" t="str">
            <v>% Uncommitted</v>
          </cell>
          <cell r="K104" t="str">
            <v>% Uncommitted</v>
          </cell>
        </row>
        <row r="105">
          <cell r="B105" t="str">
            <v>NYMEX 12,000 Btu, 1.0 Sulfur</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32" refreshError="1">
        <row r="2">
          <cell r="B2" t="str">
            <v xml:space="preserve">Project Trident </v>
          </cell>
          <cell r="K2" t="str">
            <v>Debt Summary</v>
          </cell>
          <cell r="N2" t="str">
            <v>EBITDA Bridges – 2007-2008</v>
          </cell>
        </row>
        <row r="3">
          <cell r="B3" t="str">
            <v>($ and tons in thousands)</v>
          </cell>
          <cell r="K3" t="str">
            <v>Private &amp; Confidential</v>
          </cell>
          <cell r="N3" t="str">
            <v>Private &amp; Confidential</v>
          </cell>
        </row>
        <row r="5">
          <cell r="B5" t="str">
            <v>Debt Summary</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C9" t="str">
            <v>Oustanding Balance</v>
          </cell>
          <cell r="D9" t="str">
            <v>Volume</v>
          </cell>
          <cell r="F9" t="str">
            <v>As of 9/30/2007</v>
          </cell>
          <cell r="G9">
            <v>136.95715996260583</v>
          </cell>
          <cell r="I9">
            <v>0</v>
          </cell>
          <cell r="J9" t="str">
            <v>Interest</v>
          </cell>
          <cell r="K9">
            <v>0</v>
          </cell>
          <cell r="L9">
            <v>102.38664049877853</v>
          </cell>
          <cell r="M9">
            <v>0</v>
          </cell>
          <cell r="N9">
            <v>34.57051946382731</v>
          </cell>
        </row>
        <row r="10">
          <cell r="B10">
            <v>2</v>
          </cell>
          <cell r="C10">
            <v>39082</v>
          </cell>
          <cell r="D10">
            <v>39355</v>
          </cell>
          <cell r="F10" t="str">
            <v>Short-Term</v>
          </cell>
          <cell r="G10" t="str">
            <v>Long-Term</v>
          </cell>
          <cell r="H10" t="str">
            <v>Total</v>
          </cell>
          <cell r="I10">
            <v>0</v>
          </cell>
          <cell r="J10" t="str">
            <v>Rate</v>
          </cell>
          <cell r="K10" t="str">
            <v>Maturity</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t="str">
            <v>Equipment loans</v>
          </cell>
          <cell r="C12">
            <v>140.9</v>
          </cell>
          <cell r="D12">
            <v>133.30000000000001</v>
          </cell>
          <cell r="F12">
            <v>36.938003999999978</v>
          </cell>
          <cell r="G12">
            <v>96.361996000000033</v>
          </cell>
          <cell r="H12">
            <v>133.30000000000001</v>
          </cell>
          <cell r="I12">
            <v>0</v>
          </cell>
          <cell r="J12">
            <v>6.26</v>
          </cell>
          <cell r="K12" t="str">
            <v>Various</v>
          </cell>
          <cell r="L12">
            <v>168.72311624540981</v>
          </cell>
          <cell r="M12">
            <v>0</v>
          </cell>
          <cell r="N12">
            <v>1.5991828399999992</v>
          </cell>
        </row>
        <row r="13">
          <cell r="B13" t="str">
            <v>Term Loan Facility</v>
          </cell>
          <cell r="C13">
            <v>34.880000000000003</v>
          </cell>
          <cell r="D13">
            <v>19.93</v>
          </cell>
          <cell r="F13">
            <v>19.93</v>
          </cell>
          <cell r="G13">
            <v>0</v>
          </cell>
          <cell r="H13">
            <v>19.93</v>
          </cell>
          <cell r="J13">
            <v>6.88</v>
          </cell>
          <cell r="K13">
            <v>39783</v>
          </cell>
        </row>
        <row r="14">
          <cell r="B14" t="str">
            <v>Revolving Credit Facility</v>
          </cell>
          <cell r="C14">
            <v>11.18</v>
          </cell>
          <cell r="D14">
            <v>11.18</v>
          </cell>
          <cell r="F14">
            <v>11.18</v>
          </cell>
          <cell r="G14">
            <v>0</v>
          </cell>
          <cell r="H14">
            <v>11.18</v>
          </cell>
          <cell r="J14">
            <v>6.88</v>
          </cell>
          <cell r="K14">
            <v>39783</v>
          </cell>
        </row>
        <row r="15">
          <cell r="B15" t="str">
            <v>Bridge Loan Facility</v>
          </cell>
          <cell r="C15">
            <v>45.5</v>
          </cell>
          <cell r="D15">
            <v>114.5</v>
          </cell>
          <cell r="F15">
            <v>114.5</v>
          </cell>
          <cell r="G15">
            <v>0</v>
          </cell>
          <cell r="H15">
            <v>114.5</v>
          </cell>
          <cell r="J15">
            <v>6.74</v>
          </cell>
          <cell r="K15">
            <v>39448</v>
          </cell>
        </row>
        <row r="16">
          <cell r="B16" t="str">
            <v>Other Debt</v>
          </cell>
          <cell r="C16">
            <v>4.3600000000000003</v>
          </cell>
          <cell r="D16">
            <v>3.67</v>
          </cell>
          <cell r="F16">
            <v>0</v>
          </cell>
          <cell r="G16">
            <v>3.67</v>
          </cell>
          <cell r="H16">
            <v>3.67</v>
          </cell>
          <cell r="J16" t="str">
            <v>--</v>
          </cell>
          <cell r="K16" t="str">
            <v>--</v>
          </cell>
          <cell r="L16" t="str">
            <v>Prater</v>
          </cell>
          <cell r="M16" t="str">
            <v>Total</v>
          </cell>
          <cell r="N16" t="str">
            <v>$ / ton</v>
          </cell>
        </row>
        <row r="17">
          <cell r="B17" t="str">
            <v>Total Funded Debt</v>
          </cell>
          <cell r="C17">
            <v>236.82000000000002</v>
          </cell>
          <cell r="D17">
            <v>282.58000000000004</v>
          </cell>
          <cell r="F17">
            <v>182.54800399999999</v>
          </cell>
          <cell r="G17">
            <v>100.03199600000003</v>
          </cell>
          <cell r="H17">
            <v>282.58000000000004</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Balance Capacity is a word table.</v>
          </cell>
          <cell r="D20">
            <v>48.283581742888629</v>
          </cell>
          <cell r="F20">
            <v>0</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D24">
            <v>34.248659071099944</v>
          </cell>
          <cell r="M24">
            <v>2008</v>
          </cell>
          <cell r="N24">
            <v>0</v>
          </cell>
        </row>
        <row r="25">
          <cell r="B25" t="str">
            <v>Delta</v>
          </cell>
          <cell r="D25">
            <v>1.5406432420372695</v>
          </cell>
          <cell r="F25">
            <v>18.26884612171132</v>
          </cell>
          <cell r="M25" t="str">
            <v>Delta</v>
          </cell>
          <cell r="N25">
            <v>-1.446002</v>
          </cell>
        </row>
        <row r="26">
          <cell r="B26" t="str">
            <v>2007 SGA</v>
          </cell>
          <cell r="D26">
            <v>11.199182839999999</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3" refreshError="1">
        <row r="3">
          <cell r="C3" t="str">
            <v xml:space="preserve">Number of </v>
          </cell>
          <cell r="E3" t="str">
            <v>Bond</v>
          </cell>
        </row>
        <row r="4">
          <cell r="B4" t="str">
            <v xml:space="preserve">Complex </v>
          </cell>
          <cell r="C4" t="str">
            <v>Bonds</v>
          </cell>
          <cell r="E4" t="str">
            <v>Amount</v>
          </cell>
          <cell r="G4" t="str">
            <v>% Total</v>
          </cell>
        </row>
        <row r="5">
          <cell r="B5" t="str">
            <v>Trinity West</v>
          </cell>
        </row>
        <row r="6">
          <cell r="B6" t="str">
            <v>Little Elk</v>
          </cell>
          <cell r="C6">
            <v>22</v>
          </cell>
          <cell r="E6">
            <v>41.943429999999999</v>
          </cell>
          <cell r="G6">
            <v>68.252093568343895</v>
          </cell>
        </row>
        <row r="7">
          <cell r="B7" t="str">
            <v>Total Trinity West</v>
          </cell>
          <cell r="C7">
            <v>22</v>
          </cell>
          <cell r="E7">
            <v>41.943429999999999</v>
          </cell>
          <cell r="G7">
            <v>68.252093568343895</v>
          </cell>
        </row>
        <row r="9">
          <cell r="B9" t="str">
            <v>Trinity East</v>
          </cell>
        </row>
        <row r="10">
          <cell r="B10" t="str">
            <v xml:space="preserve">Levisa Fork </v>
          </cell>
          <cell r="C10">
            <v>8</v>
          </cell>
          <cell r="E10">
            <v>5.1871999999999998</v>
          </cell>
          <cell r="G10">
            <v>8.4408275564900972</v>
          </cell>
        </row>
        <row r="11">
          <cell r="B11" t="str">
            <v>Prater Branch</v>
          </cell>
          <cell r="C11">
            <v>6</v>
          </cell>
          <cell r="E11">
            <v>8.9826000000000015</v>
          </cell>
          <cell r="G11">
            <v>14.616860273158538</v>
          </cell>
        </row>
        <row r="12">
          <cell r="B12" t="str">
            <v>Deep Water</v>
          </cell>
          <cell r="C12">
            <v>7</v>
          </cell>
          <cell r="E12">
            <v>3.0472999999999999</v>
          </cell>
          <cell r="G12">
            <v>4.9586932859523971</v>
          </cell>
        </row>
        <row r="13">
          <cell r="B13" t="str">
            <v>North Springs</v>
          </cell>
          <cell r="C13">
            <v>5</v>
          </cell>
          <cell r="E13">
            <v>2.2931599999999999</v>
          </cell>
          <cell r="G13">
            <v>3.7315253160550648</v>
          </cell>
        </row>
        <row r="14">
          <cell r="B14" t="str">
            <v>Falcon</v>
          </cell>
          <cell r="C14" t="str">
            <v>--</v>
          </cell>
          <cell r="E14" t="str">
            <v>--</v>
          </cell>
          <cell r="G14" t="str">
            <v>--</v>
          </cell>
        </row>
        <row r="15">
          <cell r="B15" t="str">
            <v>Total Trinity East</v>
          </cell>
          <cell r="C15">
            <v>26</v>
          </cell>
          <cell r="E15">
            <v>19.510260000000002</v>
          </cell>
          <cell r="G15">
            <v>31.747906431656098</v>
          </cell>
        </row>
        <row r="17">
          <cell r="B17" t="str">
            <v>Total Trinity</v>
          </cell>
          <cell r="C17">
            <v>48</v>
          </cell>
          <cell r="E17">
            <v>61.453690000000002</v>
          </cell>
          <cell r="G17">
            <v>100</v>
          </cell>
        </row>
      </sheetData>
      <sheetData sheetId="34" refreshError="1"/>
      <sheetData sheetId="35" refreshError="1">
        <row r="3">
          <cell r="C3">
            <v>39355</v>
          </cell>
          <cell r="E3">
            <v>39082</v>
          </cell>
          <cell r="G3">
            <v>39263</v>
          </cell>
          <cell r="I3" t="str">
            <v>2005-2030</v>
          </cell>
        </row>
        <row r="4">
          <cell r="B4" t="str">
            <v>Assets</v>
          </cell>
          <cell r="C4">
            <v>2005</v>
          </cell>
          <cell r="D4">
            <v>2010</v>
          </cell>
          <cell r="E4">
            <v>2015</v>
          </cell>
          <cell r="F4">
            <v>2020</v>
          </cell>
          <cell r="G4">
            <v>2025</v>
          </cell>
          <cell r="H4">
            <v>2030</v>
          </cell>
          <cell r="I4" t="str">
            <v>2005-2030 Growth</v>
          </cell>
          <cell r="M4">
            <v>25</v>
          </cell>
        </row>
        <row r="5">
          <cell r="B5" t="str">
            <v xml:space="preserve">Electric Power </v>
          </cell>
          <cell r="C5">
            <v>1039</v>
          </cell>
          <cell r="D5">
            <v>1104</v>
          </cell>
          <cell r="E5">
            <v>1178</v>
          </cell>
          <cell r="F5">
            <v>1262</v>
          </cell>
          <cell r="G5">
            <v>1411</v>
          </cell>
          <cell r="H5">
            <v>1570</v>
          </cell>
          <cell r="I5">
            <v>51.106833493743984</v>
          </cell>
          <cell r="M5">
            <v>11.2</v>
          </cell>
        </row>
        <row r="6">
          <cell r="B6" t="str">
            <v xml:space="preserve">Coke Plants </v>
          </cell>
          <cell r="C6">
            <v>23</v>
          </cell>
          <cell r="D6">
            <v>22</v>
          </cell>
          <cell r="E6">
            <v>21</v>
          </cell>
          <cell r="F6">
            <v>21</v>
          </cell>
          <cell r="G6">
            <v>21</v>
          </cell>
          <cell r="H6">
            <v>21</v>
          </cell>
          <cell r="I6">
            <v>-8.6956521739130483</v>
          </cell>
          <cell r="M6">
            <v>280</v>
          </cell>
          <cell r="N6">
            <v>280</v>
          </cell>
        </row>
        <row r="7">
          <cell r="B7" t="str">
            <v xml:space="preserve">Other Industrial </v>
          </cell>
          <cell r="C7">
            <v>61</v>
          </cell>
          <cell r="D7">
            <v>64</v>
          </cell>
          <cell r="E7">
            <v>62</v>
          </cell>
          <cell r="F7">
            <v>63</v>
          </cell>
          <cell r="G7">
            <v>63</v>
          </cell>
          <cell r="H7">
            <v>64</v>
          </cell>
          <cell r="I7">
            <v>4.9180327868852514</v>
          </cell>
          <cell r="M7">
            <v>0.35</v>
          </cell>
          <cell r="N7">
            <v>0.09</v>
          </cell>
        </row>
        <row r="8">
          <cell r="B8" t="str">
            <v xml:space="preserve">Residential and Commercial </v>
          </cell>
          <cell r="C8">
            <v>5</v>
          </cell>
          <cell r="D8">
            <v>5</v>
          </cell>
          <cell r="E8">
            <v>5</v>
          </cell>
          <cell r="F8">
            <v>5</v>
          </cell>
          <cell r="G8">
            <v>5</v>
          </cell>
          <cell r="H8">
            <v>5</v>
          </cell>
          <cell r="I8">
            <v>0</v>
          </cell>
          <cell r="M8">
            <v>98</v>
          </cell>
          <cell r="N8">
            <v>25.2</v>
          </cell>
        </row>
        <row r="9">
          <cell r="B9" t="str">
            <v xml:space="preserve">Coal-to-Liquids </v>
          </cell>
          <cell r="C9">
            <v>0</v>
          </cell>
          <cell r="D9">
            <v>0</v>
          </cell>
          <cell r="E9">
            <v>16</v>
          </cell>
          <cell r="F9">
            <v>26</v>
          </cell>
          <cell r="G9">
            <v>82</v>
          </cell>
          <cell r="H9">
            <v>112</v>
          </cell>
          <cell r="I9" t="str">
            <v>NM</v>
          </cell>
        </row>
        <row r="10">
          <cell r="B10" t="str">
            <v>Total</v>
          </cell>
          <cell r="C10">
            <v>1128</v>
          </cell>
          <cell r="D10">
            <v>1195</v>
          </cell>
          <cell r="E10">
            <v>1282</v>
          </cell>
          <cell r="F10">
            <v>1377</v>
          </cell>
          <cell r="G10">
            <v>1582</v>
          </cell>
          <cell r="H10">
            <v>1772</v>
          </cell>
          <cell r="I10">
            <v>57.092198581560297</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G12">
            <v>24.836331999999999</v>
          </cell>
          <cell r="I12">
            <v>24.163184999999999</v>
          </cell>
        </row>
        <row r="13">
          <cell r="B13" t="str">
            <v>Total Assets</v>
          </cell>
          <cell r="C13">
            <v>510.28582800000004</v>
          </cell>
          <cell r="E13">
            <v>460.86605799999995</v>
          </cell>
          <cell r="G13">
            <v>482.14017699999999</v>
          </cell>
          <cell r="I13">
            <v>481.78450300000003</v>
          </cell>
        </row>
        <row r="14">
          <cell r="B14" t="str">
            <v/>
          </cell>
        </row>
        <row r="15">
          <cell r="B15" t="str">
            <v>Liabilities</v>
          </cell>
        </row>
        <row r="16">
          <cell r="B16" t="str">
            <v>Current Liabilities</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G18">
            <v>28.040721999999999</v>
          </cell>
          <cell r="I18">
            <v>30.738828999999999</v>
          </cell>
        </row>
        <row r="19">
          <cell r="B19" t="str">
            <v>Asset Retirement And Reclamation Obligation</v>
          </cell>
          <cell r="C19">
            <v>6.380344</v>
          </cell>
          <cell r="E19">
            <v>6.380344</v>
          </cell>
          <cell r="G19">
            <v>6.380344</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G21">
            <v>194.518224</v>
          </cell>
          <cell r="I21">
            <v>172.35962899999998</v>
          </cell>
        </row>
        <row r="22">
          <cell r="B22" t="str">
            <v>Long-Term Debt, Including Capital Lease Obligations</v>
          </cell>
          <cell r="C22">
            <v>100.02938899999999</v>
          </cell>
          <cell r="E22">
            <v>171.34089599999999</v>
          </cell>
          <cell r="G22">
            <v>114.16863600000001</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sheetData>
      <sheetData sheetId="36" refreshError="1">
        <row r="2">
          <cell r="C2">
            <v>2000</v>
          </cell>
          <cell r="D2">
            <v>2001</v>
          </cell>
          <cell r="E2">
            <v>2002</v>
          </cell>
          <cell r="F2">
            <v>2003</v>
          </cell>
          <cell r="G2">
            <v>2004</v>
          </cell>
          <cell r="H2">
            <v>2005</v>
          </cell>
          <cell r="I2">
            <v>2006</v>
          </cell>
          <cell r="J2">
            <v>2007</v>
          </cell>
        </row>
        <row r="3">
          <cell r="B3" t="str">
            <v>Production (000s)</v>
          </cell>
          <cell r="C3">
            <v>258.39999999999998</v>
          </cell>
          <cell r="D3">
            <v>266.39999999999998</v>
          </cell>
          <cell r="E3">
            <v>245.4</v>
          </cell>
          <cell r="F3">
            <v>227.7</v>
          </cell>
          <cell r="G3">
            <v>229.6</v>
          </cell>
          <cell r="H3">
            <v>232</v>
          </cell>
          <cell r="I3">
            <v>231.7</v>
          </cell>
          <cell r="J3">
            <v>226.75100000000003</v>
          </cell>
        </row>
        <row r="4">
          <cell r="C4" t="str">
            <v>.</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37" refreshError="1">
        <row r="2">
          <cell r="B2" t="str">
            <v>Committed Tons – Priced</v>
          </cell>
        </row>
        <row r="3">
          <cell r="E3" t="str">
            <v>H1 2007</v>
          </cell>
          <cell r="K3">
            <v>2006</v>
          </cell>
        </row>
        <row r="4">
          <cell r="C4" t="str">
            <v>Committed Tons</v>
          </cell>
          <cell r="D4" t="str">
            <v>Producer</v>
          </cell>
          <cell r="E4" t="str">
            <v>Tons (000s)</v>
          </cell>
          <cell r="F4" t="str">
            <v>Tons / Hour</v>
          </cell>
          <cell r="I4" t="str">
            <v>Average Price Per Ton</v>
          </cell>
          <cell r="J4" t="str">
            <v>Producer</v>
          </cell>
          <cell r="K4" t="str">
            <v>Tons (000s)</v>
          </cell>
          <cell r="L4" t="str">
            <v>Tons / Hour</v>
          </cell>
        </row>
        <row r="5">
          <cell r="B5" t="str">
            <v>A.T. Massey Coal Co., Inc.</v>
          </cell>
          <cell r="C5">
            <v>1</v>
          </cell>
          <cell r="D5" t="str">
            <v>Massey Coal</v>
          </cell>
          <cell r="E5">
            <v>19342.71</v>
          </cell>
          <cell r="F5">
            <v>3.13</v>
          </cell>
          <cell r="G5">
            <v>2012</v>
          </cell>
          <cell r="H5" t="str">
            <v>A.T. Massey Coal Co., Inc.</v>
          </cell>
          <cell r="I5">
            <v>1</v>
          </cell>
          <cell r="J5" t="str">
            <v>Massey Coal</v>
          </cell>
          <cell r="K5">
            <v>35894.54</v>
          </cell>
          <cell r="L5">
            <v>3.08</v>
          </cell>
          <cell r="M5">
            <v>2012</v>
          </cell>
        </row>
        <row r="6">
          <cell r="B6" t="str">
            <v>Magnum Coal Co.</v>
          </cell>
          <cell r="C6">
            <v>2</v>
          </cell>
          <cell r="D6" t="str">
            <v>Magnum Coal</v>
          </cell>
          <cell r="E6">
            <v>6674.49</v>
          </cell>
          <cell r="F6">
            <v>3.9175628999369239</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0</v>
          </cell>
          <cell r="H7" t="str">
            <v>Magnum Coal Co.</v>
          </cell>
          <cell r="I7">
            <v>3</v>
          </cell>
          <cell r="J7" t="str">
            <v>Magnum Coal</v>
          </cell>
          <cell r="K7">
            <v>13363.87</v>
          </cell>
          <cell r="L7">
            <v>3.6903225562655124</v>
          </cell>
          <cell r="M7" t="str">
            <v>--</v>
          </cell>
        </row>
        <row r="8">
          <cell r="B8" t="str">
            <v>CONSOL Energy, Inc.</v>
          </cell>
          <cell r="C8">
            <v>4</v>
          </cell>
          <cell r="D8" t="str">
            <v>CONSOL Energy</v>
          </cell>
          <cell r="E8">
            <v>5995</v>
          </cell>
          <cell r="F8">
            <v>3.4166080066722273</v>
          </cell>
          <cell r="G8">
            <v>240.00000000000136</v>
          </cell>
          <cell r="H8" t="str">
            <v>CONSOL Energy, Inc.</v>
          </cell>
          <cell r="I8">
            <v>4</v>
          </cell>
          <cell r="J8" t="str">
            <v>CONSOL Energy</v>
          </cell>
          <cell r="K8">
            <v>13216.12</v>
          </cell>
          <cell r="L8">
            <v>3.3520891608127044</v>
          </cell>
          <cell r="M8">
            <v>54.499999999999567</v>
          </cell>
        </row>
        <row r="9">
          <cell r="B9" t="str">
            <v>Arch Coal, Inc.</v>
          </cell>
          <cell r="C9">
            <v>5</v>
          </cell>
          <cell r="D9" t="str">
            <v>Arch Coal</v>
          </cell>
          <cell r="E9">
            <v>4927.99</v>
          </cell>
          <cell r="F9">
            <v>2.93</v>
          </cell>
          <cell r="G9">
            <v>0</v>
          </cell>
          <cell r="H9" t="str">
            <v>Arch Coal, Inc.</v>
          </cell>
          <cell r="I9">
            <v>5</v>
          </cell>
          <cell r="J9" t="str">
            <v>Arch Coal</v>
          </cell>
          <cell r="K9">
            <v>8613.5</v>
          </cell>
          <cell r="L9">
            <v>2.86</v>
          </cell>
          <cell r="M9" t="str">
            <v>--</v>
          </cell>
        </row>
        <row r="10">
          <cell r="B10" t="str">
            <v>International Coal Group Inc. (ICG)</v>
          </cell>
          <cell r="C10">
            <v>6</v>
          </cell>
          <cell r="D10" t="str">
            <v>International Coal Group</v>
          </cell>
          <cell r="E10">
            <v>3960.15</v>
          </cell>
          <cell r="F10">
            <v>2.96</v>
          </cell>
          <cell r="G10">
            <v>120</v>
          </cell>
          <cell r="H10" t="str">
            <v>International Coal Group Inc. (ICG)</v>
          </cell>
          <cell r="I10">
            <v>6</v>
          </cell>
          <cell r="J10" t="str">
            <v>International Coal Group</v>
          </cell>
          <cell r="K10">
            <v>8360.92</v>
          </cell>
          <cell r="L10">
            <v>3.24</v>
          </cell>
          <cell r="M10">
            <v>48.960000000000008</v>
          </cell>
        </row>
        <row r="11">
          <cell r="B11" t="str">
            <v>James River Coal Co.</v>
          </cell>
          <cell r="C11">
            <v>7</v>
          </cell>
          <cell r="D11" t="str">
            <v>James River Coal</v>
          </cell>
          <cell r="E11">
            <v>3912.61</v>
          </cell>
          <cell r="F11">
            <v>2.27</v>
          </cell>
          <cell r="G11">
            <v>360.00000000000136</v>
          </cell>
          <cell r="H11" t="str">
            <v>James River Coal Co.</v>
          </cell>
          <cell r="I11">
            <v>7</v>
          </cell>
          <cell r="J11" t="str">
            <v>James River Coal</v>
          </cell>
          <cell r="K11">
            <v>7899.03</v>
          </cell>
          <cell r="L11">
            <v>2.39</v>
          </cell>
          <cell r="M11">
            <v>52.653333333333052</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G14">
            <v>0</v>
          </cell>
          <cell r="H14" t="str">
            <v>Energy Coal Resources, Inc.</v>
          </cell>
          <cell r="I14">
            <v>10</v>
          </cell>
          <cell r="J14" t="str">
            <v>Energy Coal Resources</v>
          </cell>
          <cell r="K14">
            <v>5622.27</v>
          </cell>
          <cell r="L14">
            <v>3.57</v>
          </cell>
          <cell r="M14" t="str">
            <v>--</v>
          </cell>
        </row>
        <row r="15">
          <cell r="B15" t="str">
            <v>Peabody Coal Co.</v>
          </cell>
          <cell r="C15">
            <v>11</v>
          </cell>
          <cell r="D15" t="str">
            <v>Peabody Coal</v>
          </cell>
          <cell r="E15">
            <v>2312.4499999999998</v>
          </cell>
          <cell r="F15">
            <v>1.57</v>
          </cell>
          <cell r="G15">
            <v>0</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G16">
            <v>0</v>
          </cell>
          <cell r="H16" t="str">
            <v>Peabody Coal Co.</v>
          </cell>
          <cell r="I16">
            <v>12</v>
          </cell>
          <cell r="J16" t="str">
            <v>Peabody Coal</v>
          </cell>
          <cell r="K16">
            <v>4684.8</v>
          </cell>
          <cell r="L16">
            <v>1.88</v>
          </cell>
          <cell r="M16" t="str">
            <v>--</v>
          </cell>
        </row>
        <row r="17">
          <cell r="B17" t="str">
            <v>Alliance Coal, LLC</v>
          </cell>
          <cell r="C17">
            <v>13</v>
          </cell>
          <cell r="D17" t="str">
            <v>Alliance Coal</v>
          </cell>
          <cell r="E17">
            <v>1630.59</v>
          </cell>
          <cell r="F17">
            <v>2.2599999999999998</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360.00000000000136</v>
          </cell>
          <cell r="H18" t="str">
            <v>Rhino Energy</v>
          </cell>
          <cell r="I18">
            <v>14</v>
          </cell>
          <cell r="J18" t="str">
            <v>Rhino Energy</v>
          </cell>
          <cell r="K18">
            <v>3445.41</v>
          </cell>
          <cell r="L18">
            <v>2.81</v>
          </cell>
          <cell r="M18">
            <v>52.653333333333052</v>
          </cell>
        </row>
        <row r="19">
          <cell r="B19" t="str">
            <v>Cumberland Resources Corp.</v>
          </cell>
          <cell r="C19">
            <v>15</v>
          </cell>
          <cell r="D19" t="str">
            <v>Cumberland Resources</v>
          </cell>
          <cell r="E19">
            <v>1623.11</v>
          </cell>
          <cell r="F19">
            <v>3.36</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0</v>
          </cell>
          <cell r="H22" t="str">
            <v>Progress Fuels Corp.</v>
          </cell>
          <cell r="I22">
            <v>18</v>
          </cell>
          <cell r="J22" t="str">
            <v>Nally &amp; Hamilton Enterprises</v>
          </cell>
          <cell r="K22">
            <v>2824.44</v>
          </cell>
          <cell r="L22">
            <v>1.58</v>
          </cell>
          <cell r="M22" t="str">
            <v>--</v>
          </cell>
        </row>
        <row r="23">
          <cell r="B23" t="str">
            <v>Locust Grove, Inc.</v>
          </cell>
          <cell r="C23">
            <v>19</v>
          </cell>
          <cell r="D23" t="str">
            <v>Locust Grove</v>
          </cell>
          <cell r="E23">
            <v>1126.79</v>
          </cell>
          <cell r="F23">
            <v>6.42</v>
          </cell>
          <cell r="G23">
            <v>3614.9760000000001</v>
          </cell>
          <cell r="H23" t="str">
            <v>P G H, Inc.</v>
          </cell>
          <cell r="I23">
            <v>19</v>
          </cell>
          <cell r="J23" t="str">
            <v>Progress Fuels</v>
          </cell>
          <cell r="K23">
            <v>2405.44</v>
          </cell>
          <cell r="L23">
            <v>7.43</v>
          </cell>
          <cell r="M23">
            <v>49.73305973815593</v>
          </cell>
        </row>
        <row r="24">
          <cell r="B24" t="str">
            <v>Progress Fuels Corp.</v>
          </cell>
          <cell r="C24">
            <v>20</v>
          </cell>
          <cell r="D24" t="str">
            <v>Progress Fuels</v>
          </cell>
          <cell r="E24">
            <v>1115.06</v>
          </cell>
          <cell r="F24">
            <v>1.25</v>
          </cell>
          <cell r="G24">
            <v>0</v>
          </cell>
          <cell r="H24" t="e">
            <v>#REF!</v>
          </cell>
          <cell r="I24">
            <v>20</v>
          </cell>
          <cell r="J24" t="str">
            <v>PGH</v>
          </cell>
          <cell r="K24" t="e">
            <v>#REF!</v>
          </cell>
          <cell r="L24" t="e">
            <v>#REF!</v>
          </cell>
          <cell r="M24" t="str">
            <v>--</v>
          </cell>
        </row>
        <row r="25">
          <cell r="B25" t="str">
            <v>Direct-Shipped Truck</v>
          </cell>
          <cell r="C25">
            <v>451</v>
          </cell>
          <cell r="D25" t="str">
            <v>Total Top 10</v>
          </cell>
          <cell r="E25">
            <v>59816.549999999996</v>
          </cell>
          <cell r="F25">
            <v>3.22020286860409</v>
          </cell>
          <cell r="G25">
            <v>120</v>
          </cell>
          <cell r="I25">
            <v>36.876607538802659</v>
          </cell>
          <cell r="J25" t="str">
            <v>Total Top 15</v>
          </cell>
          <cell r="K25">
            <v>138486.94</v>
          </cell>
          <cell r="L25">
            <v>3.1238698103951172</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t="str">
            <v>Total Region</v>
          </cell>
          <cell r="E27">
            <v>116164.92000000001</v>
          </cell>
          <cell r="F27">
            <v>3.3298388670176862</v>
          </cell>
          <cell r="G27">
            <v>0</v>
          </cell>
          <cell r="I27">
            <v>70.86</v>
          </cell>
          <cell r="J27" t="str">
            <v>Total Region</v>
          </cell>
          <cell r="K27">
            <v>235763.6599999998</v>
          </cell>
          <cell r="L27">
            <v>3.2849295858403256</v>
          </cell>
          <cell r="M27" t="str">
            <v>--</v>
          </cell>
        </row>
        <row r="29">
          <cell r="B29" t="str">
            <v>Committed Subject to Reopeners</v>
          </cell>
        </row>
        <row r="30">
          <cell r="B30" t="str">
            <v>River</v>
          </cell>
          <cell r="C30">
            <v>780</v>
          </cell>
          <cell r="D30" t="str">
            <v>TCC</v>
          </cell>
          <cell r="E30">
            <v>5.7693057429004568</v>
          </cell>
          <cell r="F30">
            <v>0</v>
          </cell>
          <cell r="G30">
            <v>0</v>
          </cell>
          <cell r="I30">
            <v>52.639999999999986</v>
          </cell>
          <cell r="J30">
            <v>55</v>
          </cell>
          <cell r="K30" t="str">
            <v>--</v>
          </cell>
          <cell r="L30" t="str">
            <v>--</v>
          </cell>
          <cell r="M30" t="str">
            <v>--</v>
          </cell>
        </row>
        <row r="31">
          <cell r="B31" t="str">
            <v>CSX Rail</v>
          </cell>
          <cell r="C31">
            <v>2085.5879999999993</v>
          </cell>
          <cell r="D31" t="str">
            <v>MAG</v>
          </cell>
          <cell r="E31">
            <v>3.9175628999369239</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t="str">
            <v>CNX</v>
          </cell>
          <cell r="E32">
            <v>3.4166080066722273</v>
          </cell>
          <cell r="F32">
            <v>0</v>
          </cell>
          <cell r="G32">
            <v>0</v>
          </cell>
          <cell r="I32">
            <v>48.125031250312503</v>
          </cell>
          <cell r="J32">
            <v>50.625026250262515</v>
          </cell>
          <cell r="K32">
            <v>48.999999999999993</v>
          </cell>
          <cell r="L32" t="str">
            <v>--</v>
          </cell>
          <cell r="M32" t="str">
            <v>--</v>
          </cell>
        </row>
        <row r="33">
          <cell r="B33" t="str">
            <v>Direct-Shipped Truck</v>
          </cell>
          <cell r="C33">
            <v>0</v>
          </cell>
          <cell r="D33" t="str">
            <v>FCL</v>
          </cell>
          <cell r="E33">
            <v>3.1854649280150191</v>
          </cell>
          <cell r="F33">
            <v>0</v>
          </cell>
          <cell r="G33">
            <v>0</v>
          </cell>
          <cell r="I33">
            <v>0</v>
          </cell>
          <cell r="J33">
            <v>0</v>
          </cell>
          <cell r="K33">
            <v>0</v>
          </cell>
          <cell r="L33">
            <v>0</v>
          </cell>
          <cell r="M33">
            <v>0</v>
          </cell>
        </row>
        <row r="34">
          <cell r="B34" t="str">
            <v>Metallurgical A</v>
          </cell>
          <cell r="C34">
            <v>306</v>
          </cell>
          <cell r="D34" t="str">
            <v>MEE</v>
          </cell>
          <cell r="E34">
            <v>3.13</v>
          </cell>
          <cell r="F34">
            <v>0</v>
          </cell>
          <cell r="G34">
            <v>0</v>
          </cell>
          <cell r="I34">
            <v>80.470588235294116</v>
          </cell>
          <cell r="J34">
            <v>82.75</v>
          </cell>
          <cell r="K34">
            <v>82.749999999999986</v>
          </cell>
          <cell r="L34" t="str">
            <v>--</v>
          </cell>
          <cell r="M34" t="str">
            <v>--</v>
          </cell>
        </row>
        <row r="35">
          <cell r="B35" t="str">
            <v>Metallurgical B</v>
          </cell>
          <cell r="C35">
            <v>0</v>
          </cell>
          <cell r="D35" t="str">
            <v>ICG</v>
          </cell>
          <cell r="E35">
            <v>2.96</v>
          </cell>
          <cell r="F35">
            <v>0</v>
          </cell>
          <cell r="G35">
            <v>0</v>
          </cell>
          <cell r="I35">
            <v>0</v>
          </cell>
          <cell r="J35">
            <v>0</v>
          </cell>
          <cell r="K35">
            <v>0</v>
          </cell>
          <cell r="L35">
            <v>0</v>
          </cell>
          <cell r="M35">
            <v>0</v>
          </cell>
        </row>
        <row r="36">
          <cell r="D36" t="str">
            <v>ACI</v>
          </cell>
          <cell r="E36">
            <v>2.93</v>
          </cell>
        </row>
        <row r="37">
          <cell r="B37" t="str">
            <v>Delta</v>
          </cell>
          <cell r="D37" t="str">
            <v>ANR</v>
          </cell>
          <cell r="E37">
            <v>2.64</v>
          </cell>
        </row>
        <row r="38">
          <cell r="B38" t="str">
            <v>River</v>
          </cell>
          <cell r="C38">
            <v>484.97999999999979</v>
          </cell>
          <cell r="D38" t="str">
            <v>JRCC</v>
          </cell>
          <cell r="E38">
            <v>2.27</v>
          </cell>
          <cell r="F38">
            <v>0</v>
          </cell>
          <cell r="G38">
            <v>0</v>
          </cell>
          <cell r="I38">
            <v>47.636700482494149</v>
          </cell>
          <cell r="J38" t="str">
            <v>--</v>
          </cell>
          <cell r="K38" t="str">
            <v>--</v>
          </cell>
          <cell r="L38" t="str">
            <v>--</v>
          </cell>
          <cell r="M38" t="str">
            <v>--</v>
          </cell>
        </row>
        <row r="39">
          <cell r="B39" t="str">
            <v>CSX Rail</v>
          </cell>
          <cell r="C39">
            <v>4189.1880000000001</v>
          </cell>
          <cell r="D39" t="str">
            <v>TECO</v>
          </cell>
          <cell r="E39">
            <v>2.21</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t="str">
            <v>MEE</v>
          </cell>
          <cell r="E50">
            <v>10</v>
          </cell>
          <cell r="F50">
            <v>1000</v>
          </cell>
          <cell r="G50">
            <v>0</v>
          </cell>
          <cell r="I50">
            <v>52.639999999999986</v>
          </cell>
          <cell r="J50">
            <v>55</v>
          </cell>
          <cell r="K50" t="str">
            <v>--</v>
          </cell>
          <cell r="L50" t="str">
            <v>--</v>
          </cell>
          <cell r="M50" t="str">
            <v>--</v>
          </cell>
        </row>
        <row r="51">
          <cell r="B51" t="str">
            <v>CSX Rail</v>
          </cell>
          <cell r="C51">
            <v>2085.5879999999993</v>
          </cell>
          <cell r="D51" t="str">
            <v>MAG</v>
          </cell>
          <cell r="E51">
            <v>6.6744899999999996</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t="str">
            <v>ANR</v>
          </cell>
          <cell r="E52">
            <v>6.1390799999999999</v>
          </cell>
          <cell r="F52">
            <v>0</v>
          </cell>
          <cell r="G52">
            <v>0</v>
          </cell>
          <cell r="I52">
            <v>48.125031250312503</v>
          </cell>
          <cell r="J52">
            <v>50.625026250262515</v>
          </cell>
          <cell r="K52">
            <v>48.999999999999993</v>
          </cell>
          <cell r="L52" t="str">
            <v>--</v>
          </cell>
          <cell r="M52" t="str">
            <v>--</v>
          </cell>
        </row>
        <row r="53">
          <cell r="B53" t="str">
            <v>Direct-Shipped Truck</v>
          </cell>
          <cell r="C53">
            <v>0</v>
          </cell>
          <cell r="D53" t="str">
            <v>CNX</v>
          </cell>
          <cell r="E53">
            <v>5.9950000000000001</v>
          </cell>
          <cell r="F53">
            <v>0</v>
          </cell>
          <cell r="G53">
            <v>0</v>
          </cell>
          <cell r="I53">
            <v>0</v>
          </cell>
          <cell r="J53">
            <v>0</v>
          </cell>
          <cell r="K53">
            <v>0</v>
          </cell>
          <cell r="L53">
            <v>0</v>
          </cell>
          <cell r="M53">
            <v>0</v>
          </cell>
        </row>
        <row r="54">
          <cell r="B54" t="str">
            <v>Total Steam Coal</v>
          </cell>
          <cell r="C54">
            <v>3665.579999999999</v>
          </cell>
          <cell r="D54" t="str">
            <v>ACI</v>
          </cell>
          <cell r="E54">
            <v>4.9279899999999994</v>
          </cell>
          <cell r="F54">
            <v>3374.9759999999987</v>
          </cell>
          <cell r="G54">
            <v>3374.9759999999987</v>
          </cell>
          <cell r="I54">
            <v>44.455675947599026</v>
          </cell>
          <cell r="J54">
            <v>47.638789953960384</v>
          </cell>
          <cell r="K54">
            <v>47.139095665116713</v>
          </cell>
          <cell r="L54">
            <v>48.181851106496772</v>
          </cell>
          <cell r="M54">
            <v>49.394074908977153</v>
          </cell>
        </row>
        <row r="55">
          <cell r="D55" t="str">
            <v>ICG</v>
          </cell>
          <cell r="E55">
            <v>3.9601500000000001</v>
          </cell>
        </row>
        <row r="56">
          <cell r="B56" t="str">
            <v>Metallurigcal Coal</v>
          </cell>
          <cell r="D56" t="str">
            <v>JRCC</v>
          </cell>
          <cell r="E56">
            <v>3.9126099999999999</v>
          </cell>
        </row>
        <row r="57">
          <cell r="B57" t="str">
            <v>Metallurgical A</v>
          </cell>
          <cell r="C57">
            <v>306</v>
          </cell>
          <cell r="D57" t="str">
            <v>TCC</v>
          </cell>
          <cell r="E57">
            <v>3.3509199999999999</v>
          </cell>
          <cell r="F57">
            <v>0</v>
          </cell>
          <cell r="G57">
            <v>0</v>
          </cell>
          <cell r="I57">
            <v>80.470588235294116</v>
          </cell>
          <cell r="J57">
            <v>82.75</v>
          </cell>
          <cell r="K57">
            <v>82.749999999999986</v>
          </cell>
          <cell r="L57" t="str">
            <v>--</v>
          </cell>
          <cell r="M57" t="str">
            <v>--</v>
          </cell>
        </row>
        <row r="58">
          <cell r="B58" t="str">
            <v>Metallurgical B</v>
          </cell>
          <cell r="C58">
            <v>0</v>
          </cell>
          <cell r="D58" t="str">
            <v>TECO</v>
          </cell>
          <cell r="E58">
            <v>2.76511</v>
          </cell>
          <cell r="F58">
            <v>0</v>
          </cell>
          <cell r="G58">
            <v>0</v>
          </cell>
          <cell r="I58">
            <v>0</v>
          </cell>
          <cell r="J58">
            <v>0</v>
          </cell>
          <cell r="K58">
            <v>0</v>
          </cell>
          <cell r="L58">
            <v>0</v>
          </cell>
          <cell r="M58">
            <v>0</v>
          </cell>
        </row>
        <row r="59">
          <cell r="B59" t="str">
            <v>Total Metallurgical Coal</v>
          </cell>
          <cell r="C59">
            <v>306</v>
          </cell>
          <cell r="D59" t="str">
            <v>FCL</v>
          </cell>
          <cell r="E59">
            <v>2.7484899999999999</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38" refreshError="1"/>
      <sheetData sheetId="39"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40" refreshError="1"/>
      <sheetData sheetId="41" refreshError="1"/>
      <sheetData sheetId="42" refreshError="1"/>
      <sheetData sheetId="43" refreshError="1"/>
      <sheetData sheetId="44" refreshError="1"/>
      <sheetData sheetId="45"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cell r="N3" t="str">
            <v>Grn +</v>
          </cell>
        </row>
        <row r="4">
          <cell r="B4" t="str">
            <v>START</v>
          </cell>
          <cell r="C4" t="str">
            <v>2007E EBITDA</v>
          </cell>
          <cell r="D4">
            <v>118.62375205723268</v>
          </cell>
          <cell r="E4">
            <v>118.62375205723268</v>
          </cell>
          <cell r="F4">
            <v>118.62375205723268</v>
          </cell>
        </row>
        <row r="5">
          <cell r="C5" t="str">
            <v>North Springs</v>
          </cell>
          <cell r="D5">
            <v>3.4</v>
          </cell>
          <cell r="E5">
            <v>122.02375205723268</v>
          </cell>
          <cell r="G5">
            <v>0</v>
          </cell>
          <cell r="H5">
            <v>0</v>
          </cell>
          <cell r="I5">
            <v>0</v>
          </cell>
          <cell r="J5">
            <v>118.62375205723268</v>
          </cell>
          <cell r="K5">
            <v>0</v>
          </cell>
          <cell r="L5">
            <v>3.4</v>
          </cell>
          <cell r="N5">
            <v>266.67500000000001</v>
          </cell>
        </row>
        <row r="6">
          <cell r="C6" t="str">
            <v>Deep Water</v>
          </cell>
          <cell r="D6">
            <v>8</v>
          </cell>
          <cell r="E6">
            <v>130.02375205723268</v>
          </cell>
          <cell r="G6">
            <v>0</v>
          </cell>
          <cell r="H6">
            <v>0</v>
          </cell>
          <cell r="I6">
            <v>0</v>
          </cell>
          <cell r="J6">
            <v>122.02375205723268</v>
          </cell>
          <cell r="K6">
            <v>0</v>
          </cell>
          <cell r="L6">
            <v>8</v>
          </cell>
          <cell r="N6">
            <v>1180.431</v>
          </cell>
        </row>
        <row r="7">
          <cell r="C7" t="str">
            <v>Deep Water</v>
          </cell>
          <cell r="D7">
            <v>9.3000000000000007</v>
          </cell>
          <cell r="E7">
            <v>139.3237520572327</v>
          </cell>
          <cell r="G7">
            <v>0</v>
          </cell>
          <cell r="H7">
            <v>0</v>
          </cell>
          <cell r="I7">
            <v>0</v>
          </cell>
          <cell r="J7">
            <v>130.02375205723268</v>
          </cell>
          <cell r="K7">
            <v>0</v>
          </cell>
          <cell r="L7">
            <v>9.3000000000000007</v>
          </cell>
          <cell r="N7">
            <v>161.08499999999958</v>
          </cell>
        </row>
        <row r="8">
          <cell r="C8" t="str">
            <v>Deep Water</v>
          </cell>
          <cell r="D8">
            <v>11.8</v>
          </cell>
          <cell r="E8">
            <v>151.12375205723271</v>
          </cell>
          <cell r="F8">
            <v>3315.0529999999994</v>
          </cell>
          <cell r="G8">
            <v>0</v>
          </cell>
          <cell r="H8">
            <v>0</v>
          </cell>
          <cell r="I8">
            <v>0</v>
          </cell>
          <cell r="J8">
            <v>139.3237520572327</v>
          </cell>
          <cell r="K8">
            <v>0</v>
          </cell>
          <cell r="L8">
            <v>11.8</v>
          </cell>
        </row>
        <row r="9">
          <cell r="C9" t="str">
            <v>Little Elk</v>
          </cell>
          <cell r="D9">
            <v>7.6</v>
          </cell>
          <cell r="E9">
            <v>158.7237520572327</v>
          </cell>
          <cell r="G9">
            <v>0</v>
          </cell>
          <cell r="H9">
            <v>0</v>
          </cell>
          <cell r="I9">
            <v>0</v>
          </cell>
          <cell r="J9">
            <v>151.12375205723271</v>
          </cell>
          <cell r="K9">
            <v>0</v>
          </cell>
          <cell r="L9">
            <v>7.6</v>
          </cell>
          <cell r="N9">
            <v>1699.31</v>
          </cell>
        </row>
        <row r="10">
          <cell r="C10" t="str">
            <v>Prater Branch</v>
          </cell>
          <cell r="D10">
            <v>14.2</v>
          </cell>
          <cell r="E10">
            <v>172.92375205723269</v>
          </cell>
          <cell r="G10">
            <v>0</v>
          </cell>
          <cell r="H10">
            <v>0</v>
          </cell>
          <cell r="I10">
            <v>0</v>
          </cell>
          <cell r="J10">
            <v>158.7237520572327</v>
          </cell>
          <cell r="K10">
            <v>0</v>
          </cell>
          <cell r="L10">
            <v>14.2</v>
          </cell>
          <cell r="N10">
            <v>340.029</v>
          </cell>
        </row>
        <row r="11">
          <cell r="C11" t="str">
            <v>Prater Branch</v>
          </cell>
          <cell r="D11">
            <v>10.7</v>
          </cell>
          <cell r="E11">
            <v>183.62375205723268</v>
          </cell>
          <cell r="G11">
            <v>0</v>
          </cell>
          <cell r="H11">
            <v>0</v>
          </cell>
          <cell r="I11">
            <v>0</v>
          </cell>
          <cell r="J11">
            <v>172.92375205723269</v>
          </cell>
          <cell r="K11">
            <v>0</v>
          </cell>
          <cell r="L11">
            <v>10.7</v>
          </cell>
          <cell r="N11">
            <v>342.60800000000063</v>
          </cell>
        </row>
        <row r="12">
          <cell r="C12" t="str">
            <v>Levisa Fork</v>
          </cell>
          <cell r="D12">
            <v>5.0999999999999996</v>
          </cell>
          <cell r="E12">
            <v>188.72375205723267</v>
          </cell>
          <cell r="F12">
            <v>5697</v>
          </cell>
          <cell r="G12">
            <v>0</v>
          </cell>
          <cell r="H12">
            <v>0</v>
          </cell>
          <cell r="I12">
            <v>0</v>
          </cell>
          <cell r="J12">
            <v>183.62375205723268</v>
          </cell>
          <cell r="K12">
            <v>0</v>
          </cell>
          <cell r="L12">
            <v>5.0999999999999996</v>
          </cell>
        </row>
        <row r="13">
          <cell r="C13" t="str">
            <v>Levisa Fork</v>
          </cell>
          <cell r="D13">
            <v>1</v>
          </cell>
          <cell r="E13">
            <v>189.72375205723267</v>
          </cell>
          <cell r="G13">
            <v>0</v>
          </cell>
          <cell r="H13">
            <v>0</v>
          </cell>
          <cell r="I13">
            <v>0</v>
          </cell>
          <cell r="J13">
            <v>188.72375205723267</v>
          </cell>
          <cell r="K13">
            <v>0</v>
          </cell>
          <cell r="L13">
            <v>1</v>
          </cell>
          <cell r="N13">
            <v>1019.1992094987431</v>
          </cell>
        </row>
        <row r="14">
          <cell r="C14" t="str">
            <v>Falcon</v>
          </cell>
          <cell r="D14">
            <v>5.9</v>
          </cell>
          <cell r="E14">
            <v>195.62375205723268</v>
          </cell>
          <cell r="G14">
            <v>0</v>
          </cell>
          <cell r="H14">
            <v>0</v>
          </cell>
          <cell r="I14">
            <v>0</v>
          </cell>
          <cell r="J14">
            <v>189.72375205723267</v>
          </cell>
          <cell r="K14">
            <v>0</v>
          </cell>
          <cell r="L14">
            <v>5.9</v>
          </cell>
          <cell r="N14">
            <v>891.65608158878558</v>
          </cell>
        </row>
        <row r="15">
          <cell r="C15" t="str">
            <v>Realized Pricing</v>
          </cell>
          <cell r="D15">
            <v>10.7</v>
          </cell>
          <cell r="E15">
            <v>206.32375205723267</v>
          </cell>
          <cell r="G15">
            <v>0</v>
          </cell>
          <cell r="H15">
            <v>0</v>
          </cell>
          <cell r="I15">
            <v>0</v>
          </cell>
          <cell r="J15">
            <v>195.62375205723268</v>
          </cell>
          <cell r="K15">
            <v>0</v>
          </cell>
          <cell r="L15">
            <v>10.7</v>
          </cell>
          <cell r="N15">
            <v>1202.4722141608272</v>
          </cell>
        </row>
        <row r="16">
          <cell r="C16" t="str">
            <v>Other</v>
          </cell>
          <cell r="D16">
            <v>5.56882837754452</v>
          </cell>
          <cell r="E16">
            <v>211.89258043477719</v>
          </cell>
          <cell r="G16">
            <v>0</v>
          </cell>
          <cell r="H16">
            <v>0</v>
          </cell>
          <cell r="I16">
            <v>0</v>
          </cell>
          <cell r="J16">
            <v>206.32375205723267</v>
          </cell>
          <cell r="K16">
            <v>0</v>
          </cell>
          <cell r="L16">
            <v>5.56882837754452</v>
          </cell>
          <cell r="N16">
            <v>229</v>
          </cell>
        </row>
        <row r="17">
          <cell r="B17" t="str">
            <v>END</v>
          </cell>
          <cell r="C17" t="str">
            <v>2008E EBITDA</v>
          </cell>
          <cell r="D17">
            <v>211.89258043477719</v>
          </cell>
          <cell r="E17">
            <v>211.89258043477719</v>
          </cell>
          <cell r="F17">
            <v>211.89258043477719</v>
          </cell>
        </row>
        <row r="19">
          <cell r="D19">
            <v>0</v>
          </cell>
          <cell r="E19">
            <v>2381.9470000000006</v>
          </cell>
          <cell r="F19">
            <v>3341.6186809329884</v>
          </cell>
          <cell r="I19">
            <v>11</v>
          </cell>
          <cell r="J19">
            <v>5.2</v>
          </cell>
        </row>
        <row r="20">
          <cell r="D20">
            <v>94.219157729212981</v>
          </cell>
          <cell r="E20">
            <v>71.852456054247128</v>
          </cell>
          <cell r="F20">
            <v>58.655760592118455</v>
          </cell>
          <cell r="I20">
            <v>13</v>
          </cell>
          <cell r="J20">
            <v>1.67</v>
          </cell>
        </row>
        <row r="21">
          <cell r="I21">
            <v>24</v>
          </cell>
          <cell r="J21">
            <v>3.2879166666666664</v>
          </cell>
        </row>
        <row r="43">
          <cell r="C43" t="str">
            <v>FROM HOOPS -- TCP2007FOUNDATION.xls</v>
          </cell>
        </row>
        <row r="44">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row>
        <row r="45">
          <cell r="C45" t="str">
            <v>F2- Levisa Fork Surface Mine</v>
          </cell>
          <cell r="D45">
            <v>323.84500000000003</v>
          </cell>
          <cell r="E45">
            <v>189.05600000000001</v>
          </cell>
          <cell r="F45">
            <v>253.68899999999999</v>
          </cell>
          <cell r="G45">
            <v>262.74881699090906</v>
          </cell>
        </row>
        <row r="46">
          <cell r="C46" t="str">
            <v>F3 - Bear Fork Surface Mine</v>
          </cell>
          <cell r="D46">
            <v>654.71799999999996</v>
          </cell>
          <cell r="E46">
            <v>665.64499999999998</v>
          </cell>
          <cell r="F46">
            <v>538.59799999999996</v>
          </cell>
          <cell r="G46">
            <v>0</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Segment Charts"/>
      <sheetName val="Consolidated Charts"/>
      <sheetName val="LZ--&gt;"/>
      <sheetName val="Football Field"/>
      <sheetName val="Sharebuy Back Analysis"/>
      <sheetName val="Consolidated Financials"/>
      <sheetName val="Segment Financials"/>
      <sheetName val="SOTP"/>
      <sheetName val="Balance Sheet"/>
      <sheetName val="Cash Flow"/>
      <sheetName val="Bench_LZ"/>
      <sheetName val="Bench Fin_LZ"/>
      <sheetName val="AVP"/>
      <sheetName val="LBO"/>
      <sheetName val="DCF"/>
      <sheetName val="DCF_Normailized"/>
      <sheetName val="FMC--&gt;"/>
      <sheetName val="AVP_FMC"/>
      <sheetName val="Combination_FMC"/>
      <sheetName val="FMC Financials"/>
      <sheetName val="FMC Segments"/>
      <sheetName val="FMC AccDil"/>
      <sheetName val="AccDil Assumption FMC"/>
      <sheetName val="Momentive--&gt;"/>
      <sheetName val="MMT Cap"/>
      <sheetName val="Combination MMT"/>
      <sheetName val="MMT Financials"/>
      <sheetName val="MMT AVP"/>
      <sheetName val="MMT AccDil"/>
      <sheetName val="MMT AccDil Ass"/>
      <sheetName val="Croda--&gt;"/>
      <sheetName val="Croda Fin Sum"/>
      <sheetName val="Croda Comp Stats"/>
      <sheetName val="Croda AVP"/>
      <sheetName val="Debt Paydown"/>
      <sheetName val="Croda AccDil"/>
      <sheetName val="AccDil Assumption Croda"/>
      <sheetName val="Croda Assumptions for AccDil"/>
      <sheetName val="Croda Transaction Overview"/>
      <sheetName val="Ex rate"/>
    </sheetNames>
    <sheetDataSet>
      <sheetData sheetId="0" refreshError="1"/>
      <sheetData sheetId="1">
        <row r="1">
          <cell r="A1" t="str">
            <v>Company Information</v>
          </cell>
          <cell r="B1" t="str">
            <v>Ticker</v>
          </cell>
          <cell r="C1" t="str">
            <v>TCKR</v>
          </cell>
          <cell r="D1" t="str">
            <v>LZ</v>
          </cell>
          <cell r="E1" t="str">
            <v>023352</v>
          </cell>
          <cell r="F1" t="str">
            <v>$023352</v>
          </cell>
          <cell r="G1" t="str">
            <v>FMC</v>
          </cell>
        </row>
        <row r="2">
          <cell r="B2" t="str">
            <v>Company Name</v>
          </cell>
          <cell r="C2" t="str">
            <v>NAME</v>
          </cell>
          <cell r="D2" t="str">
            <v>Lubrizol Corp</v>
          </cell>
          <cell r="E2" t="str">
            <v>Croda</v>
          </cell>
          <cell r="F2" t="str">
            <v>Croda</v>
          </cell>
          <cell r="G2" t="str">
            <v>FMC</v>
          </cell>
        </row>
        <row r="3">
          <cell r="B3" t="str">
            <v>Fiscal Year End</v>
          </cell>
          <cell r="C3" t="str">
            <v>FYR_END</v>
          </cell>
        </row>
        <row r="4">
          <cell r="B4" t="str">
            <v>LTM Period</v>
          </cell>
          <cell r="C4" t="str">
            <v>LTMEnd</v>
          </cell>
          <cell r="E4" t="str">
            <v>UNITED KINGDOM</v>
          </cell>
          <cell r="F4" t="str">
            <v>U.K.</v>
          </cell>
        </row>
        <row r="6">
          <cell r="A6" t="str">
            <v>EXCHANGE RATE</v>
          </cell>
          <cell r="D6" t="str">
            <v>U.S. Dollar</v>
          </cell>
          <cell r="E6" t="str">
            <v>British Pounds</v>
          </cell>
          <cell r="F6">
            <v>0</v>
          </cell>
          <cell r="G6" t="str">
            <v>U.S. Dollar</v>
          </cell>
        </row>
        <row r="7">
          <cell r="B7" t="str">
            <v>FactSet Ticker</v>
          </cell>
          <cell r="F7" t="str">
            <v>!XRGBP</v>
          </cell>
        </row>
        <row r="8">
          <cell r="B8" t="str">
            <v>Exchange Rate Name</v>
          </cell>
          <cell r="D8" t="str">
            <v>LUBRIZOL CORP</v>
          </cell>
          <cell r="E8" t="str">
            <v>CRODA INTL</v>
          </cell>
          <cell r="F8" t="str">
            <v>CRODA INTL</v>
          </cell>
          <cell r="G8" t="str">
            <v>FMC CORP</v>
          </cell>
        </row>
        <row r="9">
          <cell r="B9" t="str">
            <v>Exchange Rate</v>
          </cell>
          <cell r="F9">
            <v>1.5677000000000001</v>
          </cell>
        </row>
        <row r="11">
          <cell r="A11" t="str">
            <v>MARKET DATA</v>
          </cell>
        </row>
        <row r="13">
          <cell r="A13" t="str">
            <v>Share Price</v>
          </cell>
          <cell r="B13" t="str">
            <v>Date (mm/dd/yy)</v>
          </cell>
          <cell r="C13" t="str">
            <v>LPD</v>
          </cell>
          <cell r="D13">
            <v>40225</v>
          </cell>
          <cell r="E13">
            <v>40225</v>
          </cell>
          <cell r="F13">
            <v>40225</v>
          </cell>
          <cell r="G13">
            <v>40225</v>
          </cell>
        </row>
        <row r="14">
          <cell r="B14" t="str">
            <v>Current Price Per Share</v>
          </cell>
          <cell r="C14" t="str">
            <v>CLOSE</v>
          </cell>
          <cell r="D14">
            <v>75.55</v>
          </cell>
          <cell r="E14">
            <v>8.0250000000000004</v>
          </cell>
          <cell r="F14">
            <v>12.580792500000001</v>
          </cell>
          <cell r="G14">
            <v>56.480000000000004</v>
          </cell>
        </row>
        <row r="15">
          <cell r="B15" t="str">
            <v>52 Week Low - Closing</v>
          </cell>
          <cell r="C15" t="str">
            <v>YLO</v>
          </cell>
          <cell r="D15">
            <v>23.75</v>
          </cell>
          <cell r="E15">
            <v>4.5650000000000004</v>
          </cell>
          <cell r="F15">
            <v>7.1565505000000007</v>
          </cell>
          <cell r="G15">
            <v>35.270000000000003</v>
          </cell>
        </row>
        <row r="16">
          <cell r="B16" t="str">
            <v>52 Week High - Closing</v>
          </cell>
          <cell r="C16" t="str">
            <v>YHI</v>
          </cell>
          <cell r="D16">
            <v>82.94</v>
          </cell>
          <cell r="E16">
            <v>8.3550000000000004</v>
          </cell>
          <cell r="F16">
            <v>13.098133500000001</v>
          </cell>
          <cell r="G16">
            <v>57.99</v>
          </cell>
        </row>
        <row r="18">
          <cell r="A18" t="str">
            <v>PROJECTIONS</v>
          </cell>
          <cell r="B18" t="str">
            <v>Currency</v>
          </cell>
          <cell r="D18" t="str">
            <v>USD</v>
          </cell>
          <cell r="E18" t="str">
            <v>GBP</v>
          </cell>
          <cell r="F18">
            <v>0</v>
          </cell>
          <cell r="G18" t="str">
            <v>USD</v>
          </cell>
        </row>
        <row r="20">
          <cell r="A20" t="str">
            <v>GAAP EPS - Basic</v>
          </cell>
          <cell r="B20" t="str">
            <v>Source of Earnings Data</v>
          </cell>
          <cell r="D20" t="str">
            <v>FactSet</v>
          </cell>
          <cell r="E20" t="str">
            <v>FactSet</v>
          </cell>
          <cell r="F20" t="str">
            <v>FactSet</v>
          </cell>
          <cell r="G20" t="str">
            <v>FactSet</v>
          </cell>
        </row>
        <row r="21">
          <cell r="B21" t="str">
            <v>Date (mm/dd/yy)</v>
          </cell>
        </row>
        <row r="22">
          <cell r="B22" t="str">
            <v>CY 2006A</v>
          </cell>
          <cell r="C22" t="str">
            <v>EPS06</v>
          </cell>
          <cell r="D22" t="e">
            <v>#REF!</v>
          </cell>
          <cell r="E22">
            <v>0</v>
          </cell>
          <cell r="F22">
            <v>0</v>
          </cell>
          <cell r="G22">
            <v>0</v>
          </cell>
        </row>
        <row r="23">
          <cell r="B23" t="str">
            <v>CY 2007E</v>
          </cell>
          <cell r="C23" t="str">
            <v>EPS07</v>
          </cell>
          <cell r="D23" t="e">
            <v>#REF!</v>
          </cell>
          <cell r="E23">
            <v>0.32734000000000002</v>
          </cell>
          <cell r="F23">
            <v>0.51317091800000003</v>
          </cell>
          <cell r="G23">
            <v>3.09</v>
          </cell>
        </row>
        <row r="24">
          <cell r="B24" t="str">
            <v>CY 2008E</v>
          </cell>
          <cell r="C24" t="str">
            <v>EPS08</v>
          </cell>
          <cell r="D24" t="e">
            <v>#REF!</v>
          </cell>
          <cell r="F24">
            <v>0.84105830648854984</v>
          </cell>
        </row>
        <row r="25">
          <cell r="B25" t="str">
            <v>CY 2009E</v>
          </cell>
          <cell r="C25" t="str">
            <v>EPS09</v>
          </cell>
          <cell r="D25">
            <v>7.55</v>
          </cell>
          <cell r="F25">
            <v>0.79482390000000003</v>
          </cell>
          <cell r="G25">
            <v>4.1500000000000004</v>
          </cell>
          <cell r="AI25">
            <v>0</v>
          </cell>
          <cell r="AJ25">
            <v>0</v>
          </cell>
          <cell r="AK25">
            <v>0</v>
          </cell>
          <cell r="AL25">
            <v>0</v>
          </cell>
          <cell r="AM25">
            <v>0</v>
          </cell>
          <cell r="AN25">
            <v>0</v>
          </cell>
          <cell r="AO25">
            <v>0</v>
          </cell>
          <cell r="AQ25">
            <v>0</v>
          </cell>
          <cell r="AS25">
            <v>0</v>
          </cell>
          <cell r="AT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BV25">
            <v>0</v>
          </cell>
          <cell r="BW25">
            <v>0</v>
          </cell>
          <cell r="BY25">
            <v>0</v>
          </cell>
          <cell r="BZ25">
            <v>0</v>
          </cell>
          <cell r="CA25">
            <v>0</v>
          </cell>
          <cell r="CB25">
            <v>0</v>
          </cell>
          <cell r="CC25">
            <v>0</v>
          </cell>
          <cell r="CD25">
            <v>0</v>
          </cell>
          <cell r="CE25">
            <v>0</v>
          </cell>
          <cell r="CF25">
            <v>0</v>
          </cell>
          <cell r="CG25">
            <v>0</v>
          </cell>
          <cell r="CI25">
            <v>0</v>
          </cell>
          <cell r="CJ25">
            <v>0</v>
          </cell>
          <cell r="CK25">
            <v>0</v>
          </cell>
          <cell r="CM25">
            <v>0</v>
          </cell>
          <cell r="CN25">
            <v>0</v>
          </cell>
          <cell r="CO25">
            <v>0</v>
          </cell>
          <cell r="CP25">
            <v>0</v>
          </cell>
          <cell r="CR25">
            <v>0</v>
          </cell>
        </row>
        <row r="26">
          <cell r="B26" t="str">
            <v>CY 2010E</v>
          </cell>
          <cell r="C26" t="str">
            <v>EPS10</v>
          </cell>
          <cell r="D26">
            <v>7.7810000000000006</v>
          </cell>
          <cell r="F26">
            <v>0.95943240000000007</v>
          </cell>
          <cell r="G26">
            <v>4.3</v>
          </cell>
          <cell r="AI26">
            <v>0</v>
          </cell>
          <cell r="AJ26">
            <v>0</v>
          </cell>
          <cell r="AK26">
            <v>0</v>
          </cell>
          <cell r="AL26">
            <v>0</v>
          </cell>
          <cell r="AM26">
            <v>0</v>
          </cell>
          <cell r="AN26">
            <v>0</v>
          </cell>
          <cell r="AO26">
            <v>0</v>
          </cell>
          <cell r="AQ26">
            <v>0</v>
          </cell>
          <cell r="AS26">
            <v>0</v>
          </cell>
          <cell r="AT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Y26">
            <v>0</v>
          </cell>
          <cell r="BZ26">
            <v>0</v>
          </cell>
          <cell r="CA26">
            <v>0</v>
          </cell>
          <cell r="CB26">
            <v>0</v>
          </cell>
          <cell r="CC26">
            <v>0</v>
          </cell>
          <cell r="CD26">
            <v>0</v>
          </cell>
          <cell r="CE26">
            <v>0</v>
          </cell>
          <cell r="CF26">
            <v>0</v>
          </cell>
          <cell r="CG26">
            <v>0</v>
          </cell>
          <cell r="CI26">
            <v>0</v>
          </cell>
          <cell r="CJ26">
            <v>0</v>
          </cell>
          <cell r="CK26">
            <v>0</v>
          </cell>
          <cell r="CM26">
            <v>0</v>
          </cell>
          <cell r="CN26">
            <v>0</v>
          </cell>
          <cell r="CO26">
            <v>0</v>
          </cell>
          <cell r="CP26">
            <v>0</v>
          </cell>
          <cell r="CR26">
            <v>0</v>
          </cell>
        </row>
        <row r="27">
          <cell r="B27" t="str">
            <v>CY 2011E</v>
          </cell>
          <cell r="C27" t="str">
            <v>EPS11</v>
          </cell>
          <cell r="D27">
            <v>7.72</v>
          </cell>
          <cell r="G27">
            <v>5</v>
          </cell>
        </row>
        <row r="28">
          <cell r="A28" t="str">
            <v>Revenue</v>
          </cell>
          <cell r="B28" t="str">
            <v>Source of Revenue Data</v>
          </cell>
          <cell r="D28" t="str">
            <v>FactSet</v>
          </cell>
          <cell r="E28" t="str">
            <v>FactSet</v>
          </cell>
          <cell r="F28" t="str">
            <v>FactSet</v>
          </cell>
          <cell r="G28" t="str">
            <v>FactSet</v>
          </cell>
        </row>
        <row r="29">
          <cell r="B29" t="str">
            <v>Date (mm/dd/yy)</v>
          </cell>
        </row>
        <row r="30">
          <cell r="B30" t="str">
            <v>CY 2006A</v>
          </cell>
          <cell r="C30" t="str">
            <v>REV06</v>
          </cell>
          <cell r="D30" t="e">
            <v>#REF!</v>
          </cell>
          <cell r="E30">
            <v>0</v>
          </cell>
          <cell r="F30">
            <v>0</v>
          </cell>
          <cell r="G30">
            <v>0</v>
          </cell>
        </row>
        <row r="31">
          <cell r="B31" t="str">
            <v>CY 2007E</v>
          </cell>
          <cell r="C31" t="str">
            <v>REV07</v>
          </cell>
          <cell r="D31" t="e">
            <v>#REF!</v>
          </cell>
          <cell r="E31">
            <v>886.1</v>
          </cell>
          <cell r="F31">
            <v>1389.1389700000002</v>
          </cell>
          <cell r="G31">
            <v>2632.9</v>
          </cell>
        </row>
        <row r="32">
          <cell r="B32" t="str">
            <v>CY 2008E</v>
          </cell>
          <cell r="C32" t="str">
            <v>REV08</v>
          </cell>
          <cell r="D32" t="e">
            <v>#REF!</v>
          </cell>
          <cell r="F32">
            <v>1771.780097633588</v>
          </cell>
        </row>
        <row r="33">
          <cell r="B33" t="str">
            <v>CY 2009E</v>
          </cell>
          <cell r="C33" t="str">
            <v>REV09</v>
          </cell>
          <cell r="D33">
            <v>4586.3</v>
          </cell>
          <cell r="F33">
            <v>1434.91581</v>
          </cell>
          <cell r="G33">
            <v>2826.2</v>
          </cell>
        </row>
        <row r="34">
          <cell r="B34" t="str">
            <v>CY 2010E</v>
          </cell>
          <cell r="C34" t="str">
            <v>REV10</v>
          </cell>
          <cell r="D34">
            <v>4943.22</v>
          </cell>
          <cell r="F34">
            <v>1470.6593700000001</v>
          </cell>
          <cell r="G34">
            <v>2907.7</v>
          </cell>
        </row>
        <row r="35">
          <cell r="B35" t="str">
            <v>CY 2011E</v>
          </cell>
          <cell r="C35" t="str">
            <v>REV11</v>
          </cell>
          <cell r="D35">
            <v>5104.4750000000004</v>
          </cell>
          <cell r="E35" t="e">
            <v>#DIV/0!</v>
          </cell>
          <cell r="F35" t="e">
            <v>#DIV/0!</v>
          </cell>
          <cell r="G35">
            <v>3142.7</v>
          </cell>
        </row>
        <row r="36">
          <cell r="C36" t="str">
            <v>REVLTM</v>
          </cell>
          <cell r="D36">
            <v>0</v>
          </cell>
          <cell r="G36">
            <v>0</v>
          </cell>
        </row>
        <row r="37">
          <cell r="A37" t="str">
            <v>Gross Profit</v>
          </cell>
          <cell r="B37" t="str">
            <v>Source of Revenue Data</v>
          </cell>
          <cell r="D37" t="str">
            <v>FactSet</v>
          </cell>
          <cell r="E37" t="str">
            <v>FactSet</v>
          </cell>
          <cell r="F37" t="str">
            <v>FactSet</v>
          </cell>
          <cell r="G37" t="str">
            <v>FactSet</v>
          </cell>
        </row>
        <row r="38">
          <cell r="B38" t="str">
            <v>Date (mm/dd/yy)</v>
          </cell>
        </row>
        <row r="39">
          <cell r="B39" t="str">
            <v>CY 2006A</v>
          </cell>
          <cell r="C39" t="str">
            <v>GP06</v>
          </cell>
          <cell r="F39">
            <v>0</v>
          </cell>
        </row>
        <row r="40">
          <cell r="B40" t="str">
            <v>CY 2007E</v>
          </cell>
          <cell r="C40" t="str">
            <v>GP07</v>
          </cell>
          <cell r="F40">
            <v>0</v>
          </cell>
        </row>
        <row r="41">
          <cell r="B41" t="str">
            <v>CY 2008E</v>
          </cell>
          <cell r="C41" t="str">
            <v>GP08</v>
          </cell>
          <cell r="F41">
            <v>0</v>
          </cell>
        </row>
        <row r="42">
          <cell r="B42" t="str">
            <v>CY 2009E</v>
          </cell>
          <cell r="F42">
            <v>0</v>
          </cell>
        </row>
        <row r="43">
          <cell r="B43" t="str">
            <v>CY 2010E</v>
          </cell>
        </row>
        <row r="44">
          <cell r="B44" t="str">
            <v>'07 Margin</v>
          </cell>
          <cell r="C44" t="str">
            <v>GPMARGIN</v>
          </cell>
          <cell r="D44" t="e">
            <v>#REF!</v>
          </cell>
          <cell r="E44">
            <v>0</v>
          </cell>
          <cell r="F44">
            <v>0</v>
          </cell>
          <cell r="G44">
            <v>0</v>
          </cell>
        </row>
        <row r="45">
          <cell r="B45" t="str">
            <v>'06 Margin</v>
          </cell>
          <cell r="D45" t="e">
            <v>#REF!</v>
          </cell>
          <cell r="E45" t="e">
            <v>#DIV/0!</v>
          </cell>
          <cell r="G45" t="e">
            <v>#DIV/0!</v>
          </cell>
        </row>
        <row r="46">
          <cell r="A46" t="str">
            <v>R&amp;D</v>
          </cell>
          <cell r="B46" t="str">
            <v>Source of Revenue Data</v>
          </cell>
          <cell r="D46" t="str">
            <v>FactSet</v>
          </cell>
          <cell r="E46" t="str">
            <v>FactSet</v>
          </cell>
          <cell r="F46" t="str">
            <v>FactSet</v>
          </cell>
          <cell r="G46" t="str">
            <v>FactSet</v>
          </cell>
        </row>
        <row r="47">
          <cell r="B47" t="str">
            <v>Date (mm/dd/yy)</v>
          </cell>
          <cell r="D47">
            <v>0</v>
          </cell>
          <cell r="E47">
            <v>0</v>
          </cell>
          <cell r="G47">
            <v>0</v>
          </cell>
        </row>
        <row r="48">
          <cell r="B48" t="str">
            <v>CY 2006A</v>
          </cell>
          <cell r="C48" t="str">
            <v>R&amp;D06</v>
          </cell>
          <cell r="F48">
            <v>0</v>
          </cell>
        </row>
        <row r="49">
          <cell r="B49" t="str">
            <v>CY 2007E</v>
          </cell>
          <cell r="C49" t="str">
            <v>R&amp;D07</v>
          </cell>
          <cell r="F49">
            <v>0</v>
          </cell>
        </row>
        <row r="50">
          <cell r="B50" t="str">
            <v>CY 2008E</v>
          </cell>
          <cell r="C50" t="str">
            <v>R&amp;D08</v>
          </cell>
          <cell r="F50">
            <v>0</v>
          </cell>
        </row>
        <row r="51">
          <cell r="B51" t="str">
            <v>'06 Margin</v>
          </cell>
          <cell r="D51" t="e">
            <v>#REF!</v>
          </cell>
          <cell r="E51" t="e">
            <v>#DIV/0!</v>
          </cell>
          <cell r="G51" t="e">
            <v>#DIV/0!</v>
          </cell>
        </row>
        <row r="52">
          <cell r="A52" t="str">
            <v>SG&amp;A</v>
          </cell>
          <cell r="B52" t="str">
            <v>Source of Revenue Data</v>
          </cell>
          <cell r="D52" t="str">
            <v>FactSet</v>
          </cell>
          <cell r="E52" t="str">
            <v>FactSet</v>
          </cell>
          <cell r="F52" t="str">
            <v>FactSet</v>
          </cell>
          <cell r="G52" t="str">
            <v>FactSet</v>
          </cell>
        </row>
        <row r="53">
          <cell r="B53" t="str">
            <v>Date (mm/dd/yy)</v>
          </cell>
          <cell r="D53">
            <v>0</v>
          </cell>
          <cell r="E53">
            <v>0</v>
          </cell>
          <cell r="G53">
            <v>0</v>
          </cell>
        </row>
        <row r="54">
          <cell r="B54" t="str">
            <v>CY 2006A</v>
          </cell>
          <cell r="C54" t="str">
            <v>SG&amp;A06</v>
          </cell>
          <cell r="F54">
            <v>0</v>
          </cell>
        </row>
        <row r="55">
          <cell r="B55" t="str">
            <v>CY 2007E</v>
          </cell>
          <cell r="C55" t="str">
            <v>SG&amp;A07</v>
          </cell>
          <cell r="F55">
            <v>0</v>
          </cell>
        </row>
        <row r="56">
          <cell r="B56" t="str">
            <v>CY 2008E</v>
          </cell>
          <cell r="C56" t="str">
            <v>SG&amp;A08</v>
          </cell>
          <cell r="F56">
            <v>0</v>
          </cell>
        </row>
        <row r="57">
          <cell r="B57" t="str">
            <v>'06 Margin</v>
          </cell>
          <cell r="D57" t="e">
            <v>#REF!</v>
          </cell>
          <cell r="E57" t="e">
            <v>#DIV/0!</v>
          </cell>
          <cell r="G57" t="e">
            <v>#DIV/0!</v>
          </cell>
        </row>
        <row r="58">
          <cell r="A58" t="str">
            <v>EBITDA</v>
          </cell>
          <cell r="B58" t="str">
            <v>Source of EBITDA Data</v>
          </cell>
          <cell r="D58" t="str">
            <v>FactSet</v>
          </cell>
          <cell r="E58" t="str">
            <v>FactSet</v>
          </cell>
          <cell r="F58" t="str">
            <v>FactSet</v>
          </cell>
          <cell r="G58" t="str">
            <v>FactSet</v>
          </cell>
        </row>
        <row r="59">
          <cell r="B59" t="str">
            <v>Date (mm/dd/yy)</v>
          </cell>
        </row>
        <row r="60">
          <cell r="B60" t="str">
            <v>CY 2006A</v>
          </cell>
          <cell r="C60" t="str">
            <v>EBITDA06</v>
          </cell>
          <cell r="D60" t="e">
            <v>#REF!</v>
          </cell>
          <cell r="E60">
            <v>0</v>
          </cell>
          <cell r="F60">
            <v>0</v>
          </cell>
          <cell r="G60">
            <v>0</v>
          </cell>
        </row>
        <row r="61">
          <cell r="B61" t="str">
            <v>CY 2007E</v>
          </cell>
          <cell r="C61" t="str">
            <v>EBITDA07</v>
          </cell>
          <cell r="D61" t="e">
            <v>#REF!</v>
          </cell>
          <cell r="E61">
            <v>120</v>
          </cell>
          <cell r="F61">
            <v>188.12400000000002</v>
          </cell>
          <cell r="G61">
            <v>0</v>
          </cell>
        </row>
        <row r="62">
          <cell r="B62" t="str">
            <v>CY 2008E</v>
          </cell>
          <cell r="C62" t="str">
            <v>EBITDA08</v>
          </cell>
          <cell r="D62" t="e">
            <v>#REF!</v>
          </cell>
          <cell r="F62">
            <v>273.06606690839698</v>
          </cell>
        </row>
        <row r="63">
          <cell r="B63" t="str">
            <v>CY 2009E</v>
          </cell>
          <cell r="C63" t="str">
            <v>EBITDA09</v>
          </cell>
          <cell r="D63">
            <v>1013.1</v>
          </cell>
          <cell r="F63">
            <v>240.32841000000002</v>
          </cell>
          <cell r="G63">
            <v>601.80000000000007</v>
          </cell>
        </row>
        <row r="64">
          <cell r="B64" t="str">
            <v>CY 2010E</v>
          </cell>
          <cell r="C64" t="str">
            <v>EBITDA10</v>
          </cell>
          <cell r="D64">
            <v>1086.3</v>
          </cell>
          <cell r="F64">
            <v>274.97458</v>
          </cell>
          <cell r="G64">
            <v>630.79999999999995</v>
          </cell>
        </row>
        <row r="65">
          <cell r="B65" t="str">
            <v>CY 2011E</v>
          </cell>
          <cell r="C65" t="str">
            <v>EBITDA11</v>
          </cell>
          <cell r="D65">
            <v>1056.633</v>
          </cell>
          <cell r="G65">
            <v>706</v>
          </cell>
        </row>
        <row r="66">
          <cell r="B66" t="str">
            <v>CY 2012E</v>
          </cell>
          <cell r="C66" t="str">
            <v>EBITDA12</v>
          </cell>
          <cell r="D66">
            <v>946.75</v>
          </cell>
        </row>
        <row r="68">
          <cell r="A68" t="str">
            <v>EBIT</v>
          </cell>
          <cell r="B68" t="str">
            <v>Source of EBITDA Data</v>
          </cell>
          <cell r="D68" t="str">
            <v>FactSet</v>
          </cell>
          <cell r="E68" t="str">
            <v>FactSet</v>
          </cell>
          <cell r="F68" t="str">
            <v>FactSet</v>
          </cell>
          <cell r="G68" t="str">
            <v>FactSet</v>
          </cell>
        </row>
        <row r="69">
          <cell r="B69" t="str">
            <v>Date (mm/dd/yy)</v>
          </cell>
        </row>
        <row r="70">
          <cell r="B70" t="str">
            <v>CY 2006A</v>
          </cell>
          <cell r="C70" t="str">
            <v>EBIT06</v>
          </cell>
        </row>
        <row r="71">
          <cell r="B71" t="str">
            <v>CY 2007E</v>
          </cell>
          <cell r="C71" t="str">
            <v>EBIT07</v>
          </cell>
          <cell r="D71" t="e">
            <v>#REF!</v>
          </cell>
          <cell r="E71">
            <v>88.7</v>
          </cell>
          <cell r="F71">
            <v>139.05499</v>
          </cell>
          <cell r="G71">
            <v>386.8</v>
          </cell>
        </row>
        <row r="72">
          <cell r="B72" t="str">
            <v>CY 2008E</v>
          </cell>
          <cell r="C72" t="str">
            <v>EBIT08</v>
          </cell>
          <cell r="D72" t="e">
            <v>#REF!</v>
          </cell>
          <cell r="F72">
            <v>212.48763822519089</v>
          </cell>
        </row>
        <row r="73">
          <cell r="B73" t="str">
            <v>CY 2009E</v>
          </cell>
          <cell r="C73" t="str">
            <v>EBIT09</v>
          </cell>
          <cell r="D73">
            <v>842.80000000000007</v>
          </cell>
          <cell r="F73">
            <v>184.51829000000001</v>
          </cell>
        </row>
        <row r="74">
          <cell r="B74" t="str">
            <v>CY 2010E</v>
          </cell>
          <cell r="C74" t="str">
            <v>EBIT10</v>
          </cell>
          <cell r="D74">
            <v>918.7</v>
          </cell>
          <cell r="F74">
            <v>216.96968000000001</v>
          </cell>
        </row>
        <row r="75">
          <cell r="B75" t="str">
            <v>CY 2011E</v>
          </cell>
          <cell r="C75" t="str">
            <v>EBIT11</v>
          </cell>
          <cell r="D75">
            <v>965.1</v>
          </cell>
        </row>
        <row r="76">
          <cell r="A76" t="str">
            <v>Net Income</v>
          </cell>
          <cell r="B76" t="str">
            <v>Source of Net Income Data</v>
          </cell>
          <cell r="D76" t="str">
            <v>FactSet</v>
          </cell>
          <cell r="E76" t="str">
            <v>FactSet</v>
          </cell>
          <cell r="F76" t="str">
            <v>FactSet</v>
          </cell>
          <cell r="G76" t="str">
            <v>FactSet</v>
          </cell>
        </row>
        <row r="77">
          <cell r="B77" t="str">
            <v>Date (mm/dd/yy)</v>
          </cell>
        </row>
        <row r="78">
          <cell r="B78" t="str">
            <v>CY 2006A</v>
          </cell>
          <cell r="C78" t="str">
            <v>NetInc06</v>
          </cell>
          <cell r="D78" t="e">
            <v>#REF!</v>
          </cell>
          <cell r="E78">
            <v>0</v>
          </cell>
          <cell r="F78">
            <v>0</v>
          </cell>
          <cell r="G78">
            <v>0</v>
          </cell>
        </row>
        <row r="79">
          <cell r="B79" t="str">
            <v>CY 2007E</v>
          </cell>
          <cell r="C79" t="str">
            <v>NetInc07</v>
          </cell>
          <cell r="D79" t="e">
            <v>#REF!</v>
          </cell>
          <cell r="E79">
            <v>44.1</v>
          </cell>
          <cell r="F79">
            <v>69.135570000000001</v>
          </cell>
          <cell r="G79">
            <v>239.70000000000002</v>
          </cell>
        </row>
        <row r="80">
          <cell r="B80" t="str">
            <v>CY 2008E</v>
          </cell>
          <cell r="C80" t="str">
            <v>NetInc08</v>
          </cell>
          <cell r="D80" t="e">
            <v>#REF!</v>
          </cell>
          <cell r="F80">
            <v>113.00563148854974</v>
          </cell>
        </row>
        <row r="81">
          <cell r="B81" t="str">
            <v>CY 2009E</v>
          </cell>
          <cell r="C81" t="str">
            <v>NetInc09</v>
          </cell>
          <cell r="D81">
            <v>521</v>
          </cell>
          <cell r="F81">
            <v>107.07391</v>
          </cell>
          <cell r="G81">
            <v>304.10000000000002</v>
          </cell>
        </row>
        <row r="82">
          <cell r="B82" t="str">
            <v>CY 2010E</v>
          </cell>
          <cell r="C82" t="str">
            <v>NetInc10</v>
          </cell>
          <cell r="D82">
            <v>543.18573309911494</v>
          </cell>
          <cell r="F82">
            <v>129.33525</v>
          </cell>
          <cell r="G82">
            <v>314.2</v>
          </cell>
        </row>
        <row r="83">
          <cell r="B83" t="str">
            <v>CY 2011E</v>
          </cell>
          <cell r="C83" t="str">
            <v>NetInc11</v>
          </cell>
          <cell r="D83">
            <v>594.96644352536202</v>
          </cell>
          <cell r="G83">
            <v>365.3</v>
          </cell>
        </row>
        <row r="84">
          <cell r="A84" t="str">
            <v>CFO</v>
          </cell>
          <cell r="B84" t="str">
            <v>Source of CFO Data</v>
          </cell>
          <cell r="D84">
            <v>0</v>
          </cell>
          <cell r="E84">
            <v>0</v>
          </cell>
          <cell r="F84" t="str">
            <v>FactSet</v>
          </cell>
          <cell r="G84">
            <v>0</v>
          </cell>
        </row>
        <row r="85">
          <cell r="B85" t="str">
            <v>Date (mm/dd/yy)</v>
          </cell>
        </row>
        <row r="86">
          <cell r="B86" t="str">
            <v>CY 2007E</v>
          </cell>
          <cell r="C86" t="str">
            <v>CFO07</v>
          </cell>
          <cell r="F86">
            <v>0</v>
          </cell>
        </row>
        <row r="87">
          <cell r="B87" t="str">
            <v>CY 2008E</v>
          </cell>
          <cell r="C87" t="str">
            <v>CFO08</v>
          </cell>
          <cell r="F87">
            <v>0</v>
          </cell>
        </row>
        <row r="88">
          <cell r="B88" t="str">
            <v>CY 2009E</v>
          </cell>
          <cell r="C88" t="str">
            <v>CFO09</v>
          </cell>
          <cell r="F88">
            <v>0</v>
          </cell>
        </row>
        <row r="89">
          <cell r="B89" t="str">
            <v>CY 2010E</v>
          </cell>
          <cell r="C89" t="str">
            <v>CFO10</v>
          </cell>
          <cell r="F89">
            <v>0</v>
          </cell>
        </row>
        <row r="91">
          <cell r="A91" t="str">
            <v>Capex</v>
          </cell>
          <cell r="B91" t="str">
            <v>Source of Capex Data</v>
          </cell>
          <cell r="D91">
            <v>0</v>
          </cell>
          <cell r="E91">
            <v>0</v>
          </cell>
          <cell r="F91" t="str">
            <v>FactSet</v>
          </cell>
          <cell r="G91">
            <v>0</v>
          </cell>
        </row>
        <row r="92">
          <cell r="B92" t="str">
            <v>Date (mm/dd/yy)</v>
          </cell>
        </row>
        <row r="93">
          <cell r="B93" t="str">
            <v>CY 2007E</v>
          </cell>
          <cell r="C93" t="str">
            <v>CAPEX07</v>
          </cell>
          <cell r="F93">
            <v>0</v>
          </cell>
        </row>
        <row r="94">
          <cell r="B94" t="str">
            <v>CY 2008E</v>
          </cell>
          <cell r="C94" t="str">
            <v>CAPEX08</v>
          </cell>
          <cell r="F94">
            <v>0</v>
          </cell>
        </row>
        <row r="95">
          <cell r="B95" t="str">
            <v>CY 2009E</v>
          </cell>
          <cell r="C95" t="str">
            <v>CAPEX09</v>
          </cell>
          <cell r="F95">
            <v>0</v>
          </cell>
        </row>
        <row r="96">
          <cell r="B96" t="str">
            <v>CY 2010E</v>
          </cell>
          <cell r="C96" t="str">
            <v>CAPEX10</v>
          </cell>
          <cell r="F96">
            <v>0</v>
          </cell>
        </row>
        <row r="98">
          <cell r="A98" t="str">
            <v>FCF</v>
          </cell>
          <cell r="B98" t="str">
            <v>Source of Net Income Data</v>
          </cell>
        </row>
        <row r="99">
          <cell r="B99" t="str">
            <v>Date (mm/dd/yy)</v>
          </cell>
        </row>
        <row r="100">
          <cell r="B100" t="e">
            <v>#REF!</v>
          </cell>
          <cell r="C100" t="str">
            <v>FCF06</v>
          </cell>
          <cell r="D100" t="e">
            <v>#REF!</v>
          </cell>
          <cell r="E100" t="e">
            <v>#REF!</v>
          </cell>
          <cell r="F100" t="e">
            <v>#REF!</v>
          </cell>
          <cell r="G100" t="e">
            <v>#REF!</v>
          </cell>
        </row>
        <row r="101">
          <cell r="B101" t="str">
            <v>CY 2007E</v>
          </cell>
          <cell r="C101" t="str">
            <v>FCF07</v>
          </cell>
          <cell r="D101" t="e">
            <v>#REF!</v>
          </cell>
          <cell r="E101">
            <v>0</v>
          </cell>
          <cell r="F101">
            <v>0</v>
          </cell>
          <cell r="G101">
            <v>0</v>
          </cell>
        </row>
        <row r="102">
          <cell r="B102" t="str">
            <v>CY 2008E</v>
          </cell>
          <cell r="C102" t="str">
            <v>FCF08</v>
          </cell>
          <cell r="D102" t="e">
            <v>#REF!</v>
          </cell>
          <cell r="E102">
            <v>0</v>
          </cell>
          <cell r="F102">
            <v>0</v>
          </cell>
          <cell r="G102">
            <v>0</v>
          </cell>
        </row>
        <row r="103">
          <cell r="B103" t="str">
            <v>CY 2009E</v>
          </cell>
          <cell r="C103" t="str">
            <v>FCF09</v>
          </cell>
          <cell r="D103" t="e">
            <v>#REF!</v>
          </cell>
          <cell r="E103">
            <v>0</v>
          </cell>
          <cell r="F103">
            <v>0</v>
          </cell>
          <cell r="G103">
            <v>0</v>
          </cell>
        </row>
        <row r="104">
          <cell r="B104" t="str">
            <v>CY 2010E</v>
          </cell>
          <cell r="C104" t="str">
            <v>FCF10</v>
          </cell>
          <cell r="D104" t="e">
            <v>#REF!</v>
          </cell>
          <cell r="E104">
            <v>0</v>
          </cell>
          <cell r="F104">
            <v>0</v>
          </cell>
          <cell r="G104">
            <v>0</v>
          </cell>
        </row>
        <row r="105">
          <cell r="B105" t="str">
            <v>'06-'10 CAGR</v>
          </cell>
          <cell r="C105" t="str">
            <v>FCAGR</v>
          </cell>
        </row>
        <row r="107">
          <cell r="A107" t="str">
            <v>FULLY DILUTED SHARE COUNT DATA</v>
          </cell>
        </row>
        <row r="108">
          <cell r="B108" t="str">
            <v>Source Document</v>
          </cell>
          <cell r="D108" t="str">
            <v>10Q</v>
          </cell>
          <cell r="E108" t="str">
            <v>Interim Report</v>
          </cell>
          <cell r="G108" t="str">
            <v>10Q</v>
          </cell>
        </row>
        <row r="109">
          <cell r="B109" t="str">
            <v>Date of Source Document</v>
          </cell>
          <cell r="D109">
            <v>40086</v>
          </cell>
          <cell r="E109">
            <v>39994</v>
          </cell>
          <cell r="G109">
            <v>40086</v>
          </cell>
        </row>
        <row r="110">
          <cell r="B110" t="str">
            <v>Actual Share Count</v>
          </cell>
          <cell r="C110" t="str">
            <v>Bshares</v>
          </cell>
          <cell r="D110">
            <v>68.266295999999997</v>
          </cell>
          <cell r="E110">
            <v>134.80000000000001</v>
          </cell>
          <cell r="F110">
            <v>134.80000000000001</v>
          </cell>
          <cell r="G110">
            <v>72.300117</v>
          </cell>
        </row>
        <row r="112">
          <cell r="A112" t="str">
            <v>Dilutive Securities (Excercisable)</v>
          </cell>
        </row>
        <row r="113">
          <cell r="B113" t="str">
            <v>Detail Source</v>
          </cell>
          <cell r="D113" t="str">
            <v>10K</v>
          </cell>
          <cell r="E113" t="str">
            <v>Annual</v>
          </cell>
          <cell r="G113" t="str">
            <v>10K</v>
          </cell>
        </row>
        <row r="114">
          <cell r="B114" t="str">
            <v>Date of Source Document</v>
          </cell>
          <cell r="D114">
            <v>39813</v>
          </cell>
          <cell r="E114">
            <v>39813</v>
          </cell>
          <cell r="G114">
            <v>39813</v>
          </cell>
        </row>
        <row r="115">
          <cell r="A115" t="str">
            <v>Options Detail (MM)</v>
          </cell>
          <cell r="D115" t="str">
            <v>Exercisable</v>
          </cell>
          <cell r="E115" t="str">
            <v>Outstanding</v>
          </cell>
        </row>
        <row r="116">
          <cell r="B116" t="str">
            <v>Batch 1 Option Total</v>
          </cell>
          <cell r="C116" t="str">
            <v>Batch 1 Option Total</v>
          </cell>
          <cell r="D116">
            <v>0.18241199999999999</v>
          </cell>
          <cell r="E116">
            <v>0.91947699999999999</v>
          </cell>
          <cell r="F116">
            <v>0.91947699999999999</v>
          </cell>
          <cell r="G116">
            <v>2.492</v>
          </cell>
        </row>
        <row r="117">
          <cell r="B117" t="str">
            <v>Exercise Price</v>
          </cell>
          <cell r="C117" t="str">
            <v>Exercise Price 1</v>
          </cell>
          <cell r="D117">
            <v>26.85</v>
          </cell>
          <cell r="E117">
            <v>4.1100000000000003</v>
          </cell>
          <cell r="F117">
            <v>6.4432470000000013</v>
          </cell>
          <cell r="G117">
            <v>26.49</v>
          </cell>
        </row>
        <row r="118">
          <cell r="B118" t="str">
            <v># Exercised</v>
          </cell>
          <cell r="C118" t="str">
            <v># Exercised</v>
          </cell>
          <cell r="D118">
            <v>0.18241199999999999</v>
          </cell>
          <cell r="E118">
            <v>0.91947699999999999</v>
          </cell>
          <cell r="F118">
            <v>0.91947699999999999</v>
          </cell>
          <cell r="G118">
            <v>2.492</v>
          </cell>
        </row>
        <row r="119">
          <cell r="B119" t="str">
            <v>Value Exercised</v>
          </cell>
          <cell r="C119" t="str">
            <v>Value Exercised</v>
          </cell>
          <cell r="D119">
            <v>4.8977621999999998</v>
          </cell>
          <cell r="E119">
            <v>3.7790504700000001</v>
          </cell>
          <cell r="F119">
            <v>5.9244174218190011</v>
          </cell>
          <cell r="G119">
            <v>66.013080000000002</v>
          </cell>
        </row>
        <row r="121">
          <cell r="B121" t="str">
            <v>Batch 2 Option Total</v>
          </cell>
          <cell r="C121" t="str">
            <v>Batch 2 Option Total</v>
          </cell>
          <cell r="D121">
            <v>1.7929999999999999</v>
          </cell>
          <cell r="E121">
            <v>1.3036639999999999</v>
          </cell>
          <cell r="F121">
            <v>1.3036639999999999</v>
          </cell>
        </row>
        <row r="122">
          <cell r="B122" t="str">
            <v>Exercise Price</v>
          </cell>
          <cell r="C122" t="str">
            <v>Exercise Price 2</v>
          </cell>
          <cell r="D122">
            <v>32.83</v>
          </cell>
          <cell r="E122">
            <v>3.38</v>
          </cell>
          <cell r="F122">
            <v>5.298826</v>
          </cell>
        </row>
        <row r="123">
          <cell r="B123" t="str">
            <v># Exercised</v>
          </cell>
          <cell r="C123" t="str">
            <v># Exercised</v>
          </cell>
          <cell r="D123">
            <v>1.7929999999999999</v>
          </cell>
          <cell r="E123">
            <v>1.3036639999999999</v>
          </cell>
          <cell r="F123">
            <v>1.3036639999999999</v>
          </cell>
          <cell r="G123">
            <v>0</v>
          </cell>
        </row>
        <row r="124">
          <cell r="B124" t="str">
            <v>Value Exercised</v>
          </cell>
          <cell r="C124" t="str">
            <v>Value Exercised</v>
          </cell>
          <cell r="D124">
            <v>58.864189999999994</v>
          </cell>
          <cell r="E124">
            <v>4.4063843199999999</v>
          </cell>
          <cell r="F124">
            <v>6.9078886984639993</v>
          </cell>
          <cell r="G124">
            <v>0</v>
          </cell>
        </row>
        <row r="126">
          <cell r="B126" t="str">
            <v>Batch 3 Option Total</v>
          </cell>
          <cell r="C126" t="str">
            <v>Batch 3 Option Total</v>
          </cell>
          <cell r="D126">
            <v>0.2792</v>
          </cell>
          <cell r="E126">
            <v>0.71893499999999999</v>
          </cell>
          <cell r="F126">
            <v>0.71893499999999999</v>
          </cell>
        </row>
        <row r="127">
          <cell r="B127" t="str">
            <v>Exercise Price</v>
          </cell>
          <cell r="C127" t="str">
            <v>Exercise Price 3</v>
          </cell>
          <cell r="D127">
            <v>43.07</v>
          </cell>
          <cell r="E127">
            <v>2.4500000000000002</v>
          </cell>
          <cell r="F127">
            <v>3.8408650000000004</v>
          </cell>
        </row>
        <row r="128">
          <cell r="B128" t="str">
            <v># Exercised</v>
          </cell>
          <cell r="C128" t="str">
            <v># Exercised</v>
          </cell>
          <cell r="D128">
            <v>0.2792</v>
          </cell>
          <cell r="E128">
            <v>0.71893499999999999</v>
          </cell>
          <cell r="F128">
            <v>0.71893499999999999</v>
          </cell>
          <cell r="G128">
            <v>0</v>
          </cell>
        </row>
        <row r="129">
          <cell r="B129" t="str">
            <v>Value Exercised</v>
          </cell>
          <cell r="C129" t="str">
            <v>Value Exercised</v>
          </cell>
          <cell r="D129">
            <v>12.025144000000001</v>
          </cell>
          <cell r="E129">
            <v>1.7613907500000001</v>
          </cell>
          <cell r="F129">
            <v>2.7613322787750003</v>
          </cell>
          <cell r="G129">
            <v>0</v>
          </cell>
        </row>
        <row r="131">
          <cell r="B131" t="str">
            <v>Batch 4 Option Total</v>
          </cell>
          <cell r="C131" t="str">
            <v>Batch 4 Option Total</v>
          </cell>
          <cell r="D131">
            <v>0.46629999999999999</v>
          </cell>
          <cell r="E131">
            <v>0.76065700000000003</v>
          </cell>
          <cell r="F131">
            <v>0.76065700000000003</v>
          </cell>
        </row>
        <row r="132">
          <cell r="B132" t="str">
            <v>Exercise Price</v>
          </cell>
          <cell r="C132" t="str">
            <v>Exercise Price 4</v>
          </cell>
          <cell r="D132">
            <v>55.99</v>
          </cell>
          <cell r="E132">
            <v>0</v>
          </cell>
          <cell r="F132">
            <v>0</v>
          </cell>
        </row>
        <row r="133">
          <cell r="B133" t="str">
            <v># Exercised</v>
          </cell>
          <cell r="C133" t="str">
            <v># Exercised</v>
          </cell>
          <cell r="D133">
            <v>0.46629999999999999</v>
          </cell>
          <cell r="E133">
            <v>0.76065700000000003</v>
          </cell>
          <cell r="F133">
            <v>0.76065700000000003</v>
          </cell>
          <cell r="G133">
            <v>0</v>
          </cell>
        </row>
        <row r="134">
          <cell r="B134" t="str">
            <v>Value Exercised</v>
          </cell>
          <cell r="C134" t="str">
            <v>Value Exercised</v>
          </cell>
          <cell r="D134">
            <v>26.108136999999999</v>
          </cell>
          <cell r="E134">
            <v>0</v>
          </cell>
          <cell r="F134">
            <v>0</v>
          </cell>
          <cell r="G134">
            <v>0</v>
          </cell>
        </row>
        <row r="136">
          <cell r="B136" t="str">
            <v>Batch 5 Option Total</v>
          </cell>
          <cell r="C136" t="str">
            <v>Batch 5 Option Total</v>
          </cell>
          <cell r="E136">
            <v>0.46201199999999998</v>
          </cell>
          <cell r="F136">
            <v>0.46201199999999998</v>
          </cell>
        </row>
        <row r="137">
          <cell r="B137" t="str">
            <v>Exercise Price</v>
          </cell>
          <cell r="C137" t="str">
            <v>Exercise Price 5</v>
          </cell>
          <cell r="E137">
            <v>0</v>
          </cell>
          <cell r="F137">
            <v>0</v>
          </cell>
        </row>
        <row r="138">
          <cell r="B138" t="str">
            <v># Exercised</v>
          </cell>
          <cell r="C138" t="str">
            <v># Exercised</v>
          </cell>
          <cell r="D138">
            <v>0</v>
          </cell>
          <cell r="E138">
            <v>0.46201199999999998</v>
          </cell>
          <cell r="F138">
            <v>0.46201199999999998</v>
          </cell>
          <cell r="G138">
            <v>0</v>
          </cell>
        </row>
        <row r="139">
          <cell r="B139" t="str">
            <v>Value Exercised</v>
          </cell>
          <cell r="C139" t="str">
            <v>Value Exercised</v>
          </cell>
          <cell r="D139">
            <v>0</v>
          </cell>
          <cell r="E139">
            <v>0</v>
          </cell>
          <cell r="F139">
            <v>0</v>
          </cell>
          <cell r="G139">
            <v>0</v>
          </cell>
        </row>
        <row r="141">
          <cell r="B141" t="str">
            <v>Batch 6 Option Total</v>
          </cell>
          <cell r="C141" t="str">
            <v>Batch 6 Option Total</v>
          </cell>
          <cell r="F141">
            <v>0</v>
          </cell>
        </row>
        <row r="142">
          <cell r="B142" t="str">
            <v>Exercise Price</v>
          </cell>
          <cell r="C142" t="str">
            <v>Exercise Price 6</v>
          </cell>
          <cell r="F142">
            <v>0</v>
          </cell>
        </row>
        <row r="143">
          <cell r="B143" t="str">
            <v># Exercised</v>
          </cell>
          <cell r="C143" t="str">
            <v># Exercised</v>
          </cell>
          <cell r="D143">
            <v>0</v>
          </cell>
          <cell r="E143">
            <v>0</v>
          </cell>
          <cell r="F143">
            <v>0</v>
          </cell>
          <cell r="G143">
            <v>0</v>
          </cell>
        </row>
        <row r="144">
          <cell r="B144" t="str">
            <v>Value Exercised</v>
          </cell>
          <cell r="C144" t="str">
            <v>Value Exercised</v>
          </cell>
          <cell r="D144">
            <v>0</v>
          </cell>
          <cell r="E144">
            <v>0</v>
          </cell>
          <cell r="F144">
            <v>0</v>
          </cell>
          <cell r="G144">
            <v>0</v>
          </cell>
        </row>
        <row r="146">
          <cell r="B146" t="str">
            <v>Batch 7 Option Total</v>
          </cell>
          <cell r="C146" t="str">
            <v>Batch 7 Option Total</v>
          </cell>
          <cell r="F146">
            <v>0</v>
          </cell>
        </row>
        <row r="147">
          <cell r="B147" t="str">
            <v>Exercise Price</v>
          </cell>
          <cell r="C147" t="str">
            <v>Exercise Price 7</v>
          </cell>
          <cell r="F147">
            <v>0</v>
          </cell>
        </row>
        <row r="148">
          <cell r="B148" t="str">
            <v># Exercised</v>
          </cell>
          <cell r="C148" t="str">
            <v># Exercised</v>
          </cell>
          <cell r="D148">
            <v>0</v>
          </cell>
          <cell r="E148">
            <v>0</v>
          </cell>
          <cell r="F148">
            <v>0</v>
          </cell>
          <cell r="G148">
            <v>0</v>
          </cell>
        </row>
        <row r="149">
          <cell r="B149" t="str">
            <v>Value Exercised</v>
          </cell>
          <cell r="C149" t="str">
            <v>Value Exercised</v>
          </cell>
          <cell r="D149">
            <v>0</v>
          </cell>
          <cell r="E149">
            <v>0</v>
          </cell>
          <cell r="F149">
            <v>0</v>
          </cell>
          <cell r="G149">
            <v>0</v>
          </cell>
        </row>
        <row r="151">
          <cell r="B151" t="str">
            <v>Batch 8 Option Total</v>
          </cell>
          <cell r="C151" t="str">
            <v>Batch 8 Option Total</v>
          </cell>
          <cell r="F151">
            <v>0</v>
          </cell>
        </row>
        <row r="152">
          <cell r="B152" t="str">
            <v>Exercise Price</v>
          </cell>
          <cell r="C152" t="str">
            <v>Exercise Price 8</v>
          </cell>
          <cell r="F152">
            <v>0</v>
          </cell>
        </row>
        <row r="153">
          <cell r="B153" t="str">
            <v># Exercised</v>
          </cell>
          <cell r="C153" t="str">
            <v># Exercised</v>
          </cell>
          <cell r="D153">
            <v>0</v>
          </cell>
          <cell r="E153">
            <v>0</v>
          </cell>
          <cell r="F153">
            <v>0</v>
          </cell>
          <cell r="G153">
            <v>0</v>
          </cell>
        </row>
        <row r="154">
          <cell r="B154" t="str">
            <v>Value Exercised</v>
          </cell>
          <cell r="C154" t="str">
            <v>Value Exercised</v>
          </cell>
          <cell r="D154">
            <v>0</v>
          </cell>
          <cell r="E154">
            <v>0</v>
          </cell>
          <cell r="F154">
            <v>0</v>
          </cell>
          <cell r="G154">
            <v>0</v>
          </cell>
        </row>
        <row r="156">
          <cell r="B156" t="str">
            <v>Batch 9 Option Total</v>
          </cell>
          <cell r="C156" t="str">
            <v>Batch 9 Option Total</v>
          </cell>
          <cell r="F156">
            <v>0</v>
          </cell>
        </row>
        <row r="157">
          <cell r="B157" t="str">
            <v>Exercise Price</v>
          </cell>
          <cell r="C157" t="str">
            <v>Exercise Price 9</v>
          </cell>
          <cell r="F157">
            <v>0</v>
          </cell>
        </row>
        <row r="158">
          <cell r="B158" t="str">
            <v># Exercised</v>
          </cell>
          <cell r="C158" t="str">
            <v># Exercised</v>
          </cell>
          <cell r="D158">
            <v>0</v>
          </cell>
          <cell r="E158">
            <v>0</v>
          </cell>
          <cell r="F158">
            <v>0</v>
          </cell>
          <cell r="G158">
            <v>0</v>
          </cell>
        </row>
        <row r="159">
          <cell r="B159" t="str">
            <v>Value Exercised</v>
          </cell>
          <cell r="C159" t="str">
            <v>Value Exercised</v>
          </cell>
          <cell r="D159">
            <v>0</v>
          </cell>
          <cell r="E159">
            <v>0</v>
          </cell>
          <cell r="F159">
            <v>0</v>
          </cell>
          <cell r="G159">
            <v>0</v>
          </cell>
        </row>
        <row r="161">
          <cell r="B161" t="str">
            <v>Batch 10 Option Total</v>
          </cell>
          <cell r="C161" t="str">
            <v>Batch 10 Option Total</v>
          </cell>
          <cell r="F161">
            <v>0</v>
          </cell>
        </row>
        <row r="162">
          <cell r="B162" t="str">
            <v>Exercise Price</v>
          </cell>
          <cell r="C162" t="str">
            <v>Exercise Price 10</v>
          </cell>
          <cell r="F162">
            <v>0</v>
          </cell>
        </row>
        <row r="163">
          <cell r="B163" t="str">
            <v># Exercised</v>
          </cell>
          <cell r="C163" t="str">
            <v># Exercised</v>
          </cell>
          <cell r="D163">
            <v>0</v>
          </cell>
          <cell r="E163">
            <v>0</v>
          </cell>
          <cell r="F163">
            <v>0</v>
          </cell>
          <cell r="G163">
            <v>0</v>
          </cell>
        </row>
        <row r="164">
          <cell r="B164" t="str">
            <v>Value Exercised</v>
          </cell>
          <cell r="C164" t="str">
            <v>Value Exercised</v>
          </cell>
          <cell r="D164">
            <v>0</v>
          </cell>
          <cell r="E164">
            <v>0</v>
          </cell>
          <cell r="F164">
            <v>0</v>
          </cell>
          <cell r="G164">
            <v>0</v>
          </cell>
        </row>
        <row r="166">
          <cell r="B166" t="str">
            <v>Batch 11 Option Total</v>
          </cell>
          <cell r="C166" t="str">
            <v>Batch 11 Option Total</v>
          </cell>
          <cell r="F166">
            <v>0</v>
          </cell>
        </row>
        <row r="167">
          <cell r="B167" t="str">
            <v>Exercise Price</v>
          </cell>
          <cell r="C167" t="str">
            <v>Exercise Price 11</v>
          </cell>
          <cell r="F167">
            <v>0</v>
          </cell>
        </row>
        <row r="168">
          <cell r="B168" t="str">
            <v># Exercised</v>
          </cell>
          <cell r="C168" t="str">
            <v># Exercised</v>
          </cell>
          <cell r="D168">
            <v>0</v>
          </cell>
          <cell r="E168">
            <v>0</v>
          </cell>
          <cell r="F168">
            <v>0</v>
          </cell>
          <cell r="G168">
            <v>0</v>
          </cell>
        </row>
        <row r="169">
          <cell r="B169" t="str">
            <v>Value Exercised</v>
          </cell>
          <cell r="C169" t="str">
            <v>Value Exercised</v>
          </cell>
          <cell r="D169">
            <v>0</v>
          </cell>
          <cell r="E169">
            <v>0</v>
          </cell>
          <cell r="F169">
            <v>0</v>
          </cell>
          <cell r="G169">
            <v>0</v>
          </cell>
        </row>
        <row r="171">
          <cell r="B171" t="str">
            <v>Batch 12 Option Total</v>
          </cell>
          <cell r="C171" t="str">
            <v>Batch 12 Option Total</v>
          </cell>
          <cell r="F171">
            <v>0</v>
          </cell>
        </row>
        <row r="172">
          <cell r="B172" t="str">
            <v>Exercise Price</v>
          </cell>
          <cell r="C172" t="str">
            <v>Exercise Price 12</v>
          </cell>
          <cell r="F172">
            <v>0</v>
          </cell>
        </row>
        <row r="173">
          <cell r="B173" t="str">
            <v># Exercised</v>
          </cell>
          <cell r="C173" t="str">
            <v># Exercised</v>
          </cell>
          <cell r="D173">
            <v>0</v>
          </cell>
          <cell r="E173">
            <v>0</v>
          </cell>
          <cell r="F173">
            <v>0</v>
          </cell>
          <cell r="G173">
            <v>0</v>
          </cell>
        </row>
        <row r="174">
          <cell r="B174" t="str">
            <v>Value Exercised</v>
          </cell>
          <cell r="C174" t="str">
            <v>Value Exercised</v>
          </cell>
          <cell r="D174">
            <v>0</v>
          </cell>
          <cell r="E174">
            <v>0</v>
          </cell>
          <cell r="F174">
            <v>0</v>
          </cell>
          <cell r="G174">
            <v>0</v>
          </cell>
        </row>
        <row r="176">
          <cell r="B176" t="str">
            <v>Batch 13 Option Total</v>
          </cell>
          <cell r="C176" t="str">
            <v>Batch 13 Option Total</v>
          </cell>
          <cell r="F176">
            <v>0</v>
          </cell>
        </row>
        <row r="177">
          <cell r="B177" t="str">
            <v>Exercise Price</v>
          </cell>
          <cell r="C177" t="str">
            <v>Exercise Price 13</v>
          </cell>
          <cell r="F177">
            <v>0</v>
          </cell>
        </row>
        <row r="178">
          <cell r="B178" t="str">
            <v># Exercised</v>
          </cell>
          <cell r="C178" t="str">
            <v># Exercised</v>
          </cell>
          <cell r="D178">
            <v>0</v>
          </cell>
          <cell r="E178">
            <v>0</v>
          </cell>
          <cell r="F178">
            <v>0</v>
          </cell>
          <cell r="G178">
            <v>0</v>
          </cell>
        </row>
        <row r="179">
          <cell r="B179" t="str">
            <v>Value Exercised</v>
          </cell>
          <cell r="C179" t="str">
            <v>Value Exercised</v>
          </cell>
          <cell r="D179">
            <v>0</v>
          </cell>
          <cell r="E179">
            <v>0</v>
          </cell>
          <cell r="F179">
            <v>0</v>
          </cell>
          <cell r="G179">
            <v>0</v>
          </cell>
        </row>
        <row r="181">
          <cell r="B181" t="str">
            <v>Batch 14 Option Total</v>
          </cell>
          <cell r="C181" t="str">
            <v>Batch 14 Option Total</v>
          </cell>
          <cell r="F181">
            <v>0</v>
          </cell>
        </row>
        <row r="182">
          <cell r="B182" t="str">
            <v>Exercise Price</v>
          </cell>
          <cell r="C182" t="str">
            <v>Exercise Price 14</v>
          </cell>
          <cell r="F182">
            <v>0</v>
          </cell>
        </row>
        <row r="183">
          <cell r="B183" t="str">
            <v># Exercised</v>
          </cell>
          <cell r="C183" t="str">
            <v># Exercised</v>
          </cell>
          <cell r="D183">
            <v>0</v>
          </cell>
          <cell r="E183">
            <v>0</v>
          </cell>
          <cell r="F183">
            <v>0</v>
          </cell>
          <cell r="G183">
            <v>0</v>
          </cell>
        </row>
        <row r="184">
          <cell r="B184" t="str">
            <v>Value Exercised</v>
          </cell>
          <cell r="C184" t="str">
            <v>Value Exercised</v>
          </cell>
          <cell r="D184">
            <v>0</v>
          </cell>
          <cell r="E184">
            <v>0</v>
          </cell>
          <cell r="F184">
            <v>0</v>
          </cell>
          <cell r="G184">
            <v>0</v>
          </cell>
        </row>
        <row r="186">
          <cell r="B186" t="str">
            <v>Batch 15 Option Total</v>
          </cell>
          <cell r="C186" t="str">
            <v>Batch 15 Option Total</v>
          </cell>
          <cell r="F186">
            <v>0</v>
          </cell>
        </row>
        <row r="187">
          <cell r="B187" t="str">
            <v>Exercise Price</v>
          </cell>
          <cell r="C187" t="str">
            <v>Exercise Price 15</v>
          </cell>
          <cell r="F187">
            <v>0</v>
          </cell>
        </row>
        <row r="188">
          <cell r="B188" t="str">
            <v># Exercised</v>
          </cell>
          <cell r="C188" t="str">
            <v># Exercised</v>
          </cell>
          <cell r="D188">
            <v>0</v>
          </cell>
          <cell r="E188">
            <v>0</v>
          </cell>
          <cell r="F188">
            <v>0</v>
          </cell>
          <cell r="G188">
            <v>0</v>
          </cell>
        </row>
        <row r="189">
          <cell r="B189" t="str">
            <v>Value Exercised</v>
          </cell>
          <cell r="C189" t="str">
            <v>Value Exercised</v>
          </cell>
          <cell r="D189">
            <v>0</v>
          </cell>
          <cell r="E189">
            <v>0</v>
          </cell>
          <cell r="F189">
            <v>0</v>
          </cell>
          <cell r="G189">
            <v>0</v>
          </cell>
        </row>
        <row r="191">
          <cell r="B191" t="str">
            <v>Batch 16 Option Total</v>
          </cell>
          <cell r="C191" t="str">
            <v>Batch 16 Option Total</v>
          </cell>
          <cell r="F191">
            <v>0</v>
          </cell>
        </row>
        <row r="192">
          <cell r="B192" t="str">
            <v>Exercise Price</v>
          </cell>
          <cell r="C192" t="str">
            <v>Exercise Price 16</v>
          </cell>
          <cell r="F192">
            <v>0</v>
          </cell>
        </row>
        <row r="193">
          <cell r="B193" t="str">
            <v># Exercised</v>
          </cell>
          <cell r="C193" t="str">
            <v># Exercised</v>
          </cell>
          <cell r="D193">
            <v>0</v>
          </cell>
          <cell r="E193">
            <v>0</v>
          </cell>
          <cell r="F193">
            <v>0</v>
          </cell>
          <cell r="G193">
            <v>0</v>
          </cell>
        </row>
        <row r="194">
          <cell r="B194" t="str">
            <v>Value Exercised</v>
          </cell>
          <cell r="C194" t="str">
            <v>Value Exercised</v>
          </cell>
          <cell r="D194">
            <v>0</v>
          </cell>
          <cell r="E194">
            <v>0</v>
          </cell>
          <cell r="F194">
            <v>0</v>
          </cell>
          <cell r="G194">
            <v>0</v>
          </cell>
        </row>
        <row r="196">
          <cell r="B196" t="str">
            <v>Batch 17 Option Total</v>
          </cell>
          <cell r="C196" t="str">
            <v>Batch 17 Option Total</v>
          </cell>
          <cell r="F196">
            <v>0</v>
          </cell>
        </row>
        <row r="197">
          <cell r="B197" t="str">
            <v>Exercise Price</v>
          </cell>
          <cell r="C197" t="str">
            <v>Exercise Price 17</v>
          </cell>
          <cell r="F197">
            <v>0</v>
          </cell>
        </row>
        <row r="198">
          <cell r="B198" t="str">
            <v># Exercised</v>
          </cell>
          <cell r="C198" t="str">
            <v># Exercised</v>
          </cell>
          <cell r="D198">
            <v>0</v>
          </cell>
          <cell r="E198">
            <v>0</v>
          </cell>
          <cell r="F198">
            <v>0</v>
          </cell>
          <cell r="G198">
            <v>0</v>
          </cell>
        </row>
        <row r="199">
          <cell r="B199" t="str">
            <v>Value Exercised</v>
          </cell>
          <cell r="C199" t="str">
            <v>Value Exercised</v>
          </cell>
          <cell r="D199">
            <v>0</v>
          </cell>
          <cell r="E199">
            <v>0</v>
          </cell>
          <cell r="F199">
            <v>0</v>
          </cell>
          <cell r="G199">
            <v>0</v>
          </cell>
        </row>
        <row r="201">
          <cell r="B201" t="str">
            <v>Batch 18 Option Total</v>
          </cell>
          <cell r="C201" t="str">
            <v>Batch 18 Option Total</v>
          </cell>
          <cell r="F201">
            <v>0</v>
          </cell>
        </row>
        <row r="202">
          <cell r="B202" t="str">
            <v>Exercise Price</v>
          </cell>
          <cell r="C202" t="str">
            <v>Exercise Price 18</v>
          </cell>
          <cell r="F202">
            <v>0</v>
          </cell>
        </row>
        <row r="203">
          <cell r="B203" t="str">
            <v># Exercised</v>
          </cell>
          <cell r="C203" t="str">
            <v># Exercised</v>
          </cell>
          <cell r="D203">
            <v>0</v>
          </cell>
          <cell r="E203">
            <v>0</v>
          </cell>
          <cell r="F203">
            <v>0</v>
          </cell>
          <cell r="G203">
            <v>0</v>
          </cell>
        </row>
        <row r="204">
          <cell r="B204" t="str">
            <v>Value Exercised</v>
          </cell>
          <cell r="C204" t="str">
            <v>Value Exercised</v>
          </cell>
          <cell r="D204">
            <v>0</v>
          </cell>
          <cell r="E204">
            <v>0</v>
          </cell>
          <cell r="F204">
            <v>0</v>
          </cell>
          <cell r="G204">
            <v>0</v>
          </cell>
        </row>
        <row r="206">
          <cell r="B206" t="str">
            <v>Batch 19 Option Total</v>
          </cell>
          <cell r="C206" t="str">
            <v>Batch 19 Option Total</v>
          </cell>
          <cell r="F206">
            <v>0</v>
          </cell>
        </row>
        <row r="207">
          <cell r="B207" t="str">
            <v>Exercise Price</v>
          </cell>
          <cell r="C207" t="str">
            <v>Exercise Price 19</v>
          </cell>
          <cell r="F207">
            <v>0</v>
          </cell>
        </row>
        <row r="208">
          <cell r="B208" t="str">
            <v># Exercised</v>
          </cell>
          <cell r="C208" t="str">
            <v># Exercised</v>
          </cell>
          <cell r="D208">
            <v>0</v>
          </cell>
          <cell r="E208">
            <v>0</v>
          </cell>
          <cell r="F208">
            <v>0</v>
          </cell>
          <cell r="G208">
            <v>0</v>
          </cell>
        </row>
        <row r="209">
          <cell r="B209" t="str">
            <v>Value Exercised</v>
          </cell>
          <cell r="C209" t="str">
            <v>Value Exercised</v>
          </cell>
          <cell r="D209">
            <v>0</v>
          </cell>
          <cell r="E209">
            <v>0</v>
          </cell>
          <cell r="F209">
            <v>0</v>
          </cell>
          <cell r="G209">
            <v>0</v>
          </cell>
        </row>
        <row r="211">
          <cell r="B211" t="str">
            <v>Batch 20 Option Total</v>
          </cell>
          <cell r="C211" t="str">
            <v>Batch 20 Option Total</v>
          </cell>
          <cell r="F211">
            <v>0</v>
          </cell>
        </row>
        <row r="212">
          <cell r="B212" t="str">
            <v>Exercise Price</v>
          </cell>
          <cell r="C212" t="str">
            <v>Exercise Price 20</v>
          </cell>
          <cell r="F212">
            <v>0</v>
          </cell>
        </row>
        <row r="213">
          <cell r="B213" t="str">
            <v># Exercised</v>
          </cell>
          <cell r="C213" t="str">
            <v># Exercised</v>
          </cell>
          <cell r="D213">
            <v>0</v>
          </cell>
          <cell r="E213">
            <v>0</v>
          </cell>
          <cell r="F213">
            <v>0</v>
          </cell>
          <cell r="G213">
            <v>0</v>
          </cell>
        </row>
        <row r="214">
          <cell r="B214" t="str">
            <v>Value Exercised</v>
          </cell>
          <cell r="C214" t="str">
            <v>Value Exercised</v>
          </cell>
          <cell r="D214">
            <v>0</v>
          </cell>
          <cell r="E214">
            <v>0</v>
          </cell>
          <cell r="F214">
            <v>0</v>
          </cell>
          <cell r="G214">
            <v>0</v>
          </cell>
        </row>
        <row r="216">
          <cell r="B216" t="str">
            <v>Batch 21 Option Total</v>
          </cell>
          <cell r="C216" t="str">
            <v>Batch 21 Option Total</v>
          </cell>
          <cell r="F216">
            <v>0</v>
          </cell>
        </row>
        <row r="217">
          <cell r="B217" t="str">
            <v>Exercise Price</v>
          </cell>
          <cell r="C217" t="str">
            <v>Exercise Price 21</v>
          </cell>
          <cell r="F217">
            <v>0</v>
          </cell>
        </row>
        <row r="218">
          <cell r="B218" t="str">
            <v># Exercised</v>
          </cell>
          <cell r="C218" t="str">
            <v># Exercised</v>
          </cell>
          <cell r="D218">
            <v>0</v>
          </cell>
          <cell r="E218">
            <v>0</v>
          </cell>
          <cell r="F218">
            <v>0</v>
          </cell>
          <cell r="G218">
            <v>0</v>
          </cell>
        </row>
        <row r="219">
          <cell r="B219" t="str">
            <v>Value Exercised</v>
          </cell>
          <cell r="C219" t="str">
            <v>Value Exercised</v>
          </cell>
          <cell r="D219">
            <v>0</v>
          </cell>
          <cell r="E219">
            <v>0</v>
          </cell>
          <cell r="F219">
            <v>0</v>
          </cell>
          <cell r="G219">
            <v>0</v>
          </cell>
        </row>
        <row r="221">
          <cell r="B221" t="str">
            <v>Batch 22 Option Total</v>
          </cell>
          <cell r="C221" t="str">
            <v>Batch 22 Option Total</v>
          </cell>
          <cell r="F221">
            <v>0</v>
          </cell>
        </row>
        <row r="222">
          <cell r="B222" t="str">
            <v>Exercise Price</v>
          </cell>
          <cell r="C222" t="str">
            <v>Exercise Price 22</v>
          </cell>
          <cell r="F222">
            <v>0</v>
          </cell>
        </row>
        <row r="223">
          <cell r="B223" t="str">
            <v># Exercised</v>
          </cell>
          <cell r="C223" t="str">
            <v># Exercised</v>
          </cell>
          <cell r="D223">
            <v>0</v>
          </cell>
          <cell r="E223">
            <v>0</v>
          </cell>
          <cell r="F223">
            <v>0</v>
          </cell>
          <cell r="G223">
            <v>0</v>
          </cell>
        </row>
        <row r="224">
          <cell r="B224" t="str">
            <v>Value Exercised</v>
          </cell>
          <cell r="C224" t="str">
            <v>Value Exercised</v>
          </cell>
          <cell r="D224">
            <v>0</v>
          </cell>
          <cell r="E224">
            <v>0</v>
          </cell>
          <cell r="F224">
            <v>0</v>
          </cell>
          <cell r="G224">
            <v>0</v>
          </cell>
        </row>
        <row r="226">
          <cell r="B226" t="str">
            <v>Batch 23 Option Total</v>
          </cell>
          <cell r="C226" t="str">
            <v>Batch 23 Option Total</v>
          </cell>
          <cell r="F226">
            <v>0</v>
          </cell>
        </row>
        <row r="227">
          <cell r="B227" t="str">
            <v>Exercise Price</v>
          </cell>
          <cell r="C227" t="str">
            <v>Exercise Price 23</v>
          </cell>
          <cell r="F227">
            <v>0</v>
          </cell>
        </row>
        <row r="228">
          <cell r="B228" t="str">
            <v># Exercised</v>
          </cell>
          <cell r="C228" t="str">
            <v># Exercised</v>
          </cell>
          <cell r="D228">
            <v>0</v>
          </cell>
          <cell r="E228">
            <v>0</v>
          </cell>
          <cell r="F228">
            <v>0</v>
          </cell>
          <cell r="G228">
            <v>0</v>
          </cell>
        </row>
        <row r="229">
          <cell r="B229" t="str">
            <v>Value Exercised</v>
          </cell>
          <cell r="C229" t="str">
            <v>Value Exercised</v>
          </cell>
          <cell r="D229">
            <v>0</v>
          </cell>
          <cell r="E229">
            <v>0</v>
          </cell>
          <cell r="F229">
            <v>0</v>
          </cell>
          <cell r="G229">
            <v>0</v>
          </cell>
        </row>
        <row r="231">
          <cell r="B231" t="str">
            <v>Batch 24 Option Total</v>
          </cell>
          <cell r="C231" t="str">
            <v>Batch 24 Option Total</v>
          </cell>
          <cell r="F231">
            <v>0</v>
          </cell>
        </row>
        <row r="232">
          <cell r="B232" t="str">
            <v>Exercise Price</v>
          </cell>
          <cell r="C232" t="str">
            <v>Exercise Price 24</v>
          </cell>
          <cell r="F232">
            <v>0</v>
          </cell>
        </row>
        <row r="233">
          <cell r="B233" t="str">
            <v># Exercised</v>
          </cell>
          <cell r="C233" t="str">
            <v># Exercised</v>
          </cell>
          <cell r="D233">
            <v>0</v>
          </cell>
          <cell r="E233">
            <v>0</v>
          </cell>
          <cell r="F233">
            <v>0</v>
          </cell>
          <cell r="G233">
            <v>0</v>
          </cell>
        </row>
        <row r="234">
          <cell r="B234" t="str">
            <v>Value Exercised</v>
          </cell>
          <cell r="C234" t="str">
            <v>Value Exercised</v>
          </cell>
          <cell r="D234">
            <v>0</v>
          </cell>
          <cell r="E234">
            <v>0</v>
          </cell>
          <cell r="F234">
            <v>0</v>
          </cell>
          <cell r="G234">
            <v>0</v>
          </cell>
        </row>
        <row r="236">
          <cell r="B236" t="str">
            <v>Batch 25 Option Total</v>
          </cell>
          <cell r="C236" t="str">
            <v>Batch 25 Option Total</v>
          </cell>
          <cell r="F236">
            <v>0</v>
          </cell>
        </row>
        <row r="237">
          <cell r="B237" t="str">
            <v>Exercise Price</v>
          </cell>
          <cell r="C237" t="str">
            <v>Exercise Price 25</v>
          </cell>
          <cell r="F237">
            <v>0</v>
          </cell>
        </row>
        <row r="238">
          <cell r="B238" t="str">
            <v># Exercised</v>
          </cell>
          <cell r="C238" t="str">
            <v># Exercised</v>
          </cell>
          <cell r="D238">
            <v>0</v>
          </cell>
          <cell r="E238">
            <v>0</v>
          </cell>
          <cell r="F238">
            <v>0</v>
          </cell>
          <cell r="G238">
            <v>0</v>
          </cell>
        </row>
        <row r="239">
          <cell r="B239" t="str">
            <v>Value Exercised</v>
          </cell>
          <cell r="C239" t="str">
            <v>Value Exercised</v>
          </cell>
          <cell r="D239">
            <v>0</v>
          </cell>
          <cell r="E239">
            <v>0</v>
          </cell>
          <cell r="F239">
            <v>0</v>
          </cell>
          <cell r="G239">
            <v>0</v>
          </cell>
        </row>
        <row r="241">
          <cell r="B241" t="str">
            <v>Batch 26 Option Total</v>
          </cell>
          <cell r="C241" t="str">
            <v>Batch 26 Option Total</v>
          </cell>
          <cell r="F241">
            <v>0</v>
          </cell>
        </row>
        <row r="242">
          <cell r="B242" t="str">
            <v>Exercise Price</v>
          </cell>
          <cell r="C242" t="str">
            <v>Exercise Price 26</v>
          </cell>
          <cell r="F242">
            <v>0</v>
          </cell>
        </row>
        <row r="243">
          <cell r="B243" t="str">
            <v># Exercised</v>
          </cell>
          <cell r="D243">
            <v>0</v>
          </cell>
          <cell r="E243">
            <v>0</v>
          </cell>
          <cell r="F243">
            <v>0</v>
          </cell>
          <cell r="G243">
            <v>0</v>
          </cell>
        </row>
        <row r="244">
          <cell r="B244" t="str">
            <v>Value Exercised</v>
          </cell>
          <cell r="D244">
            <v>0</v>
          </cell>
          <cell r="E244">
            <v>0</v>
          </cell>
          <cell r="F244">
            <v>0</v>
          </cell>
          <cell r="G244">
            <v>0</v>
          </cell>
        </row>
        <row r="246">
          <cell r="B246" t="str">
            <v>Total Number Options Exercised</v>
          </cell>
          <cell r="D246">
            <v>2.7209119999999998</v>
          </cell>
          <cell r="E246">
            <v>4.1647449999999999</v>
          </cell>
          <cell r="F246">
            <v>4.1647449999999999</v>
          </cell>
          <cell r="G246">
            <v>2.492</v>
          </cell>
        </row>
        <row r="247">
          <cell r="B247" t="str">
            <v>Total Value Options Exercised</v>
          </cell>
          <cell r="D247">
            <v>101.89523319999999</v>
          </cell>
          <cell r="E247">
            <v>9.9468255400000007</v>
          </cell>
          <cell r="F247">
            <v>15.593638399058001</v>
          </cell>
          <cell r="G247">
            <v>66.013080000000002</v>
          </cell>
        </row>
        <row r="248">
          <cell r="B248" t="str">
            <v>Shares Repurchased</v>
          </cell>
          <cell r="D248">
            <v>1.3487125506287228</v>
          </cell>
          <cell r="E248">
            <v>1.2394798180685358</v>
          </cell>
          <cell r="F248">
            <v>1.2394798180685358</v>
          </cell>
          <cell r="G248">
            <v>1.1687868271954673</v>
          </cell>
        </row>
        <row r="249">
          <cell r="B249" t="str">
            <v>Dilutive Shares from Options</v>
          </cell>
          <cell r="D249">
            <v>1.372199449371277</v>
          </cell>
          <cell r="E249">
            <v>2.9252651819314641</v>
          </cell>
          <cell r="F249">
            <v>2.9252651819314641</v>
          </cell>
          <cell r="G249">
            <v>1.3232131728045327</v>
          </cell>
        </row>
        <row r="250">
          <cell r="A250" t="str">
            <v>Warrants Detail (MM)</v>
          </cell>
        </row>
        <row r="251">
          <cell r="B251" t="str">
            <v xml:space="preserve">Batch 1 Warrant Total </v>
          </cell>
          <cell r="C251" t="str">
            <v xml:space="preserve">Batch 1 Warrant Total </v>
          </cell>
          <cell r="F251">
            <v>0</v>
          </cell>
        </row>
        <row r="252">
          <cell r="B252" t="str">
            <v>Exercise Price</v>
          </cell>
          <cell r="C252" t="str">
            <v>Exercise Price w1</v>
          </cell>
          <cell r="F252">
            <v>0</v>
          </cell>
        </row>
        <row r="253">
          <cell r="B253" t="str">
            <v># Exercised</v>
          </cell>
          <cell r="C253" t="str">
            <v># Exercised</v>
          </cell>
          <cell r="D253">
            <v>0</v>
          </cell>
          <cell r="E253">
            <v>0</v>
          </cell>
          <cell r="F253">
            <v>0</v>
          </cell>
          <cell r="G253">
            <v>0</v>
          </cell>
        </row>
        <row r="254">
          <cell r="B254" t="str">
            <v>Value Exercised</v>
          </cell>
          <cell r="C254" t="str">
            <v>Value Exercised</v>
          </cell>
          <cell r="D254">
            <v>0</v>
          </cell>
          <cell r="E254">
            <v>0</v>
          </cell>
          <cell r="F254">
            <v>0</v>
          </cell>
          <cell r="G254">
            <v>0</v>
          </cell>
        </row>
        <row r="256">
          <cell r="B256" t="str">
            <v>Batch 2 Warrant Total</v>
          </cell>
          <cell r="C256" t="str">
            <v>Batch 2 Warrant Total</v>
          </cell>
          <cell r="F256">
            <v>0</v>
          </cell>
        </row>
        <row r="257">
          <cell r="B257" t="str">
            <v>Exercise Price</v>
          </cell>
          <cell r="C257" t="str">
            <v>Exercise Price w2</v>
          </cell>
          <cell r="F257">
            <v>0</v>
          </cell>
        </row>
        <row r="258">
          <cell r="B258" t="str">
            <v># Exercised</v>
          </cell>
          <cell r="C258" t="str">
            <v># Exercised</v>
          </cell>
          <cell r="D258">
            <v>0</v>
          </cell>
          <cell r="E258">
            <v>0</v>
          </cell>
          <cell r="F258">
            <v>0</v>
          </cell>
          <cell r="G258">
            <v>0</v>
          </cell>
        </row>
        <row r="259">
          <cell r="B259" t="str">
            <v>Value Exercised</v>
          </cell>
          <cell r="C259" t="str">
            <v>Value Exercised</v>
          </cell>
          <cell r="D259">
            <v>0</v>
          </cell>
          <cell r="E259">
            <v>0</v>
          </cell>
          <cell r="F259">
            <v>0</v>
          </cell>
          <cell r="G259">
            <v>0</v>
          </cell>
        </row>
        <row r="261">
          <cell r="B261" t="str">
            <v xml:space="preserve">Batch 3 Warrant Total </v>
          </cell>
          <cell r="C261" t="str">
            <v xml:space="preserve">Batch 3 Warrant Total </v>
          </cell>
          <cell r="F261">
            <v>0</v>
          </cell>
        </row>
        <row r="262">
          <cell r="B262" t="str">
            <v>Exercise Price</v>
          </cell>
          <cell r="C262" t="str">
            <v>Exercise Price w3</v>
          </cell>
          <cell r="F262">
            <v>0</v>
          </cell>
        </row>
        <row r="263">
          <cell r="B263" t="str">
            <v># Exercised</v>
          </cell>
          <cell r="C263" t="str">
            <v># Exercised</v>
          </cell>
          <cell r="D263">
            <v>0</v>
          </cell>
          <cell r="E263">
            <v>0</v>
          </cell>
          <cell r="F263">
            <v>0</v>
          </cell>
          <cell r="G263">
            <v>0</v>
          </cell>
        </row>
        <row r="264">
          <cell r="B264" t="str">
            <v>Value Exercised</v>
          </cell>
          <cell r="C264" t="str">
            <v>Value Exercised</v>
          </cell>
          <cell r="D264">
            <v>0</v>
          </cell>
          <cell r="E264">
            <v>0</v>
          </cell>
          <cell r="F264">
            <v>0</v>
          </cell>
          <cell r="G264">
            <v>0</v>
          </cell>
        </row>
        <row r="266">
          <cell r="B266" t="str">
            <v xml:space="preserve">Batch 4 Warrant Total </v>
          </cell>
          <cell r="C266" t="str">
            <v xml:space="preserve">Batch 4 Warrant Total </v>
          </cell>
          <cell r="F266">
            <v>0</v>
          </cell>
        </row>
        <row r="267">
          <cell r="B267" t="str">
            <v>Exercise Price</v>
          </cell>
          <cell r="C267" t="str">
            <v>Exercise Price w4</v>
          </cell>
          <cell r="F267">
            <v>0</v>
          </cell>
        </row>
        <row r="268">
          <cell r="B268" t="str">
            <v># Exercised</v>
          </cell>
          <cell r="D268">
            <v>0</v>
          </cell>
          <cell r="E268">
            <v>0</v>
          </cell>
          <cell r="F268">
            <v>0</v>
          </cell>
          <cell r="G268">
            <v>0</v>
          </cell>
        </row>
        <row r="269">
          <cell r="B269" t="str">
            <v>Value Exercised</v>
          </cell>
          <cell r="D269">
            <v>0</v>
          </cell>
          <cell r="E269">
            <v>0</v>
          </cell>
          <cell r="F269">
            <v>0</v>
          </cell>
          <cell r="G269">
            <v>0</v>
          </cell>
        </row>
        <row r="271">
          <cell r="B271" t="str">
            <v>Total Number of Warrants Exercised</v>
          </cell>
          <cell r="D271">
            <v>0</v>
          </cell>
          <cell r="E271">
            <v>0</v>
          </cell>
          <cell r="F271">
            <v>0</v>
          </cell>
          <cell r="G271">
            <v>0</v>
          </cell>
        </row>
        <row r="272">
          <cell r="B272" t="str">
            <v>Total Value of Warrants Exercised</v>
          </cell>
          <cell r="D272">
            <v>0</v>
          </cell>
          <cell r="E272">
            <v>0</v>
          </cell>
          <cell r="F272">
            <v>0</v>
          </cell>
          <cell r="G272">
            <v>0</v>
          </cell>
        </row>
        <row r="273">
          <cell r="B273" t="str">
            <v>Shares Repurchased</v>
          </cell>
          <cell r="D273">
            <v>0</v>
          </cell>
          <cell r="E273">
            <v>0</v>
          </cell>
          <cell r="F273">
            <v>0</v>
          </cell>
          <cell r="G273">
            <v>0</v>
          </cell>
        </row>
        <row r="274">
          <cell r="B274" t="str">
            <v>Dilutive Shares from Warrants</v>
          </cell>
          <cell r="D274">
            <v>0</v>
          </cell>
          <cell r="E274">
            <v>0</v>
          </cell>
          <cell r="F274">
            <v>0</v>
          </cell>
          <cell r="G274">
            <v>0</v>
          </cell>
        </row>
        <row r="275">
          <cell r="A275" t="str">
            <v>Convertible Debt Detail (MM)</v>
          </cell>
        </row>
        <row r="276">
          <cell r="B276" t="str">
            <v>Batch 1 Convert. Debt Book Value</v>
          </cell>
          <cell r="C276" t="str">
            <v>Batch 1 Convert. Debt Book Value</v>
          </cell>
          <cell r="F276">
            <v>0</v>
          </cell>
        </row>
        <row r="277">
          <cell r="B277" t="str">
            <v>Conversion Price ($/Common Share)</v>
          </cell>
          <cell r="C277" t="str">
            <v>Conversion Price ($/Common Share) 1</v>
          </cell>
          <cell r="F277">
            <v>0</v>
          </cell>
        </row>
        <row r="278">
          <cell r="B278" t="str">
            <v xml:space="preserve">Shares from Conversion </v>
          </cell>
          <cell r="D278">
            <v>0</v>
          </cell>
          <cell r="E278">
            <v>0</v>
          </cell>
          <cell r="F278">
            <v>0</v>
          </cell>
          <cell r="G278">
            <v>0</v>
          </cell>
        </row>
        <row r="279">
          <cell r="B279" t="str">
            <v>Reduction of Book Value on B/S</v>
          </cell>
          <cell r="D279">
            <v>0</v>
          </cell>
          <cell r="E279">
            <v>0</v>
          </cell>
          <cell r="F279">
            <v>0</v>
          </cell>
          <cell r="G279">
            <v>0</v>
          </cell>
        </row>
        <row r="281">
          <cell r="B281" t="str">
            <v xml:space="preserve">Batch 2 Convert. Debt Book Value </v>
          </cell>
          <cell r="F281">
            <v>0</v>
          </cell>
        </row>
        <row r="282">
          <cell r="B282" t="str">
            <v>Conversion Price ($/Common Share)</v>
          </cell>
          <cell r="F282">
            <v>0</v>
          </cell>
        </row>
        <row r="283">
          <cell r="B283" t="str">
            <v xml:space="preserve">Shares from Conversion </v>
          </cell>
          <cell r="D283">
            <v>0</v>
          </cell>
          <cell r="E283">
            <v>0</v>
          </cell>
          <cell r="F283">
            <v>0</v>
          </cell>
          <cell r="G283">
            <v>0</v>
          </cell>
        </row>
        <row r="284">
          <cell r="B284" t="str">
            <v>Reduction of Book Value on B/S</v>
          </cell>
          <cell r="D284">
            <v>0</v>
          </cell>
          <cell r="E284">
            <v>0</v>
          </cell>
          <cell r="F284">
            <v>0</v>
          </cell>
          <cell r="G284">
            <v>0</v>
          </cell>
        </row>
        <row r="286">
          <cell r="B286" t="str">
            <v xml:space="preserve">Batch 3 Convert. Debt Book Value </v>
          </cell>
          <cell r="F286">
            <v>0</v>
          </cell>
        </row>
        <row r="287">
          <cell r="B287" t="str">
            <v>Conversion Price ($/Common Share)</v>
          </cell>
          <cell r="F287">
            <v>0</v>
          </cell>
        </row>
        <row r="288">
          <cell r="B288" t="str">
            <v xml:space="preserve">Shares from Conversion </v>
          </cell>
          <cell r="D288">
            <v>0</v>
          </cell>
          <cell r="E288">
            <v>0</v>
          </cell>
          <cell r="F288">
            <v>0</v>
          </cell>
          <cell r="G288">
            <v>0</v>
          </cell>
        </row>
        <row r="289">
          <cell r="B289" t="str">
            <v>Reduction of Book Value on B/S</v>
          </cell>
          <cell r="D289">
            <v>0</v>
          </cell>
          <cell r="E289">
            <v>0</v>
          </cell>
          <cell r="F289">
            <v>0</v>
          </cell>
          <cell r="G289">
            <v>0</v>
          </cell>
        </row>
        <row r="291">
          <cell r="B291" t="str">
            <v xml:space="preserve">Batch 4 Convert. Debt Book Value </v>
          </cell>
          <cell r="F291">
            <v>0</v>
          </cell>
        </row>
        <row r="292">
          <cell r="B292" t="str">
            <v>Conversion Price ($/Common Share)</v>
          </cell>
          <cell r="F292">
            <v>0</v>
          </cell>
        </row>
        <row r="293">
          <cell r="B293" t="str">
            <v xml:space="preserve">Shares from Conversion </v>
          </cell>
          <cell r="D293">
            <v>0</v>
          </cell>
          <cell r="E293">
            <v>0</v>
          </cell>
          <cell r="F293">
            <v>0</v>
          </cell>
          <cell r="G293">
            <v>0</v>
          </cell>
        </row>
        <row r="294">
          <cell r="B294" t="str">
            <v>Reduction of Book Value on B/S</v>
          </cell>
          <cell r="D294">
            <v>0</v>
          </cell>
          <cell r="E294">
            <v>0</v>
          </cell>
          <cell r="F294">
            <v>0</v>
          </cell>
          <cell r="G294">
            <v>0</v>
          </cell>
        </row>
        <row r="296">
          <cell r="B296" t="str">
            <v xml:space="preserve">Batch 5 Convert. Debt Book Value </v>
          </cell>
          <cell r="F296">
            <v>0</v>
          </cell>
        </row>
        <row r="297">
          <cell r="B297" t="str">
            <v>Conversion Price ($/Common Share)</v>
          </cell>
          <cell r="F297">
            <v>0</v>
          </cell>
        </row>
        <row r="298">
          <cell r="B298" t="str">
            <v xml:space="preserve">Shares from Conversion </v>
          </cell>
          <cell r="D298">
            <v>0</v>
          </cell>
          <cell r="E298">
            <v>0</v>
          </cell>
          <cell r="F298">
            <v>0</v>
          </cell>
          <cell r="G298">
            <v>0</v>
          </cell>
        </row>
        <row r="299">
          <cell r="B299" t="str">
            <v>Reduction of Book Value on B/S</v>
          </cell>
          <cell r="D299">
            <v>0</v>
          </cell>
          <cell r="E299">
            <v>0</v>
          </cell>
          <cell r="F299">
            <v>0</v>
          </cell>
          <cell r="G299">
            <v>0</v>
          </cell>
        </row>
        <row r="301">
          <cell r="B301" t="str">
            <v xml:space="preserve">Batch 6 Convert. Debt Book Value </v>
          </cell>
          <cell r="F301">
            <v>0</v>
          </cell>
        </row>
        <row r="302">
          <cell r="B302" t="str">
            <v>Conversion Price ($/Common Share)</v>
          </cell>
          <cell r="F302">
            <v>0</v>
          </cell>
        </row>
        <row r="303">
          <cell r="B303" t="str">
            <v xml:space="preserve">Shares from Conversion </v>
          </cell>
          <cell r="D303">
            <v>0</v>
          </cell>
          <cell r="E303">
            <v>0</v>
          </cell>
          <cell r="F303">
            <v>0</v>
          </cell>
          <cell r="G303">
            <v>0</v>
          </cell>
        </row>
        <row r="304">
          <cell r="B304" t="str">
            <v>Reduction of Book Value on B/S</v>
          </cell>
          <cell r="D304">
            <v>0</v>
          </cell>
          <cell r="E304">
            <v>0</v>
          </cell>
          <cell r="F304">
            <v>0</v>
          </cell>
          <cell r="G304">
            <v>0</v>
          </cell>
        </row>
        <row r="306">
          <cell r="B306" t="str">
            <v xml:space="preserve">Batch 7 Convert. Debt Book Value </v>
          </cell>
          <cell r="F306">
            <v>0</v>
          </cell>
        </row>
        <row r="307">
          <cell r="B307" t="str">
            <v>Conversion Price ($/Common Share)</v>
          </cell>
          <cell r="F307">
            <v>0</v>
          </cell>
        </row>
        <row r="308">
          <cell r="B308" t="str">
            <v xml:space="preserve">Shares from Conversion </v>
          </cell>
          <cell r="D308">
            <v>0</v>
          </cell>
          <cell r="E308">
            <v>0</v>
          </cell>
          <cell r="F308">
            <v>0</v>
          </cell>
          <cell r="G308">
            <v>0</v>
          </cell>
        </row>
        <row r="309">
          <cell r="B309" t="str">
            <v>Reduction of Book Value on B/S</v>
          </cell>
          <cell r="D309">
            <v>0</v>
          </cell>
          <cell r="E309">
            <v>0</v>
          </cell>
          <cell r="F309">
            <v>0</v>
          </cell>
          <cell r="G309">
            <v>0</v>
          </cell>
        </row>
        <row r="311">
          <cell r="B311" t="str">
            <v xml:space="preserve">Total Reduction of Debt Book Value </v>
          </cell>
          <cell r="D311">
            <v>0</v>
          </cell>
          <cell r="E311">
            <v>0</v>
          </cell>
          <cell r="F311">
            <v>0</v>
          </cell>
          <cell r="G311">
            <v>0</v>
          </cell>
        </row>
        <row r="312">
          <cell r="B312" t="str">
            <v>Dilutive Shares from Convertible Debt</v>
          </cell>
          <cell r="D312">
            <v>0</v>
          </cell>
          <cell r="E312">
            <v>0</v>
          </cell>
          <cell r="F312">
            <v>0</v>
          </cell>
          <cell r="G312">
            <v>0</v>
          </cell>
        </row>
        <row r="313">
          <cell r="A313" t="str">
            <v>Convertible Preferred Stock Detail (MM)</v>
          </cell>
        </row>
        <row r="314">
          <cell r="B314" t="str">
            <v>Batch 1 Convert. Preferred Book Value</v>
          </cell>
          <cell r="F314">
            <v>0</v>
          </cell>
        </row>
        <row r="315">
          <cell r="B315" t="str">
            <v>Conversion Price ($/Common Share)</v>
          </cell>
          <cell r="F315">
            <v>0</v>
          </cell>
        </row>
        <row r="316">
          <cell r="B316" t="str">
            <v xml:space="preserve">Shares from Conversion </v>
          </cell>
          <cell r="D316">
            <v>0</v>
          </cell>
          <cell r="E316">
            <v>0</v>
          </cell>
          <cell r="F316">
            <v>0</v>
          </cell>
          <cell r="G316">
            <v>0</v>
          </cell>
        </row>
        <row r="317">
          <cell r="B317" t="str">
            <v>Reduction of Book Value on B/S</v>
          </cell>
          <cell r="D317">
            <v>0</v>
          </cell>
          <cell r="E317">
            <v>0</v>
          </cell>
          <cell r="F317">
            <v>0</v>
          </cell>
          <cell r="G317">
            <v>0</v>
          </cell>
        </row>
        <row r="319">
          <cell r="B319" t="str">
            <v>Batch 2 Convert. Preferred Book Value</v>
          </cell>
          <cell r="F319">
            <v>0</v>
          </cell>
        </row>
        <row r="320">
          <cell r="B320" t="str">
            <v>Conversion Price ($/Common Share)</v>
          </cell>
          <cell r="F320">
            <v>0</v>
          </cell>
        </row>
        <row r="321">
          <cell r="B321" t="str">
            <v xml:space="preserve">Shares from Conversion </v>
          </cell>
          <cell r="D321">
            <v>0</v>
          </cell>
          <cell r="E321">
            <v>0</v>
          </cell>
          <cell r="F321">
            <v>0</v>
          </cell>
          <cell r="G321">
            <v>0</v>
          </cell>
        </row>
        <row r="322">
          <cell r="B322" t="str">
            <v>Reduction of Book Value on B/S</v>
          </cell>
          <cell r="D322">
            <v>0</v>
          </cell>
          <cell r="E322">
            <v>0</v>
          </cell>
          <cell r="F322">
            <v>0</v>
          </cell>
          <cell r="G322">
            <v>0</v>
          </cell>
        </row>
        <row r="324">
          <cell r="B324" t="str">
            <v>Batch 3 Convert. Preferred Book Value</v>
          </cell>
          <cell r="F324">
            <v>0</v>
          </cell>
        </row>
        <row r="325">
          <cell r="B325" t="str">
            <v>Conversion Price ($/Common Share)</v>
          </cell>
          <cell r="F325">
            <v>0</v>
          </cell>
        </row>
        <row r="326">
          <cell r="B326" t="str">
            <v xml:space="preserve">Shares from Conversion </v>
          </cell>
          <cell r="D326">
            <v>0</v>
          </cell>
          <cell r="E326">
            <v>0</v>
          </cell>
          <cell r="F326">
            <v>0</v>
          </cell>
          <cell r="G326">
            <v>0</v>
          </cell>
        </row>
        <row r="327">
          <cell r="B327" t="str">
            <v>Reduction of Book Value on B/S</v>
          </cell>
          <cell r="D327">
            <v>0</v>
          </cell>
          <cell r="E327">
            <v>0</v>
          </cell>
          <cell r="F327">
            <v>0</v>
          </cell>
          <cell r="G327">
            <v>0</v>
          </cell>
        </row>
        <row r="329">
          <cell r="B329" t="str">
            <v xml:space="preserve">Total Reduction of Preferred Book Value </v>
          </cell>
          <cell r="D329">
            <v>0</v>
          </cell>
          <cell r="E329">
            <v>0</v>
          </cell>
          <cell r="F329">
            <v>0</v>
          </cell>
          <cell r="G329">
            <v>0</v>
          </cell>
        </row>
        <row r="330">
          <cell r="B330" t="str">
            <v>Dilutive Shares from Convert. Preferred</v>
          </cell>
          <cell r="D330">
            <v>0</v>
          </cell>
          <cell r="E330">
            <v>0</v>
          </cell>
          <cell r="F330">
            <v>0</v>
          </cell>
          <cell r="G330">
            <v>0</v>
          </cell>
        </row>
        <row r="332">
          <cell r="B332" t="str">
            <v>Total Reduction of Debt</v>
          </cell>
          <cell r="D332">
            <v>0</v>
          </cell>
          <cell r="E332">
            <v>0</v>
          </cell>
          <cell r="F332">
            <v>0</v>
          </cell>
          <cell r="G332">
            <v>0</v>
          </cell>
        </row>
        <row r="333">
          <cell r="B333" t="str">
            <v>Fully Diluted Shares Outstanding</v>
          </cell>
          <cell r="C333" t="str">
            <v>FDSO</v>
          </cell>
          <cell r="D333">
            <v>69.638495449371277</v>
          </cell>
          <cell r="E333">
            <v>137.72526518193146</v>
          </cell>
          <cell r="F333">
            <v>137.72526518193146</v>
          </cell>
          <cell r="G333">
            <v>73.623330172804529</v>
          </cell>
        </row>
        <row r="335">
          <cell r="A335" t="str">
            <v>INCOME STATEMENT DATA</v>
          </cell>
        </row>
        <row r="337">
          <cell r="A337" t="str">
            <v>Annual</v>
          </cell>
        </row>
        <row r="338">
          <cell r="B338" t="str">
            <v>Annual Data Source</v>
          </cell>
        </row>
        <row r="339">
          <cell r="B339" t="str">
            <v>Date of Source Document</v>
          </cell>
        </row>
        <row r="340">
          <cell r="B340" t="str">
            <v>Revenues</v>
          </cell>
        </row>
        <row r="341">
          <cell r="B341" t="str">
            <v>Cost of Goods Sold</v>
          </cell>
        </row>
        <row r="342">
          <cell r="B342" t="str">
            <v>Gross Profit</v>
          </cell>
          <cell r="D342">
            <v>0</v>
          </cell>
          <cell r="E342">
            <v>0</v>
          </cell>
          <cell r="F342">
            <v>0</v>
          </cell>
          <cell r="G342">
            <v>0</v>
          </cell>
        </row>
        <row r="343">
          <cell r="B343" t="str">
            <v>General &amp; Administrative</v>
          </cell>
        </row>
        <row r="344">
          <cell r="B344" t="str">
            <v>Sales &amp; Marketing</v>
          </cell>
        </row>
        <row r="345">
          <cell r="B345" t="str">
            <v>Research &amp; Development</v>
          </cell>
        </row>
        <row r="346">
          <cell r="B346" t="str">
            <v>Depreciation &amp; Amortization</v>
          </cell>
        </row>
        <row r="347">
          <cell r="B347" t="str">
            <v>Other Operating Expenses</v>
          </cell>
        </row>
        <row r="348">
          <cell r="B348" t="str">
            <v>EBIT</v>
          </cell>
          <cell r="D348">
            <v>0</v>
          </cell>
          <cell r="E348">
            <v>0</v>
          </cell>
          <cell r="F348">
            <v>0</v>
          </cell>
          <cell r="G348">
            <v>0</v>
          </cell>
        </row>
        <row r="349">
          <cell r="B349" t="str">
            <v>Interest Income (Net)</v>
          </cell>
        </row>
        <row r="350">
          <cell r="B350" t="str">
            <v>Other Income (Net)</v>
          </cell>
        </row>
        <row r="351">
          <cell r="B351" t="str">
            <v>EBT</v>
          </cell>
          <cell r="D351">
            <v>0</v>
          </cell>
          <cell r="E351">
            <v>0</v>
          </cell>
          <cell r="F351">
            <v>0</v>
          </cell>
          <cell r="G351">
            <v>0</v>
          </cell>
        </row>
        <row r="352">
          <cell r="B352" t="str">
            <v>Other (Net of Taxes)</v>
          </cell>
        </row>
        <row r="353">
          <cell r="B353" t="str">
            <v>Provision for Taxes</v>
          </cell>
        </row>
        <row r="354">
          <cell r="B354" t="str">
            <v>Reported Earnings Before Taxes</v>
          </cell>
        </row>
        <row r="355">
          <cell r="B355" t="str">
            <v>Tax Rate %</v>
          </cell>
          <cell r="D355" t="e">
            <v>#DIV/0!</v>
          </cell>
          <cell r="E355" t="e">
            <v>#DIV/0!</v>
          </cell>
          <cell r="F355" t="e">
            <v>#DIV/0!</v>
          </cell>
          <cell r="G355" t="e">
            <v>#DIV/0!</v>
          </cell>
        </row>
        <row r="356">
          <cell r="B356" t="str">
            <v>Net Income</v>
          </cell>
          <cell r="D356">
            <v>0</v>
          </cell>
          <cell r="E356">
            <v>0</v>
          </cell>
          <cell r="F356">
            <v>0</v>
          </cell>
          <cell r="G356">
            <v>0</v>
          </cell>
        </row>
        <row r="357">
          <cell r="B357" t="str">
            <v>Excluded Item 1</v>
          </cell>
        </row>
        <row r="358">
          <cell r="B358" t="str">
            <v>Excluded Item 2</v>
          </cell>
        </row>
        <row r="359">
          <cell r="B359" t="str">
            <v>Excluded Item 3</v>
          </cell>
        </row>
        <row r="360">
          <cell r="B360" t="str">
            <v>Excluded Item 4</v>
          </cell>
        </row>
        <row r="361">
          <cell r="B361" t="str">
            <v>Excluded Item 5</v>
          </cell>
        </row>
        <row r="363">
          <cell r="A363" t="str">
            <v>Current Partial Period</v>
          </cell>
        </row>
        <row r="364">
          <cell r="B364" t="str">
            <v>Current Partial Period Data Source</v>
          </cell>
        </row>
        <row r="365">
          <cell r="B365" t="str">
            <v>Date of Source Document</v>
          </cell>
        </row>
        <row r="366">
          <cell r="B366" t="str">
            <v>Revenues</v>
          </cell>
        </row>
        <row r="367">
          <cell r="B367" t="str">
            <v>Cost of Goods Sold</v>
          </cell>
        </row>
        <row r="368">
          <cell r="B368" t="str">
            <v>Gross Profit</v>
          </cell>
          <cell r="D368">
            <v>0</v>
          </cell>
          <cell r="E368">
            <v>0</v>
          </cell>
          <cell r="F368">
            <v>0</v>
          </cell>
          <cell r="G368">
            <v>0</v>
          </cell>
        </row>
        <row r="369">
          <cell r="B369" t="str">
            <v>General &amp; Administrative</v>
          </cell>
        </row>
        <row r="370">
          <cell r="B370" t="str">
            <v>Sales &amp; Marketing</v>
          </cell>
        </row>
        <row r="371">
          <cell r="B371" t="str">
            <v>Research &amp; Development</v>
          </cell>
        </row>
        <row r="372">
          <cell r="B372" t="str">
            <v>Depreciation &amp; Amortization</v>
          </cell>
        </row>
        <row r="373">
          <cell r="B373" t="str">
            <v>Other Operating Expenses</v>
          </cell>
        </row>
        <row r="374">
          <cell r="B374" t="str">
            <v>EBIT</v>
          </cell>
          <cell r="D374">
            <v>0</v>
          </cell>
          <cell r="E374">
            <v>0</v>
          </cell>
          <cell r="F374">
            <v>0</v>
          </cell>
          <cell r="G374">
            <v>0</v>
          </cell>
        </row>
        <row r="375">
          <cell r="B375" t="str">
            <v>Interest Income (Net)</v>
          </cell>
        </row>
        <row r="376">
          <cell r="B376" t="str">
            <v>Other Income (Net)</v>
          </cell>
        </row>
        <row r="377">
          <cell r="B377" t="str">
            <v>EBT</v>
          </cell>
          <cell r="D377">
            <v>0</v>
          </cell>
          <cell r="E377">
            <v>0</v>
          </cell>
          <cell r="F377">
            <v>0</v>
          </cell>
          <cell r="G377">
            <v>0</v>
          </cell>
        </row>
        <row r="378">
          <cell r="B378" t="str">
            <v>Other (Net of Taxes)</v>
          </cell>
        </row>
        <row r="379">
          <cell r="B379" t="str">
            <v>Provision for Taxes</v>
          </cell>
        </row>
        <row r="380">
          <cell r="B380" t="str">
            <v>Reported Earnings Before Taxes</v>
          </cell>
        </row>
        <row r="381">
          <cell r="B381" t="str">
            <v>Tax Rate %</v>
          </cell>
          <cell r="D381" t="e">
            <v>#DIV/0!</v>
          </cell>
          <cell r="E381" t="e">
            <v>#DIV/0!</v>
          </cell>
          <cell r="F381" t="e">
            <v>#DIV/0!</v>
          </cell>
          <cell r="G381" t="e">
            <v>#DIV/0!</v>
          </cell>
        </row>
        <row r="382">
          <cell r="B382" t="str">
            <v>Net Income</v>
          </cell>
          <cell r="D382">
            <v>0</v>
          </cell>
          <cell r="E382">
            <v>0</v>
          </cell>
          <cell r="F382">
            <v>0</v>
          </cell>
          <cell r="G382">
            <v>0</v>
          </cell>
        </row>
        <row r="383">
          <cell r="B383" t="str">
            <v>Excluded Item 1</v>
          </cell>
        </row>
        <row r="384">
          <cell r="B384" t="str">
            <v>Excluded Item 2</v>
          </cell>
        </row>
        <row r="385">
          <cell r="B385" t="str">
            <v>Excluded Item 3</v>
          </cell>
        </row>
        <row r="386">
          <cell r="B386" t="str">
            <v>Excluded Item 4</v>
          </cell>
        </row>
        <row r="387">
          <cell r="B387" t="str">
            <v>Excluded Item 5</v>
          </cell>
        </row>
        <row r="389">
          <cell r="A389" t="str">
            <v>Past Partial Period</v>
          </cell>
        </row>
        <row r="390">
          <cell r="B390" t="str">
            <v>Current Partial Period Data Source</v>
          </cell>
        </row>
        <row r="391">
          <cell r="B391" t="str">
            <v>Date of Source Document</v>
          </cell>
        </row>
        <row r="392">
          <cell r="B392" t="str">
            <v>Revenues</v>
          </cell>
        </row>
        <row r="393">
          <cell r="B393" t="str">
            <v>Cost of Goods Sold</v>
          </cell>
        </row>
        <row r="394">
          <cell r="B394" t="str">
            <v>Gross Profit</v>
          </cell>
          <cell r="D394">
            <v>0</v>
          </cell>
          <cell r="E394">
            <v>0</v>
          </cell>
          <cell r="F394">
            <v>0</v>
          </cell>
          <cell r="G394">
            <v>0</v>
          </cell>
        </row>
        <row r="395">
          <cell r="B395" t="str">
            <v>General &amp; Administrative</v>
          </cell>
        </row>
        <row r="396">
          <cell r="B396" t="str">
            <v>Sales &amp; Marketing</v>
          </cell>
        </row>
        <row r="397">
          <cell r="B397" t="str">
            <v>Research &amp; Development</v>
          </cell>
        </row>
        <row r="398">
          <cell r="B398" t="str">
            <v>Depreciation &amp; Amortization</v>
          </cell>
        </row>
        <row r="399">
          <cell r="B399" t="str">
            <v>Other Operating Expenses</v>
          </cell>
        </row>
        <row r="400">
          <cell r="B400" t="str">
            <v>EBIT</v>
          </cell>
          <cell r="D400">
            <v>0</v>
          </cell>
          <cell r="E400">
            <v>0</v>
          </cell>
          <cell r="F400">
            <v>0</v>
          </cell>
          <cell r="G400">
            <v>0</v>
          </cell>
        </row>
        <row r="401">
          <cell r="B401" t="str">
            <v>Interest Income (Net)</v>
          </cell>
        </row>
        <row r="402">
          <cell r="B402" t="str">
            <v>Other Income (Net)</v>
          </cell>
        </row>
        <row r="403">
          <cell r="B403" t="str">
            <v>EBT</v>
          </cell>
          <cell r="D403">
            <v>0</v>
          </cell>
          <cell r="E403">
            <v>0</v>
          </cell>
          <cell r="F403">
            <v>0</v>
          </cell>
          <cell r="G403">
            <v>0</v>
          </cell>
        </row>
        <row r="404">
          <cell r="B404" t="str">
            <v>Other (Net of Taxes)</v>
          </cell>
        </row>
        <row r="405">
          <cell r="B405" t="str">
            <v>Provision for Taxes</v>
          </cell>
        </row>
        <row r="406">
          <cell r="B406" t="str">
            <v>Reported Earnings Before Taxes</v>
          </cell>
        </row>
        <row r="407">
          <cell r="B407" t="str">
            <v>Tax Rate %</v>
          </cell>
          <cell r="D407" t="e">
            <v>#DIV/0!</v>
          </cell>
          <cell r="E407" t="e">
            <v>#DIV/0!</v>
          </cell>
          <cell r="F407" t="e">
            <v>#DIV/0!</v>
          </cell>
          <cell r="G407" t="e">
            <v>#DIV/0!</v>
          </cell>
        </row>
        <row r="408">
          <cell r="B408" t="str">
            <v>Net Income</v>
          </cell>
          <cell r="D408">
            <v>0</v>
          </cell>
          <cell r="E408">
            <v>0</v>
          </cell>
          <cell r="F408">
            <v>0</v>
          </cell>
          <cell r="G408">
            <v>0</v>
          </cell>
        </row>
        <row r="409">
          <cell r="B409" t="str">
            <v>Excluded Item 1</v>
          </cell>
        </row>
        <row r="410">
          <cell r="B410" t="str">
            <v>Excluded Item 2</v>
          </cell>
        </row>
        <row r="411">
          <cell r="B411" t="str">
            <v>Excluded Item 3</v>
          </cell>
        </row>
        <row r="412">
          <cell r="B412" t="str">
            <v>Excluded Item 4</v>
          </cell>
        </row>
        <row r="413">
          <cell r="B413" t="str">
            <v>Excluded Item 5</v>
          </cell>
        </row>
        <row r="416">
          <cell r="A416" t="str">
            <v>BALANCE SHEET DATA</v>
          </cell>
        </row>
        <row r="418">
          <cell r="B418" t="str">
            <v>Current Partial Period Data Source</v>
          </cell>
          <cell r="D418" t="str">
            <v>Press Release</v>
          </cell>
          <cell r="E418" t="str">
            <v>Interim</v>
          </cell>
          <cell r="G418" t="str">
            <v>Press Release</v>
          </cell>
        </row>
        <row r="419">
          <cell r="B419" t="str">
            <v>Date of Source Document</v>
          </cell>
          <cell r="D419">
            <v>40178</v>
          </cell>
          <cell r="E419">
            <v>39994</v>
          </cell>
          <cell r="G419">
            <v>39848</v>
          </cell>
        </row>
        <row r="420">
          <cell r="A420" t="str">
            <v>Assets</v>
          </cell>
          <cell r="B420" t="str">
            <v xml:space="preserve">Cash  </v>
          </cell>
          <cell r="D420">
            <v>991</v>
          </cell>
          <cell r="E420">
            <v>46</v>
          </cell>
          <cell r="F420">
            <v>72.114200000000011</v>
          </cell>
          <cell r="G420">
            <v>76.599999999999994</v>
          </cell>
        </row>
        <row r="421">
          <cell r="B421" t="str">
            <v>Short-Term Investments</v>
          </cell>
          <cell r="F421">
            <v>0</v>
          </cell>
        </row>
        <row r="422">
          <cell r="B422" t="str">
            <v>Cash &amp; Cash Equivalents</v>
          </cell>
          <cell r="D422">
            <v>991</v>
          </cell>
          <cell r="E422">
            <v>46</v>
          </cell>
          <cell r="F422">
            <v>72.114200000000011</v>
          </cell>
          <cell r="G422">
            <v>76.599999999999994</v>
          </cell>
        </row>
        <row r="423">
          <cell r="B423" t="str">
            <v>Accounts Receivable</v>
          </cell>
          <cell r="F423">
            <v>0</v>
          </cell>
        </row>
        <row r="424">
          <cell r="B424" t="str">
            <v>Inventory</v>
          </cell>
          <cell r="F424">
            <v>0</v>
          </cell>
        </row>
        <row r="425">
          <cell r="B425" t="str">
            <v>Unconsolidated Investments</v>
          </cell>
          <cell r="C425" t="str">
            <v>UCI</v>
          </cell>
          <cell r="D425">
            <v>10.7</v>
          </cell>
          <cell r="F425">
            <v>0</v>
          </cell>
        </row>
        <row r="426">
          <cell r="B426" t="str">
            <v>Goodwill and Intangibles</v>
          </cell>
          <cell r="D426">
            <v>1130.3</v>
          </cell>
          <cell r="E426">
            <v>200.3</v>
          </cell>
          <cell r="F426">
            <v>314.01031000000006</v>
          </cell>
          <cell r="G426">
            <v>209.5</v>
          </cell>
        </row>
        <row r="427">
          <cell r="B427" t="str">
            <v>PP&amp;E, Net</v>
          </cell>
          <cell r="C427" t="str">
            <v>PPE</v>
          </cell>
          <cell r="F427">
            <v>0</v>
          </cell>
        </row>
        <row r="429">
          <cell r="A429" t="str">
            <v>Liabilities &amp; Equity</v>
          </cell>
          <cell r="B429" t="str">
            <v>Notes Payable</v>
          </cell>
          <cell r="F429">
            <v>0</v>
          </cell>
          <cell r="G429">
            <v>33.4</v>
          </cell>
        </row>
        <row r="430">
          <cell r="B430" t="str">
            <v>Current Portion of Long-Term Debt</v>
          </cell>
          <cell r="D430">
            <v>0.3</v>
          </cell>
          <cell r="E430">
            <v>60.6</v>
          </cell>
          <cell r="F430">
            <v>95.002620000000007</v>
          </cell>
          <cell r="G430">
            <v>22.5</v>
          </cell>
        </row>
        <row r="431">
          <cell r="B431" t="str">
            <v>Current Portion of Capitalized Leases</v>
          </cell>
          <cell r="F431">
            <v>0</v>
          </cell>
        </row>
        <row r="432">
          <cell r="B432" t="str">
            <v>Other Short-Term Debt</v>
          </cell>
          <cell r="F432">
            <v>0</v>
          </cell>
        </row>
        <row r="433">
          <cell r="B433" t="str">
            <v>Total Short-Term Debt</v>
          </cell>
          <cell r="C433" t="str">
            <v>STDebt</v>
          </cell>
          <cell r="D433">
            <v>0.3</v>
          </cell>
          <cell r="E433">
            <v>60.6</v>
          </cell>
          <cell r="F433">
            <v>95.002620000000007</v>
          </cell>
          <cell r="G433">
            <v>55.9</v>
          </cell>
        </row>
        <row r="434">
          <cell r="B434" t="str">
            <v>Long Term Debt</v>
          </cell>
          <cell r="D434">
            <v>1390</v>
          </cell>
          <cell r="F434">
            <v>0</v>
          </cell>
          <cell r="G434">
            <v>588</v>
          </cell>
        </row>
        <row r="435">
          <cell r="B435" t="str">
            <v>Capitalized Leases</v>
          </cell>
          <cell r="E435">
            <v>339.7</v>
          </cell>
          <cell r="F435">
            <v>532.54768999999999</v>
          </cell>
        </row>
        <row r="436">
          <cell r="B436" t="str">
            <v>Other Long Term Debt</v>
          </cell>
          <cell r="F436">
            <v>0</v>
          </cell>
        </row>
        <row r="437">
          <cell r="B437" t="str">
            <v>Convertible Debt</v>
          </cell>
          <cell r="F437">
            <v>0</v>
          </cell>
        </row>
        <row r="438">
          <cell r="B438" t="str">
            <v>Total Long-Term Debt</v>
          </cell>
          <cell r="C438" t="str">
            <v>LTDebt</v>
          </cell>
          <cell r="D438">
            <v>1390</v>
          </cell>
          <cell r="E438">
            <v>339.7</v>
          </cell>
          <cell r="F438">
            <v>532.54768999999999</v>
          </cell>
          <cell r="G438">
            <v>588</v>
          </cell>
        </row>
        <row r="440">
          <cell r="A440" t="str">
            <v>SE</v>
          </cell>
          <cell r="B440" t="str">
            <v>Minority Interests</v>
          </cell>
          <cell r="C440" t="str">
            <v>MinInt</v>
          </cell>
          <cell r="D440">
            <v>68.099999999999994</v>
          </cell>
          <cell r="E440">
            <v>1.4</v>
          </cell>
          <cell r="F440">
            <v>2.1947800000000002</v>
          </cell>
        </row>
        <row r="441">
          <cell r="B441" t="str">
            <v>Preferred Stock</v>
          </cell>
          <cell r="C441" t="str">
            <v>Pref</v>
          </cell>
          <cell r="E441">
            <v>1.137</v>
          </cell>
          <cell r="F441">
            <v>1.7824749000000002</v>
          </cell>
        </row>
        <row r="442">
          <cell r="B442" t="str">
            <v>Unrealized Gain or Loss</v>
          </cell>
          <cell r="C442" t="str">
            <v>UnReal</v>
          </cell>
          <cell r="F442">
            <v>0</v>
          </cell>
        </row>
        <row r="443">
          <cell r="B443" t="str">
            <v>Total SE and Minority Interests</v>
          </cell>
          <cell r="C443" t="str">
            <v>TSE</v>
          </cell>
          <cell r="D443">
            <v>2129.7999999999997</v>
          </cell>
          <cell r="E443">
            <v>144.30000000000001</v>
          </cell>
          <cell r="F443">
            <v>226.21911000000003</v>
          </cell>
          <cell r="G443">
            <v>1133.0999999999999</v>
          </cell>
        </row>
        <row r="445">
          <cell r="B445" t="str">
            <v>Less Reduction from Convertible PS</v>
          </cell>
          <cell r="D445">
            <v>0</v>
          </cell>
          <cell r="E445">
            <v>0</v>
          </cell>
          <cell r="F445">
            <v>0</v>
          </cell>
          <cell r="G445">
            <v>0</v>
          </cell>
        </row>
        <row r="446">
          <cell r="B446" t="str">
            <v>Book Value</v>
          </cell>
          <cell r="C446" t="str">
            <v>BV</v>
          </cell>
          <cell r="D446">
            <v>2061.6999999999998</v>
          </cell>
          <cell r="E446">
            <v>141.76300000000001</v>
          </cell>
          <cell r="F446">
            <v>222.24185510000001</v>
          </cell>
          <cell r="G446">
            <v>1133.0999999999999</v>
          </cell>
        </row>
        <row r="447">
          <cell r="B447" t="str">
            <v>Tangible Book Value</v>
          </cell>
          <cell r="C447" t="str">
            <v>TBV</v>
          </cell>
          <cell r="D447">
            <v>931.39999999999986</v>
          </cell>
          <cell r="E447">
            <v>-58.537000000000006</v>
          </cell>
          <cell r="F447">
            <v>-91.768454900000052</v>
          </cell>
          <cell r="G447">
            <v>923.59999999999991</v>
          </cell>
        </row>
        <row r="448">
          <cell r="B448" t="str">
            <v>Adjusted Book</v>
          </cell>
          <cell r="C448" t="str">
            <v>ABV</v>
          </cell>
          <cell r="D448">
            <v>2061.6999999999998</v>
          </cell>
          <cell r="E448">
            <v>141.76300000000001</v>
          </cell>
          <cell r="F448">
            <v>222.24185510000001</v>
          </cell>
          <cell r="G448">
            <v>1133.0999999999999</v>
          </cell>
        </row>
        <row r="449">
          <cell r="B449" t="str">
            <v>Adjusted Tangible Book</v>
          </cell>
          <cell r="C449" t="str">
            <v>ATBV</v>
          </cell>
          <cell r="D449">
            <v>931.39999999999986</v>
          </cell>
          <cell r="E449">
            <v>-58.537000000000006</v>
          </cell>
          <cell r="F449">
            <v>-91.768454900000052</v>
          </cell>
          <cell r="G449">
            <v>923.59999999999991</v>
          </cell>
        </row>
        <row r="452">
          <cell r="B452" t="str">
            <v>Shares06</v>
          </cell>
          <cell r="C452" t="str">
            <v>Shares06</v>
          </cell>
        </row>
        <row r="453">
          <cell r="B453" t="str">
            <v>Shares07</v>
          </cell>
          <cell r="C453" t="str">
            <v>Shares07</v>
          </cell>
          <cell r="D453" t="e">
            <v>#REF!</v>
          </cell>
          <cell r="E453">
            <v>134.72230708132216</v>
          </cell>
          <cell r="F453">
            <v>134.72230708132216</v>
          </cell>
          <cell r="G453">
            <v>77.572815533980588</v>
          </cell>
        </row>
        <row r="454">
          <cell r="B454" t="str">
            <v>Shares08</v>
          </cell>
          <cell r="C454" t="str">
            <v>Shares08</v>
          </cell>
          <cell r="D454" t="e">
            <v>#REF!</v>
          </cell>
          <cell r="E454" t="e">
            <v>#DIV/0!</v>
          </cell>
          <cell r="F454">
            <v>134.36123348017631</v>
          </cell>
          <cell r="G454" t="e">
            <v>#DIV/0!</v>
          </cell>
        </row>
        <row r="455">
          <cell r="B455" t="str">
            <v>Shares09</v>
          </cell>
          <cell r="C455" t="str">
            <v>Shares09</v>
          </cell>
        </row>
        <row r="457">
          <cell r="B457" t="str">
            <v>Div06</v>
          </cell>
          <cell r="C457" t="str">
            <v>Div06</v>
          </cell>
          <cell r="F457">
            <v>0</v>
          </cell>
        </row>
        <row r="458">
          <cell r="B458" t="str">
            <v>Div07</v>
          </cell>
          <cell r="C458" t="str">
            <v>Div07</v>
          </cell>
          <cell r="F458">
            <v>0</v>
          </cell>
        </row>
        <row r="459">
          <cell r="B459" t="str">
            <v>Div08</v>
          </cell>
          <cell r="C459" t="str">
            <v>Div08</v>
          </cell>
          <cell r="F459">
            <v>0</v>
          </cell>
        </row>
        <row r="460">
          <cell r="B460" t="str">
            <v>Div09</v>
          </cell>
          <cell r="C460" t="str">
            <v>Div09</v>
          </cell>
          <cell r="F460">
            <v>0</v>
          </cell>
        </row>
        <row r="462">
          <cell r="A462" t="str">
            <v>CASH FLOW DATA</v>
          </cell>
        </row>
        <row r="464">
          <cell r="A464" t="str">
            <v>Annual</v>
          </cell>
          <cell r="B464" t="str">
            <v>Annual Period Data Source</v>
          </cell>
        </row>
        <row r="465">
          <cell r="B465" t="str">
            <v>Date of Source Document</v>
          </cell>
        </row>
        <row r="466">
          <cell r="B466" t="str">
            <v>Depreciation &amp; Amortization</v>
          </cell>
        </row>
        <row r="467">
          <cell r="B467" t="str">
            <v>CAPEX</v>
          </cell>
        </row>
        <row r="469">
          <cell r="A469" t="str">
            <v>Current Partial Period</v>
          </cell>
          <cell r="B469" t="str">
            <v>Partial Period Data Source</v>
          </cell>
        </row>
        <row r="470">
          <cell r="B470" t="str">
            <v>Date of Source Document</v>
          </cell>
        </row>
        <row r="471">
          <cell r="B471" t="str">
            <v>Depreciation &amp; Amortization</v>
          </cell>
        </row>
        <row r="472">
          <cell r="B472" t="str">
            <v>CAPEX</v>
          </cell>
        </row>
        <row r="474">
          <cell r="A474" t="str">
            <v>Past Partial Period</v>
          </cell>
          <cell r="B474" t="str">
            <v>Depreciation &amp; Amortization</v>
          </cell>
        </row>
        <row r="475">
          <cell r="B475" t="str">
            <v>CAPEX</v>
          </cell>
        </row>
        <row r="477">
          <cell r="A477" t="str">
            <v>ADDITIONAL ITEMS</v>
          </cell>
        </row>
        <row r="478">
          <cell r="B478" t="str">
            <v>Source</v>
          </cell>
        </row>
        <row r="479">
          <cell r="B479" t="str">
            <v>Long-Term Growth</v>
          </cell>
          <cell r="C479" t="str">
            <v>LTG</v>
          </cell>
          <cell r="D479">
            <v>0.158</v>
          </cell>
          <cell r="E479">
            <v>0</v>
          </cell>
          <cell r="F479">
            <v>0</v>
          </cell>
          <cell r="G479">
            <v>7.4999999999999997E-2</v>
          </cell>
        </row>
        <row r="480">
          <cell r="B480" t="str">
            <v>Dividend Per Share</v>
          </cell>
          <cell r="C480" t="str">
            <v>DivPS</v>
          </cell>
          <cell r="D480">
            <v>1.24</v>
          </cell>
          <cell r="E480">
            <v>0.20050000000000001</v>
          </cell>
          <cell r="F480">
            <v>0.31432385000000002</v>
          </cell>
          <cell r="G480">
            <v>0.5</v>
          </cell>
        </row>
        <row r="481">
          <cell r="B481" t="str">
            <v>Raw Beta</v>
          </cell>
          <cell r="D481">
            <v>1.2151189999999998</v>
          </cell>
          <cell r="E481">
            <v>0.62408229999999998</v>
          </cell>
          <cell r="F481">
            <v>0.62408229999999998</v>
          </cell>
          <cell r="G481">
            <v>1.5695789999999998</v>
          </cell>
        </row>
        <row r="482">
          <cell r="B482" t="str">
            <v>Adjusted Beta</v>
          </cell>
          <cell r="C482" t="str">
            <v>AdjBeta</v>
          </cell>
          <cell r="D482">
            <v>1.1434126666666664</v>
          </cell>
          <cell r="E482">
            <v>0.74938819999999995</v>
          </cell>
          <cell r="F482">
            <v>0.74938819999999995</v>
          </cell>
          <cell r="G482">
            <v>1.3797193333333331</v>
          </cell>
        </row>
        <row r="483">
          <cell r="B483" t="str">
            <v>2006 ROE</v>
          </cell>
          <cell r="C483" t="str">
            <v>06ROE</v>
          </cell>
          <cell r="D483">
            <v>0.20900000000000002</v>
          </cell>
          <cell r="E483">
            <v>0.25004999999999999</v>
          </cell>
          <cell r="F483">
            <v>0.25004999999999999</v>
          </cell>
          <cell r="G483">
            <v>0.25255</v>
          </cell>
        </row>
        <row r="484">
          <cell r="B484" t="str">
            <v>2007 ROE</v>
          </cell>
          <cell r="C484" t="str">
            <v>07ROE</v>
          </cell>
          <cell r="D484">
            <v>0.158</v>
          </cell>
          <cell r="E484">
            <v>0.28443999999999997</v>
          </cell>
          <cell r="F484">
            <v>0.28443999999999997</v>
          </cell>
          <cell r="G484">
            <v>0.25205</v>
          </cell>
        </row>
        <row r="486">
          <cell r="A486" t="str">
            <v>DO NOT MODIFY CELLS BELOW SHADED AREA</v>
          </cell>
          <cell r="D486" t="str">
            <v>DO NOT MODIFY CELLS BELOW SHADED AREA</v>
          </cell>
          <cell r="E486" t="str">
            <v>DO NOT MODIFY CELLS BELOW SHADED AREA</v>
          </cell>
          <cell r="F486" t="str">
            <v>DO NOT MODIFY CELLS BELOW SHADED AREA</v>
          </cell>
          <cell r="G486" t="str">
            <v>DO NOT MODIFY CELLS BELOW SHADED AREA</v>
          </cell>
        </row>
        <row r="487">
          <cell r="A487" t="str">
            <v>DO NOT MODIFY CELLS BELOW SHADED AREA</v>
          </cell>
          <cell r="D487" t="str">
            <v>DO NOT MODIFY CELLS BELOW SHADED AREA</v>
          </cell>
          <cell r="E487" t="str">
            <v>DO NOT MODIFY CELLS BELOW SHADED AREA</v>
          </cell>
          <cell r="F487" t="str">
            <v>DO NOT MODIFY CELLS BELOW SHADED AREA</v>
          </cell>
          <cell r="G487" t="str">
            <v>DO NOT MODIFY CELLS BELOW SHADED AREA</v>
          </cell>
        </row>
        <row r="489">
          <cell r="A489" t="str">
            <v>MARKET DATA OUTPUTS</v>
          </cell>
        </row>
        <row r="491">
          <cell r="B491" t="str">
            <v>Price Per Share</v>
          </cell>
          <cell r="D491">
            <v>75.55</v>
          </cell>
          <cell r="E491">
            <v>8.0250000000000004</v>
          </cell>
          <cell r="F491">
            <v>12.580792500000001</v>
          </cell>
          <cell r="G491">
            <v>56.480000000000004</v>
          </cell>
        </row>
        <row r="492">
          <cell r="B492" t="str">
            <v>% of 52 Week High</v>
          </cell>
          <cell r="C492" t="str">
            <v>Price%H</v>
          </cell>
          <cell r="D492">
            <v>0.91089944538220402</v>
          </cell>
          <cell r="E492">
            <v>0.96050269299820468</v>
          </cell>
          <cell r="F492">
            <v>0.96050269299820468</v>
          </cell>
          <cell r="G492">
            <v>0.97396102776340754</v>
          </cell>
        </row>
        <row r="493">
          <cell r="A493" t="str">
            <v>Market Equity Value</v>
          </cell>
          <cell r="B493" t="str">
            <v>Market Value</v>
          </cell>
          <cell r="C493" t="str">
            <v>MEV</v>
          </cell>
          <cell r="D493">
            <v>5261.1883312</v>
          </cell>
          <cell r="E493">
            <v>1105.2452530850001</v>
          </cell>
          <cell r="F493">
            <v>1732.6929832613546</v>
          </cell>
          <cell r="G493">
            <v>4158.2456881600001</v>
          </cell>
        </row>
        <row r="495">
          <cell r="A495" t="str">
            <v>Net Debt</v>
          </cell>
          <cell r="B495" t="str">
            <v>Total Short-Term Debt</v>
          </cell>
          <cell r="C495" t="str">
            <v>stdebt</v>
          </cell>
          <cell r="D495">
            <v>0.3</v>
          </cell>
          <cell r="E495">
            <v>60.6</v>
          </cell>
          <cell r="F495">
            <v>95.002620000000007</v>
          </cell>
          <cell r="G495">
            <v>55.9</v>
          </cell>
        </row>
        <row r="496">
          <cell r="B496" t="str">
            <v>Total Long-Term Debt</v>
          </cell>
          <cell r="C496" t="str">
            <v>ltdebt</v>
          </cell>
          <cell r="D496">
            <v>1390</v>
          </cell>
          <cell r="E496">
            <v>339.7</v>
          </cell>
          <cell r="F496">
            <v>532.54768999999999</v>
          </cell>
          <cell r="G496">
            <v>588</v>
          </cell>
        </row>
        <row r="497">
          <cell r="B497" t="str">
            <v>Less: Reduction from Conv. Debt</v>
          </cell>
          <cell r="C497" t="str">
            <v>convert</v>
          </cell>
          <cell r="D497">
            <v>0</v>
          </cell>
          <cell r="E497">
            <v>0</v>
          </cell>
          <cell r="F497">
            <v>0</v>
          </cell>
          <cell r="G497">
            <v>0</v>
          </cell>
        </row>
        <row r="498">
          <cell r="B498" t="str">
            <v>Total Debt</v>
          </cell>
          <cell r="C498" t="str">
            <v>DEBT</v>
          </cell>
          <cell r="D498">
            <v>1390.3</v>
          </cell>
          <cell r="E498">
            <v>400.3</v>
          </cell>
          <cell r="F498">
            <v>627.55030999999997</v>
          </cell>
          <cell r="G498">
            <v>643.9</v>
          </cell>
        </row>
        <row r="499">
          <cell r="B499" t="str">
            <v>Minority Interest</v>
          </cell>
          <cell r="C499" t="str">
            <v>minint</v>
          </cell>
          <cell r="D499">
            <v>68.099999999999994</v>
          </cell>
          <cell r="E499">
            <v>1.4</v>
          </cell>
          <cell r="F499">
            <v>2.1947800000000002</v>
          </cell>
          <cell r="G499">
            <v>0</v>
          </cell>
        </row>
        <row r="500">
          <cell r="B500" t="str">
            <v>Preferred Stock</v>
          </cell>
          <cell r="C500" t="str">
            <v>pref</v>
          </cell>
          <cell r="D500">
            <v>0</v>
          </cell>
          <cell r="E500">
            <v>1.137</v>
          </cell>
          <cell r="F500">
            <v>1.7824749000000002</v>
          </cell>
          <cell r="G500">
            <v>0</v>
          </cell>
        </row>
        <row r="501">
          <cell r="B501" t="str">
            <v>Less: Reduction from Conv. PS</v>
          </cell>
          <cell r="C501" t="str">
            <v>PrefRed</v>
          </cell>
          <cell r="D501">
            <v>0</v>
          </cell>
          <cell r="E501">
            <v>0</v>
          </cell>
          <cell r="F501">
            <v>0</v>
          </cell>
          <cell r="G501">
            <v>0</v>
          </cell>
        </row>
        <row r="502">
          <cell r="B502" t="str">
            <v>Less: Unconsolidated Investments</v>
          </cell>
          <cell r="D502">
            <v>-10.7</v>
          </cell>
          <cell r="E502">
            <v>0</v>
          </cell>
          <cell r="F502">
            <v>0</v>
          </cell>
          <cell r="G502">
            <v>0</v>
          </cell>
        </row>
        <row r="503">
          <cell r="B503" t="str">
            <v>Less: Cash</v>
          </cell>
          <cell r="C503" t="str">
            <v>CASH</v>
          </cell>
          <cell r="D503">
            <v>-991</v>
          </cell>
          <cell r="E503">
            <v>-46</v>
          </cell>
          <cell r="F503">
            <v>-72.114200000000011</v>
          </cell>
          <cell r="G503">
            <v>-76.599999999999994</v>
          </cell>
        </row>
        <row r="504">
          <cell r="B504" t="str">
            <v>Net Debt</v>
          </cell>
          <cell r="C504" t="str">
            <v>NetDebt</v>
          </cell>
          <cell r="D504">
            <v>456.69999999999982</v>
          </cell>
          <cell r="E504">
            <v>356.83699999999999</v>
          </cell>
          <cell r="F504">
            <v>559.41336490000003</v>
          </cell>
          <cell r="G504">
            <v>567.29999999999995</v>
          </cell>
        </row>
        <row r="506">
          <cell r="A506" t="str">
            <v>Total Enterprise Value</v>
          </cell>
          <cell r="B506" t="str">
            <v>Enterprise Value</v>
          </cell>
          <cell r="C506" t="str">
            <v>TEV</v>
          </cell>
          <cell r="D506">
            <v>5717.8883311999998</v>
          </cell>
          <cell r="E506">
            <v>1462.082253085</v>
          </cell>
          <cell r="F506">
            <v>2292.1063481613546</v>
          </cell>
          <cell r="G506">
            <v>4725.5456881600003</v>
          </cell>
        </row>
        <row r="508">
          <cell r="A508" t="str">
            <v>INCOME STATEMENT DATA OUTPUTS</v>
          </cell>
        </row>
        <row r="510">
          <cell r="A510" t="str">
            <v>Revenue</v>
          </cell>
          <cell r="B510" t="str">
            <v>Annual</v>
          </cell>
          <cell r="D510">
            <v>0</v>
          </cell>
          <cell r="E510">
            <v>0</v>
          </cell>
          <cell r="F510">
            <v>0</v>
          </cell>
          <cell r="G510">
            <v>0</v>
          </cell>
        </row>
        <row r="511">
          <cell r="B511" t="str">
            <v>Current Partial Period</v>
          </cell>
          <cell r="D511">
            <v>0</v>
          </cell>
          <cell r="E511">
            <v>0</v>
          </cell>
          <cell r="F511">
            <v>0</v>
          </cell>
          <cell r="G511">
            <v>0</v>
          </cell>
        </row>
        <row r="512">
          <cell r="B512" t="str">
            <v>Past Partial Period</v>
          </cell>
          <cell r="D512">
            <v>0</v>
          </cell>
          <cell r="E512">
            <v>0</v>
          </cell>
          <cell r="F512">
            <v>0</v>
          </cell>
          <cell r="G512">
            <v>0</v>
          </cell>
        </row>
        <row r="513">
          <cell r="B513" t="str">
            <v>LTM</v>
          </cell>
          <cell r="C513" t="str">
            <v>LTMRev</v>
          </cell>
          <cell r="D513">
            <v>0</v>
          </cell>
          <cell r="E513">
            <v>0</v>
          </cell>
          <cell r="F513">
            <v>0</v>
          </cell>
          <cell r="G513">
            <v>0</v>
          </cell>
        </row>
        <row r="515">
          <cell r="A515" t="str">
            <v>Gross Profit</v>
          </cell>
          <cell r="B515" t="str">
            <v>Annual</v>
          </cell>
          <cell r="D515">
            <v>0</v>
          </cell>
          <cell r="E515">
            <v>0</v>
          </cell>
          <cell r="F515">
            <v>0</v>
          </cell>
          <cell r="G515">
            <v>0</v>
          </cell>
        </row>
        <row r="516">
          <cell r="B516" t="str">
            <v>Current Partial Period</v>
          </cell>
          <cell r="D516">
            <v>0</v>
          </cell>
          <cell r="E516">
            <v>0</v>
          </cell>
          <cell r="F516">
            <v>0</v>
          </cell>
          <cell r="G516">
            <v>0</v>
          </cell>
        </row>
        <row r="517">
          <cell r="B517" t="str">
            <v>Past Partial Period</v>
          </cell>
          <cell r="D517">
            <v>0</v>
          </cell>
          <cell r="E517">
            <v>0</v>
          </cell>
          <cell r="F517">
            <v>0</v>
          </cell>
          <cell r="G517">
            <v>0</v>
          </cell>
        </row>
        <row r="518">
          <cell r="B518" t="str">
            <v>LTM</v>
          </cell>
          <cell r="C518" t="str">
            <v>LTMGP</v>
          </cell>
          <cell r="D518">
            <v>0</v>
          </cell>
          <cell r="E518">
            <v>0</v>
          </cell>
          <cell r="F518">
            <v>0</v>
          </cell>
          <cell r="G518">
            <v>0</v>
          </cell>
        </row>
        <row r="520">
          <cell r="A520" t="str">
            <v>D&amp;A</v>
          </cell>
          <cell r="B520" t="str">
            <v>Annual</v>
          </cell>
          <cell r="D520">
            <v>0</v>
          </cell>
          <cell r="E520">
            <v>0</v>
          </cell>
          <cell r="F520">
            <v>0</v>
          </cell>
          <cell r="G520">
            <v>0</v>
          </cell>
        </row>
        <row r="521">
          <cell r="B521" t="str">
            <v>Current Partial Period</v>
          </cell>
          <cell r="D521">
            <v>0</v>
          </cell>
          <cell r="E521">
            <v>0</v>
          </cell>
          <cell r="F521">
            <v>0</v>
          </cell>
          <cell r="G521">
            <v>0</v>
          </cell>
        </row>
        <row r="522">
          <cell r="B522" t="str">
            <v>Past Partial Period</v>
          </cell>
          <cell r="D522">
            <v>0</v>
          </cell>
          <cell r="E522">
            <v>0</v>
          </cell>
          <cell r="F522">
            <v>0</v>
          </cell>
          <cell r="G522">
            <v>0</v>
          </cell>
        </row>
        <row r="523">
          <cell r="B523" t="str">
            <v>LTM</v>
          </cell>
          <cell r="D523">
            <v>0</v>
          </cell>
          <cell r="E523">
            <v>0</v>
          </cell>
          <cell r="F523">
            <v>0</v>
          </cell>
          <cell r="G523">
            <v>0</v>
          </cell>
        </row>
        <row r="525">
          <cell r="A525" t="str">
            <v>EBITDA</v>
          </cell>
          <cell r="B525" t="str">
            <v>Annual</v>
          </cell>
          <cell r="D525">
            <v>0</v>
          </cell>
          <cell r="E525">
            <v>0</v>
          </cell>
          <cell r="F525">
            <v>0</v>
          </cell>
          <cell r="G525">
            <v>0</v>
          </cell>
        </row>
        <row r="526">
          <cell r="B526" t="str">
            <v>Current Partial Period</v>
          </cell>
          <cell r="D526">
            <v>0</v>
          </cell>
          <cell r="E526">
            <v>0</v>
          </cell>
          <cell r="F526">
            <v>0</v>
          </cell>
          <cell r="G526">
            <v>0</v>
          </cell>
        </row>
        <row r="527">
          <cell r="B527" t="str">
            <v>Past Partial Period</v>
          </cell>
          <cell r="D527">
            <v>0</v>
          </cell>
          <cell r="E527">
            <v>0</v>
          </cell>
          <cell r="F527">
            <v>0</v>
          </cell>
          <cell r="G527">
            <v>0</v>
          </cell>
        </row>
        <row r="528">
          <cell r="B528" t="str">
            <v>LTM</v>
          </cell>
          <cell r="C528" t="str">
            <v>LTMEBITDA</v>
          </cell>
          <cell r="D528">
            <v>0</v>
          </cell>
          <cell r="E528">
            <v>0</v>
          </cell>
          <cell r="F528">
            <v>0</v>
          </cell>
          <cell r="G528">
            <v>0</v>
          </cell>
        </row>
        <row r="530">
          <cell r="A530" t="str">
            <v>EBIT</v>
          </cell>
          <cell r="B530" t="str">
            <v>Annual</v>
          </cell>
          <cell r="D530">
            <v>0</v>
          </cell>
          <cell r="E530">
            <v>0</v>
          </cell>
          <cell r="F530">
            <v>0</v>
          </cell>
          <cell r="G530">
            <v>0</v>
          </cell>
        </row>
        <row r="531">
          <cell r="B531" t="str">
            <v>Current Partial Period</v>
          </cell>
          <cell r="D531">
            <v>0</v>
          </cell>
          <cell r="E531">
            <v>0</v>
          </cell>
          <cell r="F531">
            <v>0</v>
          </cell>
          <cell r="G531">
            <v>0</v>
          </cell>
        </row>
        <row r="532">
          <cell r="B532" t="str">
            <v>Past Partial Period</v>
          </cell>
          <cell r="D532">
            <v>0</v>
          </cell>
          <cell r="E532">
            <v>0</v>
          </cell>
          <cell r="F532">
            <v>0</v>
          </cell>
          <cell r="G532">
            <v>0</v>
          </cell>
        </row>
        <row r="533">
          <cell r="B533" t="str">
            <v>LTM</v>
          </cell>
          <cell r="C533" t="str">
            <v>LTMEBIT</v>
          </cell>
          <cell r="D533">
            <v>0</v>
          </cell>
          <cell r="E533">
            <v>0</v>
          </cell>
          <cell r="F533">
            <v>0</v>
          </cell>
          <cell r="G533">
            <v>0</v>
          </cell>
        </row>
        <row r="535">
          <cell r="A535" t="str">
            <v>EBT</v>
          </cell>
          <cell r="B535" t="str">
            <v>Annual</v>
          </cell>
          <cell r="D535">
            <v>0</v>
          </cell>
          <cell r="E535">
            <v>0</v>
          </cell>
          <cell r="F535">
            <v>0</v>
          </cell>
          <cell r="G535">
            <v>0</v>
          </cell>
        </row>
        <row r="536">
          <cell r="B536" t="str">
            <v>Current Partial Period</v>
          </cell>
          <cell r="D536">
            <v>0</v>
          </cell>
          <cell r="E536">
            <v>0</v>
          </cell>
          <cell r="F536">
            <v>0</v>
          </cell>
          <cell r="G536">
            <v>0</v>
          </cell>
        </row>
        <row r="537">
          <cell r="B537" t="str">
            <v>Past Partial Period</v>
          </cell>
          <cell r="D537">
            <v>0</v>
          </cell>
          <cell r="E537">
            <v>0</v>
          </cell>
          <cell r="F537">
            <v>0</v>
          </cell>
          <cell r="G537">
            <v>0</v>
          </cell>
        </row>
        <row r="538">
          <cell r="B538" t="str">
            <v>LTM</v>
          </cell>
          <cell r="C538" t="str">
            <v>LTMEBT</v>
          </cell>
          <cell r="D538">
            <v>0</v>
          </cell>
          <cell r="E538">
            <v>0</v>
          </cell>
          <cell r="F538">
            <v>0</v>
          </cell>
          <cell r="G538">
            <v>0</v>
          </cell>
        </row>
        <row r="540">
          <cell r="A540" t="str">
            <v>Net Income</v>
          </cell>
          <cell r="B540" t="str">
            <v>Annual</v>
          </cell>
          <cell r="D540">
            <v>0</v>
          </cell>
          <cell r="E540">
            <v>0</v>
          </cell>
          <cell r="F540">
            <v>0</v>
          </cell>
          <cell r="G540">
            <v>0</v>
          </cell>
        </row>
        <row r="541">
          <cell r="B541" t="str">
            <v>Current Partial Period</v>
          </cell>
          <cell r="D541">
            <v>0</v>
          </cell>
          <cell r="E541">
            <v>0</v>
          </cell>
          <cell r="F541">
            <v>0</v>
          </cell>
          <cell r="G541">
            <v>0</v>
          </cell>
        </row>
        <row r="542">
          <cell r="B542" t="str">
            <v>Past Partial Period</v>
          </cell>
          <cell r="D542">
            <v>0</v>
          </cell>
          <cell r="E542">
            <v>0</v>
          </cell>
          <cell r="F542">
            <v>0</v>
          </cell>
          <cell r="G542">
            <v>0</v>
          </cell>
        </row>
        <row r="543">
          <cell r="B543" t="str">
            <v>LTM</v>
          </cell>
          <cell r="C543" t="str">
            <v>LTMNI</v>
          </cell>
          <cell r="D543">
            <v>0</v>
          </cell>
          <cell r="E543">
            <v>0</v>
          </cell>
          <cell r="F543">
            <v>0</v>
          </cell>
          <cell r="G543">
            <v>0</v>
          </cell>
        </row>
        <row r="545">
          <cell r="A545" t="str">
            <v>Cash Flow Statement  Data  Outputs ($ MM)</v>
          </cell>
        </row>
        <row r="547">
          <cell r="A547" t="str">
            <v>Capital Expenditures</v>
          </cell>
          <cell r="B547" t="str">
            <v>Annual</v>
          </cell>
          <cell r="D547">
            <v>0</v>
          </cell>
          <cell r="E547">
            <v>0</v>
          </cell>
          <cell r="F547">
            <v>0</v>
          </cell>
          <cell r="G547">
            <v>0</v>
          </cell>
        </row>
        <row r="548">
          <cell r="B548" t="str">
            <v>Current Partial Period</v>
          </cell>
          <cell r="D548">
            <v>0</v>
          </cell>
          <cell r="E548">
            <v>0</v>
          </cell>
          <cell r="F548">
            <v>0</v>
          </cell>
          <cell r="G548">
            <v>0</v>
          </cell>
        </row>
        <row r="549">
          <cell r="B549" t="str">
            <v>Past Partial Period</v>
          </cell>
          <cell r="D549">
            <v>0</v>
          </cell>
          <cell r="E549">
            <v>0</v>
          </cell>
          <cell r="F549">
            <v>0</v>
          </cell>
          <cell r="G549">
            <v>0</v>
          </cell>
        </row>
        <row r="550">
          <cell r="B550" t="str">
            <v>LTM</v>
          </cell>
          <cell r="C550" t="str">
            <v>LTMCAPX</v>
          </cell>
          <cell r="D550">
            <v>0</v>
          </cell>
          <cell r="E550">
            <v>0</v>
          </cell>
          <cell r="F550">
            <v>0</v>
          </cell>
          <cell r="G550">
            <v>0</v>
          </cell>
        </row>
        <row r="552">
          <cell r="A552" t="str">
            <v>D&amp;A</v>
          </cell>
          <cell r="B552" t="str">
            <v>Annual</v>
          </cell>
          <cell r="D552">
            <v>0</v>
          </cell>
          <cell r="E552">
            <v>0</v>
          </cell>
          <cell r="F552">
            <v>0</v>
          </cell>
          <cell r="G552">
            <v>0</v>
          </cell>
        </row>
        <row r="553">
          <cell r="B553" t="str">
            <v>Current Partial Period</v>
          </cell>
          <cell r="D553">
            <v>0</v>
          </cell>
          <cell r="E553">
            <v>0</v>
          </cell>
          <cell r="F553">
            <v>0</v>
          </cell>
          <cell r="G553">
            <v>0</v>
          </cell>
        </row>
        <row r="554">
          <cell r="B554" t="str">
            <v>Past Partial Period</v>
          </cell>
          <cell r="D554">
            <v>0</v>
          </cell>
          <cell r="E554">
            <v>0</v>
          </cell>
          <cell r="F554">
            <v>0</v>
          </cell>
          <cell r="G554">
            <v>0</v>
          </cell>
        </row>
        <row r="555">
          <cell r="B555" t="str">
            <v>LTM</v>
          </cell>
          <cell r="C555" t="str">
            <v>LTMDA</v>
          </cell>
          <cell r="D555">
            <v>0</v>
          </cell>
          <cell r="E555">
            <v>0</v>
          </cell>
          <cell r="F555">
            <v>0</v>
          </cell>
          <cell r="G555">
            <v>0</v>
          </cell>
        </row>
        <row r="558">
          <cell r="A558" t="str">
            <v>End of sheet</v>
          </cell>
        </row>
        <row r="559">
          <cell r="B559" t="str">
            <v>'05–'07 Revenue CAGR</v>
          </cell>
          <cell r="C559" t="str">
            <v>'05–'07 Revenue CAGR</v>
          </cell>
          <cell r="D559" t="e">
            <v>#REF!</v>
          </cell>
          <cell r="G559" t="e">
            <v>#REF!</v>
          </cell>
        </row>
        <row r="560">
          <cell r="B560" t="str">
            <v>'08–'10 Revenue CAGR</v>
          </cell>
          <cell r="C560" t="str">
            <v>'08–'10 Revenue CAGR</v>
          </cell>
          <cell r="D560" t="e">
            <v>#REF!</v>
          </cell>
          <cell r="G560" t="e">
            <v>#REF!</v>
          </cell>
        </row>
        <row r="561">
          <cell r="B561" t="str">
            <v>'05–'07 Avg EBITDA Margin</v>
          </cell>
          <cell r="C561" t="str">
            <v>'05–'07 Avg EBITDA Margin</v>
          </cell>
          <cell r="D561" t="e">
            <v>#REF!</v>
          </cell>
          <cell r="G561" t="e">
            <v>#REF!</v>
          </cell>
        </row>
        <row r="562">
          <cell r="B562" t="str">
            <v>'08–'10 Avg EBITDA Margin</v>
          </cell>
          <cell r="C562" t="str">
            <v>'08–'10 Avg EBITDA Margin</v>
          </cell>
          <cell r="D562" t="e">
            <v>#REF!</v>
          </cell>
          <cell r="G562" t="e">
            <v>#REF!</v>
          </cell>
        </row>
        <row r="563">
          <cell r="B563" t="str">
            <v>'05–'07 EPS CAGR</v>
          </cell>
          <cell r="C563" t="str">
            <v>'05–'07 EPS CAGR</v>
          </cell>
          <cell r="D563" t="e">
            <v>#REF!</v>
          </cell>
          <cell r="G563" t="e">
            <v>#REF!</v>
          </cell>
        </row>
        <row r="564">
          <cell r="B564" t="str">
            <v>'08–'10 EPS CAGR</v>
          </cell>
          <cell r="C564" t="str">
            <v>'08–'10 EPS CAGR</v>
          </cell>
          <cell r="D564" t="e">
            <v>#REF!</v>
          </cell>
          <cell r="G564" t="e">
            <v>#REF!</v>
          </cell>
        </row>
        <row r="565">
          <cell r="B565" t="str">
            <v>'05–'07 Avg ROE</v>
          </cell>
          <cell r="C565" t="str">
            <v>'05–'07 Avg ROE</v>
          </cell>
          <cell r="D565" t="e">
            <v>#REF!</v>
          </cell>
          <cell r="G565" t="e">
            <v>#REF!</v>
          </cell>
        </row>
        <row r="566">
          <cell r="B566" t="str">
            <v>'08–'10 Avg ROE</v>
          </cell>
          <cell r="C566" t="str">
            <v>'08–'10 Avg ROE</v>
          </cell>
          <cell r="D566" t="e">
            <v>#REF!</v>
          </cell>
          <cell r="G566" t="e">
            <v>#REF!</v>
          </cell>
        </row>
        <row r="567">
          <cell r="B567" t="str">
            <v>'05–'07 Avg Capex / rev</v>
          </cell>
          <cell r="C567" t="str">
            <v>'05–'07 Avg Capex / rev</v>
          </cell>
          <cell r="D567" t="e">
            <v>#REF!</v>
          </cell>
          <cell r="G567" t="e">
            <v>#REF!</v>
          </cell>
        </row>
        <row r="568">
          <cell r="B568" t="str">
            <v>'08–'10 Avg Capex / rev</v>
          </cell>
          <cell r="C568" t="str">
            <v>'08–'10 Avg Capex / rev</v>
          </cell>
          <cell r="D568" t="e">
            <v>#REF!</v>
          </cell>
          <cell r="G568" t="e">
            <v>#REF!</v>
          </cell>
        </row>
        <row r="570">
          <cell r="B570" t="str">
            <v>2007 EBITDA</v>
          </cell>
          <cell r="D570" t="e">
            <v>#REF!</v>
          </cell>
          <cell r="G570" t="e">
            <v>#REF!</v>
          </cell>
        </row>
        <row r="571">
          <cell r="B571" t="str">
            <v>2009 EPS</v>
          </cell>
          <cell r="D571" t="e">
            <v>#REF!</v>
          </cell>
          <cell r="G571" t="e">
            <v>#REF!</v>
          </cell>
        </row>
        <row r="573">
          <cell r="B573" t="str">
            <v>'09 PEG</v>
          </cell>
          <cell r="C573" t="str">
            <v>2009 PEG</v>
          </cell>
          <cell r="D573" t="e">
            <v>#REF!</v>
          </cell>
          <cell r="G573" t="e">
            <v>#REF!</v>
          </cell>
        </row>
        <row r="574">
          <cell r="B574" t="str">
            <v>Leverage</v>
          </cell>
          <cell r="C574" t="str">
            <v>Debt / LTM EBITDA</v>
          </cell>
          <cell r="D574" t="e">
            <v>#REF!</v>
          </cell>
          <cell r="G574" t="e">
            <v>#REF!</v>
          </cell>
        </row>
        <row r="576">
          <cell r="B576" t="str">
            <v>'05–'07 Avg ROIC</v>
          </cell>
          <cell r="C576" t="str">
            <v>05–'07 Avg ROIC</v>
          </cell>
          <cell r="D576" t="e">
            <v>#REF!</v>
          </cell>
          <cell r="G576" t="e">
            <v>#REF!</v>
          </cell>
        </row>
      </sheetData>
      <sheetData sheetId="2">
        <row r="1">
          <cell r="A1" t="str">
            <v>Lubrizol Corp.</v>
          </cell>
          <cell r="P1" t="str">
            <v>Preliminary Draft - Confidential</v>
          </cell>
        </row>
        <row r="2">
          <cell r="A2" t="str">
            <v>Consolidated Projection Comparison</v>
          </cell>
          <cell r="P2" t="str">
            <v>($ in millions, except per share data)</v>
          </cell>
        </row>
        <row r="8">
          <cell r="C8" t="str">
            <v>Revenue - Lubricant Additives</v>
          </cell>
        </row>
        <row r="9">
          <cell r="D9" t="str">
            <v>2009E</v>
          </cell>
          <cell r="E9" t="str">
            <v>2010E</v>
          </cell>
          <cell r="F9" t="str">
            <v>2011E</v>
          </cell>
          <cell r="G9" t="str">
            <v>2012E</v>
          </cell>
        </row>
        <row r="10">
          <cell r="C10" t="str">
            <v>Mgmt Projections</v>
          </cell>
          <cell r="D10">
            <v>3284</v>
          </cell>
          <cell r="E10">
            <v>3537.2</v>
          </cell>
          <cell r="F10">
            <v>3739.7241605701088</v>
          </cell>
          <cell r="G10">
            <v>3928.954203094956</v>
          </cell>
        </row>
        <row r="11">
          <cell r="C11" t="str">
            <v>Benchmark</v>
          </cell>
          <cell r="D11">
            <v>3284</v>
          </cell>
          <cell r="E11">
            <v>3535.6</v>
          </cell>
          <cell r="F11">
            <v>3659.1666666666665</v>
          </cell>
          <cell r="G11">
            <v>3765.3</v>
          </cell>
        </row>
        <row r="23">
          <cell r="C23" t="str">
            <v>Revenue - Advanced Materials</v>
          </cell>
        </row>
        <row r="24">
          <cell r="D24" t="str">
            <v>2009E</v>
          </cell>
          <cell r="E24" t="str">
            <v>2010E</v>
          </cell>
          <cell r="F24" t="str">
            <v>2011E</v>
          </cell>
          <cell r="G24" t="str">
            <v>2012E</v>
          </cell>
        </row>
        <row r="25">
          <cell r="C25" t="str">
            <v>Mgmt Projections</v>
          </cell>
          <cell r="D25">
            <v>1302</v>
          </cell>
          <cell r="E25">
            <v>1434.9632475316689</v>
          </cell>
          <cell r="F25">
            <v>1613.6276067718652</v>
          </cell>
          <cell r="G25">
            <v>1810.4980935625936</v>
          </cell>
        </row>
        <row r="26">
          <cell r="C26" t="str">
            <v>Benchmark</v>
          </cell>
          <cell r="D26">
            <v>1302</v>
          </cell>
          <cell r="E26">
            <v>1487.3666666666668</v>
          </cell>
          <cell r="F26">
            <v>1555.3</v>
          </cell>
          <cell r="G26">
            <v>1588.75</v>
          </cell>
        </row>
        <row r="36">
          <cell r="C36" t="str">
            <v>EBIT - Lubricant Additives</v>
          </cell>
        </row>
        <row r="37">
          <cell r="D37" t="str">
            <v>2009E</v>
          </cell>
          <cell r="E37" t="str">
            <v>2010E</v>
          </cell>
          <cell r="F37" t="str">
            <v>2011E</v>
          </cell>
          <cell r="G37" t="str">
            <v>2012E</v>
          </cell>
        </row>
        <row r="38">
          <cell r="C38" t="str">
            <v>Mgmt Projections</v>
          </cell>
          <cell r="D38">
            <v>787.8</v>
          </cell>
          <cell r="E38">
            <v>809.6</v>
          </cell>
          <cell r="F38">
            <v>832.22784540583291</v>
          </cell>
          <cell r="G38">
            <v>873.96484622300818</v>
          </cell>
        </row>
        <row r="39">
          <cell r="C39" t="str">
            <v>Benchmark</v>
          </cell>
          <cell r="D39">
            <v>788</v>
          </cell>
          <cell r="E39">
            <v>622.9</v>
          </cell>
          <cell r="F39">
            <v>708.69999999999993</v>
          </cell>
          <cell r="G39">
            <v>612.25</v>
          </cell>
        </row>
        <row r="48">
          <cell r="C48" t="str">
            <v>EBIT - Advanced Materials</v>
          </cell>
        </row>
        <row r="49">
          <cell r="D49" t="str">
            <v>2009E</v>
          </cell>
          <cell r="E49" t="str">
            <v>2010E</v>
          </cell>
          <cell r="F49" t="str">
            <v>2011E</v>
          </cell>
          <cell r="G49" t="str">
            <v>2012E</v>
          </cell>
        </row>
        <row r="50">
          <cell r="C50" t="str">
            <v>Mgmt Projections</v>
          </cell>
          <cell r="D50">
            <v>168.7</v>
          </cell>
          <cell r="E50">
            <v>179.43412310980025</v>
          </cell>
          <cell r="F50">
            <v>228.73568455630303</v>
          </cell>
          <cell r="G50">
            <v>278.63860661440742</v>
          </cell>
        </row>
        <row r="51">
          <cell r="C51" t="str">
            <v>Benchmark</v>
          </cell>
          <cell r="D51">
            <v>169</v>
          </cell>
          <cell r="E51">
            <v>200.96666666666667</v>
          </cell>
          <cell r="F51">
            <v>206.23333333333335</v>
          </cell>
          <cell r="G51">
            <v>203.1</v>
          </cell>
        </row>
      </sheetData>
      <sheetData sheetId="3">
        <row r="1">
          <cell r="A1" t="str">
            <v>Lubrizol Corp.</v>
          </cell>
          <cell r="P1" t="str">
            <v>Preliminary Draft - Confidential</v>
          </cell>
        </row>
        <row r="2">
          <cell r="A2" t="str">
            <v>Consolidated Projection Comparison</v>
          </cell>
          <cell r="P2" t="str">
            <v>($ in millions, except per share data)</v>
          </cell>
        </row>
        <row r="8">
          <cell r="C8" t="str">
            <v>Revenue</v>
          </cell>
        </row>
        <row r="9">
          <cell r="D9" t="str">
            <v>2009E</v>
          </cell>
          <cell r="E9" t="str">
            <v>2010E</v>
          </cell>
          <cell r="F9" t="str">
            <v>2011E</v>
          </cell>
          <cell r="G9" t="str">
            <v>2012E</v>
          </cell>
        </row>
        <row r="10">
          <cell r="C10" t="str">
            <v>Mgmt Projections</v>
          </cell>
          <cell r="D10">
            <v>4586</v>
          </cell>
          <cell r="E10">
            <v>4972.1632475316692</v>
          </cell>
          <cell r="F10">
            <v>5353.3517673419738</v>
          </cell>
          <cell r="G10">
            <v>5739.4522966575496</v>
          </cell>
        </row>
        <row r="11">
          <cell r="C11" t="str">
            <v>Benchmark</v>
          </cell>
          <cell r="D11">
            <v>4586</v>
          </cell>
          <cell r="E11">
            <v>5013.95</v>
          </cell>
          <cell r="F11">
            <v>5204.1000000000004</v>
          </cell>
          <cell r="G11">
            <v>5343</v>
          </cell>
        </row>
        <row r="23">
          <cell r="C23" t="str">
            <v>EBIT</v>
          </cell>
        </row>
        <row r="24">
          <cell r="D24" t="str">
            <v>2009E</v>
          </cell>
          <cell r="E24" t="str">
            <v>2010E</v>
          </cell>
          <cell r="F24" t="str">
            <v>2011E</v>
          </cell>
          <cell r="G24" t="str">
            <v>2012E</v>
          </cell>
        </row>
        <row r="25">
          <cell r="C25" t="str">
            <v>Mgmt Projections</v>
          </cell>
          <cell r="D25">
            <v>859</v>
          </cell>
          <cell r="E25">
            <v>920.73412310980007</v>
          </cell>
          <cell r="F25">
            <v>989.93152996213587</v>
          </cell>
          <cell r="G25">
            <v>1078.7301728374155</v>
          </cell>
        </row>
        <row r="26">
          <cell r="C26" t="str">
            <v>Benchmark</v>
          </cell>
          <cell r="D26">
            <v>859</v>
          </cell>
          <cell r="E26">
            <v>900.22500000000002</v>
          </cell>
          <cell r="F26">
            <v>856.97500000000002</v>
          </cell>
          <cell r="G26">
            <v>791.5</v>
          </cell>
        </row>
        <row r="36">
          <cell r="C36" t="str">
            <v>EBITDA</v>
          </cell>
        </row>
        <row r="37">
          <cell r="D37" t="str">
            <v>2009E</v>
          </cell>
          <cell r="E37" t="str">
            <v>2010E</v>
          </cell>
          <cell r="F37" t="str">
            <v>2011E</v>
          </cell>
          <cell r="G37" t="str">
            <v>2012E</v>
          </cell>
        </row>
        <row r="38">
          <cell r="C38" t="str">
            <v>Mgmt Projections</v>
          </cell>
          <cell r="D38">
            <v>1030</v>
          </cell>
          <cell r="E38">
            <v>1093.1423953085355</v>
          </cell>
          <cell r="F38">
            <v>1173.4166304351954</v>
          </cell>
          <cell r="G38">
            <v>1270.1631714808668</v>
          </cell>
        </row>
        <row r="39">
          <cell r="C39" t="str">
            <v>Benchmark</v>
          </cell>
          <cell r="D39">
            <v>1030</v>
          </cell>
          <cell r="E39">
            <v>1081.4749999999999</v>
          </cell>
          <cell r="F39">
            <v>1040.9749999999999</v>
          </cell>
          <cell r="G39">
            <v>972.16666666666663</v>
          </cell>
        </row>
        <row r="48">
          <cell r="C48" t="str">
            <v>EPS</v>
          </cell>
        </row>
        <row r="49">
          <cell r="D49" t="str">
            <v>2009E</v>
          </cell>
          <cell r="E49" t="str">
            <v>2010E</v>
          </cell>
          <cell r="F49" t="str">
            <v>2011E</v>
          </cell>
          <cell r="G49" t="str">
            <v>2012E</v>
          </cell>
        </row>
        <row r="50">
          <cell r="C50" t="str">
            <v>Mgmt Projections</v>
          </cell>
          <cell r="D50">
            <v>7.55</v>
          </cell>
          <cell r="E50">
            <v>7.7157064360669727</v>
          </cell>
          <cell r="F50">
            <v>8.4512278909852547</v>
          </cell>
          <cell r="G50">
            <v>9.2790994937646989</v>
          </cell>
        </row>
        <row r="51">
          <cell r="C51" t="str">
            <v>Benchmark</v>
          </cell>
          <cell r="D51">
            <v>7.55</v>
          </cell>
          <cell r="E51">
            <v>7.75</v>
          </cell>
          <cell r="F51">
            <v>7.2874999999999996</v>
          </cell>
          <cell r="G51">
            <v>6.7700000000000005</v>
          </cell>
        </row>
      </sheetData>
      <sheetData sheetId="4" refreshError="1"/>
      <sheetData sheetId="5"/>
      <sheetData sheetId="6">
        <row r="1">
          <cell r="A1" t="str">
            <v>Lubrizol Corp.</v>
          </cell>
          <cell r="K1" t="str">
            <v>Preliminary Draft - Confidential</v>
          </cell>
        </row>
        <row r="2">
          <cell r="A2" t="str">
            <v>Share Buyback</v>
          </cell>
          <cell r="K2" t="str">
            <v>($ in millions, except per share values)</v>
          </cell>
        </row>
        <row r="5">
          <cell r="A5" t="str">
            <v>Assumptions</v>
          </cell>
        </row>
        <row r="6">
          <cell r="A6" t="str">
            <v>Cash on Balance Sheet</v>
          </cell>
          <cell r="D6">
            <v>991</v>
          </cell>
        </row>
        <row r="7">
          <cell r="A7" t="str">
            <v>Cash Floor</v>
          </cell>
          <cell r="D7">
            <v>-300</v>
          </cell>
        </row>
        <row r="8">
          <cell r="A8" t="str">
            <v>Cash Available for Repurchase</v>
          </cell>
          <cell r="D8">
            <v>691</v>
          </cell>
        </row>
        <row r="10">
          <cell r="A10" t="str">
            <v>Current Share Price</v>
          </cell>
          <cell r="D10">
            <v>75.55</v>
          </cell>
        </row>
        <row r="11">
          <cell r="A11" t="str">
            <v>% Premium</v>
          </cell>
          <cell r="D11">
            <v>0</v>
          </cell>
        </row>
        <row r="12">
          <cell r="A12" t="str">
            <v>Share Repurchase Price</v>
          </cell>
          <cell r="D12">
            <v>75.55</v>
          </cell>
        </row>
        <row r="14">
          <cell r="A14" t="str">
            <v>Interest on  Cash</v>
          </cell>
          <cell r="D14">
            <v>1.4999999999999999E-2</v>
          </cell>
        </row>
        <row r="15">
          <cell r="A15" t="str">
            <v>Tax Rate</v>
          </cell>
          <cell r="D15">
            <v>0.32500000000000001</v>
          </cell>
        </row>
        <row r="18">
          <cell r="F18" t="str">
            <v>2010E</v>
          </cell>
          <cell r="G18" t="str">
            <v>2011E</v>
          </cell>
          <cell r="H18" t="str">
            <v>2012E</v>
          </cell>
          <cell r="I18" t="str">
            <v>2013E</v>
          </cell>
        </row>
        <row r="20">
          <cell r="A20" t="str">
            <v>Recurring EPS</v>
          </cell>
          <cell r="F20">
            <v>7.7157064360669727</v>
          </cell>
          <cell r="G20">
            <v>8.4512278909852547</v>
          </cell>
          <cell r="H20">
            <v>9.2790994937646989</v>
          </cell>
          <cell r="I20">
            <v>10.086867431895392</v>
          </cell>
        </row>
        <row r="21">
          <cell r="A21" t="str">
            <v>% growth</v>
          </cell>
          <cell r="G21">
            <v>9.5327817486691391E-2</v>
          </cell>
          <cell r="H21">
            <v>9.7958736110112188E-2</v>
          </cell>
          <cell r="I21">
            <v>8.705240618160115E-2</v>
          </cell>
        </row>
        <row r="23">
          <cell r="A23" t="str">
            <v>$ Value of Repurchase</v>
          </cell>
          <cell r="F23">
            <v>691</v>
          </cell>
          <cell r="G23">
            <v>691</v>
          </cell>
          <cell r="H23">
            <v>691</v>
          </cell>
          <cell r="I23">
            <v>691</v>
          </cell>
        </row>
        <row r="25">
          <cell r="A25" t="str">
            <v>Recurring Net Income</v>
          </cell>
          <cell r="F25">
            <v>543.18573309911494</v>
          </cell>
          <cell r="G25">
            <v>594.96644352536202</v>
          </cell>
          <cell r="H25">
            <v>653.24860436103484</v>
          </cell>
          <cell r="I25">
            <v>710.11546720543572</v>
          </cell>
        </row>
        <row r="26">
          <cell r="A26" t="str">
            <v>Less: Foregone Int. Income @ 1.5%</v>
          </cell>
          <cell r="F26">
            <v>-10.365</v>
          </cell>
          <cell r="G26">
            <v>-10.365</v>
          </cell>
          <cell r="H26">
            <v>-10.365</v>
          </cell>
          <cell r="I26">
            <v>-10.365</v>
          </cell>
        </row>
        <row r="27">
          <cell r="A27" t="str">
            <v>Plus: Tax Savings @ 32.5%</v>
          </cell>
          <cell r="F27">
            <v>3.3686250000000002</v>
          </cell>
          <cell r="G27">
            <v>3.3686250000000002</v>
          </cell>
          <cell r="H27">
            <v>3.3686250000000002</v>
          </cell>
          <cell r="I27">
            <v>3.3686250000000002</v>
          </cell>
        </row>
        <row r="28">
          <cell r="A28" t="str">
            <v>Pro Forma Net Income for Share Repurchase</v>
          </cell>
          <cell r="F28">
            <v>536.18935809911488</v>
          </cell>
          <cell r="G28">
            <v>587.97006852536197</v>
          </cell>
          <cell r="H28">
            <v>646.25222936103478</v>
          </cell>
          <cell r="I28">
            <v>703.11909220543566</v>
          </cell>
        </row>
        <row r="30">
          <cell r="A30" t="str">
            <v>Weighted Avg Shares Outstanding</v>
          </cell>
          <cell r="F30">
            <v>70.400000000000006</v>
          </cell>
          <cell r="G30">
            <v>70.400000000000006</v>
          </cell>
          <cell r="H30">
            <v>70.400000000000006</v>
          </cell>
          <cell r="I30">
            <v>70.400000000000006</v>
          </cell>
        </row>
        <row r="32">
          <cell r="A32" t="str">
            <v xml:space="preserve">Repurchase Price </v>
          </cell>
          <cell r="F32">
            <v>75.55</v>
          </cell>
          <cell r="G32">
            <v>75.55</v>
          </cell>
          <cell r="H32">
            <v>75.55</v>
          </cell>
          <cell r="I32">
            <v>75.55</v>
          </cell>
        </row>
        <row r="33">
          <cell r="A33" t="str">
            <v>Shares Repurchased</v>
          </cell>
          <cell r="F33">
            <v>9.1462607544672405</v>
          </cell>
          <cell r="G33">
            <v>9.1462607544672405</v>
          </cell>
          <cell r="H33">
            <v>9.1462607544672405</v>
          </cell>
          <cell r="I33">
            <v>9.1462607544672405</v>
          </cell>
        </row>
        <row r="35">
          <cell r="A35" t="str">
            <v>Pro Forma Shares Outstanding for Share Buyback</v>
          </cell>
          <cell r="F35">
            <v>61.253739245532763</v>
          </cell>
          <cell r="G35">
            <v>61.253739245532763</v>
          </cell>
          <cell r="H35">
            <v>61.253739245532763</v>
          </cell>
          <cell r="I35">
            <v>61.253739245532763</v>
          </cell>
        </row>
        <row r="36">
          <cell r="A36" t="str">
            <v>Cumulative % of TSO Repurchased</v>
          </cell>
          <cell r="F36">
            <v>0.1299184766259551</v>
          </cell>
          <cell r="G36">
            <v>0.1299184766259551</v>
          </cell>
          <cell r="H36">
            <v>0.1299184766259551</v>
          </cell>
          <cell r="I36">
            <v>0.1299184766259551</v>
          </cell>
        </row>
        <row r="38">
          <cell r="A38" t="str">
            <v>Pro Forma EPS for Share Buyback</v>
          </cell>
          <cell r="F38">
            <v>8.7535775726249909</v>
          </cell>
          <cell r="G38">
            <v>9.5989253189672432</v>
          </cell>
          <cell r="H38">
            <v>10.550412714733428</v>
          </cell>
          <cell r="I38">
            <v>11.478794615084894</v>
          </cell>
        </row>
        <row r="40">
          <cell r="A40" t="str">
            <v>$ Accretion / (Dilution)</v>
          </cell>
          <cell r="F40">
            <v>1.0378711365580182</v>
          </cell>
          <cell r="G40">
            <v>1.1476974279819885</v>
          </cell>
          <cell r="H40">
            <v>1.2713132209687288</v>
          </cell>
          <cell r="I40">
            <v>1.3919271831895017</v>
          </cell>
        </row>
        <row r="41">
          <cell r="A41" t="str">
            <v>% Accretion / (Dilution)</v>
          </cell>
          <cell r="F41">
            <v>0.13451407789525316</v>
          </cell>
          <cell r="G41">
            <v>0.1358024470273973</v>
          </cell>
          <cell r="H41">
            <v>0.13700825406851358</v>
          </cell>
          <cell r="I41">
            <v>0.13799399988029282</v>
          </cell>
        </row>
        <row r="53">
          <cell r="J53" t="str">
            <v>% Accretion 2010E</v>
          </cell>
          <cell r="Q53" t="str">
            <v>% Accretion 2011E</v>
          </cell>
        </row>
        <row r="56">
          <cell r="J56" t="str">
            <v>$ Value of</v>
          </cell>
          <cell r="K56" t="str">
            <v>% Share Repurchase Premium</v>
          </cell>
          <cell r="Q56" t="str">
            <v>$ Value of</v>
          </cell>
          <cell r="R56" t="str">
            <v>% Share Repurchase Premium</v>
          </cell>
        </row>
        <row r="57">
          <cell r="J57" t="str">
            <v>Repurchase</v>
          </cell>
          <cell r="K57" t="str">
            <v>0.0%</v>
          </cell>
          <cell r="L57" t="str">
            <v>2.5%</v>
          </cell>
          <cell r="M57" t="str">
            <v>5.0%</v>
          </cell>
          <cell r="N57" t="str">
            <v>7.5%</v>
          </cell>
          <cell r="O57" t="str">
            <v>10.0%</v>
          </cell>
          <cell r="Q57" t="str">
            <v>Repurchase</v>
          </cell>
          <cell r="R57" t="str">
            <v>0.0%</v>
          </cell>
          <cell r="S57" t="str">
            <v>2.5%</v>
          </cell>
          <cell r="T57" t="str">
            <v>5.0%</v>
          </cell>
          <cell r="U57" t="str">
            <v>7.5%</v>
          </cell>
          <cell r="V57" t="str">
            <v>10.0%</v>
          </cell>
        </row>
        <row r="58">
          <cell r="J58">
            <v>0.13451407789525316</v>
          </cell>
          <cell r="K58">
            <v>0</v>
          </cell>
          <cell r="L58">
            <v>2.5000000000000001E-2</v>
          </cell>
          <cell r="M58">
            <v>0.05</v>
          </cell>
          <cell r="N58">
            <v>7.5000000000000011E-2</v>
          </cell>
          <cell r="O58">
            <v>0.1</v>
          </cell>
          <cell r="Q58">
            <v>0.1358024470273973</v>
          </cell>
          <cell r="R58">
            <v>0</v>
          </cell>
          <cell r="S58">
            <v>2.5000000000000001E-2</v>
          </cell>
          <cell r="T58">
            <v>0.05</v>
          </cell>
          <cell r="U58">
            <v>7.5000000000000011E-2</v>
          </cell>
          <cell r="V58">
            <v>0.1</v>
          </cell>
        </row>
        <row r="59">
          <cell r="J59">
            <v>691</v>
          </cell>
          <cell r="K59">
            <v>0.13451407789525316</v>
          </cell>
          <cell r="L59">
            <v>0.13039729252817178</v>
          </cell>
          <cell r="M59">
            <v>0.12650422567203146</v>
          </cell>
          <cell r="N59">
            <v>0.12281712342105289</v>
          </cell>
          <cell r="O59">
            <v>0.1193200620152064</v>
          </cell>
          <cell r="Q59">
            <v>691</v>
          </cell>
          <cell r="R59">
            <v>0.1358024470273973</v>
          </cell>
          <cell r="S59">
            <v>0.13168098658462157</v>
          </cell>
          <cell r="T59">
            <v>0.12778349871047512</v>
          </cell>
          <cell r="U59">
            <v>0.12409220933760912</v>
          </cell>
          <cell r="V59">
            <v>0.12059117662276209</v>
          </cell>
        </row>
        <row r="60">
          <cell r="J60">
            <v>591</v>
          </cell>
          <cell r="K60">
            <v>0.11261402963773115</v>
          </cell>
          <cell r="L60">
            <v>0.10923202439734192</v>
          </cell>
          <cell r="M60">
            <v>0.10603012706699033</v>
          </cell>
          <cell r="N60">
            <v>0.10299432340148429</v>
          </cell>
          <cell r="O60">
            <v>0.1001120163348761</v>
          </cell>
          <cell r="Q60">
            <v>591</v>
          </cell>
          <cell r="R60">
            <v>0.11369264119944922</v>
          </cell>
          <cell r="S60">
            <v>0.11030735731088792</v>
          </cell>
          <cell r="T60">
            <v>0.10710235593601802</v>
          </cell>
          <cell r="U60">
            <v>0.10406360924368929</v>
          </cell>
          <cell r="V60">
            <v>0.10117850795586514</v>
          </cell>
        </row>
        <row r="61">
          <cell r="J61">
            <v>491</v>
          </cell>
          <cell r="K61">
            <v>9.1621243949601139E-2</v>
          </cell>
          <cell r="L61">
            <v>8.8920076133870429E-2</v>
          </cell>
          <cell r="M61">
            <v>8.6359934285390683E-2</v>
          </cell>
          <cell r="N61">
            <v>8.3930055084963984E-2</v>
          </cell>
          <cell r="O61">
            <v>8.1620743337254886E-2</v>
          </cell>
          <cell r="Q61">
            <v>491</v>
          </cell>
          <cell r="R61">
            <v>9.2498787656552395E-2</v>
          </cell>
          <cell r="S61">
            <v>8.9795448398271027E-2</v>
          </cell>
          <cell r="T61">
            <v>8.7233248476645375E-2</v>
          </cell>
          <cell r="U61">
            <v>8.4801415919949052E-2</v>
          </cell>
          <cell r="V61">
            <v>8.2490247738973288E-2</v>
          </cell>
        </row>
        <row r="62">
          <cell r="J62">
            <v>391</v>
          </cell>
          <cell r="K62">
            <v>7.1480486610814076E-2</v>
          </cell>
          <cell r="L62">
            <v>6.9410862528748396E-2</v>
          </cell>
          <cell r="M62">
            <v>6.74472114933935E-2</v>
          </cell>
          <cell r="N62">
            <v>6.5581597319987139E-2</v>
          </cell>
          <cell r="O62">
            <v>6.3806856964774061E-2</v>
          </cell>
          <cell r="Q62">
            <v>391</v>
          </cell>
          <cell r="R62">
            <v>7.2165123148052457E-2</v>
          </cell>
          <cell r="S62">
            <v>7.009417665248252E-2</v>
          </cell>
          <cell r="T62">
            <v>6.8129270916494233E-2</v>
          </cell>
          <cell r="U62">
            <v>6.6262464684395894E-2</v>
          </cell>
          <cell r="V62">
            <v>6.4486590335511185E-2</v>
          </cell>
        </row>
        <row r="63">
          <cell r="J63">
            <v>291</v>
          </cell>
          <cell r="K63">
            <v>5.2140917776509754E-2</v>
          </cell>
          <cell r="L63">
            <v>5.0657719184224348E-2</v>
          </cell>
          <cell r="M63">
            <v>4.9249031648350483E-2</v>
          </cell>
          <cell r="N63">
            <v>4.7909377959033606E-2</v>
          </cell>
          <cell r="O63">
            <v>4.6633804897130204E-2</v>
          </cell>
          <cell r="Q63">
            <v>291</v>
          </cell>
          <cell r="R63">
            <v>5.2640320887589631E-2</v>
          </cell>
          <cell r="S63">
            <v>5.115641828885531E-2</v>
          </cell>
          <cell r="T63">
            <v>4.9747062113518536E-2</v>
          </cell>
          <cell r="U63">
            <v>4.8406772551944588E-2</v>
          </cell>
          <cell r="V63">
            <v>4.7130594033923279E-2</v>
          </cell>
        </row>
        <row r="66">
          <cell r="J66" t="str">
            <v>% Accretion 2012E</v>
          </cell>
          <cell r="Q66" t="str">
            <v>% Accretion 2013E</v>
          </cell>
        </row>
        <row r="69">
          <cell r="J69" t="str">
            <v>$ Value of</v>
          </cell>
          <cell r="K69" t="str">
            <v>% Share Repurchase Premium</v>
          </cell>
          <cell r="Q69" t="str">
            <v>$ Value of</v>
          </cell>
          <cell r="R69" t="str">
            <v>% Share Repurchase Premium</v>
          </cell>
        </row>
        <row r="70">
          <cell r="J70" t="str">
            <v>Repurchase</v>
          </cell>
          <cell r="K70" t="str">
            <v>0.0%</v>
          </cell>
          <cell r="L70" t="str">
            <v>2.5%</v>
          </cell>
          <cell r="M70" t="str">
            <v>5.0%</v>
          </cell>
          <cell r="N70" t="str">
            <v>7.5%</v>
          </cell>
          <cell r="O70" t="str">
            <v>10.0%</v>
          </cell>
          <cell r="Q70" t="str">
            <v>Repurchase</v>
          </cell>
          <cell r="R70" t="str">
            <v>0.0%</v>
          </cell>
          <cell r="S70" t="str">
            <v>2.5%</v>
          </cell>
          <cell r="T70" t="str">
            <v>5.0%</v>
          </cell>
          <cell r="U70" t="str">
            <v>7.5%</v>
          </cell>
          <cell r="V70" t="str">
            <v>10.0%</v>
          </cell>
        </row>
        <row r="71">
          <cell r="J71">
            <v>0.13700825406851358</v>
          </cell>
          <cell r="K71">
            <v>0</v>
          </cell>
          <cell r="L71">
            <v>2.5000000000000001E-2</v>
          </cell>
          <cell r="M71">
            <v>0.05</v>
          </cell>
          <cell r="N71">
            <v>7.5000000000000011E-2</v>
          </cell>
          <cell r="O71">
            <v>0.1</v>
          </cell>
          <cell r="Q71">
            <v>0.13799399988029282</v>
          </cell>
          <cell r="R71">
            <v>0</v>
          </cell>
          <cell r="S71">
            <v>2.5000000000000001E-2</v>
          </cell>
          <cell r="T71">
            <v>0.05</v>
          </cell>
          <cell r="U71">
            <v>7.5000000000000011E-2</v>
          </cell>
          <cell r="V71">
            <v>0.1</v>
          </cell>
        </row>
        <row r="72">
          <cell r="J72">
            <v>691</v>
          </cell>
          <cell r="K72">
            <v>0.13700825406851358</v>
          </cell>
          <cell r="L72">
            <v>0.13288241814122026</v>
          </cell>
          <cell r="M72">
            <v>0.1289807925595583</v>
          </cell>
          <cell r="N72">
            <v>0.12528558438661541</v>
          </cell>
          <cell r="O72">
            <v>0.12178083485472024</v>
          </cell>
          <cell r="Q72">
            <v>691</v>
          </cell>
          <cell r="R72">
            <v>0.13799399988029282</v>
          </cell>
          <cell r="S72">
            <v>0.13386458699964776</v>
          </cell>
          <cell r="T72">
            <v>0.12995957884704779</v>
          </cell>
          <cell r="U72">
            <v>0.12626116705973622</v>
          </cell>
          <cell r="V72">
            <v>0.12275337903435601</v>
          </cell>
        </row>
        <row r="73">
          <cell r="J73">
            <v>591</v>
          </cell>
          <cell r="K73">
            <v>0.11470213248831884</v>
          </cell>
          <cell r="L73">
            <v>0.11131378005600556</v>
          </cell>
          <cell r="M73">
            <v>0.10810587355197443</v>
          </cell>
          <cell r="N73">
            <v>0.10506437242974132</v>
          </cell>
          <cell r="O73">
            <v>0.10217665598176473</v>
          </cell>
          <cell r="Q73">
            <v>591</v>
          </cell>
          <cell r="R73">
            <v>0.11552739040778692</v>
          </cell>
          <cell r="S73">
            <v>0.11213652944463193</v>
          </cell>
          <cell r="T73">
            <v>0.10892624800099093</v>
          </cell>
          <cell r="U73">
            <v>0.10588249513561054</v>
          </cell>
          <cell r="V73">
            <v>0.10299264079734161</v>
          </cell>
        </row>
        <row r="74">
          <cell r="J74">
            <v>491</v>
          </cell>
          <cell r="K74">
            <v>9.3320096048944201E-2</v>
          </cell>
          <cell r="L74">
            <v>9.0614724499876731E-2</v>
          </cell>
          <cell r="M74">
            <v>8.805059839185847E-2</v>
          </cell>
          <cell r="N74">
            <v>8.5616937655112357E-2</v>
          </cell>
          <cell r="O74">
            <v>8.3304032006008999E-2</v>
          </cell>
          <cell r="Q74">
            <v>491</v>
          </cell>
          <cell r="R74">
            <v>9.3991514675949572E-2</v>
          </cell>
          <cell r="S74">
            <v>9.1284481731598532E-2</v>
          </cell>
          <cell r="T74">
            <v>8.871878096851149E-2</v>
          </cell>
          <cell r="U74">
            <v>8.6283625696764732E-2</v>
          </cell>
          <cell r="V74">
            <v>8.3969299669548025E-2</v>
          </cell>
        </row>
        <row r="75">
          <cell r="J75">
            <v>391</v>
          </cell>
          <cell r="K75">
            <v>7.2805886370804762E-2</v>
          </cell>
          <cell r="L75">
            <v>7.0733702205474813E-2</v>
          </cell>
          <cell r="M75">
            <v>6.8767622173378173E-2</v>
          </cell>
          <cell r="N75">
            <v>6.6899700272851526E-2</v>
          </cell>
          <cell r="O75">
            <v>6.5122764599599536E-2</v>
          </cell>
          <cell r="Q75">
            <v>391</v>
          </cell>
          <cell r="R75">
            <v>7.3329709537889309E-2</v>
          </cell>
          <cell r="S75">
            <v>7.1256513579013081E-2</v>
          </cell>
          <cell r="T75">
            <v>6.9289473561254367E-2</v>
          </cell>
          <cell r="U75">
            <v>6.7420639603124055E-2</v>
          </cell>
          <cell r="V75">
            <v>6.5642836298473117E-2</v>
          </cell>
        </row>
        <row r="76">
          <cell r="J76">
            <v>291</v>
          </cell>
          <cell r="K76">
            <v>5.3107720930536173E-2</v>
          </cell>
          <cell r="L76">
            <v>5.1623159439942334E-2</v>
          </cell>
          <cell r="M76">
            <v>5.0213177473322546E-2</v>
          </cell>
          <cell r="N76">
            <v>4.8872292787862204E-2</v>
          </cell>
          <cell r="O76">
            <v>4.7595547612947708E-2</v>
          </cell>
          <cell r="Q76">
            <v>291</v>
          </cell>
          <cell r="R76">
            <v>5.3489819905786495E-2</v>
          </cell>
          <cell r="S76">
            <v>5.200471977188692E-2</v>
          </cell>
          <cell r="T76">
            <v>5.0594226221643002E-2</v>
          </cell>
          <cell r="U76">
            <v>4.9252855023118602E-2</v>
          </cell>
          <cell r="V76">
            <v>4.7975646606872147E-2</v>
          </cell>
        </row>
      </sheetData>
      <sheetData sheetId="7">
        <row r="1">
          <cell r="A1" t="str">
            <v>Lubrizol Corp.</v>
          </cell>
          <cell r="L1" t="str">
            <v>Preliminary Draft - Confidential</v>
          </cell>
        </row>
        <row r="2">
          <cell r="A2" t="str">
            <v>Summary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LZ Additives</v>
          </cell>
          <cell r="C7">
            <v>3541.5191620700002</v>
          </cell>
          <cell r="D7">
            <v>3284</v>
          </cell>
          <cell r="E7">
            <v>3537.2</v>
          </cell>
          <cell r="F7">
            <v>3739.7241605701088</v>
          </cell>
          <cell r="G7">
            <v>3928.954203094956</v>
          </cell>
          <cell r="H7">
            <v>4107.7216193357763</v>
          </cell>
          <cell r="J7">
            <v>3.0106865189553744E-2</v>
          </cell>
          <cell r="K7">
            <v>5.7546479449548604E-2</v>
          </cell>
        </row>
        <row r="8">
          <cell r="B8" t="str">
            <v>LZ Advanced Materials</v>
          </cell>
          <cell r="C8">
            <v>1486.28176781</v>
          </cell>
          <cell r="D8">
            <v>1302</v>
          </cell>
          <cell r="E8">
            <v>1434.9632475316689</v>
          </cell>
          <cell r="F8">
            <v>1613.6276067718652</v>
          </cell>
          <cell r="G8">
            <v>1810.4980935625936</v>
          </cell>
          <cell r="H8">
            <v>1980.094182101458</v>
          </cell>
          <cell r="J8">
            <v>5.9051158121933067E-2</v>
          </cell>
          <cell r="K8">
            <v>0.11050039120071609</v>
          </cell>
        </row>
        <row r="9">
          <cell r="B9" t="str">
            <v>Total Revenue</v>
          </cell>
          <cell r="C9">
            <v>5027.8009298800007</v>
          </cell>
          <cell r="D9">
            <v>4586</v>
          </cell>
          <cell r="E9">
            <v>4972.1632475316692</v>
          </cell>
          <cell r="F9">
            <v>5353.3517673419738</v>
          </cell>
          <cell r="G9">
            <v>5739.4522966575496</v>
          </cell>
          <cell r="H9">
            <v>6087.8158014372348</v>
          </cell>
          <cell r="J9">
            <v>3.9002723404056638E-2</v>
          </cell>
          <cell r="K9">
            <v>7.338831519700606E-2</v>
          </cell>
        </row>
        <row r="10">
          <cell r="B10" t="str">
            <v>% Growth</v>
          </cell>
          <cell r="D10">
            <v>-8.7871603518428376E-2</v>
          </cell>
          <cell r="E10">
            <v>8.420480757341231E-2</v>
          </cell>
          <cell r="F10">
            <v>7.6664522227732235E-2</v>
          </cell>
          <cell r="G10">
            <v>7.2123138193715519E-2</v>
          </cell>
          <cell r="H10">
            <v>6.0696297621039452E-2</v>
          </cell>
        </row>
        <row r="12">
          <cell r="B12" t="str">
            <v>Gross Profit</v>
          </cell>
          <cell r="C12">
            <v>1121.3</v>
          </cell>
          <cell r="D12">
            <v>1515</v>
          </cell>
          <cell r="E12">
            <v>1590.2985500128079</v>
          </cell>
          <cell r="F12">
            <v>1686.9420141198514</v>
          </cell>
          <cell r="G12">
            <v>1802.9952853628345</v>
          </cell>
          <cell r="H12">
            <v>1916.5167092098602</v>
          </cell>
          <cell r="J12">
            <v>0.11316144934360439</v>
          </cell>
          <cell r="K12">
            <v>6.0534971983996488E-2</v>
          </cell>
        </row>
        <row r="13">
          <cell r="B13" t="str">
            <v>% Growth</v>
          </cell>
          <cell r="D13">
            <v>0.35111031838045137</v>
          </cell>
          <cell r="E13">
            <v>4.9702013209774298E-2</v>
          </cell>
          <cell r="F13">
            <v>6.0770642157892407E-2</v>
          </cell>
          <cell r="G13">
            <v>6.8795056541130162E-2</v>
          </cell>
          <cell r="H13">
            <v>6.2962684799356294E-2</v>
          </cell>
        </row>
        <row r="14">
          <cell r="B14" t="str">
            <v>% Margin</v>
          </cell>
          <cell r="C14">
            <v>0.22301996750431449</v>
          </cell>
          <cell r="D14">
            <v>0.33035324901875274</v>
          </cell>
          <cell r="E14">
            <v>0.31984037346365884</v>
          </cell>
          <cell r="F14">
            <v>0.31511884281750563</v>
          </cell>
          <cell r="G14">
            <v>0.31414065178533396</v>
          </cell>
          <cell r="H14">
            <v>0.3148118753457359</v>
          </cell>
        </row>
        <row r="16">
          <cell r="B16" t="str">
            <v>EBIT (1)</v>
          </cell>
          <cell r="C16">
            <v>478.37633351861001</v>
          </cell>
          <cell r="D16">
            <v>859</v>
          </cell>
          <cell r="E16">
            <v>920.73412310980007</v>
          </cell>
          <cell r="F16">
            <v>989.93152996213587</v>
          </cell>
          <cell r="G16">
            <v>1078.7301728374155</v>
          </cell>
          <cell r="H16">
            <v>1164.7071842548226</v>
          </cell>
          <cell r="J16">
            <v>0.19478404290218054</v>
          </cell>
          <cell r="K16">
            <v>7.9085601364198732E-2</v>
          </cell>
        </row>
        <row r="17">
          <cell r="B17" t="str">
            <v>% Growth</v>
          </cell>
          <cell r="D17">
            <v>0.79565739316947792</v>
          </cell>
          <cell r="E17">
            <v>7.1867430861234149E-2</v>
          </cell>
          <cell r="F17">
            <v>7.51546023064944E-2</v>
          </cell>
          <cell r="G17">
            <v>8.9701802789003082E-2</v>
          </cell>
          <cell r="H17">
            <v>7.9702054862579086E-2</v>
          </cell>
        </row>
        <row r="18">
          <cell r="B18" t="str">
            <v>% Margin</v>
          </cell>
          <cell r="C18">
            <v>9.5146235936995921E-2</v>
          </cell>
          <cell r="D18">
            <v>0.18730920191888356</v>
          </cell>
          <cell r="E18">
            <v>0.18517777419453799</v>
          </cell>
          <cell r="F18">
            <v>0.18491807992166615</v>
          </cell>
          <cell r="G18">
            <v>0.18795001980687759</v>
          </cell>
          <cell r="H18">
            <v>0.19131774387455253</v>
          </cell>
        </row>
        <row r="20">
          <cell r="B20" t="str">
            <v>D&amp;A</v>
          </cell>
          <cell r="C20">
            <v>172.2279708399991</v>
          </cell>
          <cell r="D20">
            <v>170.3</v>
          </cell>
          <cell r="E20">
            <v>172.40827219873546</v>
          </cell>
          <cell r="F20">
            <v>183.48510047305956</v>
          </cell>
          <cell r="G20">
            <v>191.4329986434513</v>
          </cell>
          <cell r="H20">
            <v>200.28599172236261</v>
          </cell>
        </row>
        <row r="22">
          <cell r="B22" t="str">
            <v>EBITDA (1)</v>
          </cell>
          <cell r="C22">
            <v>651.84633351860998</v>
          </cell>
          <cell r="D22">
            <v>1030</v>
          </cell>
          <cell r="E22">
            <v>1093.1423953085355</v>
          </cell>
          <cell r="F22">
            <v>1173.4166304351954</v>
          </cell>
          <cell r="G22">
            <v>1270.1631714808668</v>
          </cell>
          <cell r="H22">
            <v>1364.9931759771853</v>
          </cell>
          <cell r="J22">
            <v>0.15930324268027807</v>
          </cell>
          <cell r="K22">
            <v>7.2934756207994056E-2</v>
          </cell>
        </row>
        <row r="23">
          <cell r="B23" t="str">
            <v>% Growth</v>
          </cell>
          <cell r="D23">
            <v>0.58012701312616022</v>
          </cell>
          <cell r="E23">
            <v>6.130329641605381E-2</v>
          </cell>
          <cell r="F23">
            <v>7.3434380983826708E-2</v>
          </cell>
          <cell r="G23">
            <v>8.2448585213753312E-2</v>
          </cell>
          <cell r="H23">
            <v>7.4659702489844104E-2</v>
          </cell>
        </row>
        <row r="24">
          <cell r="B24" t="str">
            <v>% Margin</v>
          </cell>
          <cell r="C24">
            <v>0.12964839750211982</v>
          </cell>
          <cell r="D24">
            <v>0.22459659834278239</v>
          </cell>
          <cell r="E24">
            <v>0.21985247484607512</v>
          </cell>
          <cell r="F24">
            <v>0.21919288726618014</v>
          </cell>
          <cell r="G24">
            <v>0.22130389901847675</v>
          </cell>
          <cell r="H24">
            <v>0.22421722675231606</v>
          </cell>
        </row>
        <row r="26">
          <cell r="B26" t="str">
            <v>Restructuring &amp; Impairment</v>
          </cell>
          <cell r="C26">
            <v>-395.5</v>
          </cell>
          <cell r="D26">
            <v>-30.4</v>
          </cell>
          <cell r="E26">
            <v>-0.7</v>
          </cell>
          <cell r="F26">
            <v>0</v>
          </cell>
          <cell r="G26">
            <v>0</v>
          </cell>
          <cell r="H26">
            <v>0</v>
          </cell>
        </row>
        <row r="28">
          <cell r="B28" t="str">
            <v>EBITDA</v>
          </cell>
          <cell r="C28">
            <v>256.34633351860998</v>
          </cell>
          <cell r="D28">
            <v>999.6</v>
          </cell>
          <cell r="E28">
            <v>1092.4423953085354</v>
          </cell>
          <cell r="F28">
            <v>1173.4166304351954</v>
          </cell>
          <cell r="G28">
            <v>1270.1631714808668</v>
          </cell>
          <cell r="H28">
            <v>1364.9931759771853</v>
          </cell>
          <cell r="J28">
            <v>0.39720674655880561</v>
          </cell>
          <cell r="K28">
            <v>8.1000906617072932E-2</v>
          </cell>
        </row>
        <row r="29">
          <cell r="B29" t="str">
            <v>% Growth</v>
          </cell>
          <cell r="D29">
            <v>2.8994121206240386</v>
          </cell>
          <cell r="E29">
            <v>9.2879547127386441E-2</v>
          </cell>
          <cell r="F29">
            <v>7.412220129354341E-2</v>
          </cell>
          <cell r="G29">
            <v>8.2448585213753312E-2</v>
          </cell>
          <cell r="H29">
            <v>7.4659702489844104E-2</v>
          </cell>
        </row>
        <row r="30">
          <cell r="B30" t="str">
            <v>% Margin</v>
          </cell>
          <cell r="C30">
            <v>5.0985776305333602E-2</v>
          </cell>
          <cell r="D30">
            <v>0.19881455410444376</v>
          </cell>
          <cell r="E30">
            <v>0.21728035985199776</v>
          </cell>
          <cell r="F30">
            <v>0.23338565842208106</v>
          </cell>
          <cell r="G30">
            <v>0.25262797576816193</v>
          </cell>
          <cell r="H30">
            <v>0.27148910527962444</v>
          </cell>
        </row>
        <row r="32">
          <cell r="B32" t="str">
            <v>Recurring Net Income (2) (3)</v>
          </cell>
          <cell r="C32">
            <v>281.27641841860998</v>
          </cell>
          <cell r="D32">
            <v>521</v>
          </cell>
          <cell r="E32">
            <v>543.18573309911494</v>
          </cell>
          <cell r="F32">
            <v>594.96644352536202</v>
          </cell>
          <cell r="G32">
            <v>653.24860436103484</v>
          </cell>
          <cell r="H32">
            <v>710.11546720543572</v>
          </cell>
          <cell r="J32">
            <v>0.20348069943561176</v>
          </cell>
          <cell r="K32">
            <v>8.0495126163658171E-2</v>
          </cell>
        </row>
        <row r="33">
          <cell r="B33" t="str">
            <v>% Growth</v>
          </cell>
          <cell r="D33">
            <v>0.85227045668869805</v>
          </cell>
          <cell r="E33">
            <v>4.2582980996381803E-2</v>
          </cell>
          <cell r="F33">
            <v>9.5327817486691391E-2</v>
          </cell>
          <cell r="G33">
            <v>9.7958736110111966E-2</v>
          </cell>
          <cell r="H33">
            <v>8.705240618160115E-2</v>
          </cell>
        </row>
        <row r="34">
          <cell r="B34" t="str">
            <v>% Margin</v>
          </cell>
          <cell r="C34">
            <v>5.5944223397349835E-2</v>
          </cell>
          <cell r="D34">
            <v>0.10362383222130371</v>
          </cell>
          <cell r="E34">
            <v>0.10803644389955576</v>
          </cell>
          <cell r="F34">
            <v>0.11833532230552378</v>
          </cell>
          <cell r="G34">
            <v>0.12992730091575563</v>
          </cell>
          <cell r="H34">
            <v>0.14123778508915311</v>
          </cell>
        </row>
        <row r="36">
          <cell r="B36" t="str">
            <v>Recurring EPS (2) (3)</v>
          </cell>
          <cell r="C36">
            <v>4.0942710104601163</v>
          </cell>
          <cell r="D36">
            <v>7.55</v>
          </cell>
          <cell r="E36">
            <v>7.7157064360669727</v>
          </cell>
          <cell r="F36">
            <v>8.4512278909852547</v>
          </cell>
          <cell r="G36">
            <v>9.2790994937646989</v>
          </cell>
          <cell r="H36">
            <v>10.086867431895392</v>
          </cell>
          <cell r="J36">
            <v>0.19761146608445679</v>
          </cell>
          <cell r="K36">
            <v>7.5108611106597722E-2</v>
          </cell>
        </row>
        <row r="37">
          <cell r="B37" t="str">
            <v>% Growth</v>
          </cell>
          <cell r="D37">
            <v>0.84404011867097362</v>
          </cell>
          <cell r="E37">
            <v>2.1947872326751439E-2</v>
          </cell>
          <cell r="F37">
            <v>9.5327817486691391E-2</v>
          </cell>
          <cell r="G37">
            <v>9.7958736110112188E-2</v>
          </cell>
          <cell r="H37">
            <v>8.705240618160115E-2</v>
          </cell>
        </row>
        <row r="39">
          <cell r="B39" t="str">
            <v>CFO</v>
          </cell>
          <cell r="C39">
            <v>217.96099999999998</v>
          </cell>
          <cell r="D39">
            <v>951</v>
          </cell>
          <cell r="E39">
            <v>584.57605210202132</v>
          </cell>
          <cell r="F39">
            <v>622.18120827901316</v>
          </cell>
          <cell r="G39">
            <v>678.24581675376317</v>
          </cell>
          <cell r="H39">
            <v>752.20321086956221</v>
          </cell>
        </row>
        <row r="40">
          <cell r="B40" t="str">
            <v>Capex</v>
          </cell>
          <cell r="C40">
            <v>-202.6</v>
          </cell>
          <cell r="D40">
            <v>-140</v>
          </cell>
          <cell r="E40">
            <v>-305.89999999999998</v>
          </cell>
          <cell r="F40">
            <v>-408.2</v>
          </cell>
          <cell r="G40">
            <v>-341.4</v>
          </cell>
          <cell r="H40">
            <v>-391.1</v>
          </cell>
        </row>
        <row r="41">
          <cell r="B41" t="str">
            <v>Dividends</v>
          </cell>
          <cell r="C41">
            <v>-83.514743670000001</v>
          </cell>
          <cell r="D41">
            <v>-84</v>
          </cell>
          <cell r="E41">
            <v>-88.805570000000003</v>
          </cell>
          <cell r="F41">
            <v>-91.469737100000003</v>
          </cell>
          <cell r="G41">
            <v>-94.213829213000011</v>
          </cell>
          <cell r="H41">
            <v>-97.040244089390015</v>
          </cell>
        </row>
        <row r="42">
          <cell r="B42" t="str">
            <v>FCF</v>
          </cell>
          <cell r="C42">
            <v>-68.153743670000011</v>
          </cell>
          <cell r="D42">
            <v>727</v>
          </cell>
          <cell r="E42">
            <v>189.87048210202136</v>
          </cell>
          <cell r="F42">
            <v>122.51147117901317</v>
          </cell>
          <cell r="G42">
            <v>242.63198754076319</v>
          </cell>
          <cell r="H42">
            <v>264.06296678017219</v>
          </cell>
        </row>
        <row r="44">
          <cell r="B44" t="str">
            <v>Change in NWC</v>
          </cell>
          <cell r="C44">
            <v>-247.1</v>
          </cell>
          <cell r="D44">
            <v>210</v>
          </cell>
          <cell r="E44">
            <v>-106.40755938406855</v>
          </cell>
          <cell r="F44">
            <v>-68.137348081316318</v>
          </cell>
          <cell r="G44">
            <v>-75.605364843492396</v>
          </cell>
          <cell r="H44">
            <v>-61.837204828576716</v>
          </cell>
        </row>
        <row r="47">
          <cell r="B47" t="str">
            <v>FD Shares Outstanding</v>
          </cell>
          <cell r="C47">
            <v>68.651250000000005</v>
          </cell>
          <cell r="D47">
            <v>69.638495449371277</v>
          </cell>
          <cell r="E47">
            <v>70.400000000000006</v>
          </cell>
          <cell r="F47">
            <v>70.400000000000006</v>
          </cell>
          <cell r="G47">
            <v>70.400000000000006</v>
          </cell>
          <cell r="H47">
            <v>70.400000000000006</v>
          </cell>
        </row>
        <row r="49">
          <cell r="B49" t="str">
            <v>Interest Expense</v>
          </cell>
          <cell r="C49">
            <v>-65.715915099999989</v>
          </cell>
          <cell r="D49">
            <v>-105.40216164249999</v>
          </cell>
          <cell r="E49">
            <v>-95.9</v>
          </cell>
          <cell r="F49">
            <v>-95.610872887525389</v>
          </cell>
          <cell r="G49">
            <v>-98.065573784030406</v>
          </cell>
          <cell r="H49">
            <v>-99.795380987510285</v>
          </cell>
        </row>
        <row r="54">
          <cell r="B54" t="str">
            <v>Balance Sheet</v>
          </cell>
        </row>
        <row r="55">
          <cell r="B55" t="str">
            <v>Cash and Short-term Investments</v>
          </cell>
          <cell r="C55">
            <v>195.99599999999998</v>
          </cell>
          <cell r="D55">
            <v>991</v>
          </cell>
          <cell r="E55">
            <v>1041.4468338389729</v>
          </cell>
          <cell r="F55">
            <v>1110.1440805792756</v>
          </cell>
          <cell r="G55">
            <v>1298.9618436813282</v>
          </cell>
          <cell r="H55">
            <v>1509.21058602279</v>
          </cell>
        </row>
        <row r="57">
          <cell r="B57" t="str">
            <v>Short-term Debt and Current Portion of Long-term Debt</v>
          </cell>
          <cell r="C57">
            <v>391.23099999999999</v>
          </cell>
          <cell r="D57">
            <v>0.3</v>
          </cell>
          <cell r="E57">
            <v>0</v>
          </cell>
          <cell r="F57">
            <v>0</v>
          </cell>
          <cell r="G57">
            <v>0</v>
          </cell>
          <cell r="H57">
            <v>450</v>
          </cell>
        </row>
        <row r="58">
          <cell r="B58" t="str">
            <v>Long-term Debt</v>
          </cell>
          <cell r="C58">
            <v>954.58900000000006</v>
          </cell>
          <cell r="D58">
            <v>1390</v>
          </cell>
          <cell r="E58">
            <v>1350</v>
          </cell>
          <cell r="F58">
            <v>1350</v>
          </cell>
          <cell r="G58">
            <v>1350</v>
          </cell>
          <cell r="H58">
            <v>900</v>
          </cell>
        </row>
        <row r="59">
          <cell r="B59" t="str">
            <v>Total Debt</v>
          </cell>
          <cell r="C59">
            <v>1345.8200000000002</v>
          </cell>
          <cell r="D59">
            <v>1390.3</v>
          </cell>
          <cell r="E59">
            <v>1350</v>
          </cell>
          <cell r="F59">
            <v>1350</v>
          </cell>
          <cell r="G59">
            <v>1350</v>
          </cell>
          <cell r="H59">
            <v>1350</v>
          </cell>
        </row>
        <row r="60">
          <cell r="B60" t="str">
            <v>Check</v>
          </cell>
          <cell r="C60" t="b">
            <v>1</v>
          </cell>
          <cell r="D60" t="b">
            <v>1</v>
          </cell>
          <cell r="E60" t="b">
            <v>1</v>
          </cell>
          <cell r="F60" t="b">
            <v>1</v>
          </cell>
          <cell r="G60" t="b">
            <v>1</v>
          </cell>
          <cell r="H60" t="b">
            <v>1</v>
          </cell>
        </row>
        <row r="61">
          <cell r="B61" t="str">
            <v>Total Debt</v>
          </cell>
          <cell r="C61">
            <v>1345.82</v>
          </cell>
          <cell r="D61">
            <v>1390.3</v>
          </cell>
          <cell r="E61">
            <v>1350</v>
          </cell>
          <cell r="F61">
            <v>1350</v>
          </cell>
          <cell r="G61">
            <v>1350</v>
          </cell>
          <cell r="H61">
            <v>1350</v>
          </cell>
        </row>
        <row r="63">
          <cell r="B63" t="str">
            <v>Net Debt</v>
          </cell>
          <cell r="C63">
            <v>1149.8240000000001</v>
          </cell>
          <cell r="D63">
            <v>399.29999999999995</v>
          </cell>
          <cell r="E63">
            <v>308.55316616102709</v>
          </cell>
          <cell r="F63">
            <v>239.85591942072438</v>
          </cell>
          <cell r="G63">
            <v>51.038156318671781</v>
          </cell>
          <cell r="H63">
            <v>-159.21058602279004</v>
          </cell>
        </row>
        <row r="65">
          <cell r="B65" t="str">
            <v>Minority Interest</v>
          </cell>
          <cell r="C65">
            <v>60.915999999999997</v>
          </cell>
          <cell r="D65">
            <v>68.099999999999994</v>
          </cell>
          <cell r="E65">
            <v>60.915999999999997</v>
          </cell>
          <cell r="F65">
            <v>60.915999999999997</v>
          </cell>
          <cell r="G65">
            <v>60.915999999999997</v>
          </cell>
          <cell r="H65">
            <v>60.915999999999997</v>
          </cell>
        </row>
        <row r="67">
          <cell r="B67" t="str">
            <v>Unconsolidated Investments</v>
          </cell>
          <cell r="C67">
            <v>7.29</v>
          </cell>
          <cell r="D67">
            <v>10.7</v>
          </cell>
          <cell r="E67">
            <v>7.29</v>
          </cell>
          <cell r="F67">
            <v>7.29</v>
          </cell>
          <cell r="G67">
            <v>7.29</v>
          </cell>
          <cell r="H67">
            <v>7.29</v>
          </cell>
        </row>
        <row r="71">
          <cell r="B71" t="str">
            <v xml:space="preserve">Source: Management Projections </v>
          </cell>
        </row>
        <row r="72">
          <cell r="B72" t="str">
            <v>(1) Before restructuring expense</v>
          </cell>
        </row>
        <row r="73">
          <cell r="B73" t="str">
            <v>(2) Adjusted for restructuring expense</v>
          </cell>
        </row>
        <row r="74">
          <cell r="B74" t="str">
            <v>(3) Includes income from non-controlling interest</v>
          </cell>
        </row>
      </sheetData>
      <sheetData sheetId="8">
        <row r="1">
          <cell r="A1" t="str">
            <v>Lubrizol Corp.</v>
          </cell>
          <cell r="L1" t="str">
            <v>Preliminary Draft - Confidential</v>
          </cell>
        </row>
        <row r="2">
          <cell r="A2" t="str">
            <v>Segment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Revenues</v>
          </cell>
        </row>
        <row r="8">
          <cell r="B8" t="str">
            <v>LZ Additives</v>
          </cell>
          <cell r="C8">
            <v>3541.5191620700002</v>
          </cell>
          <cell r="D8">
            <v>3284</v>
          </cell>
          <cell r="E8">
            <v>3537.2</v>
          </cell>
          <cell r="F8">
            <v>3739.7241605701088</v>
          </cell>
          <cell r="G8">
            <v>3928.954203094956</v>
          </cell>
          <cell r="H8">
            <v>4107.7216193357763</v>
          </cell>
          <cell r="J8">
            <v>3.0106865189553744E-2</v>
          </cell>
          <cell r="K8">
            <v>5.7546479449548604E-2</v>
          </cell>
        </row>
        <row r="9">
          <cell r="B9" t="str">
            <v>% Growth</v>
          </cell>
          <cell r="D9">
            <v>-7.2714321251753922E-2</v>
          </cell>
          <cell r="E9">
            <v>7.7101096224116983E-2</v>
          </cell>
          <cell r="F9">
            <v>5.7255501687806465E-2</v>
          </cell>
          <cell r="G9">
            <v>5.0599999999999978E-2</v>
          </cell>
          <cell r="H9">
            <v>4.5499999999999874E-2</v>
          </cell>
        </row>
        <row r="10">
          <cell r="B10" t="str">
            <v>LZ Advanced Materials</v>
          </cell>
          <cell r="C10">
            <v>1486.28176781</v>
          </cell>
          <cell r="D10">
            <v>1302</v>
          </cell>
          <cell r="E10">
            <v>1434.9632475316689</v>
          </cell>
          <cell r="F10">
            <v>1613.6276067718652</v>
          </cell>
          <cell r="G10">
            <v>1810.4980935625936</v>
          </cell>
          <cell r="H10">
            <v>1980.094182101458</v>
          </cell>
          <cell r="J10">
            <v>5.9051158121933067E-2</v>
          </cell>
          <cell r="K10">
            <v>0.11050039120071609</v>
          </cell>
        </row>
        <row r="11">
          <cell r="B11" t="str">
            <v>% Growth</v>
          </cell>
          <cell r="D11">
            <v>-0.12398844674084564</v>
          </cell>
          <cell r="E11">
            <v>0.10212230993215732</v>
          </cell>
          <cell r="F11">
            <v>0.12450796879120296</v>
          </cell>
          <cell r="G11">
            <v>0.12200490743002135</v>
          </cell>
          <cell r="H11">
            <v>9.3673718377213611E-2</v>
          </cell>
        </row>
        <row r="12">
          <cell r="B12" t="str">
            <v>Consolidated Revenue</v>
          </cell>
          <cell r="C12">
            <v>5027.8009298800007</v>
          </cell>
          <cell r="D12">
            <v>4586</v>
          </cell>
          <cell r="E12">
            <v>4972.1632475316692</v>
          </cell>
          <cell r="F12">
            <v>5353.3517673419738</v>
          </cell>
          <cell r="G12">
            <v>5739.4522966575496</v>
          </cell>
          <cell r="H12">
            <v>6087.8158014372348</v>
          </cell>
          <cell r="J12">
            <v>3.9002723404056638E-2</v>
          </cell>
          <cell r="K12">
            <v>7.338831519700606E-2</v>
          </cell>
        </row>
        <row r="13">
          <cell r="B13" t="str">
            <v>% Growth</v>
          </cell>
          <cell r="D13">
            <v>-8.7871603518428376E-2</v>
          </cell>
          <cell r="E13">
            <v>8.420480757341231E-2</v>
          </cell>
          <cell r="F13">
            <v>7.6664522227732235E-2</v>
          </cell>
          <cell r="G13">
            <v>7.2123138193715519E-2</v>
          </cell>
          <cell r="H13">
            <v>6.0696297621039452E-2</v>
          </cell>
        </row>
        <row r="14">
          <cell r="B14" t="str">
            <v>Check</v>
          </cell>
          <cell r="C14" t="b">
            <v>1</v>
          </cell>
          <cell r="D14" t="b">
            <v>1</v>
          </cell>
          <cell r="E14" t="b">
            <v>1</v>
          </cell>
          <cell r="F14" t="b">
            <v>1</v>
          </cell>
          <cell r="G14" t="b">
            <v>1</v>
          </cell>
          <cell r="H14" t="b">
            <v>1</v>
          </cell>
        </row>
        <row r="15">
          <cell r="B15" t="str">
            <v>EBIT (1)</v>
          </cell>
        </row>
        <row r="16">
          <cell r="B16" t="str">
            <v>LZ Additives</v>
          </cell>
          <cell r="C16">
            <v>434.43192372000084</v>
          </cell>
          <cell r="D16">
            <v>787.8</v>
          </cell>
          <cell r="E16">
            <v>809.6</v>
          </cell>
          <cell r="F16">
            <v>832.22784540583291</v>
          </cell>
          <cell r="G16">
            <v>873.96484622300818</v>
          </cell>
          <cell r="H16">
            <v>918.00083916195069</v>
          </cell>
          <cell r="J16">
            <v>0.16140654562581247</v>
          </cell>
          <cell r="K16">
            <v>3.8979013901527804E-2</v>
          </cell>
        </row>
        <row r="17">
          <cell r="B17" t="str">
            <v>% Growth</v>
          </cell>
          <cell r="D17">
            <v>0.8134026460443804</v>
          </cell>
          <cell r="E17">
            <v>2.7671997969027862E-2</v>
          </cell>
          <cell r="F17">
            <v>2.7949413791789723E-2</v>
          </cell>
          <cell r="G17">
            <v>5.0150930478446432E-2</v>
          </cell>
          <cell r="H17">
            <v>5.0386457909893823E-2</v>
          </cell>
        </row>
        <row r="18">
          <cell r="B18" t="str">
            <v>% Margin</v>
          </cell>
          <cell r="C18">
            <v>0.12266824033392426</v>
          </cell>
          <cell r="D18">
            <v>0.23989037758830692</v>
          </cell>
          <cell r="E18">
            <v>0.22888160126653853</v>
          </cell>
          <cell r="F18">
            <v>0.22253722725875122</v>
          </cell>
          <cell r="G18">
            <v>0.22244210572232165</v>
          </cell>
          <cell r="H18">
            <v>0.22348175563815167</v>
          </cell>
        </row>
        <row r="19">
          <cell r="B19" t="str">
            <v>LZ Advanced Materials</v>
          </cell>
          <cell r="C19">
            <v>88.855522308609238</v>
          </cell>
          <cell r="D19">
            <v>168.7</v>
          </cell>
          <cell r="E19">
            <v>179.43412310980025</v>
          </cell>
          <cell r="F19">
            <v>228.73568455630303</v>
          </cell>
          <cell r="G19">
            <v>278.63860661440742</v>
          </cell>
          <cell r="H19">
            <v>323.53455629287191</v>
          </cell>
          <cell r="J19">
            <v>0.29493285514026302</v>
          </cell>
          <cell r="K19">
            <v>0.17679658067562154</v>
          </cell>
        </row>
        <row r="20">
          <cell r="B20" t="str">
            <v>% Growth</v>
          </cell>
          <cell r="D20">
            <v>0.89858768050541959</v>
          </cell>
          <cell r="E20">
            <v>6.3628471308833756E-2</v>
          </cell>
          <cell r="F20">
            <v>0.27476134746306813</v>
          </cell>
          <cell r="G20">
            <v>0.21816850376846575</v>
          </cell>
          <cell r="H20">
            <v>0.16112609169264736</v>
          </cell>
        </row>
        <row r="21">
          <cell r="B21" t="str">
            <v>% Margin</v>
          </cell>
          <cell r="C21">
            <v>5.9783766600013999E-2</v>
          </cell>
          <cell r="D21">
            <v>0.12956989247311826</v>
          </cell>
          <cell r="E21">
            <v>0.1250444033451388</v>
          </cell>
          <cell r="F21">
            <v>0.14175246109844333</v>
          </cell>
          <cell r="G21">
            <v>0.15390162939421739</v>
          </cell>
          <cell r="H21">
            <v>0.16339351896358145</v>
          </cell>
        </row>
        <row r="22">
          <cell r="B22" t="str">
            <v>Corporate and Other</v>
          </cell>
          <cell r="C22">
            <v>-44.910112510000005</v>
          </cell>
          <cell r="D22">
            <v>-97.3</v>
          </cell>
          <cell r="E22">
            <v>-68.3</v>
          </cell>
          <cell r="F22">
            <v>-71.032000000000011</v>
          </cell>
          <cell r="G22">
            <v>-73.873280000000008</v>
          </cell>
          <cell r="H22">
            <v>-76.828211199999998</v>
          </cell>
        </row>
        <row r="23">
          <cell r="B23" t="str">
            <v>Consolidated EBIT (1)</v>
          </cell>
          <cell r="C23">
            <v>478.37733351861004</v>
          </cell>
          <cell r="D23">
            <v>859.2</v>
          </cell>
          <cell r="E23">
            <v>920.73412310980029</v>
          </cell>
          <cell r="F23">
            <v>989.93152996213587</v>
          </cell>
          <cell r="G23">
            <v>1078.7301728374157</v>
          </cell>
          <cell r="H23">
            <v>1164.7071842548228</v>
          </cell>
          <cell r="J23">
            <v>0.19478354338643933</v>
          </cell>
          <cell r="K23">
            <v>7.9022799932164212E-2</v>
          </cell>
        </row>
        <row r="24">
          <cell r="B24" t="str">
            <v>% Growth</v>
          </cell>
          <cell r="D24">
            <v>0.79607171953638356</v>
          </cell>
          <cell r="E24">
            <v>7.161792726932048E-2</v>
          </cell>
          <cell r="F24">
            <v>7.5154602306493956E-2</v>
          </cell>
          <cell r="G24">
            <v>8.9701802789003304E-2</v>
          </cell>
          <cell r="H24">
            <v>7.9702054862579086E-2</v>
          </cell>
        </row>
        <row r="25">
          <cell r="B25" t="str">
            <v>% Margin</v>
          </cell>
          <cell r="C25">
            <v>9.5146434831107671E-2</v>
          </cell>
          <cell r="D25">
            <v>0.18735281290885303</v>
          </cell>
          <cell r="E25">
            <v>0.18517777419453801</v>
          </cell>
          <cell r="F25">
            <v>0.18491807992166615</v>
          </cell>
          <cell r="G25">
            <v>0.18795001980687762</v>
          </cell>
          <cell r="H25">
            <v>0.19131774387455255</v>
          </cell>
        </row>
        <row r="26">
          <cell r="B26" t="str">
            <v>Check</v>
          </cell>
          <cell r="C26" t="b">
            <v>0</v>
          </cell>
          <cell r="D26" t="b">
            <v>0</v>
          </cell>
          <cell r="E26" t="b">
            <v>1</v>
          </cell>
          <cell r="F26" t="b">
            <v>1</v>
          </cell>
          <cell r="G26" t="b">
            <v>1</v>
          </cell>
          <cell r="H26" t="b">
            <v>1</v>
          </cell>
        </row>
        <row r="27">
          <cell r="B27" t="str">
            <v>EBITDA (1)</v>
          </cell>
          <cell r="O27" t="str">
            <v>D&amp;A Allocation</v>
          </cell>
          <cell r="P27" t="str">
            <v>D&amp;A</v>
          </cell>
          <cell r="Q27" t="str">
            <v>EBITDA</v>
          </cell>
        </row>
        <row r="28">
          <cell r="B28" t="str">
            <v>LZ Additives</v>
          </cell>
          <cell r="C28">
            <v>519.6454275399999</v>
          </cell>
          <cell r="D28">
            <v>867.34802631578941</v>
          </cell>
          <cell r="E28">
            <v>895.46586055666614</v>
          </cell>
          <cell r="F28">
            <v>924.14247814583291</v>
          </cell>
          <cell r="G28">
            <v>970.37947896300818</v>
          </cell>
          <cell r="H28">
            <v>1018.9154719019507</v>
          </cell>
          <cell r="J28">
            <v>0.14415854744437473</v>
          </cell>
          <cell r="K28">
            <v>4.1085003350586291E-2</v>
          </cell>
          <cell r="O28" t="str">
            <v>LZ Additivies</v>
          </cell>
          <cell r="P28">
            <v>71</v>
          </cell>
          <cell r="Q28">
            <v>851</v>
          </cell>
        </row>
        <row r="29">
          <cell r="B29" t="str">
            <v>% Growth</v>
          </cell>
          <cell r="D29">
            <v>0.66911509338552766</v>
          </cell>
          <cell r="E29">
            <v>3.2418168241313827E-2</v>
          </cell>
          <cell r="F29">
            <v>3.2024244421043457E-2</v>
          </cell>
          <cell r="G29">
            <v>5.0032329332965642E-2</v>
          </cell>
          <cell r="H29">
            <v>5.0017538490004121E-2</v>
          </cell>
          <cell r="O29" t="str">
            <v>% of Total</v>
          </cell>
          <cell r="P29">
            <v>0.46710526315789475</v>
          </cell>
          <cell r="Q29">
            <v>8.3431257344300819E-2</v>
          </cell>
        </row>
        <row r="30">
          <cell r="B30" t="str">
            <v>% Margin</v>
          </cell>
          <cell r="C30">
            <v>0.14672952587845656</v>
          </cell>
          <cell r="D30">
            <v>0.26411328450541699</v>
          </cell>
          <cell r="E30">
            <v>0.25315669471804425</v>
          </cell>
          <cell r="F30">
            <v>0.24711514498570675</v>
          </cell>
          <cell r="G30">
            <v>0.24698162126670017</v>
          </cell>
          <cell r="H30">
            <v>0.24804881302221998</v>
          </cell>
        </row>
        <row r="31">
          <cell r="B31" t="str">
            <v>LZ Advanced Materials</v>
          </cell>
          <cell r="C31">
            <v>174.39998932860925</v>
          </cell>
          <cell r="D31">
            <v>257.21118421052631</v>
          </cell>
          <cell r="E31">
            <v>263.97653475186939</v>
          </cell>
          <cell r="F31">
            <v>318.30615228936261</v>
          </cell>
          <cell r="G31">
            <v>371.65697251785872</v>
          </cell>
          <cell r="H31">
            <v>420.90591527523446</v>
          </cell>
          <cell r="J31">
            <v>0.19269037644137743</v>
          </cell>
          <cell r="K31">
            <v>0.13102914203477689</v>
          </cell>
          <cell r="O31" t="str">
            <v>LZ Advance Materials</v>
          </cell>
          <cell r="P31">
            <v>79</v>
          </cell>
          <cell r="Q31">
            <v>236</v>
          </cell>
        </row>
        <row r="32">
          <cell r="B32" t="str">
            <v>% Growth</v>
          </cell>
          <cell r="D32">
            <v>0.47483486209326498</v>
          </cell>
          <cell r="E32">
            <v>2.6302707489599841E-2</v>
          </cell>
          <cell r="F32">
            <v>0.20581229914454924</v>
          </cell>
          <cell r="G32">
            <v>0.16760851100357144</v>
          </cell>
          <cell r="H32">
            <v>0.13251182245749282</v>
          </cell>
          <cell r="O32" t="str">
            <v>% of Total</v>
          </cell>
          <cell r="P32">
            <v>0.51973684210526316</v>
          </cell>
          <cell r="Q32">
            <v>0.3347457627118644</v>
          </cell>
        </row>
        <row r="33">
          <cell r="B33" t="str">
            <v>% Margin</v>
          </cell>
          <cell r="C33">
            <v>0.11733978920133252</v>
          </cell>
          <cell r="D33">
            <v>0.19755083272697874</v>
          </cell>
          <cell r="E33">
            <v>0.18396048484582778</v>
          </cell>
          <cell r="F33">
            <v>0.19726122120961256</v>
          </cell>
          <cell r="G33">
            <v>0.20527885328315015</v>
          </cell>
          <cell r="H33">
            <v>0.2125686338962576</v>
          </cell>
        </row>
        <row r="34">
          <cell r="B34" t="str">
            <v>Corporate and Other</v>
          </cell>
          <cell r="C34">
            <v>-42.440112510000006</v>
          </cell>
          <cell r="D34">
            <v>-95.05921052631578</v>
          </cell>
          <cell r="E34">
            <v>-66.3</v>
          </cell>
          <cell r="F34">
            <v>-69.032000000000011</v>
          </cell>
          <cell r="G34">
            <v>-71.873280000000008</v>
          </cell>
          <cell r="H34">
            <v>-74.828211199999998</v>
          </cell>
          <cell r="O34" t="str">
            <v>Corp Other</v>
          </cell>
          <cell r="P34">
            <v>2</v>
          </cell>
          <cell r="Q34">
            <v>-91</v>
          </cell>
        </row>
        <row r="35">
          <cell r="B35" t="str">
            <v>Consolidated EBITDA (1)</v>
          </cell>
          <cell r="C35">
            <v>651.60530435860915</v>
          </cell>
          <cell r="D35">
            <v>1029.5</v>
          </cell>
          <cell r="E35">
            <v>1093.1423953085357</v>
          </cell>
          <cell r="F35">
            <v>1173.4166304351957</v>
          </cell>
          <cell r="G35">
            <v>1270.1631714808668</v>
          </cell>
          <cell r="H35">
            <v>1364.9931759771853</v>
          </cell>
          <cell r="J35">
            <v>0.1593889953744807</v>
          </cell>
          <cell r="K35">
            <v>7.3065006256670229E-2</v>
          </cell>
          <cell r="O35" t="str">
            <v>% of Total</v>
          </cell>
          <cell r="P35">
            <v>1.3157894736842105E-2</v>
          </cell>
          <cell r="Q35">
            <v>-2.197802197802198E-2</v>
          </cell>
        </row>
        <row r="36">
          <cell r="B36" t="str">
            <v>% Growth</v>
          </cell>
          <cell r="D36">
            <v>0.57994416729520304</v>
          </cell>
          <cell r="E36">
            <v>6.181874240751406E-2</v>
          </cell>
          <cell r="F36">
            <v>7.3434380983826708E-2</v>
          </cell>
          <cell r="G36">
            <v>8.2448585213753089E-2</v>
          </cell>
          <cell r="H36">
            <v>7.4659702489844104E-2</v>
          </cell>
        </row>
        <row r="37">
          <cell r="B37" t="str">
            <v>% Margin</v>
          </cell>
          <cell r="C37">
            <v>0.12960045822143582</v>
          </cell>
          <cell r="D37">
            <v>0.2244875708678587</v>
          </cell>
          <cell r="E37">
            <v>0.21985247484607517</v>
          </cell>
          <cell r="F37">
            <v>0.21919288726618016</v>
          </cell>
          <cell r="G37">
            <v>0.22130389901847675</v>
          </cell>
          <cell r="H37">
            <v>0.22421722675231606</v>
          </cell>
          <cell r="O37" t="str">
            <v>Total</v>
          </cell>
          <cell r="P37">
            <v>152</v>
          </cell>
          <cell r="Q37">
            <v>996</v>
          </cell>
        </row>
        <row r="38">
          <cell r="B38" t="str">
            <v>Check</v>
          </cell>
          <cell r="C38" t="b">
            <v>0</v>
          </cell>
          <cell r="D38" t="b">
            <v>0</v>
          </cell>
          <cell r="E38" t="b">
            <v>1</v>
          </cell>
          <cell r="F38" t="b">
            <v>1</v>
          </cell>
          <cell r="G38" t="b">
            <v>1</v>
          </cell>
          <cell r="H38" t="b">
            <v>1</v>
          </cell>
        </row>
        <row r="42">
          <cell r="B42" t="str">
            <v xml:space="preserve">Source: Management Projections </v>
          </cell>
        </row>
        <row r="43">
          <cell r="B43" t="str">
            <v>(1) Before restructuring expense</v>
          </cell>
        </row>
      </sheetData>
      <sheetData sheetId="9">
        <row r="1">
          <cell r="A1" t="str">
            <v>Lubrizol Corp.</v>
          </cell>
          <cell r="S1" t="str">
            <v>Preliminary Draft - Confidential</v>
          </cell>
        </row>
        <row r="2">
          <cell r="A2" t="str">
            <v>Selected Peer Trading Analysis</v>
          </cell>
          <cell r="S2" t="str">
            <v>($ in millions)</v>
          </cell>
        </row>
        <row r="8">
          <cell r="A8" t="str">
            <v>2010E Selected Peer Group Trading Analysis</v>
          </cell>
        </row>
        <row r="10">
          <cell r="C10" t="str">
            <v>2010E</v>
          </cell>
        </row>
        <row r="11">
          <cell r="C11" t="str">
            <v>EBITDA</v>
          </cell>
          <cell r="E11" t="str">
            <v>Multiple Range</v>
          </cell>
          <cell r="I11" t="str">
            <v>TEV Range</v>
          </cell>
        </row>
        <row r="13">
          <cell r="A13" t="str">
            <v>Consolidated</v>
          </cell>
          <cell r="C13">
            <v>1093.1423953085357</v>
          </cell>
          <cell r="E13">
            <v>6</v>
          </cell>
          <cell r="G13">
            <v>8</v>
          </cell>
          <cell r="I13">
            <v>6558.8543718512137</v>
          </cell>
          <cell r="K13">
            <v>8745.1391624682856</v>
          </cell>
        </row>
        <row r="15">
          <cell r="A15" t="str">
            <v>Less: Net  Debt</v>
          </cell>
          <cell r="I15">
            <v>-456.69999999999982</v>
          </cell>
          <cell r="K15">
            <v>-456.69999999999982</v>
          </cell>
        </row>
        <row r="16">
          <cell r="A16" t="str">
            <v>Implied Equity Value</v>
          </cell>
          <cell r="I16">
            <v>6102.1543718512139</v>
          </cell>
          <cell r="K16">
            <v>8288.4391624682867</v>
          </cell>
        </row>
        <row r="17">
          <cell r="A17" t="str">
            <v>Share Count</v>
          </cell>
          <cell r="I17">
            <v>69.638495449371277</v>
          </cell>
          <cell r="K17">
            <v>69.638495449371277</v>
          </cell>
        </row>
        <row r="18">
          <cell r="A18" t="str">
            <v>Consolidated Implied Equity Value per Share</v>
          </cell>
          <cell r="I18">
            <v>87.626166138061024</v>
          </cell>
          <cell r="K18">
            <v>119.02093962518424</v>
          </cell>
        </row>
        <row r="19">
          <cell r="A19" t="str">
            <v>% Premium / (Discount) to Current Share Price</v>
          </cell>
          <cell r="I19">
            <v>0.15984336383932529</v>
          </cell>
          <cell r="K19">
            <v>0.57539297981713089</v>
          </cell>
        </row>
        <row r="22">
          <cell r="A22" t="str">
            <v>Sum of the Parts</v>
          </cell>
        </row>
        <row r="24">
          <cell r="A24" t="str">
            <v>LZ Additives</v>
          </cell>
          <cell r="C24">
            <v>895.46586055666614</v>
          </cell>
          <cell r="E24">
            <v>5</v>
          </cell>
          <cell r="G24">
            <v>6</v>
          </cell>
          <cell r="I24">
            <v>4477.3293027833306</v>
          </cell>
          <cell r="K24">
            <v>5372.7951633399971</v>
          </cell>
        </row>
        <row r="25">
          <cell r="A25" t="str">
            <v>LZ Advanced Materials</v>
          </cell>
          <cell r="C25">
            <v>263.97653475186939</v>
          </cell>
          <cell r="E25">
            <v>6</v>
          </cell>
          <cell r="G25">
            <v>8</v>
          </cell>
          <cell r="I25">
            <v>1583.8592085112164</v>
          </cell>
          <cell r="K25">
            <v>2111.8122780149552</v>
          </cell>
          <cell r="M25" t="str">
            <v>Implied Blended</v>
          </cell>
        </row>
        <row r="26">
          <cell r="A26" t="str">
            <v>Corporate and Other</v>
          </cell>
          <cell r="C26">
            <v>-66.3</v>
          </cell>
          <cell r="E26">
            <v>5.2276754203744833</v>
          </cell>
          <cell r="G26">
            <v>6.4553508407489675</v>
          </cell>
          <cell r="I26">
            <v>-346.59488037082821</v>
          </cell>
          <cell r="K26">
            <v>-427.98976074165654</v>
          </cell>
          <cell r="M26" t="str">
            <v>Multiple Range</v>
          </cell>
        </row>
        <row r="27">
          <cell r="A27" t="str">
            <v>Consolidated</v>
          </cell>
          <cell r="C27">
            <v>1093.1423953085357</v>
          </cell>
          <cell r="E27">
            <v>5.2276754203744842</v>
          </cell>
          <cell r="G27">
            <v>6.4553508407489666</v>
          </cell>
          <cell r="I27">
            <v>5714.5936309237195</v>
          </cell>
          <cell r="K27">
            <v>7056.6176806132953</v>
          </cell>
          <cell r="M27">
            <v>5.2276754203744842</v>
          </cell>
          <cell r="N27">
            <v>6.4553508407489666</v>
          </cell>
        </row>
        <row r="29">
          <cell r="A29" t="str">
            <v>Less: Net  Debt</v>
          </cell>
          <cell r="I29">
            <v>-456.69999999999982</v>
          </cell>
          <cell r="K29">
            <v>-456.69999999999982</v>
          </cell>
        </row>
        <row r="30">
          <cell r="A30" t="str">
            <v>Implied Equity Value</v>
          </cell>
          <cell r="I30">
            <v>5257.8936309237197</v>
          </cell>
          <cell r="K30">
            <v>6599.9176806132955</v>
          </cell>
        </row>
        <row r="31">
          <cell r="A31" t="str">
            <v>Share Count</v>
          </cell>
          <cell r="I31">
            <v>69.638495449371277</v>
          </cell>
          <cell r="K31">
            <v>69.638495449371277</v>
          </cell>
        </row>
        <row r="32">
          <cell r="A32" t="str">
            <v>SOTP Implied Equity Value per Share</v>
          </cell>
          <cell r="I32">
            <v>75.502688520120657</v>
          </cell>
          <cell r="K32">
            <v>94.773984389303493</v>
          </cell>
        </row>
        <row r="33">
          <cell r="A33" t="str">
            <v>% Premium / (Discount) to Current Share Price</v>
          </cell>
          <cell r="I33">
            <v>-6.2622739747641987E-4</v>
          </cell>
          <cell r="K33">
            <v>0.25445379734352747</v>
          </cell>
        </row>
        <row r="35">
          <cell r="A35" t="str">
            <v>2011E Selected Peer Group Trading Analysis</v>
          </cell>
        </row>
        <row r="37">
          <cell r="C37" t="str">
            <v>2011E</v>
          </cell>
        </row>
        <row r="38">
          <cell r="C38" t="str">
            <v>EBITDA</v>
          </cell>
          <cell r="E38" t="str">
            <v>Multiple Range</v>
          </cell>
          <cell r="I38" t="str">
            <v>TEV Range</v>
          </cell>
        </row>
        <row r="40">
          <cell r="A40" t="str">
            <v>Consolidated</v>
          </cell>
          <cell r="C40">
            <v>1173.4166304351957</v>
          </cell>
          <cell r="E40">
            <v>5.5</v>
          </cell>
          <cell r="G40">
            <v>7.5</v>
          </cell>
          <cell r="I40">
            <v>6453.7914673935757</v>
          </cell>
          <cell r="K40">
            <v>8800.624728263967</v>
          </cell>
        </row>
        <row r="42">
          <cell r="A42" t="str">
            <v>Less: Net  Debt</v>
          </cell>
          <cell r="I42">
            <v>-456.69999999999982</v>
          </cell>
          <cell r="K42">
            <v>-456.69999999999982</v>
          </cell>
        </row>
        <row r="43">
          <cell r="A43" t="str">
            <v>Implied Equity Value</v>
          </cell>
          <cell r="I43">
            <v>5997.0914673935758</v>
          </cell>
          <cell r="K43">
            <v>8343.9247282639662</v>
          </cell>
        </row>
        <row r="44">
          <cell r="A44" t="str">
            <v>Share Count</v>
          </cell>
          <cell r="I44">
            <v>69.638495449371277</v>
          </cell>
          <cell r="K44">
            <v>69.638495449371277</v>
          </cell>
        </row>
        <row r="45">
          <cell r="A45" t="str">
            <v>Consolidated Implied Equity Value per Share</v>
          </cell>
          <cell r="I45">
            <v>86.117476098454674</v>
          </cell>
          <cell r="K45">
            <v>119.81770534273222</v>
          </cell>
        </row>
        <row r="46">
          <cell r="A46" t="str">
            <v>% Premium / (Discount) to Current Share Price</v>
          </cell>
          <cell r="I46">
            <v>0.13987393909271573</v>
          </cell>
          <cell r="K46">
            <v>0.58593918388791844</v>
          </cell>
        </row>
        <row r="49">
          <cell r="A49" t="str">
            <v>Sum of the Parts</v>
          </cell>
        </row>
        <row r="51">
          <cell r="A51" t="str">
            <v>LZ Additives</v>
          </cell>
          <cell r="C51">
            <v>924.14247814583291</v>
          </cell>
          <cell r="E51">
            <v>5</v>
          </cell>
          <cell r="G51">
            <v>6</v>
          </cell>
          <cell r="I51">
            <v>4620.7123907291643</v>
          </cell>
          <cell r="K51">
            <v>5544.8548688749979</v>
          </cell>
          <cell r="M51" t="str">
            <v>Implied Blended</v>
          </cell>
        </row>
        <row r="52">
          <cell r="A52" t="str">
            <v>LZ Advanced Materials</v>
          </cell>
          <cell r="C52">
            <v>318.30615228936261</v>
          </cell>
          <cell r="E52">
            <v>5.5</v>
          </cell>
          <cell r="G52">
            <v>7.5</v>
          </cell>
          <cell r="I52">
            <v>1750.6838375914945</v>
          </cell>
          <cell r="K52">
            <v>2387.2961421702198</v>
          </cell>
          <cell r="M52" t="str">
            <v>Multiple Range</v>
          </cell>
        </row>
        <row r="53">
          <cell r="A53" t="str">
            <v>Corporate and Other</v>
          </cell>
          <cell r="C53">
            <v>-69.032000000000011</v>
          </cell>
          <cell r="E53">
            <v>5.1280963029344191</v>
          </cell>
          <cell r="G53">
            <v>6.3842889088032591</v>
          </cell>
          <cell r="I53">
            <v>-354.00274398416889</v>
          </cell>
          <cell r="K53">
            <v>-440.72023195250665</v>
          </cell>
        </row>
        <row r="54">
          <cell r="A54" t="str">
            <v>Consolidated</v>
          </cell>
          <cell r="C54">
            <v>1173.4166304351957</v>
          </cell>
          <cell r="E54">
            <v>5.1280963029344182</v>
          </cell>
          <cell r="G54">
            <v>6.3842889088032582</v>
          </cell>
          <cell r="I54">
            <v>6017.3934843364896</v>
          </cell>
          <cell r="K54">
            <v>7491.4307790927114</v>
          </cell>
          <cell r="M54">
            <v>5.1280963029344182</v>
          </cell>
          <cell r="N54">
            <v>6.3842889088032582</v>
          </cell>
        </row>
        <row r="56">
          <cell r="A56" t="str">
            <v>Less: Net  Debt</v>
          </cell>
          <cell r="I56">
            <v>-456.69999999999982</v>
          </cell>
          <cell r="K56">
            <v>-456.69999999999982</v>
          </cell>
        </row>
        <row r="57">
          <cell r="A57" t="str">
            <v>Implied Equity Value</v>
          </cell>
          <cell r="I57">
            <v>5560.6934843364897</v>
          </cell>
          <cell r="K57">
            <v>7034.7307790927116</v>
          </cell>
        </row>
        <row r="58">
          <cell r="A58" t="str">
            <v>Share Count</v>
          </cell>
          <cell r="I58">
            <v>69.638495449371277</v>
          </cell>
          <cell r="K58">
            <v>69.638495449371277</v>
          </cell>
        </row>
        <row r="59">
          <cell r="A59" t="str">
            <v>SOTP Implied Equity Value per Share</v>
          </cell>
          <cell r="I59">
            <v>79.850856174502454</v>
          </cell>
          <cell r="K59">
            <v>101.01784557087561</v>
          </cell>
        </row>
        <row r="60">
          <cell r="A60" t="str">
            <v>% Premium / (Discount) to Current Share Price</v>
          </cell>
          <cell r="I60">
            <v>5.6927282256816092E-2</v>
          </cell>
          <cell r="K60">
            <v>0.33709921338021998</v>
          </cell>
        </row>
        <row r="62">
          <cell r="A62" t="str">
            <v>SOTP Precedent Transactions Analysis</v>
          </cell>
        </row>
        <row r="64">
          <cell r="C64" t="str">
            <v>2009E</v>
          </cell>
        </row>
        <row r="65">
          <cell r="C65" t="str">
            <v>EBITDA</v>
          </cell>
          <cell r="E65" t="str">
            <v>Multiple Range</v>
          </cell>
          <cell r="I65" t="str">
            <v>TEV Range</v>
          </cell>
        </row>
        <row r="67">
          <cell r="A67" t="str">
            <v>Consolidated</v>
          </cell>
          <cell r="C67">
            <v>1030</v>
          </cell>
          <cell r="E67">
            <v>8</v>
          </cell>
          <cell r="G67">
            <v>10</v>
          </cell>
          <cell r="I67">
            <v>8240</v>
          </cell>
          <cell r="K67">
            <v>10300</v>
          </cell>
        </row>
        <row r="69">
          <cell r="A69" t="str">
            <v>Less: Net  Debt</v>
          </cell>
          <cell r="I69">
            <v>-456.69999999999982</v>
          </cell>
          <cell r="K69">
            <v>-456.69999999999982</v>
          </cell>
        </row>
        <row r="70">
          <cell r="A70" t="str">
            <v>Implied Equity Value</v>
          </cell>
          <cell r="I70">
            <v>7783.3</v>
          </cell>
          <cell r="K70">
            <v>9843.2999999999993</v>
          </cell>
        </row>
        <row r="71">
          <cell r="A71" t="str">
            <v>Share Count</v>
          </cell>
          <cell r="I71">
            <v>69.638495449371277</v>
          </cell>
          <cell r="K71">
            <v>69.638495449371277</v>
          </cell>
        </row>
        <row r="72">
          <cell r="A72" t="str">
            <v>Consolidated Implied Equity Value per Share</v>
          </cell>
          <cell r="I72">
            <v>111.76720504621802</v>
          </cell>
          <cell r="K72">
            <v>141.34854488859966</v>
          </cell>
        </row>
        <row r="73">
          <cell r="A73" t="str">
            <v>% Premium / (Discount) to Current Share Price</v>
          </cell>
          <cell r="I73">
            <v>0.47938060948005323</v>
          </cell>
          <cell r="K73">
            <v>0.87092713287358925</v>
          </cell>
        </row>
        <row r="75">
          <cell r="A75" t="str">
            <v>Sum of the Parts</v>
          </cell>
        </row>
        <row r="77">
          <cell r="A77" t="str">
            <v>LZ Additives</v>
          </cell>
          <cell r="C77">
            <v>867.34802631578941</v>
          </cell>
          <cell r="E77">
            <v>7</v>
          </cell>
          <cell r="G77">
            <v>9</v>
          </cell>
          <cell r="I77">
            <v>6071.4361842105263</v>
          </cell>
          <cell r="K77">
            <v>7806.1322368421042</v>
          </cell>
          <cell r="M77" t="str">
            <v>Implied Blended</v>
          </cell>
        </row>
        <row r="78">
          <cell r="A78" t="str">
            <v>LZ Advanced Materials</v>
          </cell>
          <cell r="C78">
            <v>257.21118421052631</v>
          </cell>
          <cell r="E78">
            <v>9</v>
          </cell>
          <cell r="G78">
            <v>11</v>
          </cell>
          <cell r="I78">
            <v>2314.9006578947369</v>
          </cell>
          <cell r="K78">
            <v>2829.3230263157893</v>
          </cell>
          <cell r="M78" t="str">
            <v>Multiple Range</v>
          </cell>
        </row>
        <row r="79">
          <cell r="A79" t="str">
            <v>Corporate and Other</v>
          </cell>
          <cell r="C79">
            <v>-95.05921052631578</v>
          </cell>
          <cell r="E79">
            <v>7.4574435597573316</v>
          </cell>
          <cell r="G79">
            <v>9.4574435597573299</v>
          </cell>
          <cell r="I79">
            <v>-708.89869733508999</v>
          </cell>
          <cell r="K79">
            <v>-899.01711838772133</v>
          </cell>
        </row>
        <row r="80">
          <cell r="A80" t="str">
            <v>Consolidated</v>
          </cell>
          <cell r="C80">
            <v>1029.5</v>
          </cell>
          <cell r="E80">
            <v>7.4574435597573325</v>
          </cell>
          <cell r="G80">
            <v>9.4574435597573316</v>
          </cell>
          <cell r="I80">
            <v>7677.4381447701735</v>
          </cell>
          <cell r="K80">
            <v>9736.4381447701726</v>
          </cell>
          <cell r="M80">
            <v>7.4574435597573325</v>
          </cell>
          <cell r="N80">
            <v>9.4574435597573316</v>
          </cell>
        </row>
        <row r="82">
          <cell r="A82" t="str">
            <v>Less: Net  Debt</v>
          </cell>
          <cell r="I82">
            <v>-456.69999999999982</v>
          </cell>
          <cell r="K82">
            <v>-456.69999999999982</v>
          </cell>
        </row>
        <row r="83">
          <cell r="A83" t="str">
            <v>Implied Equity Value</v>
          </cell>
          <cell r="I83">
            <v>7220.7381447701737</v>
          </cell>
          <cell r="K83">
            <v>9279.7381447701737</v>
          </cell>
        </row>
        <row r="84">
          <cell r="A84" t="str">
            <v>Share Count</v>
          </cell>
          <cell r="I84">
            <v>69.638495449371277</v>
          </cell>
          <cell r="K84">
            <v>69.638495449371277</v>
          </cell>
        </row>
        <row r="85">
          <cell r="A85" t="str">
            <v>SOTP Implied Equity Value per Share</v>
          </cell>
          <cell r="I85">
            <v>103.68888785111403</v>
          </cell>
          <cell r="K85">
            <v>133.25586781978581</v>
          </cell>
        </row>
        <row r="86">
          <cell r="A86" t="str">
            <v>% Premium / (Discount) to Current Share Price</v>
          </cell>
          <cell r="I86">
            <v>0.37245384316497732</v>
          </cell>
          <cell r="K86">
            <v>0.76381029543065271</v>
          </cell>
        </row>
      </sheetData>
      <sheetData sheetId="10">
        <row r="1">
          <cell r="A1" t="str">
            <v>Lubrizol Corp.</v>
          </cell>
          <cell r="M1" t="str">
            <v>Preliminary Draft - Confidential</v>
          </cell>
        </row>
        <row r="2">
          <cell r="A2" t="str">
            <v>Balance Sheet - LZ Management Projections</v>
          </cell>
          <cell r="M2" t="str">
            <v>($ in millions, except per share data)</v>
          </cell>
        </row>
        <row r="4">
          <cell r="B4">
            <v>0</v>
          </cell>
        </row>
        <row r="5">
          <cell r="B5" t="str">
            <v>Actual</v>
          </cell>
          <cell r="D5" t="str">
            <v>Projected</v>
          </cell>
        </row>
        <row r="6">
          <cell r="B6" t="str">
            <v>2008A</v>
          </cell>
          <cell r="D6" t="str">
            <v>2009E</v>
          </cell>
          <cell r="F6" t="str">
            <v>2010E</v>
          </cell>
          <cell r="H6" t="str">
            <v>2011E</v>
          </cell>
          <cell r="J6" t="str">
            <v>2012E</v>
          </cell>
          <cell r="L6" t="str">
            <v>2013E</v>
          </cell>
        </row>
        <row r="8">
          <cell r="A8" t="str">
            <v>ASSETS</v>
          </cell>
        </row>
        <row r="10">
          <cell r="A10" t="str">
            <v>Cash and short-term investments</v>
          </cell>
          <cell r="B10">
            <v>195.99599999999998</v>
          </cell>
          <cell r="C10">
            <v>0</v>
          </cell>
          <cell r="D10">
            <v>1017.1349591041043</v>
          </cell>
          <cell r="E10">
            <v>0</v>
          </cell>
          <cell r="F10">
            <v>1041.4468338389729</v>
          </cell>
          <cell r="G10">
            <v>0</v>
          </cell>
          <cell r="H10">
            <v>1110.1440805792756</v>
          </cell>
          <cell r="I10">
            <v>0</v>
          </cell>
          <cell r="J10">
            <v>1298.9618436813282</v>
          </cell>
          <cell r="K10">
            <v>0</v>
          </cell>
          <cell r="L10">
            <v>1509.21058602279</v>
          </cell>
        </row>
        <row r="11">
          <cell r="A11" t="str">
            <v>Receivables</v>
          </cell>
          <cell r="B11">
            <v>608.53499999999997</v>
          </cell>
          <cell r="C11">
            <v>0</v>
          </cell>
          <cell r="D11">
            <v>635.17463784592348</v>
          </cell>
          <cell r="E11">
            <v>0</v>
          </cell>
          <cell r="F11">
            <v>688.17691787441186</v>
          </cell>
          <cell r="G11">
            <v>0</v>
          </cell>
          <cell r="H11">
            <v>738.53232833696632</v>
          </cell>
          <cell r="I11">
            <v>0</v>
          </cell>
          <cell r="J11">
            <v>791.15982234776811</v>
          </cell>
          <cell r="K11">
            <v>0</v>
          </cell>
          <cell r="L11">
            <v>838.35464780013456</v>
          </cell>
        </row>
        <row r="12">
          <cell r="A12" t="str">
            <v>Inventories</v>
          </cell>
          <cell r="B12">
            <v>814.62</v>
          </cell>
          <cell r="C12">
            <v>0</v>
          </cell>
          <cell r="D12">
            <v>534.7273254713009</v>
          </cell>
          <cell r="E12">
            <v>0</v>
          </cell>
          <cell r="F12">
            <v>602.08402232257822</v>
          </cell>
          <cell r="G12">
            <v>0</v>
          </cell>
          <cell r="H12">
            <v>654.23321018982483</v>
          </cell>
          <cell r="I12">
            <v>0</v>
          </cell>
          <cell r="J12">
            <v>703.18652300390022</v>
          </cell>
          <cell r="K12">
            <v>0</v>
          </cell>
          <cell r="L12">
            <v>743.58650252845553</v>
          </cell>
        </row>
        <row r="13">
          <cell r="A13" t="str">
            <v>Other current assets</v>
          </cell>
          <cell r="B13">
            <v>80.787999999999997</v>
          </cell>
          <cell r="C13">
            <v>0</v>
          </cell>
          <cell r="D13">
            <v>87.887999999999991</v>
          </cell>
          <cell r="E13">
            <v>0</v>
          </cell>
          <cell r="F13">
            <v>88.887999999999991</v>
          </cell>
          <cell r="G13">
            <v>0</v>
          </cell>
          <cell r="H13">
            <v>90.687999999999988</v>
          </cell>
          <cell r="I13">
            <v>0</v>
          </cell>
          <cell r="J13">
            <v>90.987999999999985</v>
          </cell>
          <cell r="K13">
            <v>0</v>
          </cell>
          <cell r="L13">
            <v>91.287999999999982</v>
          </cell>
        </row>
        <row r="14">
          <cell r="A14" t="str">
            <v xml:space="preserve">       Total current assets</v>
          </cell>
          <cell r="B14">
            <v>1699.9389999999999</v>
          </cell>
          <cell r="D14">
            <v>2274.9249224213286</v>
          </cell>
          <cell r="F14">
            <v>2420.5957740359627</v>
          </cell>
          <cell r="H14">
            <v>2593.5976191060672</v>
          </cell>
          <cell r="J14">
            <v>2884.2961890329966</v>
          </cell>
          <cell r="L14">
            <v>3182.4397363513804</v>
          </cell>
        </row>
        <row r="16">
          <cell r="A16" t="str">
            <v>Property and equipment - net</v>
          </cell>
          <cell r="B16">
            <v>1197.6389999999999</v>
          </cell>
          <cell r="C16">
            <v>0</v>
          </cell>
          <cell r="D16">
            <v>1205.5018186693721</v>
          </cell>
          <cell r="E16">
            <v>0</v>
          </cell>
          <cell r="F16">
            <v>1362.0971018928635</v>
          </cell>
          <cell r="G16">
            <v>0</v>
          </cell>
          <cell r="H16">
            <v>1615.8845106683621</v>
          </cell>
          <cell r="I16">
            <v>0</v>
          </cell>
          <cell r="J16">
            <v>1798.7506392734695</v>
          </cell>
          <cell r="K16">
            <v>0</v>
          </cell>
          <cell r="L16">
            <v>2027.4804113396658</v>
          </cell>
        </row>
        <row r="17">
          <cell r="A17" t="str">
            <v>Goodwill and intangible assets - net</v>
          </cell>
          <cell r="B17">
            <v>1143.07</v>
          </cell>
          <cell r="C17">
            <v>0</v>
          </cell>
          <cell r="D17">
            <v>1118.1674779494692</v>
          </cell>
          <cell r="E17">
            <v>0</v>
          </cell>
          <cell r="F17">
            <v>1093.5215945998723</v>
          </cell>
          <cell r="G17">
            <v>0</v>
          </cell>
          <cell r="H17">
            <v>1068.8757112502753</v>
          </cell>
          <cell r="I17">
            <v>0</v>
          </cell>
          <cell r="J17">
            <v>1044.2298279006786</v>
          </cell>
          <cell r="K17">
            <v>0</v>
          </cell>
          <cell r="L17">
            <v>1019.5839445510817</v>
          </cell>
        </row>
        <row r="18">
          <cell r="A18" t="str">
            <v>Investments in non-consolidated companies</v>
          </cell>
          <cell r="B18">
            <v>7.29</v>
          </cell>
          <cell r="C18">
            <v>0</v>
          </cell>
          <cell r="D18">
            <v>7.29</v>
          </cell>
          <cell r="E18">
            <v>0</v>
          </cell>
          <cell r="F18">
            <v>7.29</v>
          </cell>
          <cell r="G18">
            <v>0</v>
          </cell>
          <cell r="H18">
            <v>7.29</v>
          </cell>
          <cell r="I18">
            <v>0</v>
          </cell>
          <cell r="J18">
            <v>7.29</v>
          </cell>
          <cell r="K18">
            <v>0</v>
          </cell>
          <cell r="L18">
            <v>7.29</v>
          </cell>
        </row>
        <row r="19">
          <cell r="A19" t="str">
            <v>Other assets</v>
          </cell>
          <cell r="B19">
            <v>102.642</v>
          </cell>
          <cell r="C19">
            <v>0</v>
          </cell>
          <cell r="D19">
            <v>136.642</v>
          </cell>
          <cell r="E19">
            <v>0</v>
          </cell>
          <cell r="F19">
            <v>352.142</v>
          </cell>
          <cell r="G19">
            <v>0</v>
          </cell>
          <cell r="H19">
            <v>518.84199999999998</v>
          </cell>
          <cell r="I19">
            <v>0</v>
          </cell>
          <cell r="J19">
            <v>684.54199999999992</v>
          </cell>
          <cell r="K19">
            <v>0</v>
          </cell>
          <cell r="L19">
            <v>852.24199999999996</v>
          </cell>
        </row>
        <row r="20">
          <cell r="A20" t="str">
            <v>Total assets</v>
          </cell>
          <cell r="B20">
            <v>4150.579999999999</v>
          </cell>
          <cell r="D20">
            <v>4742.5262190401691</v>
          </cell>
          <cell r="F20">
            <v>5235.646470528698</v>
          </cell>
          <cell r="H20">
            <v>5804.4898410247042</v>
          </cell>
          <cell r="J20">
            <v>6419.108656207145</v>
          </cell>
          <cell r="L20">
            <v>7089.0360922421278</v>
          </cell>
        </row>
        <row r="22">
          <cell r="A22" t="str">
            <v>LIABILITIES AND SHAREHOLDERS' EQUITY</v>
          </cell>
        </row>
        <row r="24">
          <cell r="A24" t="str">
            <v>Accounts payable</v>
          </cell>
          <cell r="B24">
            <v>350.43799999999999</v>
          </cell>
          <cell r="C24">
            <v>0</v>
          </cell>
          <cell r="D24">
            <v>226.35749083079384</v>
          </cell>
          <cell r="E24">
            <v>0</v>
          </cell>
          <cell r="F24">
            <v>255.636112646491</v>
          </cell>
          <cell r="G24">
            <v>0</v>
          </cell>
          <cell r="H24">
            <v>278.41830900745038</v>
          </cell>
          <cell r="I24">
            <v>0</v>
          </cell>
          <cell r="J24">
            <v>300.63843020480476</v>
          </cell>
          <cell r="K24">
            <v>0</v>
          </cell>
          <cell r="L24">
            <v>313.83396136563948</v>
          </cell>
        </row>
        <row r="25">
          <cell r="A25" t="str">
            <v>Accrued expenses and other current liabilities</v>
          </cell>
          <cell r="B25">
            <v>279.654</v>
          </cell>
          <cell r="C25">
            <v>0</v>
          </cell>
          <cell r="D25">
            <v>344.95400000000001</v>
          </cell>
          <cell r="E25">
            <v>0</v>
          </cell>
          <cell r="F25">
            <v>330.62679567999999</v>
          </cell>
          <cell r="G25">
            <v>0</v>
          </cell>
          <cell r="H25">
            <v>337.19200956752536</v>
          </cell>
          <cell r="I25">
            <v>0</v>
          </cell>
          <cell r="J25">
            <v>338.94733035155576</v>
          </cell>
          <cell r="K25">
            <v>0</v>
          </cell>
          <cell r="L25">
            <v>351.50939933906608</v>
          </cell>
        </row>
        <row r="26">
          <cell r="A26" t="str">
            <v xml:space="preserve">       Total current liabilities</v>
          </cell>
          <cell r="B26">
            <v>630.09199999999998</v>
          </cell>
          <cell r="C26">
            <v>0</v>
          </cell>
          <cell r="D26">
            <v>571.3114908307939</v>
          </cell>
          <cell r="E26">
            <v>0</v>
          </cell>
          <cell r="F26">
            <v>586.26290832649102</v>
          </cell>
          <cell r="G26">
            <v>0</v>
          </cell>
          <cell r="H26">
            <v>615.61031857497574</v>
          </cell>
          <cell r="I26">
            <v>0</v>
          </cell>
          <cell r="J26">
            <v>639.58576055636058</v>
          </cell>
          <cell r="K26">
            <v>0</v>
          </cell>
          <cell r="L26">
            <v>665.34336070470556</v>
          </cell>
        </row>
        <row r="28">
          <cell r="A28" t="str">
            <v>Total debt</v>
          </cell>
          <cell r="B28">
            <v>1345.82</v>
          </cell>
          <cell r="C28">
            <v>0</v>
          </cell>
          <cell r="D28">
            <v>1350</v>
          </cell>
          <cell r="E28">
            <v>0</v>
          </cell>
          <cell r="F28">
            <v>1350</v>
          </cell>
          <cell r="G28">
            <v>0</v>
          </cell>
          <cell r="H28">
            <v>1350</v>
          </cell>
          <cell r="I28">
            <v>0</v>
          </cell>
          <cell r="J28">
            <v>1350</v>
          </cell>
          <cell r="K28">
            <v>0</v>
          </cell>
          <cell r="L28">
            <v>1350</v>
          </cell>
        </row>
        <row r="29">
          <cell r="A29" t="str">
            <v>Non-current liabilities</v>
          </cell>
          <cell r="B29">
            <v>590.00799999999992</v>
          </cell>
          <cell r="C29">
            <v>0</v>
          </cell>
          <cell r="D29">
            <v>589.51599999999996</v>
          </cell>
          <cell r="E29">
            <v>0</v>
          </cell>
          <cell r="F29">
            <v>579.32947826086956</v>
          </cell>
          <cell r="G29">
            <v>0</v>
          </cell>
          <cell r="H29">
            <v>569.14295652173905</v>
          </cell>
          <cell r="I29">
            <v>0</v>
          </cell>
          <cell r="J29">
            <v>554.56577901347009</v>
          </cell>
          <cell r="K29">
            <v>0</v>
          </cell>
          <cell r="L29">
            <v>539.4746162227724</v>
          </cell>
        </row>
        <row r="30">
          <cell r="A30" t="str">
            <v>Total liabilities</v>
          </cell>
          <cell r="B30">
            <v>2565.9199999999996</v>
          </cell>
          <cell r="C30">
            <v>0</v>
          </cell>
          <cell r="D30">
            <v>2510.827490830794</v>
          </cell>
          <cell r="E30">
            <v>0</v>
          </cell>
          <cell r="F30">
            <v>2515.5923865873606</v>
          </cell>
          <cell r="G30">
            <v>0</v>
          </cell>
          <cell r="H30">
            <v>2534.7532750967148</v>
          </cell>
          <cell r="I30">
            <v>0</v>
          </cell>
          <cell r="J30">
            <v>2544.1515395698307</v>
          </cell>
          <cell r="K30">
            <v>0</v>
          </cell>
          <cell r="L30">
            <v>2554.817976927478</v>
          </cell>
        </row>
        <row r="32">
          <cell r="A32" t="str">
            <v>Minority interest in consolidated companies</v>
          </cell>
          <cell r="B32">
            <v>60.915999999999997</v>
          </cell>
          <cell r="C32">
            <v>0</v>
          </cell>
          <cell r="D32">
            <v>60.915999999999997</v>
          </cell>
          <cell r="E32">
            <v>0</v>
          </cell>
          <cell r="F32">
            <v>60.915999999999997</v>
          </cell>
          <cell r="G32">
            <v>0</v>
          </cell>
          <cell r="H32">
            <v>60.915999999999997</v>
          </cell>
          <cell r="I32">
            <v>0</v>
          </cell>
          <cell r="J32">
            <v>60.915999999999997</v>
          </cell>
          <cell r="K32">
            <v>0</v>
          </cell>
          <cell r="L32">
            <v>60.915999999999997</v>
          </cell>
        </row>
        <row r="34">
          <cell r="A34" t="str">
            <v>Common shares</v>
          </cell>
          <cell r="B34">
            <v>764.66099999999994</v>
          </cell>
          <cell r="C34">
            <v>0</v>
          </cell>
          <cell r="D34">
            <v>813.34344662877402</v>
          </cell>
          <cell r="E34">
            <v>0</v>
          </cell>
          <cell r="F34">
            <v>847.7848392616213</v>
          </cell>
          <cell r="G34">
            <v>0</v>
          </cell>
          <cell r="H34">
            <v>893.97061482291076</v>
          </cell>
          <cell r="I34">
            <v>0</v>
          </cell>
          <cell r="J34">
            <v>940.15639038420022</v>
          </cell>
          <cell r="K34">
            <v>0</v>
          </cell>
          <cell r="L34">
            <v>986.34216594548968</v>
          </cell>
        </row>
        <row r="35">
          <cell r="A35" t="str">
            <v>Retained earnings</v>
          </cell>
          <cell r="B35">
            <v>906.34799999999996</v>
          </cell>
          <cell r="C35">
            <v>0</v>
          </cell>
          <cell r="D35">
            <v>1304.6569914168679</v>
          </cell>
          <cell r="E35">
            <v>0</v>
          </cell>
          <cell r="F35">
            <v>1758.570954515983</v>
          </cell>
          <cell r="G35">
            <v>0</v>
          </cell>
          <cell r="H35">
            <v>2262.0676609413449</v>
          </cell>
          <cell r="I35">
            <v>0</v>
          </cell>
          <cell r="J35">
            <v>2821.1024360893798</v>
          </cell>
          <cell r="K35">
            <v>0</v>
          </cell>
          <cell r="L35">
            <v>3434.1776592054257</v>
          </cell>
        </row>
        <row r="36">
          <cell r="A36" t="str">
            <v>Accumulated other comprehensive loss</v>
          </cell>
          <cell r="B36">
            <v>-147.26400000000001</v>
          </cell>
          <cell r="C36">
            <v>0</v>
          </cell>
          <cell r="D36">
            <v>-147.26400000000001</v>
          </cell>
          <cell r="E36">
            <v>0</v>
          </cell>
          <cell r="F36">
            <v>-147.26400000000001</v>
          </cell>
          <cell r="G36">
            <v>0</v>
          </cell>
          <cell r="H36">
            <v>-147.26400000000001</v>
          </cell>
          <cell r="I36">
            <v>0</v>
          </cell>
          <cell r="J36">
            <v>-147.26400000000001</v>
          </cell>
          <cell r="K36">
            <v>0</v>
          </cell>
          <cell r="L36">
            <v>-147.26400000000001</v>
          </cell>
        </row>
        <row r="37">
          <cell r="A37" t="str">
            <v>Total shareholders' equity</v>
          </cell>
          <cell r="B37">
            <v>1523.7449999999999</v>
          </cell>
          <cell r="C37">
            <v>0</v>
          </cell>
          <cell r="D37">
            <v>1970.736438045642</v>
          </cell>
          <cell r="E37">
            <v>0</v>
          </cell>
          <cell r="F37">
            <v>2459.0917937776039</v>
          </cell>
          <cell r="G37">
            <v>0</v>
          </cell>
          <cell r="H37">
            <v>3008.7742757642554</v>
          </cell>
          <cell r="I37">
            <v>0</v>
          </cell>
          <cell r="J37">
            <v>3613.9948264735799</v>
          </cell>
          <cell r="K37">
            <v>0</v>
          </cell>
          <cell r="L37">
            <v>4273.2558251509154</v>
          </cell>
        </row>
        <row r="39">
          <cell r="A39" t="str">
            <v>Total liabilities and shareholders' equity</v>
          </cell>
          <cell r="B39">
            <v>4150.5810000000001</v>
          </cell>
          <cell r="D39">
            <v>4542.4799288764361</v>
          </cell>
          <cell r="F39">
            <v>5035.6001803649651</v>
          </cell>
          <cell r="H39">
            <v>5604.4435508609704</v>
          </cell>
          <cell r="J39">
            <v>6219.0623660434103</v>
          </cell>
          <cell r="L39">
            <v>6888.989802078393</v>
          </cell>
        </row>
        <row r="42">
          <cell r="A42" t="str">
            <v>CHECK</v>
          </cell>
        </row>
        <row r="43">
          <cell r="A43" t="str">
            <v>Total Assets minus total liabilities and shareholders' equity</v>
          </cell>
          <cell r="B43">
            <v>-1.0000000011132215E-3</v>
          </cell>
          <cell r="D43">
            <v>200.04629016373292</v>
          </cell>
          <cell r="F43">
            <v>200.04629016373292</v>
          </cell>
          <cell r="H43">
            <v>200.04629016373383</v>
          </cell>
          <cell r="J43">
            <v>200.04629016373474</v>
          </cell>
          <cell r="L43">
            <v>200.04629016373474</v>
          </cell>
        </row>
        <row r="45">
          <cell r="A45" t="str">
            <v xml:space="preserve">Source: Management Projections </v>
          </cell>
        </row>
      </sheetData>
      <sheetData sheetId="11">
        <row r="1">
          <cell r="A1" t="str">
            <v>Lubrizol Corp.</v>
          </cell>
          <cell r="M1" t="str">
            <v>Preliminary Draft - Confidential</v>
          </cell>
        </row>
        <row r="2">
          <cell r="A2" t="str">
            <v>Balance Sheet - LZ Management Projections</v>
          </cell>
          <cell r="M2" t="str">
            <v>($ in millions, except per share data)</v>
          </cell>
        </row>
        <row r="6">
          <cell r="B6" t="str">
            <v>Actual</v>
          </cell>
          <cell r="D6" t="str">
            <v>Projected</v>
          </cell>
        </row>
        <row r="7">
          <cell r="B7" t="str">
            <v>2008A</v>
          </cell>
          <cell r="D7" t="str">
            <v>2009E</v>
          </cell>
          <cell r="F7" t="str">
            <v>2010E</v>
          </cell>
          <cell r="H7" t="str">
            <v>2011E</v>
          </cell>
          <cell r="J7" t="str">
            <v>2012E</v>
          </cell>
          <cell r="L7" t="str">
            <v>2013E</v>
          </cell>
        </row>
        <row r="9">
          <cell r="A9" t="str">
            <v>OPERATING ACTIVITIES:</v>
          </cell>
        </row>
        <row r="11">
          <cell r="A11" t="str">
            <v>Net Income (1)</v>
          </cell>
          <cell r="B11">
            <v>-66.099999999999994</v>
          </cell>
          <cell r="D11">
            <v>484.52799141686796</v>
          </cell>
          <cell r="F11">
            <v>542.71953309911498</v>
          </cell>
          <cell r="H11">
            <v>594.96644352536202</v>
          </cell>
          <cell r="J11">
            <v>653.24860436103484</v>
          </cell>
          <cell r="L11">
            <v>710.11546720543572</v>
          </cell>
        </row>
        <row r="12">
          <cell r="A12" t="str">
            <v>Depreciation and amortization</v>
          </cell>
          <cell r="B12">
            <v>173.5</v>
          </cell>
          <cell r="D12">
            <v>164.58326242049162</v>
          </cell>
          <cell r="F12">
            <v>173.95060012610546</v>
          </cell>
          <cell r="H12">
            <v>179.05847457409794</v>
          </cell>
          <cell r="J12">
            <v>183.17975474448963</v>
          </cell>
          <cell r="L12">
            <v>187.01611128340099</v>
          </cell>
        </row>
        <row r="13">
          <cell r="A13" t="str">
            <v>Pension contributions</v>
          </cell>
          <cell r="B13">
            <v>-61.139000000000003</v>
          </cell>
          <cell r="C13">
            <v>0</v>
          </cell>
          <cell r="D13">
            <v>-52.6</v>
          </cell>
          <cell r="E13">
            <v>0</v>
          </cell>
          <cell r="F13">
            <v>-63.6</v>
          </cell>
          <cell r="G13">
            <v>0</v>
          </cell>
          <cell r="H13">
            <v>-63.6</v>
          </cell>
          <cell r="I13">
            <v>0</v>
          </cell>
          <cell r="J13">
            <v>-67.3</v>
          </cell>
          <cell r="K13">
            <v>0</v>
          </cell>
          <cell r="L13">
            <v>-65.3</v>
          </cell>
        </row>
        <row r="14">
          <cell r="A14" t="str">
            <v>Deferred income taxes</v>
          </cell>
          <cell r="B14">
            <v>-31.6</v>
          </cell>
          <cell r="D14">
            <v>-5.7939999999999987</v>
          </cell>
          <cell r="F14">
            <v>-10</v>
          </cell>
          <cell r="H14">
            <v>-12</v>
          </cell>
          <cell r="J14">
            <v>-11</v>
          </cell>
          <cell r="L14">
            <v>-13</v>
          </cell>
        </row>
        <row r="15">
          <cell r="A15" t="str">
            <v>Restructuring and impairment charges</v>
          </cell>
          <cell r="B15">
            <v>383.4</v>
          </cell>
          <cell r="C15">
            <v>0</v>
          </cell>
          <cell r="D15">
            <v>10.645999999999999</v>
          </cell>
          <cell r="F15">
            <v>-0.5</v>
          </cell>
          <cell r="H15">
            <v>-6.5198400000000003</v>
          </cell>
          <cell r="J15">
            <v>-2</v>
          </cell>
          <cell r="L15">
            <v>0</v>
          </cell>
        </row>
        <row r="16">
          <cell r="A16" t="str">
            <v>Change in working capital</v>
          </cell>
          <cell r="B16">
            <v>-247.1</v>
          </cell>
          <cell r="D16">
            <v>288.70075230797079</v>
          </cell>
          <cell r="F16">
            <v>-106.40755938406855</v>
          </cell>
          <cell r="H16">
            <v>-68.137348081316318</v>
          </cell>
          <cell r="J16">
            <v>-75.605364843492396</v>
          </cell>
          <cell r="L16">
            <v>-61.837204828576716</v>
          </cell>
        </row>
        <row r="17">
          <cell r="A17" t="str">
            <v>Other items - net</v>
          </cell>
          <cell r="B17">
            <v>67</v>
          </cell>
          <cell r="D17">
            <v>63.962250000000012</v>
          </cell>
          <cell r="E17">
            <v>-34</v>
          </cell>
          <cell r="F17">
            <v>48.41347826086956</v>
          </cell>
          <cell r="H17">
            <v>-1.5865217391304256</v>
          </cell>
          <cell r="I17">
            <v>0</v>
          </cell>
          <cell r="J17">
            <v>-2.2771775082689487</v>
          </cell>
          <cell r="L17">
            <v>-4.7911627906977401</v>
          </cell>
        </row>
        <row r="18">
          <cell r="A18" t="str">
            <v>Total Operating Activities</v>
          </cell>
          <cell r="B18">
            <v>217.96099999999998</v>
          </cell>
          <cell r="D18">
            <v>954.02625614533031</v>
          </cell>
          <cell r="F18">
            <v>584.57605210202132</v>
          </cell>
          <cell r="H18">
            <v>622.18120827901316</v>
          </cell>
          <cell r="J18">
            <v>678.24581675376317</v>
          </cell>
          <cell r="L18">
            <v>752.20321086956221</v>
          </cell>
        </row>
        <row r="20">
          <cell r="A20" t="str">
            <v>INVESTING ACTIVITIES:</v>
          </cell>
        </row>
        <row r="22">
          <cell r="A22" t="str">
            <v>Capital expenditures</v>
          </cell>
          <cell r="B22">
            <v>-202.6</v>
          </cell>
          <cell r="D22">
            <v>-154.57899999999998</v>
          </cell>
          <cell r="F22">
            <v>-305.89999999999998</v>
          </cell>
          <cell r="H22">
            <v>-408.2</v>
          </cell>
          <cell r="J22">
            <v>-341.4</v>
          </cell>
          <cell r="L22">
            <v>-391.1</v>
          </cell>
        </row>
        <row r="23">
          <cell r="A23" t="str">
            <v>Acquistions, divest., and invest. (net of cash acq.)</v>
          </cell>
          <cell r="B23">
            <v>-71.099999999999994</v>
          </cell>
          <cell r="D23">
            <v>5.8169999999999993</v>
          </cell>
          <cell r="F23">
            <v>-200</v>
          </cell>
          <cell r="H23">
            <v>-100</v>
          </cell>
          <cell r="J23">
            <v>-100</v>
          </cell>
          <cell r="L23">
            <v>-100</v>
          </cell>
        </row>
        <row r="24">
          <cell r="A24" t="str">
            <v>Total Investing Activities</v>
          </cell>
          <cell r="B24">
            <v>-273.7</v>
          </cell>
          <cell r="D24">
            <v>-148.76199999999997</v>
          </cell>
          <cell r="F24">
            <v>-505.9</v>
          </cell>
          <cell r="H24">
            <v>-508.2</v>
          </cell>
          <cell r="J24">
            <v>-441.4</v>
          </cell>
          <cell r="L24">
            <v>-491.1</v>
          </cell>
        </row>
        <row r="26">
          <cell r="A26" t="str">
            <v>FINANCING ACTIVITIES:</v>
          </cell>
        </row>
        <row r="28">
          <cell r="A28" t="str">
            <v>Debt borrowing (repayment)</v>
          </cell>
          <cell r="B28">
            <v>-87.280000000000058</v>
          </cell>
          <cell r="D28">
            <v>42.2</v>
          </cell>
          <cell r="F28">
            <v>0</v>
          </cell>
          <cell r="H28">
            <v>0</v>
          </cell>
          <cell r="J28">
            <v>0</v>
          </cell>
          <cell r="L28">
            <v>0</v>
          </cell>
        </row>
        <row r="29">
          <cell r="A29" t="str">
            <v>Pmt of debt issuance or prepayment costs and swaps</v>
          </cell>
          <cell r="B29">
            <v>0</v>
          </cell>
          <cell r="D29">
            <v>0</v>
          </cell>
          <cell r="F29">
            <v>0</v>
          </cell>
          <cell r="H29">
            <v>0</v>
          </cell>
          <cell r="J29">
            <v>0</v>
          </cell>
          <cell r="L29">
            <v>0</v>
          </cell>
        </row>
        <row r="30">
          <cell r="A30" t="str">
            <v>Dividends paid</v>
          </cell>
          <cell r="B30">
            <v>-83.514743670000001</v>
          </cell>
          <cell r="D30">
            <v>-86.218999999999994</v>
          </cell>
          <cell r="F30">
            <v>-88.805570000000003</v>
          </cell>
          <cell r="H30">
            <v>-91.469737100000003</v>
          </cell>
          <cell r="J30">
            <v>-94.213829213000011</v>
          </cell>
          <cell r="L30">
            <v>-97.040244089390015</v>
          </cell>
        </row>
        <row r="31">
          <cell r="A31" t="str">
            <v>Proceeds from the exercise of stock options</v>
          </cell>
          <cell r="B31">
            <v>6</v>
          </cell>
          <cell r="D31">
            <v>48.682446628774059</v>
          </cell>
          <cell r="F31">
            <v>34.441392632847304</v>
          </cell>
          <cell r="H31">
            <v>46.185775561289489</v>
          </cell>
          <cell r="J31">
            <v>46.185775561289489</v>
          </cell>
          <cell r="L31">
            <v>46.185775561289489</v>
          </cell>
        </row>
        <row r="32">
          <cell r="A32" t="str">
            <v>Stock repurchased</v>
          </cell>
          <cell r="B32">
            <v>-75.099999999999994</v>
          </cell>
          <cell r="D32">
            <v>0</v>
          </cell>
          <cell r="F32">
            <v>0</v>
          </cell>
          <cell r="H32">
            <v>0</v>
          </cell>
          <cell r="J32">
            <v>0</v>
          </cell>
          <cell r="L32">
            <v>0</v>
          </cell>
        </row>
        <row r="33">
          <cell r="A33" t="str">
            <v>Total Financing Activities</v>
          </cell>
          <cell r="B33">
            <v>-239.89474367000005</v>
          </cell>
          <cell r="D33">
            <v>4.6634466287740679</v>
          </cell>
          <cell r="F33">
            <v>-54.364177367152699</v>
          </cell>
          <cell r="H33">
            <v>-45.283961538710514</v>
          </cell>
          <cell r="J33">
            <v>-48.028053651710522</v>
          </cell>
          <cell r="L33">
            <v>-50.854468528100526</v>
          </cell>
        </row>
        <row r="35">
          <cell r="A35" t="str">
            <v>Net inc. (dec.) in cash and short term investments</v>
          </cell>
          <cell r="B35">
            <v>-295.63374367000006</v>
          </cell>
          <cell r="D35">
            <v>809.92770277410443</v>
          </cell>
          <cell r="F35">
            <v>24.311874734868645</v>
          </cell>
          <cell r="H35">
            <v>68.69724674030266</v>
          </cell>
          <cell r="J35">
            <v>188.81776310205265</v>
          </cell>
          <cell r="L35">
            <v>210.24874234146165</v>
          </cell>
        </row>
        <row r="36">
          <cell r="A36" t="str">
            <v>Cash and short-term invest at the beg. of the year</v>
          </cell>
          <cell r="B36">
            <v>502.3</v>
          </cell>
          <cell r="D36">
            <v>195.99625632999985</v>
          </cell>
          <cell r="F36">
            <v>1017.1349591041043</v>
          </cell>
          <cell r="H36">
            <v>1041.4468338389729</v>
          </cell>
          <cell r="J36">
            <v>1110.1440805792756</v>
          </cell>
          <cell r="L36">
            <v>1298.9618436813282</v>
          </cell>
        </row>
        <row r="37">
          <cell r="A37" t="str">
            <v>Add: Short-Term investment</v>
          </cell>
          <cell r="B37">
            <v>9.83</v>
          </cell>
          <cell r="D37">
            <v>0</v>
          </cell>
          <cell r="F37">
            <v>0</v>
          </cell>
          <cell r="H37">
            <v>0</v>
          </cell>
          <cell r="J37">
            <v>0</v>
          </cell>
          <cell r="L37">
            <v>0</v>
          </cell>
        </row>
        <row r="38">
          <cell r="A38" t="str">
            <v>Effect of FX on cash</v>
          </cell>
          <cell r="B38">
            <v>-20.5</v>
          </cell>
          <cell r="D38">
            <v>0</v>
          </cell>
          <cell r="F38">
            <v>0</v>
          </cell>
          <cell r="H38">
            <v>0</v>
          </cell>
          <cell r="J38">
            <v>0</v>
          </cell>
          <cell r="L38">
            <v>0</v>
          </cell>
        </row>
        <row r="39">
          <cell r="A39" t="str">
            <v>Cash at the end of the year</v>
          </cell>
          <cell r="B39">
            <v>195.99625632999997</v>
          </cell>
          <cell r="D39">
            <v>1005.9239591041043</v>
          </cell>
          <cell r="F39">
            <v>1041.4468338389729</v>
          </cell>
          <cell r="H39">
            <v>1110.1440805792756</v>
          </cell>
          <cell r="J39">
            <v>1298.9618436813282</v>
          </cell>
          <cell r="L39">
            <v>1509.2105860227898</v>
          </cell>
        </row>
        <row r="43">
          <cell r="A43" t="str">
            <v>Check with Balance Sheet</v>
          </cell>
          <cell r="B43" t="b">
            <v>0</v>
          </cell>
          <cell r="D43" t="b">
            <v>0</v>
          </cell>
          <cell r="F43" t="b">
            <v>1</v>
          </cell>
          <cell r="H43" t="b">
            <v>1</v>
          </cell>
          <cell r="J43" t="b">
            <v>1</v>
          </cell>
          <cell r="L43" t="b">
            <v>1</v>
          </cell>
        </row>
        <row r="46">
          <cell r="A46" t="str">
            <v>FCF</v>
          </cell>
          <cell r="B46">
            <v>-68.153743670000011</v>
          </cell>
          <cell r="D46">
            <v>713.22825614533031</v>
          </cell>
          <cell r="F46">
            <v>189.87048210202136</v>
          </cell>
          <cell r="H46">
            <v>122.51147117901317</v>
          </cell>
          <cell r="J46">
            <v>242.63198754076319</v>
          </cell>
          <cell r="L46">
            <v>264.06296678017219</v>
          </cell>
        </row>
        <row r="48">
          <cell r="A48" t="str">
            <v xml:space="preserve">Source: Management Projections </v>
          </cell>
        </row>
      </sheetData>
      <sheetData sheetId="12">
        <row r="1">
          <cell r="A1" t="str">
            <v>Lubrizol Corp.</v>
          </cell>
          <cell r="J1" t="str">
            <v>Preliminary Draft - Confidential</v>
          </cell>
        </row>
        <row r="2">
          <cell r="A2" t="str">
            <v>Wall Street Projections - LZ</v>
          </cell>
          <cell r="J2" t="str">
            <v>($ in millions, except per share data)</v>
          </cell>
        </row>
        <row r="4">
          <cell r="D4" t="str">
            <v>Actual</v>
          </cell>
          <cell r="F4" t="str">
            <v>Projected</v>
          </cell>
          <cell r="I4" t="str">
            <v>'09A-'12E</v>
          </cell>
        </row>
        <row r="5">
          <cell r="B5" t="str">
            <v>Bank</v>
          </cell>
          <cell r="C5" t="str">
            <v>Date</v>
          </cell>
          <cell r="D5" t="str">
            <v>2008A</v>
          </cell>
          <cell r="E5" t="str">
            <v>2009A</v>
          </cell>
          <cell r="F5" t="str">
            <v>2010E</v>
          </cell>
          <cell r="G5" t="str">
            <v>2011E</v>
          </cell>
          <cell r="H5" t="str">
            <v>2012E</v>
          </cell>
          <cell r="I5" t="str">
            <v>CAGR</v>
          </cell>
          <cell r="K5" t="str">
            <v>Comments</v>
          </cell>
        </row>
        <row r="6">
          <cell r="B6" t="str">
            <v>Revenue</v>
          </cell>
        </row>
        <row r="7">
          <cell r="B7" t="str">
            <v>Citigroup</v>
          </cell>
          <cell r="C7">
            <v>40213</v>
          </cell>
          <cell r="D7">
            <v>5027.8</v>
          </cell>
          <cell r="E7">
            <v>4586</v>
          </cell>
          <cell r="F7">
            <v>5266</v>
          </cell>
          <cell r="G7">
            <v>5550</v>
          </cell>
          <cell r="H7">
            <v>5851</v>
          </cell>
          <cell r="I7">
            <v>8.4589384021831693E-2</v>
          </cell>
        </row>
        <row r="8">
          <cell r="B8" t="str">
            <v>JPMorgan</v>
          </cell>
          <cell r="C8">
            <v>40214</v>
          </cell>
          <cell r="D8">
            <v>5028</v>
          </cell>
          <cell r="E8">
            <v>4586</v>
          </cell>
          <cell r="F8">
            <v>4802.8</v>
          </cell>
          <cell r="G8">
            <v>4843.3999999999996</v>
          </cell>
          <cell r="H8">
            <v>4857</v>
          </cell>
          <cell r="I8">
            <v>1.9321890501418082E-2</v>
          </cell>
        </row>
        <row r="9">
          <cell r="B9" t="str">
            <v>Deutsche Bank</v>
          </cell>
          <cell r="C9">
            <v>40213</v>
          </cell>
          <cell r="D9">
            <v>5028</v>
          </cell>
          <cell r="E9">
            <v>4586</v>
          </cell>
          <cell r="F9">
            <v>5000</v>
          </cell>
          <cell r="G9">
            <v>5250</v>
          </cell>
          <cell r="H9" t="str">
            <v>--</v>
          </cell>
          <cell r="I9" t="str">
            <v>--</v>
          </cell>
        </row>
        <row r="10">
          <cell r="B10" t="str">
            <v>Jefferies</v>
          </cell>
          <cell r="C10">
            <v>40214</v>
          </cell>
          <cell r="D10">
            <v>5028</v>
          </cell>
          <cell r="E10">
            <v>4586</v>
          </cell>
          <cell r="F10">
            <v>4987</v>
          </cell>
          <cell r="G10">
            <v>5173</v>
          </cell>
          <cell r="H10">
            <v>5321</v>
          </cell>
          <cell r="I10">
            <v>5.079920653798875E-2</v>
          </cell>
        </row>
        <row r="11">
          <cell r="B11" t="str">
            <v>Goldman Sachs - FI</v>
          </cell>
          <cell r="C11">
            <v>40115</v>
          </cell>
          <cell r="D11">
            <v>5028</v>
          </cell>
          <cell r="E11">
            <v>4586</v>
          </cell>
          <cell r="F11">
            <v>4791</v>
          </cell>
          <cell r="G11" t="str">
            <v>--</v>
          </cell>
        </row>
        <row r="13">
          <cell r="B13" t="str">
            <v>Mean</v>
          </cell>
          <cell r="D13">
            <v>5027.95</v>
          </cell>
          <cell r="E13">
            <v>4586</v>
          </cell>
          <cell r="F13">
            <v>5013.95</v>
          </cell>
          <cell r="G13">
            <v>5204.1000000000004</v>
          </cell>
          <cell r="H13">
            <v>5343</v>
          </cell>
        </row>
        <row r="14">
          <cell r="B14" t="str">
            <v>Median</v>
          </cell>
          <cell r="D14">
            <v>5028</v>
          </cell>
          <cell r="E14">
            <v>4586</v>
          </cell>
          <cell r="F14">
            <v>4993.5</v>
          </cell>
          <cell r="G14">
            <v>5211.5</v>
          </cell>
          <cell r="H14">
            <v>5321</v>
          </cell>
        </row>
        <row r="16">
          <cell r="B16" t="str">
            <v>Revenue Growth</v>
          </cell>
        </row>
        <row r="17">
          <cell r="B17" t="str">
            <v>Citigroup</v>
          </cell>
          <cell r="C17">
            <v>40213</v>
          </cell>
          <cell r="E17">
            <v>-8.7871434822387573E-2</v>
          </cell>
          <cell r="F17">
            <v>0.14827736589620577</v>
          </cell>
          <cell r="G17">
            <v>5.3930877326243909E-2</v>
          </cell>
          <cell r="H17">
            <v>5.4234234234234124E-2</v>
          </cell>
        </row>
        <row r="18">
          <cell r="B18" t="str">
            <v>JPMorgan</v>
          </cell>
          <cell r="C18">
            <v>40214</v>
          </cell>
          <cell r="E18">
            <v>-8.7907716785998402E-2</v>
          </cell>
          <cell r="F18">
            <v>4.7274313126907996E-2</v>
          </cell>
          <cell r="G18">
            <v>8.4534021820603655E-3</v>
          </cell>
          <cell r="H18">
            <v>2.8079448321427503E-3</v>
          </cell>
        </row>
        <row r="19">
          <cell r="B19" t="str">
            <v>Deutsche Bank</v>
          </cell>
          <cell r="C19">
            <v>40213</v>
          </cell>
          <cell r="E19">
            <v>-8.7907716785998402E-2</v>
          </cell>
          <cell r="F19">
            <v>9.0274749236807672E-2</v>
          </cell>
          <cell r="G19">
            <v>5.0000000000000044E-2</v>
          </cell>
          <cell r="H19" t="str">
            <v>--</v>
          </cell>
        </row>
        <row r="20">
          <cell r="B20" t="str">
            <v>Jefferies</v>
          </cell>
          <cell r="C20">
            <v>40214</v>
          </cell>
          <cell r="E20">
            <v>-8.7907716785998402E-2</v>
          </cell>
          <cell r="F20">
            <v>8.744003488879204E-2</v>
          </cell>
          <cell r="G20">
            <v>3.729697212753158E-2</v>
          </cell>
          <cell r="H20">
            <v>2.8610090856369563E-2</v>
          </cell>
        </row>
        <row r="21">
          <cell r="B21" t="str">
            <v>Goldman Sachs - FI</v>
          </cell>
          <cell r="C21">
            <v>40115</v>
          </cell>
          <cell r="E21">
            <v>-8.7907716785998402E-2</v>
          </cell>
          <cell r="F21">
            <v>4.4701264718709055E-2</v>
          </cell>
          <cell r="G21" t="str">
            <v>--</v>
          </cell>
        </row>
        <row r="23">
          <cell r="B23" t="str">
            <v>Mean</v>
          </cell>
          <cell r="E23">
            <v>-8.7898646295095695E-2</v>
          </cell>
          <cell r="F23">
            <v>9.331661578717837E-2</v>
          </cell>
          <cell r="G23">
            <v>3.7420312908958975E-2</v>
          </cell>
          <cell r="H23">
            <v>2.855075664091548E-2</v>
          </cell>
        </row>
        <row r="24">
          <cell r="B24" t="str">
            <v>Median</v>
          </cell>
          <cell r="E24">
            <v>-8.7907716785998402E-2</v>
          </cell>
          <cell r="F24">
            <v>8.8857392062799856E-2</v>
          </cell>
          <cell r="G24">
            <v>4.3648486063765812E-2</v>
          </cell>
          <cell r="H24">
            <v>2.8610090856369563E-2</v>
          </cell>
        </row>
        <row r="26">
          <cell r="B26" t="str">
            <v>Gross Profit</v>
          </cell>
        </row>
        <row r="27">
          <cell r="B27" t="str">
            <v>Citigroup</v>
          </cell>
          <cell r="C27">
            <v>40213</v>
          </cell>
          <cell r="D27">
            <v>1130.3</v>
          </cell>
          <cell r="E27">
            <v>1515</v>
          </cell>
          <cell r="F27">
            <v>1539</v>
          </cell>
          <cell r="G27">
            <v>1439</v>
          </cell>
          <cell r="H27">
            <v>1486</v>
          </cell>
          <cell r="I27">
            <v>-6.4217891630010682E-3</v>
          </cell>
        </row>
        <row r="28">
          <cell r="B28" t="str">
            <v>JPMorgan</v>
          </cell>
          <cell r="C28">
            <v>40214</v>
          </cell>
          <cell r="D28">
            <v>1121</v>
          </cell>
          <cell r="E28">
            <v>1515</v>
          </cell>
          <cell r="F28">
            <v>1543.3</v>
          </cell>
          <cell r="G28">
            <v>1463.3</v>
          </cell>
          <cell r="H28">
            <v>1371.4</v>
          </cell>
          <cell r="I28">
            <v>-3.2649551317260994E-2</v>
          </cell>
        </row>
        <row r="29">
          <cell r="B29" t="str">
            <v>Deutsche Bank</v>
          </cell>
          <cell r="C29">
            <v>40213</v>
          </cell>
          <cell r="D29">
            <v>1121</v>
          </cell>
          <cell r="E29">
            <v>1515</v>
          </cell>
          <cell r="F29">
            <v>1600</v>
          </cell>
          <cell r="G29">
            <v>1672</v>
          </cell>
          <cell r="H29" t="str">
            <v>--</v>
          </cell>
          <cell r="I29" t="str">
            <v>--</v>
          </cell>
        </row>
        <row r="30">
          <cell r="B30" t="str">
            <v>Jefferies</v>
          </cell>
          <cell r="C30">
            <v>40214</v>
          </cell>
          <cell r="D30">
            <v>1094</v>
          </cell>
          <cell r="E30">
            <v>1515</v>
          </cell>
          <cell r="F30">
            <v>1566</v>
          </cell>
          <cell r="G30">
            <v>1553</v>
          </cell>
          <cell r="H30">
            <v>1568</v>
          </cell>
          <cell r="I30">
            <v>1.1527766086397495E-2</v>
          </cell>
          <cell r="K30" t="str">
            <v>Amortization ($27 in '08) baked in- can't back it out without detailed CF statement</v>
          </cell>
        </row>
        <row r="31">
          <cell r="B31" t="str">
            <v>Goldman Sachs - FI</v>
          </cell>
          <cell r="C31">
            <v>40115</v>
          </cell>
          <cell r="D31">
            <v>1064</v>
          </cell>
          <cell r="E31">
            <v>1515</v>
          </cell>
          <cell r="F31">
            <v>1181</v>
          </cell>
          <cell r="G31" t="str">
            <v>--</v>
          </cell>
          <cell r="K31" t="str">
            <v>Significantly lower than others- exclude</v>
          </cell>
        </row>
        <row r="33">
          <cell r="B33" t="str">
            <v>Mean</v>
          </cell>
          <cell r="D33">
            <v>1116.575</v>
          </cell>
          <cell r="E33">
            <v>1515</v>
          </cell>
          <cell r="F33">
            <v>1562.075</v>
          </cell>
          <cell r="G33">
            <v>1531.825</v>
          </cell>
        </row>
        <row r="34">
          <cell r="B34" t="str">
            <v>Median</v>
          </cell>
          <cell r="D34">
            <v>1121</v>
          </cell>
          <cell r="E34">
            <v>1515</v>
          </cell>
          <cell r="F34">
            <v>1554.65</v>
          </cell>
          <cell r="G34">
            <v>1508.15</v>
          </cell>
        </row>
        <row r="36">
          <cell r="B36" t="str">
            <v>Gross Margin</v>
          </cell>
        </row>
        <row r="37">
          <cell r="B37" t="str">
            <v>Citigroup</v>
          </cell>
          <cell r="C37">
            <v>40213</v>
          </cell>
          <cell r="D37">
            <v>0.22481005608814986</v>
          </cell>
          <cell r="E37">
            <v>0.33035324901875274</v>
          </cell>
          <cell r="F37">
            <v>0.29225218382073681</v>
          </cell>
          <cell r="G37">
            <v>0.2592792792792793</v>
          </cell>
          <cell r="H37">
            <v>0.2539736797128696</v>
          </cell>
        </row>
        <row r="38">
          <cell r="B38" t="str">
            <v>JPMorgan</v>
          </cell>
          <cell r="C38">
            <v>40214</v>
          </cell>
          <cell r="D38">
            <v>0.22295147175815433</v>
          </cell>
          <cell r="E38">
            <v>0.33035324901875274</v>
          </cell>
          <cell r="F38">
            <v>0.32133338885650037</v>
          </cell>
          <cell r="G38">
            <v>0.30212247594664904</v>
          </cell>
          <cell r="H38">
            <v>0.28235536339304101</v>
          </cell>
        </row>
        <row r="39">
          <cell r="B39" t="str">
            <v>Deutsche Bank</v>
          </cell>
          <cell r="C39">
            <v>40213</v>
          </cell>
          <cell r="D39">
            <v>0.22295147175815433</v>
          </cell>
          <cell r="E39">
            <v>0.33035324901875274</v>
          </cell>
          <cell r="F39">
            <v>0.32</v>
          </cell>
          <cell r="G39">
            <v>0.31847619047619047</v>
          </cell>
          <cell r="H39" t="str">
            <v>--</v>
          </cell>
        </row>
        <row r="40">
          <cell r="B40" t="str">
            <v>Jefferies</v>
          </cell>
          <cell r="C40">
            <v>40214</v>
          </cell>
          <cell r="D40">
            <v>0.21758154335719967</v>
          </cell>
          <cell r="E40">
            <v>0.33035324901875274</v>
          </cell>
          <cell r="F40">
            <v>0.31401644275115298</v>
          </cell>
          <cell r="G40">
            <v>0.30021264256717572</v>
          </cell>
          <cell r="H40">
            <v>0.29468145085510244</v>
          </cell>
        </row>
        <row r="41">
          <cell r="B41" t="str">
            <v>Goldman Sachs - FI</v>
          </cell>
          <cell r="C41">
            <v>40115</v>
          </cell>
          <cell r="D41">
            <v>0.21161495624502785</v>
          </cell>
          <cell r="E41">
            <v>0.33035324901875274</v>
          </cell>
          <cell r="F41">
            <v>0.24650386140680441</v>
          </cell>
          <cell r="G41" t="str">
            <v>--</v>
          </cell>
        </row>
        <row r="43">
          <cell r="B43" t="str">
            <v>Mean</v>
          </cell>
          <cell r="D43">
            <v>0.22207363574041455</v>
          </cell>
          <cell r="E43">
            <v>0.33035324901875274</v>
          </cell>
          <cell r="F43">
            <v>0.31190050385709756</v>
          </cell>
          <cell r="G43">
            <v>0.29502264706732362</v>
          </cell>
          <cell r="H43">
            <v>0.27700349798700435</v>
          </cell>
        </row>
        <row r="44">
          <cell r="B44" t="str">
            <v>Median</v>
          </cell>
          <cell r="D44">
            <v>0.22295147175815433</v>
          </cell>
          <cell r="E44">
            <v>0.33035324901875274</v>
          </cell>
          <cell r="F44">
            <v>0.31700822137557649</v>
          </cell>
          <cell r="G44">
            <v>0.30116755925691241</v>
          </cell>
          <cell r="H44">
            <v>0.28235536339304101</v>
          </cell>
        </row>
        <row r="46">
          <cell r="B46" t="str">
            <v>EBIT</v>
          </cell>
        </row>
        <row r="47">
          <cell r="B47" t="str">
            <v>Citigroup</v>
          </cell>
          <cell r="C47">
            <v>40213</v>
          </cell>
          <cell r="D47">
            <v>471.1</v>
          </cell>
          <cell r="E47">
            <v>859</v>
          </cell>
          <cell r="F47">
            <v>855</v>
          </cell>
          <cell r="G47">
            <v>770</v>
          </cell>
          <cell r="H47">
            <v>817</v>
          </cell>
          <cell r="I47">
            <v>-1.6571105681024267E-2</v>
          </cell>
        </row>
        <row r="48">
          <cell r="B48" t="str">
            <v>JPMorgan</v>
          </cell>
          <cell r="C48">
            <v>40214</v>
          </cell>
          <cell r="D48">
            <v>471</v>
          </cell>
          <cell r="E48">
            <v>859</v>
          </cell>
          <cell r="F48">
            <v>868.9</v>
          </cell>
          <cell r="G48">
            <v>769.9</v>
          </cell>
          <cell r="H48">
            <v>658.5</v>
          </cell>
          <cell r="I48">
            <v>-8.4789757552389933E-2</v>
          </cell>
        </row>
        <row r="49">
          <cell r="B49" t="str">
            <v>Deutsche Bank</v>
          </cell>
          <cell r="C49">
            <v>40213</v>
          </cell>
          <cell r="D49">
            <v>471</v>
          </cell>
          <cell r="E49">
            <v>859</v>
          </cell>
          <cell r="F49">
            <v>942</v>
          </cell>
          <cell r="G49">
            <v>984</v>
          </cell>
          <cell r="H49" t="str">
            <v>--</v>
          </cell>
          <cell r="I49" t="str">
            <v>--</v>
          </cell>
          <cell r="K49" t="str">
            <v>Adjusted to include "Other Income/(Exp)" to match other banks</v>
          </cell>
        </row>
        <row r="50">
          <cell r="B50" t="str">
            <v>Jefferies</v>
          </cell>
          <cell r="C50">
            <v>40214</v>
          </cell>
          <cell r="D50">
            <v>471</v>
          </cell>
          <cell r="E50">
            <v>859</v>
          </cell>
          <cell r="F50">
            <v>935</v>
          </cell>
          <cell r="G50">
            <v>904</v>
          </cell>
          <cell r="H50">
            <v>899</v>
          </cell>
          <cell r="I50">
            <v>1.5287040290006271E-2</v>
          </cell>
          <cell r="K50" t="str">
            <v>Adjusted to include "Other Income/(Exp)" to match other banks</v>
          </cell>
        </row>
        <row r="51">
          <cell r="B51" t="str">
            <v>Goldman Sachs - FI</v>
          </cell>
          <cell r="C51">
            <v>40115</v>
          </cell>
          <cell r="D51">
            <v>471</v>
          </cell>
          <cell r="E51">
            <v>859</v>
          </cell>
          <cell r="F51">
            <v>759</v>
          </cell>
          <cell r="G51" t="str">
            <v>--</v>
          </cell>
        </row>
        <row r="53">
          <cell r="B53" t="str">
            <v>Mean</v>
          </cell>
          <cell r="D53">
            <v>471.02499999999998</v>
          </cell>
          <cell r="E53">
            <v>859</v>
          </cell>
          <cell r="F53">
            <v>900.22500000000002</v>
          </cell>
          <cell r="G53">
            <v>856.97500000000002</v>
          </cell>
          <cell r="H53">
            <v>791.5</v>
          </cell>
        </row>
        <row r="54">
          <cell r="B54" t="str">
            <v>Median</v>
          </cell>
          <cell r="D54">
            <v>471</v>
          </cell>
          <cell r="E54">
            <v>859</v>
          </cell>
          <cell r="F54">
            <v>901.95</v>
          </cell>
          <cell r="G54">
            <v>837</v>
          </cell>
          <cell r="H54">
            <v>817</v>
          </cell>
        </row>
        <row r="56">
          <cell r="B56" t="str">
            <v>EBIT Margin</v>
          </cell>
        </row>
        <row r="57">
          <cell r="B57" t="str">
            <v>Citigroup</v>
          </cell>
          <cell r="C57">
            <v>40213</v>
          </cell>
          <cell r="D57">
            <v>9.369903337443812E-2</v>
          </cell>
          <cell r="E57">
            <v>0.18730920191888356</v>
          </cell>
          <cell r="F57">
            <v>0.16236232434485379</v>
          </cell>
          <cell r="G57">
            <v>0.13873873873873874</v>
          </cell>
          <cell r="H57">
            <v>0.13963425055546061</v>
          </cell>
        </row>
        <row r="58">
          <cell r="B58" t="str">
            <v>JPMorgan</v>
          </cell>
          <cell r="C58">
            <v>40214</v>
          </cell>
          <cell r="D58">
            <v>9.3675417661097854E-2</v>
          </cell>
          <cell r="E58">
            <v>0.18730920191888356</v>
          </cell>
          <cell r="F58">
            <v>0.18091529940867826</v>
          </cell>
          <cell r="G58">
            <v>0.15895858281372591</v>
          </cell>
          <cell r="H58">
            <v>0.13557751698579371</v>
          </cell>
        </row>
        <row r="59">
          <cell r="B59" t="str">
            <v>Deutsche Bank</v>
          </cell>
          <cell r="C59">
            <v>40213</v>
          </cell>
          <cell r="D59">
            <v>9.3675417661097854E-2</v>
          </cell>
          <cell r="E59">
            <v>0.18730920191888356</v>
          </cell>
          <cell r="F59">
            <v>0.18840000000000001</v>
          </cell>
          <cell r="G59">
            <v>0.18742857142857142</v>
          </cell>
          <cell r="H59" t="str">
            <v>--</v>
          </cell>
        </row>
        <row r="60">
          <cell r="B60" t="str">
            <v>Jefferies</v>
          </cell>
          <cell r="C60">
            <v>40214</v>
          </cell>
          <cell r="D60">
            <v>9.3675417661097854E-2</v>
          </cell>
          <cell r="E60">
            <v>0.18730920191888356</v>
          </cell>
          <cell r="F60">
            <v>0.18748746741527972</v>
          </cell>
          <cell r="G60">
            <v>0.17475352793350088</v>
          </cell>
          <cell r="H60">
            <v>0.16895320428490884</v>
          </cell>
        </row>
        <row r="61">
          <cell r="B61" t="str">
            <v>Goldman Sachs - FI</v>
          </cell>
          <cell r="C61">
            <v>40115</v>
          </cell>
          <cell r="D61">
            <v>9.3675417661097854E-2</v>
          </cell>
          <cell r="E61">
            <v>0.18730920191888356</v>
          </cell>
          <cell r="F61">
            <v>0.15842204132748905</v>
          </cell>
          <cell r="G61" t="str">
            <v>--</v>
          </cell>
        </row>
        <row r="63">
          <cell r="B63" t="str">
            <v>Mean</v>
          </cell>
          <cell r="D63">
            <v>9.3681321589432931E-2</v>
          </cell>
          <cell r="E63">
            <v>0.18730920191888356</v>
          </cell>
          <cell r="F63">
            <v>0.17979127279220297</v>
          </cell>
          <cell r="G63">
            <v>0.16496985522863422</v>
          </cell>
        </row>
        <row r="64">
          <cell r="B64" t="str">
            <v>Median</v>
          </cell>
          <cell r="D64">
            <v>9.3675417661097854E-2</v>
          </cell>
          <cell r="E64">
            <v>0.18730920191888356</v>
          </cell>
          <cell r="F64">
            <v>0.184201383411979</v>
          </cell>
          <cell r="G64">
            <v>0.16685605537361339</v>
          </cell>
        </row>
        <row r="66">
          <cell r="D66" t="str">
            <v>Actual</v>
          </cell>
          <cell r="F66" t="str">
            <v>Projected</v>
          </cell>
          <cell r="I66" t="str">
            <v>'09A-'12E</v>
          </cell>
        </row>
        <row r="67">
          <cell r="B67" t="str">
            <v>Bank</v>
          </cell>
          <cell r="C67" t="str">
            <v>Date</v>
          </cell>
          <cell r="D67" t="str">
            <v>2008A</v>
          </cell>
          <cell r="E67" t="str">
            <v>2009E</v>
          </cell>
          <cell r="F67" t="str">
            <v>2010E</v>
          </cell>
          <cell r="G67" t="str">
            <v>2011E</v>
          </cell>
          <cell r="H67" t="str">
            <v>2012E</v>
          </cell>
          <cell r="I67" t="str">
            <v>CAGR</v>
          </cell>
          <cell r="K67" t="str">
            <v>Comments</v>
          </cell>
        </row>
        <row r="68">
          <cell r="B68" t="str">
            <v>EBITDA</v>
          </cell>
        </row>
        <row r="69">
          <cell r="B69" t="str">
            <v>Citigroup</v>
          </cell>
          <cell r="C69">
            <v>40213</v>
          </cell>
          <cell r="D69">
            <v>644.6</v>
          </cell>
          <cell r="E69">
            <v>1030</v>
          </cell>
          <cell r="F69">
            <v>1035</v>
          </cell>
          <cell r="G69">
            <v>960</v>
          </cell>
          <cell r="H69">
            <v>1007</v>
          </cell>
          <cell r="I69">
            <v>-7.4994671076649144E-3</v>
          </cell>
        </row>
        <row r="70">
          <cell r="B70" t="str">
            <v>JPMorgan</v>
          </cell>
          <cell r="C70">
            <v>40214</v>
          </cell>
          <cell r="D70">
            <v>645</v>
          </cell>
          <cell r="E70">
            <v>1030</v>
          </cell>
          <cell r="F70">
            <v>1048.9000000000001</v>
          </cell>
          <cell r="G70">
            <v>945.9</v>
          </cell>
          <cell r="H70">
            <v>830.5</v>
          </cell>
          <cell r="I70">
            <v>-6.9247658689969738E-2</v>
          </cell>
        </row>
        <row r="71">
          <cell r="B71" t="str">
            <v>Deutsche Bank</v>
          </cell>
          <cell r="C71">
            <v>40213</v>
          </cell>
          <cell r="D71">
            <v>645</v>
          </cell>
          <cell r="E71">
            <v>1030</v>
          </cell>
          <cell r="F71">
            <v>1127</v>
          </cell>
          <cell r="G71">
            <v>1174</v>
          </cell>
          <cell r="H71" t="str">
            <v>--</v>
          </cell>
          <cell r="I71" t="str">
            <v>--</v>
          </cell>
          <cell r="K71" t="str">
            <v>"Other Income/(Exp)" gets picked up in EBITDA- no need for adjustments; Add  D&amp;A to get to EBITDA</v>
          </cell>
        </row>
        <row r="72">
          <cell r="B72" t="str">
            <v>Jefferies</v>
          </cell>
          <cell r="C72">
            <v>40214</v>
          </cell>
          <cell r="D72">
            <v>645</v>
          </cell>
          <cell r="E72">
            <v>1030</v>
          </cell>
          <cell r="F72">
            <v>1115</v>
          </cell>
          <cell r="G72">
            <v>1084</v>
          </cell>
          <cell r="H72">
            <v>1079</v>
          </cell>
          <cell r="I72">
            <v>1.5612583866135843E-2</v>
          </cell>
          <cell r="K72" t="str">
            <v>Adjusted to include "Other Income/(Exp)" to match other banks</v>
          </cell>
        </row>
        <row r="73">
          <cell r="B73" t="str">
            <v>Goldman Sachs - FI</v>
          </cell>
          <cell r="C73">
            <v>40115</v>
          </cell>
          <cell r="D73">
            <v>645</v>
          </cell>
          <cell r="E73">
            <v>1030</v>
          </cell>
          <cell r="F73">
            <v>955</v>
          </cell>
          <cell r="G73" t="str">
            <v>--</v>
          </cell>
        </row>
        <row r="75">
          <cell r="B75" t="str">
            <v>Mean</v>
          </cell>
          <cell r="D75">
            <v>644.9</v>
          </cell>
          <cell r="E75">
            <v>1030</v>
          </cell>
          <cell r="F75">
            <v>1081.4749999999999</v>
          </cell>
          <cell r="G75">
            <v>1040.9749999999999</v>
          </cell>
          <cell r="H75">
            <v>972.16666666666663</v>
          </cell>
        </row>
        <row r="76">
          <cell r="B76" t="str">
            <v>Median</v>
          </cell>
          <cell r="D76">
            <v>645</v>
          </cell>
          <cell r="E76">
            <v>1030</v>
          </cell>
          <cell r="F76">
            <v>1081.95</v>
          </cell>
          <cell r="G76">
            <v>1022</v>
          </cell>
          <cell r="H76">
            <v>1007</v>
          </cell>
        </row>
        <row r="78">
          <cell r="B78" t="str">
            <v>EBITDA Margin</v>
          </cell>
        </row>
        <row r="79">
          <cell r="B79" t="str">
            <v>Citigroup</v>
          </cell>
          <cell r="C79">
            <v>40213</v>
          </cell>
          <cell r="D79">
            <v>0.12820716814511318</v>
          </cell>
          <cell r="E79">
            <v>0.22459659834278239</v>
          </cell>
          <cell r="F79">
            <v>0.19654386631219142</v>
          </cell>
          <cell r="G79">
            <v>0.17297297297297298</v>
          </cell>
          <cell r="H79">
            <v>0.17210733207998632</v>
          </cell>
        </row>
        <row r="80">
          <cell r="B80" t="str">
            <v>JPMorgan</v>
          </cell>
          <cell r="C80">
            <v>40214</v>
          </cell>
          <cell r="D80">
            <v>0.12828162291169451</v>
          </cell>
          <cell r="E80">
            <v>0.22459659834278239</v>
          </cell>
          <cell r="F80">
            <v>0.21839343716165571</v>
          </cell>
          <cell r="G80">
            <v>0.19529669240616096</v>
          </cell>
          <cell r="H80">
            <v>0.17099032324480132</v>
          </cell>
        </row>
        <row r="81">
          <cell r="B81" t="str">
            <v>Deutsche Bank</v>
          </cell>
          <cell r="C81">
            <v>40213</v>
          </cell>
          <cell r="D81">
            <v>0.12828162291169451</v>
          </cell>
          <cell r="E81">
            <v>0.22459659834278239</v>
          </cell>
          <cell r="F81">
            <v>0.22539999999999999</v>
          </cell>
          <cell r="G81">
            <v>0.22361904761904761</v>
          </cell>
          <cell r="H81" t="str">
            <v>--</v>
          </cell>
        </row>
        <row r="82">
          <cell r="B82" t="str">
            <v>Jefferies</v>
          </cell>
          <cell r="C82">
            <v>40214</v>
          </cell>
          <cell r="D82">
            <v>0.12828162291169451</v>
          </cell>
          <cell r="E82">
            <v>0.22459659834278239</v>
          </cell>
          <cell r="F82">
            <v>0.22358131140966514</v>
          </cell>
          <cell r="G82">
            <v>0.20954958438043689</v>
          </cell>
          <cell r="H82">
            <v>0.20278143206164254</v>
          </cell>
        </row>
        <row r="83">
          <cell r="B83" t="str">
            <v>Goldman Sachs - FI</v>
          </cell>
          <cell r="C83">
            <v>40115</v>
          </cell>
          <cell r="D83">
            <v>0.12828162291169451</v>
          </cell>
          <cell r="E83">
            <v>0.22459659834278239</v>
          </cell>
          <cell r="F83">
            <v>0.19933208098518054</v>
          </cell>
          <cell r="G83" t="str">
            <v>--</v>
          </cell>
        </row>
        <row r="85">
          <cell r="B85" t="str">
            <v>Mean</v>
          </cell>
          <cell r="D85">
            <v>0.12826300922004918</v>
          </cell>
          <cell r="E85">
            <v>0.22459659834278239</v>
          </cell>
          <cell r="F85">
            <v>0.21597965372087807</v>
          </cell>
          <cell r="G85">
            <v>0.20035957434465462</v>
          </cell>
          <cell r="H85">
            <v>0.18195969579547674</v>
          </cell>
        </row>
        <row r="86">
          <cell r="B86" t="str">
            <v>Median</v>
          </cell>
          <cell r="D86">
            <v>0.12828162291169451</v>
          </cell>
          <cell r="E86">
            <v>0.22459659834278239</v>
          </cell>
          <cell r="F86">
            <v>0.22098737428566043</v>
          </cell>
          <cell r="G86">
            <v>0.20242313839329892</v>
          </cell>
          <cell r="H86">
            <v>0.17210733207998632</v>
          </cell>
        </row>
        <row r="88">
          <cell r="B88" t="str">
            <v>Net Interest Expense</v>
          </cell>
        </row>
        <row r="89">
          <cell r="B89" t="str">
            <v>Citigroup</v>
          </cell>
          <cell r="C89">
            <v>40213</v>
          </cell>
          <cell r="D89">
            <v>65.7</v>
          </cell>
          <cell r="E89">
            <v>103</v>
          </cell>
          <cell r="F89">
            <v>95</v>
          </cell>
          <cell r="G89">
            <v>90</v>
          </cell>
          <cell r="H89">
            <v>80</v>
          </cell>
        </row>
        <row r="90">
          <cell r="B90" t="str">
            <v>JPMorgan</v>
          </cell>
          <cell r="C90">
            <v>40214</v>
          </cell>
          <cell r="D90">
            <v>66</v>
          </cell>
          <cell r="E90">
            <v>103</v>
          </cell>
          <cell r="F90">
            <v>91.2</v>
          </cell>
          <cell r="G90">
            <v>87.1</v>
          </cell>
          <cell r="H90">
            <v>81.8</v>
          </cell>
        </row>
        <row r="91">
          <cell r="B91" t="str">
            <v>Deutsche Bank</v>
          </cell>
          <cell r="C91">
            <v>40213</v>
          </cell>
          <cell r="D91">
            <v>66</v>
          </cell>
          <cell r="E91">
            <v>103</v>
          </cell>
          <cell r="F91">
            <v>95</v>
          </cell>
          <cell r="G91">
            <v>95</v>
          </cell>
        </row>
        <row r="92">
          <cell r="B92" t="str">
            <v>Jefferies</v>
          </cell>
          <cell r="C92">
            <v>40214</v>
          </cell>
          <cell r="D92">
            <v>66</v>
          </cell>
          <cell r="E92">
            <v>103</v>
          </cell>
          <cell r="F92">
            <v>-95</v>
          </cell>
          <cell r="G92">
            <v>-95</v>
          </cell>
          <cell r="H92">
            <v>-95</v>
          </cell>
        </row>
        <row r="93">
          <cell r="B93" t="str">
            <v>Goldman Sachs - FI</v>
          </cell>
          <cell r="C93">
            <v>40115</v>
          </cell>
          <cell r="D93">
            <v>66</v>
          </cell>
          <cell r="E93">
            <v>103</v>
          </cell>
          <cell r="F93">
            <v>92</v>
          </cell>
          <cell r="G93" t="str">
            <v>--</v>
          </cell>
        </row>
        <row r="95">
          <cell r="B95" t="str">
            <v>Mean</v>
          </cell>
          <cell r="D95">
            <v>65.924999999999997</v>
          </cell>
          <cell r="E95">
            <v>103</v>
          </cell>
          <cell r="F95">
            <v>46.55</v>
          </cell>
          <cell r="G95">
            <v>44.275000000000006</v>
          </cell>
          <cell r="H95">
            <v>22.266666666666669</v>
          </cell>
        </row>
        <row r="96">
          <cell r="B96" t="str">
            <v>Median</v>
          </cell>
          <cell r="D96">
            <v>66</v>
          </cell>
          <cell r="E96">
            <v>103</v>
          </cell>
          <cell r="F96">
            <v>93.1</v>
          </cell>
          <cell r="G96">
            <v>88.55</v>
          </cell>
          <cell r="H96">
            <v>80</v>
          </cell>
        </row>
        <row r="98">
          <cell r="B98" t="str">
            <v>Recurring Net Income</v>
          </cell>
        </row>
        <row r="99">
          <cell r="B99" t="str">
            <v>Citigroup</v>
          </cell>
          <cell r="C99">
            <v>40213</v>
          </cell>
          <cell r="D99">
            <v>280.7</v>
          </cell>
          <cell r="E99">
            <v>521</v>
          </cell>
          <cell r="F99">
            <v>517</v>
          </cell>
          <cell r="G99">
            <v>462</v>
          </cell>
          <cell r="H99">
            <v>501</v>
          </cell>
          <cell r="I99">
            <v>-1.2963224360300729E-2</v>
          </cell>
        </row>
        <row r="100">
          <cell r="B100" t="str">
            <v>JPMorgan</v>
          </cell>
          <cell r="C100">
            <v>40214</v>
          </cell>
          <cell r="D100">
            <v>281</v>
          </cell>
          <cell r="E100">
            <v>521</v>
          </cell>
          <cell r="F100">
            <v>524.1</v>
          </cell>
          <cell r="G100">
            <v>454.3</v>
          </cell>
          <cell r="H100">
            <v>384.1</v>
          </cell>
          <cell r="I100">
            <v>-9.6623349310899109E-2</v>
          </cell>
        </row>
        <row r="101">
          <cell r="B101" t="str">
            <v>Deutsche Bank</v>
          </cell>
          <cell r="C101">
            <v>40213</v>
          </cell>
          <cell r="D101">
            <v>281</v>
          </cell>
          <cell r="E101">
            <v>521</v>
          </cell>
          <cell r="F101">
            <v>559</v>
          </cell>
          <cell r="G101">
            <v>587</v>
          </cell>
          <cell r="H101" t="str">
            <v>--</v>
          </cell>
          <cell r="I101" t="str">
            <v>--</v>
          </cell>
        </row>
        <row r="102">
          <cell r="B102" t="str">
            <v>Jefferies</v>
          </cell>
          <cell r="C102">
            <v>40214</v>
          </cell>
          <cell r="D102">
            <v>281</v>
          </cell>
          <cell r="E102">
            <v>521</v>
          </cell>
          <cell r="F102">
            <v>559</v>
          </cell>
          <cell r="G102">
            <v>538</v>
          </cell>
          <cell r="H102">
            <v>535</v>
          </cell>
          <cell r="I102">
            <v>8.878080152350698E-3</v>
          </cell>
        </row>
        <row r="103">
          <cell r="B103" t="str">
            <v>Goldman Sachs - FI</v>
          </cell>
          <cell r="C103">
            <v>40115</v>
          </cell>
          <cell r="D103">
            <v>280</v>
          </cell>
          <cell r="E103">
            <v>521</v>
          </cell>
          <cell r="F103">
            <v>467</v>
          </cell>
          <cell r="G103" t="str">
            <v>--</v>
          </cell>
        </row>
        <row r="105">
          <cell r="B105" t="str">
            <v>Mean</v>
          </cell>
          <cell r="D105">
            <v>280.92500000000001</v>
          </cell>
          <cell r="E105">
            <v>521</v>
          </cell>
          <cell r="F105">
            <v>539.77499999999998</v>
          </cell>
          <cell r="G105">
            <v>510.32499999999999</v>
          </cell>
          <cell r="H105">
            <v>473.36666666666662</v>
          </cell>
        </row>
        <row r="106">
          <cell r="B106" t="str">
            <v>Median</v>
          </cell>
          <cell r="D106">
            <v>281</v>
          </cell>
          <cell r="E106">
            <v>521</v>
          </cell>
          <cell r="F106">
            <v>541.54999999999995</v>
          </cell>
          <cell r="G106">
            <v>500</v>
          </cell>
          <cell r="H106">
            <v>501</v>
          </cell>
        </row>
        <row r="108">
          <cell r="B108" t="str">
            <v>Diluted Recurring EPS</v>
          </cell>
        </row>
        <row r="109">
          <cell r="B109" t="str">
            <v>Citigroup</v>
          </cell>
          <cell r="C109">
            <v>40213</v>
          </cell>
          <cell r="D109">
            <v>4.08</v>
          </cell>
          <cell r="E109">
            <v>7.55</v>
          </cell>
          <cell r="F109">
            <v>7.5</v>
          </cell>
          <cell r="G109">
            <v>6.6</v>
          </cell>
          <cell r="H109">
            <v>7.16</v>
          </cell>
          <cell r="I109">
            <v>-1.7523834038306596E-2</v>
          </cell>
        </row>
        <row r="110">
          <cell r="B110" t="str">
            <v>JPMorgan</v>
          </cell>
          <cell r="C110">
            <v>40214</v>
          </cell>
          <cell r="D110">
            <v>4.08</v>
          </cell>
          <cell r="E110">
            <v>7.55</v>
          </cell>
          <cell r="F110">
            <v>7.5</v>
          </cell>
          <cell r="G110">
            <v>6.5</v>
          </cell>
          <cell r="H110">
            <v>5.5</v>
          </cell>
          <cell r="I110">
            <v>-0.10021535144601734</v>
          </cell>
        </row>
        <row r="111">
          <cell r="B111" t="str">
            <v>Deutsche Bank</v>
          </cell>
          <cell r="C111">
            <v>40213</v>
          </cell>
          <cell r="D111">
            <v>4.08</v>
          </cell>
          <cell r="E111">
            <v>7.55</v>
          </cell>
          <cell r="F111">
            <v>8</v>
          </cell>
          <cell r="G111">
            <v>8.35</v>
          </cell>
          <cell r="H111" t="str">
            <v>--</v>
          </cell>
          <cell r="I111" t="str">
            <v>--</v>
          </cell>
        </row>
        <row r="112">
          <cell r="B112" t="str">
            <v>Jefferies</v>
          </cell>
          <cell r="C112">
            <v>40214</v>
          </cell>
          <cell r="D112">
            <v>4.08</v>
          </cell>
          <cell r="E112">
            <v>7.55</v>
          </cell>
          <cell r="F112">
            <v>8</v>
          </cell>
          <cell r="G112">
            <v>7.7</v>
          </cell>
          <cell r="H112">
            <v>7.65</v>
          </cell>
          <cell r="I112">
            <v>4.3956608921049689E-3</v>
          </cell>
        </row>
        <row r="113">
          <cell r="B113" t="str">
            <v>Goldman Sachs - FI</v>
          </cell>
          <cell r="C113">
            <v>40115</v>
          </cell>
          <cell r="D113">
            <v>4.08</v>
          </cell>
          <cell r="E113">
            <v>7.55</v>
          </cell>
          <cell r="F113">
            <v>6.73</v>
          </cell>
          <cell r="G113" t="str">
            <v>--</v>
          </cell>
        </row>
        <row r="115">
          <cell r="B115" t="str">
            <v>Mean</v>
          </cell>
          <cell r="D115">
            <v>4.08</v>
          </cell>
          <cell r="E115">
            <v>7.55</v>
          </cell>
          <cell r="F115">
            <v>7.75</v>
          </cell>
          <cell r="G115">
            <v>7.2874999999999996</v>
          </cell>
          <cell r="H115">
            <v>6.7700000000000005</v>
          </cell>
        </row>
        <row r="116">
          <cell r="B116" t="str">
            <v>Median</v>
          </cell>
          <cell r="D116">
            <v>4.08</v>
          </cell>
          <cell r="E116">
            <v>7.55</v>
          </cell>
          <cell r="F116">
            <v>7.75</v>
          </cell>
          <cell r="G116">
            <v>7.15</v>
          </cell>
          <cell r="H116">
            <v>7.16</v>
          </cell>
        </row>
        <row r="118">
          <cell r="B118" t="str">
            <v>Change in NWC</v>
          </cell>
        </row>
        <row r="119">
          <cell r="B119" t="str">
            <v>Citigroup</v>
          </cell>
          <cell r="C119">
            <v>40213</v>
          </cell>
          <cell r="D119">
            <v>-247</v>
          </cell>
          <cell r="E119">
            <v>210</v>
          </cell>
          <cell r="F119">
            <v>-44</v>
          </cell>
          <cell r="G119">
            <v>-50</v>
          </cell>
          <cell r="H119">
            <v>-50</v>
          </cell>
          <cell r="I119">
            <v>-1.6197980942410934</v>
          </cell>
        </row>
        <row r="120">
          <cell r="B120" t="str">
            <v>JPMorgan</v>
          </cell>
          <cell r="C120">
            <v>40214</v>
          </cell>
          <cell r="D120">
            <v>-247</v>
          </cell>
          <cell r="E120">
            <v>210</v>
          </cell>
          <cell r="F120">
            <v>-45</v>
          </cell>
          <cell r="G120">
            <v>-22</v>
          </cell>
          <cell r="H120">
            <v>-13</v>
          </cell>
          <cell r="I120">
            <v>-1.3955864000918958</v>
          </cell>
        </row>
        <row r="121">
          <cell r="B121" t="str">
            <v>Deutsche Bank</v>
          </cell>
          <cell r="C121">
            <v>40213</v>
          </cell>
          <cell r="D121">
            <v>-247</v>
          </cell>
          <cell r="E121">
            <v>210</v>
          </cell>
          <cell r="F121">
            <v>-62</v>
          </cell>
          <cell r="G121">
            <v>-50</v>
          </cell>
          <cell r="H121" t="str">
            <v>--</v>
          </cell>
          <cell r="I121" t="str">
            <v>--</v>
          </cell>
        </row>
        <row r="122">
          <cell r="B122" t="str">
            <v>Jefferies</v>
          </cell>
          <cell r="C122">
            <v>40214</v>
          </cell>
          <cell r="D122">
            <v>-247</v>
          </cell>
          <cell r="E122">
            <v>210</v>
          </cell>
          <cell r="F122" t="str">
            <v>--</v>
          </cell>
          <cell r="G122" t="str">
            <v>--</v>
          </cell>
          <cell r="H122" t="str">
            <v>--</v>
          </cell>
          <cell r="I122" t="str">
            <v>--</v>
          </cell>
        </row>
        <row r="123">
          <cell r="B123" t="str">
            <v>Goldman Sachs - FI</v>
          </cell>
          <cell r="C123">
            <v>40115</v>
          </cell>
          <cell r="D123">
            <v>-247</v>
          </cell>
          <cell r="E123">
            <v>210</v>
          </cell>
          <cell r="F123">
            <v>-59</v>
          </cell>
          <cell r="G123" t="str">
            <v>--</v>
          </cell>
        </row>
        <row r="125">
          <cell r="B125" t="str">
            <v>Mean</v>
          </cell>
          <cell r="D125">
            <v>-247</v>
          </cell>
          <cell r="E125">
            <v>210</v>
          </cell>
          <cell r="F125">
            <v>-50.333333333333336</v>
          </cell>
          <cell r="G125">
            <v>-40.666666666666664</v>
          </cell>
          <cell r="H125">
            <v>-31.5</v>
          </cell>
        </row>
        <row r="126">
          <cell r="B126" t="str">
            <v>Median</v>
          </cell>
          <cell r="D126">
            <v>-247</v>
          </cell>
          <cell r="E126">
            <v>210</v>
          </cell>
          <cell r="F126">
            <v>-45</v>
          </cell>
          <cell r="G126">
            <v>-50</v>
          </cell>
          <cell r="H126">
            <v>-31.5</v>
          </cell>
        </row>
        <row r="128">
          <cell r="B128" t="str">
            <v>CFO</v>
          </cell>
        </row>
        <row r="129">
          <cell r="B129" t="str">
            <v>Citigroup</v>
          </cell>
          <cell r="C129">
            <v>40213</v>
          </cell>
          <cell r="D129">
            <v>218</v>
          </cell>
          <cell r="E129">
            <v>951</v>
          </cell>
          <cell r="F129">
            <v>653</v>
          </cell>
          <cell r="G129">
            <v>602</v>
          </cell>
          <cell r="H129">
            <v>641</v>
          </cell>
          <cell r="I129">
            <v>-0.12321622569425994</v>
          </cell>
        </row>
        <row r="130">
          <cell r="B130" t="str">
            <v>JPMorgan</v>
          </cell>
          <cell r="C130">
            <v>40214</v>
          </cell>
          <cell r="D130">
            <v>218</v>
          </cell>
          <cell r="E130">
            <v>951</v>
          </cell>
          <cell r="F130">
            <v>648</v>
          </cell>
          <cell r="G130">
            <v>602</v>
          </cell>
          <cell r="H130">
            <v>537</v>
          </cell>
          <cell r="I130">
            <v>-0.17345864169685188</v>
          </cell>
        </row>
        <row r="131">
          <cell r="B131" t="str">
            <v>Deutsche Bank</v>
          </cell>
          <cell r="C131">
            <v>40213</v>
          </cell>
          <cell r="D131">
            <v>218</v>
          </cell>
          <cell r="E131">
            <v>951</v>
          </cell>
          <cell r="F131">
            <v>932</v>
          </cell>
          <cell r="G131">
            <v>676</v>
          </cell>
          <cell r="H131" t="str">
            <v>--</v>
          </cell>
          <cell r="I131" t="str">
            <v>--</v>
          </cell>
        </row>
        <row r="132">
          <cell r="B132" t="str">
            <v>Jefferies</v>
          </cell>
          <cell r="C132">
            <v>40214</v>
          </cell>
          <cell r="D132">
            <v>218</v>
          </cell>
          <cell r="E132">
            <v>951</v>
          </cell>
          <cell r="F132" t="str">
            <v>--</v>
          </cell>
          <cell r="G132" t="str">
            <v>--</v>
          </cell>
          <cell r="H132" t="str">
            <v>--</v>
          </cell>
          <cell r="I132" t="str">
            <v>--</v>
          </cell>
        </row>
        <row r="133">
          <cell r="B133" t="str">
            <v>Goldman Sachs - FI</v>
          </cell>
          <cell r="C133">
            <v>40115</v>
          </cell>
          <cell r="D133">
            <v>218</v>
          </cell>
          <cell r="E133">
            <v>951</v>
          </cell>
          <cell r="F133">
            <v>604</v>
          </cell>
          <cell r="G133" t="str">
            <v>--</v>
          </cell>
        </row>
        <row r="135">
          <cell r="B135" t="str">
            <v>Mean</v>
          </cell>
          <cell r="D135">
            <v>218</v>
          </cell>
          <cell r="E135">
            <v>951</v>
          </cell>
          <cell r="F135">
            <v>744.33333333333337</v>
          </cell>
          <cell r="G135">
            <v>626.66666666666663</v>
          </cell>
          <cell r="H135">
            <v>589</v>
          </cell>
        </row>
        <row r="136">
          <cell r="B136" t="str">
            <v>Median</v>
          </cell>
          <cell r="D136">
            <v>218</v>
          </cell>
          <cell r="E136">
            <v>951</v>
          </cell>
          <cell r="F136">
            <v>653</v>
          </cell>
          <cell r="G136">
            <v>602</v>
          </cell>
          <cell r="H136">
            <v>589</v>
          </cell>
        </row>
        <row r="138">
          <cell r="B138" t="str">
            <v>Capex</v>
          </cell>
        </row>
        <row r="139">
          <cell r="B139" t="str">
            <v>Citigroup</v>
          </cell>
          <cell r="C139">
            <v>40213</v>
          </cell>
          <cell r="E139">
            <v>-140</v>
          </cell>
          <cell r="F139">
            <v>-280</v>
          </cell>
          <cell r="G139">
            <v>-250</v>
          </cell>
          <cell r="H139">
            <v>-250</v>
          </cell>
        </row>
        <row r="140">
          <cell r="B140" t="str">
            <v>JPMorgan</v>
          </cell>
          <cell r="C140">
            <v>40214</v>
          </cell>
          <cell r="E140">
            <v>-140</v>
          </cell>
          <cell r="F140">
            <v>-280</v>
          </cell>
          <cell r="G140">
            <v>-240</v>
          </cell>
          <cell r="H140">
            <v>-200</v>
          </cell>
        </row>
        <row r="141">
          <cell r="B141" t="str">
            <v>Deutsche Bank</v>
          </cell>
          <cell r="C141">
            <v>40213</v>
          </cell>
          <cell r="E141">
            <v>-140</v>
          </cell>
          <cell r="F141">
            <v>-280</v>
          </cell>
          <cell r="G141">
            <v>-280</v>
          </cell>
          <cell r="H141" t="str">
            <v>--</v>
          </cell>
        </row>
        <row r="142">
          <cell r="B142" t="str">
            <v>Jefferies</v>
          </cell>
          <cell r="C142">
            <v>40214</v>
          </cell>
          <cell r="E142">
            <v>-140</v>
          </cell>
          <cell r="F142" t="str">
            <v>--</v>
          </cell>
          <cell r="G142" t="str">
            <v>--</v>
          </cell>
          <cell r="H142" t="str">
            <v>--</v>
          </cell>
        </row>
        <row r="143">
          <cell r="B143" t="str">
            <v>Goldman Sachs - FI</v>
          </cell>
          <cell r="C143">
            <v>40115</v>
          </cell>
          <cell r="E143">
            <v>-140</v>
          </cell>
          <cell r="F143">
            <v>-250</v>
          </cell>
          <cell r="G143" t="str">
            <v>--</v>
          </cell>
        </row>
        <row r="145">
          <cell r="B145" t="str">
            <v>Mean</v>
          </cell>
          <cell r="D145" t="str">
            <v>--</v>
          </cell>
          <cell r="E145">
            <v>-140</v>
          </cell>
          <cell r="F145">
            <v>-280</v>
          </cell>
          <cell r="G145">
            <v>-256.66666666666669</v>
          </cell>
          <cell r="H145">
            <v>-225</v>
          </cell>
        </row>
        <row r="146">
          <cell r="B146" t="str">
            <v>Median</v>
          </cell>
          <cell r="D146" t="str">
            <v>--</v>
          </cell>
          <cell r="E146">
            <v>-140</v>
          </cell>
          <cell r="F146">
            <v>-280</v>
          </cell>
          <cell r="G146">
            <v>-250</v>
          </cell>
          <cell r="H146">
            <v>-225</v>
          </cell>
        </row>
        <row r="150">
          <cell r="D150" t="str">
            <v>Actual</v>
          </cell>
          <cell r="F150" t="str">
            <v>Projected</v>
          </cell>
          <cell r="I150" t="str">
            <v>'09A-'12E</v>
          </cell>
        </row>
        <row r="151">
          <cell r="B151" t="str">
            <v>Bank</v>
          </cell>
          <cell r="C151" t="str">
            <v>Date</v>
          </cell>
          <cell r="D151" t="str">
            <v>2008A</v>
          </cell>
          <cell r="E151" t="str">
            <v>2009E</v>
          </cell>
          <cell r="F151" t="str">
            <v>2010E</v>
          </cell>
          <cell r="G151" t="str">
            <v>2011E</v>
          </cell>
          <cell r="H151" t="str">
            <v>2012E</v>
          </cell>
          <cell r="I151" t="str">
            <v>CAGR</v>
          </cell>
        </row>
        <row r="152">
          <cell r="B152" t="str">
            <v>Revenue - Lubricant Additives</v>
          </cell>
        </row>
        <row r="153">
          <cell r="B153" t="str">
            <v>Citigroup</v>
          </cell>
          <cell r="C153">
            <v>40213</v>
          </cell>
          <cell r="D153">
            <v>3542</v>
          </cell>
          <cell r="E153">
            <v>3284</v>
          </cell>
          <cell r="F153">
            <v>3766</v>
          </cell>
          <cell r="G153">
            <v>4010</v>
          </cell>
          <cell r="H153">
            <v>4271</v>
          </cell>
          <cell r="I153">
            <v>9.1546247560252425E-2</v>
          </cell>
        </row>
        <row r="154">
          <cell r="B154" t="str">
            <v>JPMorgan</v>
          </cell>
          <cell r="C154">
            <v>40214</v>
          </cell>
          <cell r="D154">
            <v>3542</v>
          </cell>
          <cell r="E154">
            <v>3284</v>
          </cell>
          <cell r="F154">
            <v>3325.8</v>
          </cell>
          <cell r="G154">
            <v>3292.5</v>
          </cell>
          <cell r="H154">
            <v>3259.6</v>
          </cell>
          <cell r="I154">
            <v>-2.4828137488541735E-3</v>
          </cell>
        </row>
        <row r="155">
          <cell r="B155" t="str">
            <v>Deutsche Bank</v>
          </cell>
          <cell r="C155">
            <v>40213</v>
          </cell>
          <cell r="D155">
            <v>3542</v>
          </cell>
          <cell r="E155">
            <v>3284</v>
          </cell>
          <cell r="F155">
            <v>3515</v>
          </cell>
          <cell r="G155">
            <v>3675</v>
          </cell>
          <cell r="H155" t="str">
            <v>--</v>
          </cell>
          <cell r="I155" t="str">
            <v>--</v>
          </cell>
        </row>
        <row r="157">
          <cell r="B157" t="str">
            <v>Mean</v>
          </cell>
          <cell r="E157">
            <v>3284</v>
          </cell>
          <cell r="F157">
            <v>3535.6</v>
          </cell>
          <cell r="G157">
            <v>3659.1666666666665</v>
          </cell>
          <cell r="H157">
            <v>3765.3</v>
          </cell>
        </row>
        <row r="158">
          <cell r="B158" t="str">
            <v>Median</v>
          </cell>
          <cell r="E158">
            <v>3284</v>
          </cell>
          <cell r="F158">
            <v>3515</v>
          </cell>
          <cell r="G158">
            <v>3675</v>
          </cell>
          <cell r="H158">
            <v>3765.3</v>
          </cell>
        </row>
        <row r="160">
          <cell r="B160" t="str">
            <v>Revenue Growth - Lubricant Additives</v>
          </cell>
        </row>
        <row r="161">
          <cell r="B161" t="str">
            <v>Citigroup</v>
          </cell>
          <cell r="C161">
            <v>40213</v>
          </cell>
          <cell r="E161">
            <v>-7.284020327498586E-2</v>
          </cell>
          <cell r="F161">
            <v>0.14677222898903786</v>
          </cell>
          <cell r="G161">
            <v>6.4790228359001611E-2</v>
          </cell>
          <cell r="H161">
            <v>6.5087281795511265E-2</v>
          </cell>
        </row>
        <row r="162">
          <cell r="B162" t="str">
            <v>JPMorgan</v>
          </cell>
          <cell r="C162">
            <v>40214</v>
          </cell>
          <cell r="E162">
            <v>-7.284020327498586E-2</v>
          </cell>
          <cell r="F162">
            <v>1.2728380024360497E-2</v>
          </cell>
          <cell r="G162">
            <v>-1.0012628540501556E-2</v>
          </cell>
          <cell r="H162">
            <v>-9.9924069855733544E-3</v>
          </cell>
        </row>
        <row r="163">
          <cell r="B163" t="str">
            <v>Deutsche Bank</v>
          </cell>
          <cell r="C163">
            <v>40213</v>
          </cell>
          <cell r="E163">
            <v>-7.284020327498586E-2</v>
          </cell>
          <cell r="F163">
            <v>7.034104750304504E-2</v>
          </cell>
          <cell r="G163">
            <v>4.5519203413940224E-2</v>
          </cell>
          <cell r="H163" t="str">
            <v>--</v>
          </cell>
        </row>
        <row r="165">
          <cell r="B165" t="str">
            <v>Mean</v>
          </cell>
          <cell r="E165">
            <v>-7.284020327498586E-2</v>
          </cell>
          <cell r="F165">
            <v>7.6613885505481136E-2</v>
          </cell>
          <cell r="G165">
            <v>3.343226774414676E-2</v>
          </cell>
          <cell r="H165">
            <v>2.7547437404968955E-2</v>
          </cell>
        </row>
        <row r="166">
          <cell r="B166" t="str">
            <v>Median</v>
          </cell>
          <cell r="E166">
            <v>-7.284020327498586E-2</v>
          </cell>
          <cell r="F166">
            <v>7.034104750304504E-2</v>
          </cell>
          <cell r="G166">
            <v>4.5519203413940224E-2</v>
          </cell>
          <cell r="H166">
            <v>2.7547437404968955E-2</v>
          </cell>
        </row>
        <row r="168">
          <cell r="B168" t="str">
            <v>Revenue - Advanced Materials</v>
          </cell>
        </row>
        <row r="169">
          <cell r="B169" t="str">
            <v>Citigroup</v>
          </cell>
          <cell r="C169">
            <v>40213</v>
          </cell>
          <cell r="D169">
            <v>1486</v>
          </cell>
          <cell r="E169">
            <v>1302</v>
          </cell>
          <cell r="F169">
            <v>1500</v>
          </cell>
          <cell r="G169">
            <v>1540</v>
          </cell>
          <cell r="H169">
            <v>1580</v>
          </cell>
          <cell r="I169">
            <v>6.6633863558551498E-2</v>
          </cell>
        </row>
        <row r="170">
          <cell r="B170" t="str">
            <v>JPMorgan</v>
          </cell>
          <cell r="C170">
            <v>40214</v>
          </cell>
          <cell r="D170">
            <v>1486</v>
          </cell>
          <cell r="E170">
            <v>1302</v>
          </cell>
          <cell r="F170">
            <v>1477.1</v>
          </cell>
          <cell r="G170">
            <v>1550.9</v>
          </cell>
          <cell r="H170">
            <v>1597.5</v>
          </cell>
          <cell r="I170">
            <v>7.0557407580029929E-2</v>
          </cell>
        </row>
        <row r="171">
          <cell r="B171" t="str">
            <v>Deutsche Bank</v>
          </cell>
          <cell r="C171">
            <v>40213</v>
          </cell>
          <cell r="D171">
            <v>1486</v>
          </cell>
          <cell r="E171">
            <v>1302</v>
          </cell>
          <cell r="F171">
            <v>1485</v>
          </cell>
          <cell r="G171">
            <v>1575</v>
          </cell>
          <cell r="H171" t="str">
            <v>--</v>
          </cell>
          <cell r="I171" t="str">
            <v>--</v>
          </cell>
        </row>
        <row r="173">
          <cell r="B173" t="str">
            <v>Mean</v>
          </cell>
          <cell r="E173">
            <v>1302</v>
          </cell>
          <cell r="F173">
            <v>1487.3666666666668</v>
          </cell>
          <cell r="G173">
            <v>1555.3</v>
          </cell>
          <cell r="H173">
            <v>1588.75</v>
          </cell>
        </row>
        <row r="174">
          <cell r="B174" t="str">
            <v>Median</v>
          </cell>
          <cell r="E174">
            <v>1302</v>
          </cell>
          <cell r="F174">
            <v>1485</v>
          </cell>
          <cell r="G174">
            <v>1550.9</v>
          </cell>
          <cell r="H174">
            <v>1588.75</v>
          </cell>
        </row>
        <row r="176">
          <cell r="B176" t="str">
            <v>Revenue Growth - Advanced Materials</v>
          </cell>
        </row>
        <row r="177">
          <cell r="B177" t="str">
            <v>Citigroup</v>
          </cell>
          <cell r="C177">
            <v>40213</v>
          </cell>
          <cell r="E177">
            <v>-0.12382234185733509</v>
          </cell>
          <cell r="F177">
            <v>0.15207373271889391</v>
          </cell>
          <cell r="G177">
            <v>2.6666666666666616E-2</v>
          </cell>
          <cell r="H177">
            <v>2.5974025974025983E-2</v>
          </cell>
        </row>
        <row r="178">
          <cell r="B178" t="str">
            <v>JPMorgan</v>
          </cell>
          <cell r="C178">
            <v>40214</v>
          </cell>
          <cell r="E178">
            <v>-0.12382234185733509</v>
          </cell>
          <cell r="F178">
            <v>0.13448540706605216</v>
          </cell>
          <cell r="G178">
            <v>4.9962764877124144E-2</v>
          </cell>
          <cell r="H178">
            <v>3.0047069443548846E-2</v>
          </cell>
        </row>
        <row r="179">
          <cell r="B179" t="str">
            <v>Deutsche Bank</v>
          </cell>
          <cell r="C179">
            <v>40213</v>
          </cell>
          <cell r="E179">
            <v>-0.12382234185733509</v>
          </cell>
          <cell r="F179">
            <v>0.14055299539170507</v>
          </cell>
          <cell r="G179">
            <v>6.0606060606060552E-2</v>
          </cell>
          <cell r="H179" t="str">
            <v>--</v>
          </cell>
        </row>
        <row r="181">
          <cell r="B181" t="str">
            <v>Mean</v>
          </cell>
          <cell r="E181">
            <v>-0.12382234185733509</v>
          </cell>
          <cell r="F181">
            <v>0.14237071172555038</v>
          </cell>
          <cell r="G181">
            <v>4.5745164049950438E-2</v>
          </cell>
          <cell r="H181">
            <v>2.8010547708787414E-2</v>
          </cell>
        </row>
        <row r="182">
          <cell r="B182" t="str">
            <v>Median</v>
          </cell>
          <cell r="E182">
            <v>-0.12382234185733509</v>
          </cell>
          <cell r="F182">
            <v>0.14055299539170507</v>
          </cell>
          <cell r="G182">
            <v>4.9962764877124144E-2</v>
          </cell>
          <cell r="H182">
            <v>2.8010547708787414E-2</v>
          </cell>
        </row>
        <row r="186">
          <cell r="D186" t="str">
            <v>Actual</v>
          </cell>
          <cell r="F186" t="str">
            <v>Projected</v>
          </cell>
          <cell r="I186" t="str">
            <v>'09A-'12E</v>
          </cell>
        </row>
        <row r="187">
          <cell r="B187" t="str">
            <v>Bank</v>
          </cell>
          <cell r="C187" t="str">
            <v>Date</v>
          </cell>
          <cell r="D187" t="str">
            <v>2008A</v>
          </cell>
          <cell r="E187" t="str">
            <v>2009E</v>
          </cell>
          <cell r="F187" t="str">
            <v>2010E</v>
          </cell>
          <cell r="G187" t="str">
            <v>2011E</v>
          </cell>
          <cell r="H187" t="str">
            <v>2012E</v>
          </cell>
          <cell r="I187" t="str">
            <v>CAGR</v>
          </cell>
        </row>
        <row r="188">
          <cell r="B188" t="str">
            <v>EBIT - Lubricant Additives</v>
          </cell>
        </row>
        <row r="189">
          <cell r="B189" t="str">
            <v>Citigroup</v>
          </cell>
          <cell r="C189">
            <v>40213</v>
          </cell>
          <cell r="D189">
            <v>427</v>
          </cell>
          <cell r="E189">
            <v>788</v>
          </cell>
          <cell r="F189">
            <v>696</v>
          </cell>
          <cell r="G189">
            <v>642</v>
          </cell>
          <cell r="H189">
            <v>683</v>
          </cell>
          <cell r="I189">
            <v>-4.6549475342567703E-2</v>
          </cell>
        </row>
        <row r="190">
          <cell r="B190" t="str">
            <v>JPMorgan</v>
          </cell>
          <cell r="C190">
            <v>40214</v>
          </cell>
          <cell r="D190">
            <v>427</v>
          </cell>
          <cell r="E190">
            <v>788</v>
          </cell>
          <cell r="F190">
            <v>772.7</v>
          </cell>
          <cell r="G190">
            <v>659.1</v>
          </cell>
          <cell r="H190">
            <v>541.5</v>
          </cell>
          <cell r="I190">
            <v>-0.11754869879890872</v>
          </cell>
        </row>
        <row r="191">
          <cell r="B191" t="str">
            <v>Deutsche Bank</v>
          </cell>
          <cell r="C191">
            <v>40213</v>
          </cell>
          <cell r="D191">
            <v>427</v>
          </cell>
          <cell r="E191">
            <v>788</v>
          </cell>
          <cell r="F191">
            <v>400</v>
          </cell>
          <cell r="G191">
            <v>825</v>
          </cell>
          <cell r="H191" t="str">
            <v>--</v>
          </cell>
          <cell r="I191" t="str">
            <v>--</v>
          </cell>
        </row>
        <row r="193">
          <cell r="B193" t="str">
            <v>Mean</v>
          </cell>
          <cell r="E193">
            <v>788</v>
          </cell>
          <cell r="F193">
            <v>622.9</v>
          </cell>
          <cell r="G193">
            <v>708.69999999999993</v>
          </cell>
          <cell r="H193">
            <v>612.25</v>
          </cell>
        </row>
        <row r="194">
          <cell r="B194" t="str">
            <v>Median</v>
          </cell>
          <cell r="E194">
            <v>788</v>
          </cell>
          <cell r="F194">
            <v>696</v>
          </cell>
          <cell r="G194">
            <v>659.1</v>
          </cell>
          <cell r="H194">
            <v>612.25</v>
          </cell>
        </row>
        <row r="196">
          <cell r="B196" t="str">
            <v>EBIT Margin - Lubricant Additives</v>
          </cell>
        </row>
        <row r="197">
          <cell r="B197" t="str">
            <v>Citigroup</v>
          </cell>
          <cell r="C197">
            <v>40213</v>
          </cell>
          <cell r="E197">
            <v>0.23995127892813642</v>
          </cell>
          <cell r="F197">
            <v>0.18481147105682422</v>
          </cell>
          <cell r="G197">
            <v>0.16009975062344139</v>
          </cell>
          <cell r="H197">
            <v>0.15991571060641535</v>
          </cell>
        </row>
        <row r="198">
          <cell r="B198" t="str">
            <v>JPMorgan</v>
          </cell>
          <cell r="C198">
            <v>40214</v>
          </cell>
          <cell r="E198">
            <v>0.23995127892813642</v>
          </cell>
          <cell r="F198">
            <v>0.2323350772746407</v>
          </cell>
          <cell r="G198">
            <v>0.20018223234624147</v>
          </cell>
          <cell r="H198">
            <v>0.16612467787458585</v>
          </cell>
        </row>
        <row r="199">
          <cell r="B199" t="str">
            <v>Deutsche Bank</v>
          </cell>
          <cell r="C199">
            <v>40213</v>
          </cell>
          <cell r="E199">
            <v>0.23995127892813642</v>
          </cell>
          <cell r="F199">
            <v>0.11379800853485064</v>
          </cell>
          <cell r="G199">
            <v>0.22448979591836735</v>
          </cell>
          <cell r="H199" t="str">
            <v>--</v>
          </cell>
        </row>
        <row r="201">
          <cell r="B201" t="str">
            <v>Mean</v>
          </cell>
          <cell r="E201">
            <v>0.23995127892813642</v>
          </cell>
          <cell r="F201">
            <v>0.17698151895543854</v>
          </cell>
          <cell r="G201">
            <v>0.19492392629601674</v>
          </cell>
          <cell r="H201">
            <v>0.1630201942405006</v>
          </cell>
        </row>
        <row r="202">
          <cell r="B202" t="str">
            <v>Median</v>
          </cell>
          <cell r="E202">
            <v>0.23995127892813642</v>
          </cell>
          <cell r="F202">
            <v>0.18481147105682422</v>
          </cell>
          <cell r="G202">
            <v>0.20018223234624147</v>
          </cell>
          <cell r="H202">
            <v>0.1630201942405006</v>
          </cell>
        </row>
        <row r="204">
          <cell r="B204" t="str">
            <v>EBIT - Advanced Materials</v>
          </cell>
        </row>
        <row r="205">
          <cell r="B205" t="str">
            <v>Citigroup</v>
          </cell>
          <cell r="C205">
            <v>40213</v>
          </cell>
          <cell r="D205">
            <v>89</v>
          </cell>
          <cell r="E205">
            <v>169</v>
          </cell>
          <cell r="F205">
            <v>225</v>
          </cell>
          <cell r="G205">
            <v>200</v>
          </cell>
          <cell r="H205">
            <v>205</v>
          </cell>
          <cell r="I205">
            <v>6.6487375355209322E-2</v>
          </cell>
        </row>
        <row r="206">
          <cell r="B206" t="str">
            <v>JPMorgan</v>
          </cell>
          <cell r="C206">
            <v>40214</v>
          </cell>
          <cell r="D206">
            <v>89</v>
          </cell>
          <cell r="E206">
            <v>169</v>
          </cell>
          <cell r="F206">
            <v>177.9</v>
          </cell>
          <cell r="G206">
            <v>193.7</v>
          </cell>
          <cell r="H206">
            <v>201.2</v>
          </cell>
          <cell r="I206">
            <v>5.9856555995428273E-2</v>
          </cell>
        </row>
        <row r="207">
          <cell r="B207" t="str">
            <v>Deutsche Bank</v>
          </cell>
          <cell r="C207">
            <v>40213</v>
          </cell>
          <cell r="D207">
            <v>89</v>
          </cell>
          <cell r="E207">
            <v>169</v>
          </cell>
          <cell r="F207">
            <v>200</v>
          </cell>
          <cell r="G207">
            <v>225</v>
          </cell>
          <cell r="H207" t="str">
            <v>--</v>
          </cell>
          <cell r="I207" t="str">
            <v>--</v>
          </cell>
        </row>
        <row r="209">
          <cell r="B209" t="str">
            <v>Mean</v>
          </cell>
          <cell r="E209">
            <v>169</v>
          </cell>
          <cell r="F209">
            <v>200.96666666666667</v>
          </cell>
          <cell r="G209">
            <v>206.23333333333335</v>
          </cell>
          <cell r="H209">
            <v>203.1</v>
          </cell>
        </row>
        <row r="210">
          <cell r="B210" t="str">
            <v>Median</v>
          </cell>
          <cell r="E210">
            <v>169</v>
          </cell>
          <cell r="F210">
            <v>200</v>
          </cell>
          <cell r="G210">
            <v>200</v>
          </cell>
          <cell r="H210">
            <v>203.1</v>
          </cell>
        </row>
        <row r="212">
          <cell r="B212" t="str">
            <v>EBIT Margin - Advanced Materials</v>
          </cell>
        </row>
        <row r="213">
          <cell r="B213" t="str">
            <v>Citigroup</v>
          </cell>
          <cell r="C213">
            <v>40213</v>
          </cell>
          <cell r="E213">
            <v>0.12980030721966207</v>
          </cell>
          <cell r="F213">
            <v>0.15</v>
          </cell>
          <cell r="G213">
            <v>0.12987012987012986</v>
          </cell>
          <cell r="H213">
            <v>0.12974683544303797</v>
          </cell>
        </row>
        <row r="214">
          <cell r="B214" t="str">
            <v>JPMorgan</v>
          </cell>
          <cell r="C214">
            <v>40214</v>
          </cell>
          <cell r="E214">
            <v>0.12980030721966207</v>
          </cell>
          <cell r="F214">
            <v>0.1204386974477016</v>
          </cell>
          <cell r="G214">
            <v>0.12489522212908633</v>
          </cell>
          <cell r="H214">
            <v>0.1259467918622848</v>
          </cell>
        </row>
        <row r="215">
          <cell r="B215" t="str">
            <v>Deutsche Bank</v>
          </cell>
          <cell r="C215">
            <v>40213</v>
          </cell>
          <cell r="E215">
            <v>0.12980030721966207</v>
          </cell>
          <cell r="F215">
            <v>0.13468013468013468</v>
          </cell>
          <cell r="G215">
            <v>0.14285714285714285</v>
          </cell>
          <cell r="H215" t="str">
            <v>--</v>
          </cell>
        </row>
        <row r="217">
          <cell r="B217" t="str">
            <v>Mean</v>
          </cell>
          <cell r="E217">
            <v>0.12980030721966207</v>
          </cell>
          <cell r="F217">
            <v>0.13503961070927875</v>
          </cell>
          <cell r="G217">
            <v>0.13254083161878635</v>
          </cell>
          <cell r="H217">
            <v>0.12784681365266137</v>
          </cell>
        </row>
        <row r="218">
          <cell r="B218" t="str">
            <v>Median</v>
          </cell>
          <cell r="E218">
            <v>0.12980030721966207</v>
          </cell>
          <cell r="F218">
            <v>0.13468013468013468</v>
          </cell>
          <cell r="G218">
            <v>0.12987012987012986</v>
          </cell>
          <cell r="H218">
            <v>0.12784681365266137</v>
          </cell>
        </row>
      </sheetData>
      <sheetData sheetId="13">
        <row r="1">
          <cell r="A1" t="str">
            <v>Lubrizol Corp.</v>
          </cell>
          <cell r="L1" t="str">
            <v>Preliminary Draft - Confidential</v>
          </cell>
        </row>
        <row r="2">
          <cell r="A2" t="str">
            <v xml:space="preserve"> Benchmark - LZ</v>
          </cell>
          <cell r="L2" t="str">
            <v>($ in millions, except per share data)</v>
          </cell>
        </row>
        <row r="4">
          <cell r="D4" t="str">
            <v>Actual</v>
          </cell>
          <cell r="F4" t="str">
            <v>Projected</v>
          </cell>
          <cell r="J4" t="str">
            <v>'09A-'12E</v>
          </cell>
        </row>
        <row r="5">
          <cell r="D5" t="str">
            <v>2008A</v>
          </cell>
          <cell r="E5" t="str">
            <v>2009A</v>
          </cell>
          <cell r="F5" t="str">
            <v>2010E</v>
          </cell>
          <cell r="G5" t="str">
            <v>2011E</v>
          </cell>
          <cell r="H5" t="str">
            <v>2012E</v>
          </cell>
          <cell r="J5" t="str">
            <v>CAGR</v>
          </cell>
        </row>
        <row r="6">
          <cell r="B6" t="str">
            <v>Revenue</v>
          </cell>
          <cell r="D6">
            <v>5027.8</v>
          </cell>
          <cell r="E6">
            <v>4586</v>
          </cell>
          <cell r="F6">
            <v>5013.95</v>
          </cell>
          <cell r="G6">
            <v>5204.1000000000004</v>
          </cell>
          <cell r="H6">
            <v>5343</v>
          </cell>
          <cell r="J6">
            <v>5.2245413088900738E-2</v>
          </cell>
        </row>
        <row r="7">
          <cell r="B7" t="str">
            <v>% Growth</v>
          </cell>
          <cell r="E7">
            <v>-8.7871434822387573E-2</v>
          </cell>
          <cell r="F7">
            <v>9.3316615787178314E-2</v>
          </cell>
          <cell r="G7">
            <v>3.7924191505699145E-2</v>
          </cell>
          <cell r="H7">
            <v>2.6690494033550394E-2</v>
          </cell>
        </row>
        <row r="9">
          <cell r="B9" t="str">
            <v>Gross Profit</v>
          </cell>
          <cell r="D9">
            <v>1121.3</v>
          </cell>
          <cell r="E9">
            <v>1515</v>
          </cell>
          <cell r="F9">
            <v>1562.075</v>
          </cell>
          <cell r="G9">
            <v>1531.825</v>
          </cell>
          <cell r="H9">
            <v>0</v>
          </cell>
          <cell r="J9">
            <v>-1</v>
          </cell>
        </row>
        <row r="10">
          <cell r="B10" t="str">
            <v>% Growth</v>
          </cell>
          <cell r="E10">
            <v>0.35111031838045137</v>
          </cell>
          <cell r="F10">
            <v>3.1072607260726137E-2</v>
          </cell>
          <cell r="G10">
            <v>-1.9365267352719928E-2</v>
          </cell>
          <cell r="H10">
            <v>-1</v>
          </cell>
        </row>
        <row r="11">
          <cell r="B11" t="str">
            <v>% Margin</v>
          </cell>
          <cell r="D11">
            <v>0.22302000875134251</v>
          </cell>
          <cell r="E11">
            <v>0.33035324901875274</v>
          </cell>
          <cell r="F11">
            <v>0.31154578725356258</v>
          </cell>
          <cell r="G11">
            <v>0.29434964739340136</v>
          </cell>
          <cell r="H11">
            <v>0</v>
          </cell>
        </row>
        <row r="13">
          <cell r="B13" t="str">
            <v>EBIT</v>
          </cell>
          <cell r="D13">
            <v>471.09999999999991</v>
          </cell>
          <cell r="E13">
            <v>859</v>
          </cell>
          <cell r="F13">
            <v>900.22500000000002</v>
          </cell>
          <cell r="G13">
            <v>856.97500000000002</v>
          </cell>
          <cell r="H13">
            <v>791.5</v>
          </cell>
          <cell r="J13">
            <v>-2.6910950946483991E-2</v>
          </cell>
        </row>
        <row r="14">
          <cell r="B14" t="str">
            <v>% Growth</v>
          </cell>
          <cell r="E14">
            <v>0.82339206113351771</v>
          </cell>
          <cell r="F14">
            <v>4.7991850989522744E-2</v>
          </cell>
          <cell r="G14">
            <v>-4.8043544669388205E-2</v>
          </cell>
          <cell r="H14">
            <v>-7.6402462148837502E-2</v>
          </cell>
        </row>
        <row r="15">
          <cell r="B15" t="str">
            <v>% Margin</v>
          </cell>
          <cell r="D15">
            <v>9.3699033374438107E-2</v>
          </cell>
          <cell r="E15">
            <v>0.18730920191888356</v>
          </cell>
          <cell r="F15">
            <v>0.17954407203901118</v>
          </cell>
          <cell r="G15">
            <v>0.16467304625199361</v>
          </cell>
          <cell r="H15">
            <v>0.14813775032753135</v>
          </cell>
        </row>
        <row r="17">
          <cell r="B17" t="str">
            <v>D&amp;A</v>
          </cell>
          <cell r="D17">
            <v>173.5</v>
          </cell>
          <cell r="E17">
            <v>171</v>
          </cell>
          <cell r="F17">
            <v>181.24999999999989</v>
          </cell>
          <cell r="G17">
            <v>183.99999999999989</v>
          </cell>
          <cell r="H17">
            <v>180.66666666666663</v>
          </cell>
        </row>
        <row r="19">
          <cell r="B19" t="str">
            <v>EBITDA</v>
          </cell>
          <cell r="D19">
            <v>644.59999999999991</v>
          </cell>
          <cell r="E19">
            <v>1030</v>
          </cell>
          <cell r="F19">
            <v>1081.4749999999999</v>
          </cell>
          <cell r="G19">
            <v>1040.9749999999999</v>
          </cell>
          <cell r="H19">
            <v>972.16666666666663</v>
          </cell>
          <cell r="J19">
            <v>-1.9077942404919335E-2</v>
          </cell>
        </row>
        <row r="20">
          <cell r="B20" t="str">
            <v>% Growth</v>
          </cell>
          <cell r="E20">
            <v>0.59789016444306564</v>
          </cell>
          <cell r="F20">
            <v>4.9975728155339683E-2</v>
          </cell>
          <cell r="G20">
            <v>-3.7448854573614687E-2</v>
          </cell>
          <cell r="H20">
            <v>-6.6099890327177224E-2</v>
          </cell>
        </row>
        <row r="21">
          <cell r="B21" t="str">
            <v>% Margin</v>
          </cell>
          <cell r="D21">
            <v>0.12820716814511315</v>
          </cell>
          <cell r="E21">
            <v>0.22459659834278239</v>
          </cell>
          <cell r="F21">
            <v>0.2156932159275621</v>
          </cell>
          <cell r="G21">
            <v>0.20002978420860473</v>
          </cell>
          <cell r="H21">
            <v>0.18195146297336079</v>
          </cell>
        </row>
        <row r="23">
          <cell r="B23" t="str">
            <v>Recurring Net Income</v>
          </cell>
          <cell r="D23">
            <v>280.8</v>
          </cell>
          <cell r="E23">
            <v>521</v>
          </cell>
          <cell r="F23">
            <v>539.77499999999998</v>
          </cell>
          <cell r="G23">
            <v>510.32499999999999</v>
          </cell>
          <cell r="H23">
            <v>473.36666666666662</v>
          </cell>
          <cell r="J23">
            <v>-3.1454599324984067E-2</v>
          </cell>
        </row>
        <row r="24">
          <cell r="B24" t="str">
            <v>% Growth</v>
          </cell>
          <cell r="E24">
            <v>0.85541310541310533</v>
          </cell>
          <cell r="F24">
            <v>3.6036468330134408E-2</v>
          </cell>
          <cell r="G24">
            <v>-5.455977027465142E-2</v>
          </cell>
          <cell r="H24">
            <v>-7.2421169516158068E-2</v>
          </cell>
        </row>
        <row r="25">
          <cell r="B25" t="str">
            <v>% Margin</v>
          </cell>
          <cell r="D25">
            <v>5.5849476908389359E-2</v>
          </cell>
          <cell r="E25">
            <v>0.11360662887047536</v>
          </cell>
          <cell r="F25">
            <v>0.10765464354451082</v>
          </cell>
          <cell r="G25">
            <v>9.8062104878845521E-2</v>
          </cell>
          <cell r="H25">
            <v>8.8595670347495159E-2</v>
          </cell>
        </row>
        <row r="27">
          <cell r="B27" t="str">
            <v>FD Recurring EPS</v>
          </cell>
          <cell r="D27">
            <v>4.09</v>
          </cell>
          <cell r="E27">
            <v>7.55</v>
          </cell>
          <cell r="F27">
            <v>7.75</v>
          </cell>
          <cell r="G27">
            <v>7.2874999999999996</v>
          </cell>
          <cell r="H27">
            <v>6.7700000000000005</v>
          </cell>
          <cell r="J27">
            <v>-3.5696138915576658E-2</v>
          </cell>
        </row>
        <row r="28">
          <cell r="B28" t="str">
            <v>% Growth</v>
          </cell>
          <cell r="E28">
            <v>0.84596577017114916</v>
          </cell>
          <cell r="F28">
            <v>2.6490066225165476E-2</v>
          </cell>
          <cell r="G28">
            <v>-5.9677419354838723E-2</v>
          </cell>
          <cell r="H28">
            <v>-7.1012006861063348E-2</v>
          </cell>
        </row>
        <row r="30">
          <cell r="B30" t="str">
            <v>CFO</v>
          </cell>
          <cell r="D30">
            <v>218</v>
          </cell>
          <cell r="E30">
            <v>951</v>
          </cell>
          <cell r="F30">
            <v>744.33333333333337</v>
          </cell>
          <cell r="G30">
            <v>626.66666666666663</v>
          </cell>
          <cell r="H30">
            <v>589</v>
          </cell>
          <cell r="J30">
            <v>-0.14759708553166806</v>
          </cell>
        </row>
        <row r="31">
          <cell r="B31" t="str">
            <v>% Growth</v>
          </cell>
          <cell r="E31">
            <v>3.3623853211009171</v>
          </cell>
          <cell r="F31">
            <v>-0.21731510690501221</v>
          </cell>
          <cell r="G31">
            <v>-0.15808329601433058</v>
          </cell>
          <cell r="H31">
            <v>-6.0106382978723394E-2</v>
          </cell>
        </row>
        <row r="33">
          <cell r="B33" t="str">
            <v>Change in NWC</v>
          </cell>
          <cell r="E33">
            <v>210</v>
          </cell>
          <cell r="F33">
            <v>-50.333333333333336</v>
          </cell>
          <cell r="G33">
            <v>-40.666666666666664</v>
          </cell>
          <cell r="H33">
            <v>-31.5</v>
          </cell>
        </row>
        <row r="35">
          <cell r="B35" t="str">
            <v>Capex</v>
          </cell>
          <cell r="E35">
            <v>-140</v>
          </cell>
          <cell r="F35">
            <v>-280</v>
          </cell>
          <cell r="G35">
            <v>-256.66666666666669</v>
          </cell>
          <cell r="H35">
            <v>-225</v>
          </cell>
        </row>
        <row r="37">
          <cell r="B37" t="str">
            <v>FD Shares Outstanding</v>
          </cell>
          <cell r="E37">
            <v>69.006622516556291</v>
          </cell>
          <cell r="F37">
            <v>69.648387096774186</v>
          </cell>
          <cell r="G37">
            <v>70.027444253859343</v>
          </cell>
          <cell r="H37">
            <v>69.921221073362858</v>
          </cell>
        </row>
        <row r="39">
          <cell r="B39" t="str">
            <v>Interest Expense</v>
          </cell>
          <cell r="D39">
            <v>65.924999999999997</v>
          </cell>
          <cell r="E39">
            <v>103</v>
          </cell>
          <cell r="F39">
            <v>46.55</v>
          </cell>
          <cell r="G39">
            <v>44.275000000000006</v>
          </cell>
          <cell r="H39">
            <v>22.266666666666669</v>
          </cell>
        </row>
        <row r="43">
          <cell r="B43" t="str">
            <v>Source: Company filings, Wall Street benchmarking</v>
          </cell>
        </row>
      </sheetData>
      <sheetData sheetId="14">
        <row r="1">
          <cell r="A1" t="str">
            <v>Lubrizol Corp.</v>
          </cell>
          <cell r="Q1" t="str">
            <v>Preliminary Draft - Confidential</v>
          </cell>
        </row>
        <row r="2">
          <cell r="A2" t="str">
            <v>AVP Analysis</v>
          </cell>
          <cell r="Q2" t="str">
            <v>($ in millions)</v>
          </cell>
        </row>
        <row r="6">
          <cell r="E6">
            <v>40225</v>
          </cell>
        </row>
        <row r="7">
          <cell r="E7" t="str">
            <v>Analysis at Various Prices</v>
          </cell>
        </row>
        <row r="9">
          <cell r="E9" t="str">
            <v>Current</v>
          </cell>
          <cell r="F9" t="str">
            <v>Premium to Current</v>
          </cell>
        </row>
        <row r="10">
          <cell r="B10" t="str">
            <v>Share Price</v>
          </cell>
          <cell r="E10" t="str">
            <v>$75.55</v>
          </cell>
          <cell r="F10" t="str">
            <v>$83.11</v>
          </cell>
          <cell r="G10" t="str">
            <v>$90.66</v>
          </cell>
          <cell r="H10" t="str">
            <v>$98.22</v>
          </cell>
          <cell r="I10" t="str">
            <v>$105.77</v>
          </cell>
          <cell r="J10">
            <v>113.32499999999999</v>
          </cell>
        </row>
        <row r="11">
          <cell r="E11">
            <v>75.55</v>
          </cell>
          <cell r="F11">
            <v>83.105000000000004</v>
          </cell>
          <cell r="G11">
            <v>90.66</v>
          </cell>
          <cell r="H11">
            <v>98.215000000000003</v>
          </cell>
          <cell r="I11">
            <v>105.77</v>
          </cell>
          <cell r="J11">
            <v>113.32499999999999</v>
          </cell>
        </row>
        <row r="13">
          <cell r="B13" t="str">
            <v>% Premium to Current (02/16/10)</v>
          </cell>
          <cell r="E13">
            <v>0</v>
          </cell>
          <cell r="F13">
            <v>0.1</v>
          </cell>
          <cell r="G13">
            <v>0.2</v>
          </cell>
          <cell r="H13">
            <v>0.30000000000000004</v>
          </cell>
          <cell r="I13">
            <v>0.4</v>
          </cell>
          <cell r="J13">
            <v>0.5</v>
          </cell>
        </row>
        <row r="14">
          <cell r="B14" t="str">
            <v>% Premium to 52 Wk High on 01/21/10 ($85.13)</v>
          </cell>
          <cell r="C14">
            <v>85.13</v>
          </cell>
          <cell r="E14">
            <v>-0.11253377187830371</v>
          </cell>
          <cell r="F14">
            <v>-2.3787149066133995E-2</v>
          </cell>
          <cell r="G14">
            <v>6.4959473746035501E-2</v>
          </cell>
          <cell r="H14">
            <v>0.15370609655820511</v>
          </cell>
          <cell r="I14">
            <v>0.24245271937037471</v>
          </cell>
          <cell r="J14">
            <v>0.33119934218254432</v>
          </cell>
        </row>
        <row r="15">
          <cell r="B15" t="str">
            <v>% Premium to 52 Wk Low on 3/3/09 ($23.57)</v>
          </cell>
          <cell r="C15">
            <v>23.565000000000001</v>
          </cell>
          <cell r="E15">
            <v>2.2060258858476551</v>
          </cell>
          <cell r="F15">
            <v>2.526628474432421</v>
          </cell>
          <cell r="G15">
            <v>2.847231063017186</v>
          </cell>
          <cell r="H15">
            <v>3.1678336516019518</v>
          </cell>
          <cell r="I15">
            <v>3.4884362401867168</v>
          </cell>
          <cell r="J15">
            <v>3.8090388287714827</v>
          </cell>
        </row>
        <row r="17">
          <cell r="B17" t="str">
            <v>Fully Diluted Shares</v>
          </cell>
          <cell r="E17">
            <v>69.638495449371277</v>
          </cell>
          <cell r="F17">
            <v>69.761105681246619</v>
          </cell>
          <cell r="G17">
            <v>69.863280874476061</v>
          </cell>
          <cell r="H17">
            <v>69.949736807208666</v>
          </cell>
          <cell r="I17">
            <v>70.023841892408058</v>
          </cell>
          <cell r="J17">
            <v>70.088066299580845</v>
          </cell>
        </row>
        <row r="19">
          <cell r="B19" t="str">
            <v>Implied Equity Value</v>
          </cell>
          <cell r="E19">
            <v>5261.1883312</v>
          </cell>
          <cell r="F19">
            <v>5797.4966876400003</v>
          </cell>
          <cell r="G19">
            <v>6333.8050440799998</v>
          </cell>
          <cell r="H19">
            <v>6870.1134005199992</v>
          </cell>
          <cell r="I19">
            <v>7406.4217569599996</v>
          </cell>
          <cell r="J19">
            <v>7942.7301133999981</v>
          </cell>
        </row>
        <row r="20">
          <cell r="B20" t="str">
            <v>Plus: Debt</v>
          </cell>
          <cell r="E20">
            <v>1390.3</v>
          </cell>
          <cell r="F20">
            <v>1390.3</v>
          </cell>
          <cell r="G20">
            <v>1390.3</v>
          </cell>
          <cell r="H20">
            <v>1390.3</v>
          </cell>
          <cell r="I20">
            <v>1390.3</v>
          </cell>
          <cell r="J20">
            <v>1390.3</v>
          </cell>
        </row>
        <row r="21">
          <cell r="B21" t="str">
            <v>Plus: Minority Interest</v>
          </cell>
          <cell r="E21">
            <v>68.099999999999994</v>
          </cell>
          <cell r="F21">
            <v>68.099999999999994</v>
          </cell>
          <cell r="G21">
            <v>68.099999999999994</v>
          </cell>
          <cell r="H21">
            <v>68.099999999999994</v>
          </cell>
          <cell r="I21">
            <v>68.099999999999994</v>
          </cell>
          <cell r="J21">
            <v>68.099999999999994</v>
          </cell>
        </row>
        <row r="22">
          <cell r="B22" t="str">
            <v>Less: Unconsolidated Investments</v>
          </cell>
          <cell r="E22">
            <v>-10.7</v>
          </cell>
          <cell r="F22">
            <v>-10.7</v>
          </cell>
          <cell r="G22">
            <v>-10.7</v>
          </cell>
          <cell r="H22">
            <v>-10.7</v>
          </cell>
          <cell r="I22">
            <v>-10.7</v>
          </cell>
          <cell r="J22">
            <v>-10.7</v>
          </cell>
        </row>
        <row r="23">
          <cell r="B23" t="str">
            <v>Less: Cash</v>
          </cell>
          <cell r="E23">
            <v>-991</v>
          </cell>
          <cell r="F23">
            <v>-991</v>
          </cell>
          <cell r="G23">
            <v>-991</v>
          </cell>
          <cell r="H23">
            <v>-991</v>
          </cell>
          <cell r="I23">
            <v>-991</v>
          </cell>
          <cell r="J23">
            <v>-991</v>
          </cell>
        </row>
        <row r="24">
          <cell r="E24">
            <v>0</v>
          </cell>
          <cell r="F24">
            <v>0</v>
          </cell>
          <cell r="G24">
            <v>0</v>
          </cell>
          <cell r="H24">
            <v>0</v>
          </cell>
          <cell r="I24">
            <v>0</v>
          </cell>
          <cell r="J24">
            <v>0</v>
          </cell>
        </row>
        <row r="25">
          <cell r="B25" t="str">
            <v>Plus: Net Debt</v>
          </cell>
          <cell r="E25">
            <v>456.69999999999982</v>
          </cell>
          <cell r="F25">
            <v>456.69999999999982</v>
          </cell>
          <cell r="G25">
            <v>456.69999999999982</v>
          </cell>
          <cell r="H25">
            <v>456.69999999999982</v>
          </cell>
          <cell r="I25">
            <v>456.69999999999982</v>
          </cell>
          <cell r="J25">
            <v>456.69999999999982</v>
          </cell>
        </row>
        <row r="26">
          <cell r="E26">
            <v>0</v>
          </cell>
          <cell r="F26">
            <v>0</v>
          </cell>
          <cell r="G26">
            <v>0</v>
          </cell>
          <cell r="H26">
            <v>0</v>
          </cell>
          <cell r="I26">
            <v>0</v>
          </cell>
          <cell r="J26">
            <v>0</v>
          </cell>
        </row>
        <row r="27">
          <cell r="B27" t="str">
            <v>Implied TEV</v>
          </cell>
          <cell r="C27" t="b">
            <v>1</v>
          </cell>
          <cell r="E27">
            <v>5717.8883311999998</v>
          </cell>
          <cell r="F27">
            <v>6254.1966876400002</v>
          </cell>
          <cell r="G27">
            <v>6790.5050440799996</v>
          </cell>
          <cell r="H27">
            <v>7326.813400519999</v>
          </cell>
          <cell r="I27">
            <v>7863.1217569599994</v>
          </cell>
          <cell r="J27">
            <v>8399.4301133999979</v>
          </cell>
        </row>
        <row r="29">
          <cell r="B29" t="str">
            <v>TEV / Revenue</v>
          </cell>
          <cell r="E29" t="str">
            <v>Metric</v>
          </cell>
        </row>
        <row r="30">
          <cell r="B30" t="str">
            <v>FY 2010E</v>
          </cell>
          <cell r="E30">
            <v>4972.1632475316692</v>
          </cell>
          <cell r="F30">
            <v>1.2578421858423032</v>
          </cell>
          <cell r="G30">
            <v>1.365704363679332</v>
          </cell>
          <cell r="H30">
            <v>1.4735665415163608</v>
          </cell>
          <cell r="I30">
            <v>1.5814287193533898</v>
          </cell>
          <cell r="J30">
            <v>1.6892908971904184</v>
          </cell>
        </row>
        <row r="31">
          <cell r="B31" t="str">
            <v>FY 2011E</v>
          </cell>
          <cell r="E31">
            <v>5353.3517673419738</v>
          </cell>
          <cell r="F31">
            <v>1.1682768029169341</v>
          </cell>
          <cell r="G31">
            <v>1.2684585917752227</v>
          </cell>
          <cell r="H31">
            <v>1.3686403806335112</v>
          </cell>
          <cell r="I31">
            <v>1.4688221694918</v>
          </cell>
          <cell r="J31">
            <v>1.5690039583500883</v>
          </cell>
        </row>
        <row r="32">
          <cell r="B32" t="str">
            <v>FY 2012E</v>
          </cell>
          <cell r="E32">
            <v>5739.4522966575496</v>
          </cell>
          <cell r="F32">
            <v>1.089685280820649</v>
          </cell>
          <cell r="G32">
            <v>1.1831277085506129</v>
          </cell>
          <cell r="H32">
            <v>1.276570136280577</v>
          </cell>
          <cell r="I32">
            <v>1.3700125640105414</v>
          </cell>
          <cell r="J32">
            <v>1.4634549917405053</v>
          </cell>
        </row>
        <row r="33">
          <cell r="L33" t="str">
            <v>Peer Group Trading Multiple</v>
          </cell>
        </row>
        <row r="34">
          <cell r="B34" t="str">
            <v>TEV / EBITDA</v>
          </cell>
          <cell r="E34" t="str">
            <v>Metric</v>
          </cell>
          <cell r="F34" t="str">
            <v>LZ Implied Multiple</v>
          </cell>
          <cell r="L34" t="str">
            <v>Mean</v>
          </cell>
          <cell r="M34" t="str">
            <v>Median</v>
          </cell>
        </row>
        <row r="35">
          <cell r="B35" t="str">
            <v>FY 2010E</v>
          </cell>
          <cell r="E35">
            <v>1093.1423953085355</v>
          </cell>
          <cell r="F35">
            <v>5.7213010075185817</v>
          </cell>
          <cell r="G35">
            <v>6.2119126229327186</v>
          </cell>
          <cell r="H35">
            <v>6.7025242383468555</v>
          </cell>
          <cell r="I35">
            <v>7.1931358537609933</v>
          </cell>
          <cell r="J35">
            <v>7.6837474691751293</v>
          </cell>
          <cell r="L35" t="str">
            <v>NA</v>
          </cell>
          <cell r="M35" t="str">
            <v>NA</v>
          </cell>
        </row>
        <row r="36">
          <cell r="B36" t="str">
            <v>FY 2011E</v>
          </cell>
          <cell r="E36">
            <v>1173.4166304351954</v>
          </cell>
          <cell r="F36">
            <v>5.3299028882183563</v>
          </cell>
          <cell r="G36">
            <v>5.7869514271001465</v>
          </cell>
          <cell r="H36">
            <v>6.2439999659819367</v>
          </cell>
          <cell r="I36">
            <v>6.7010485048637278</v>
          </cell>
          <cell r="J36">
            <v>7.1580970437455171</v>
          </cell>
          <cell r="L36" t="str">
            <v>NA</v>
          </cell>
          <cell r="M36" t="str">
            <v>NA</v>
          </cell>
        </row>
        <row r="37">
          <cell r="B37" t="str">
            <v>FY 2012E</v>
          </cell>
          <cell r="E37">
            <v>1270.1631714808668</v>
          </cell>
          <cell r="F37">
            <v>4.9239316869409091</v>
          </cell>
          <cell r="G37">
            <v>5.3461674819015874</v>
          </cell>
          <cell r="H37">
            <v>5.7684032768622648</v>
          </cell>
          <cell r="I37">
            <v>6.1906390718229432</v>
          </cell>
          <cell r="J37">
            <v>6.6128748667836206</v>
          </cell>
          <cell r="L37" t="str">
            <v>NA</v>
          </cell>
          <cell r="M37" t="str">
            <v>NA</v>
          </cell>
        </row>
        <row r="39">
          <cell r="B39" t="str">
            <v>Price / Earnings</v>
          </cell>
        </row>
        <row r="40">
          <cell r="B40" t="str">
            <v>FY 2010E</v>
          </cell>
          <cell r="E40">
            <v>7.7157064360669727</v>
          </cell>
          <cell r="F40">
            <v>10.770886721600336</v>
          </cell>
          <cell r="G40">
            <v>11.750058241745819</v>
          </cell>
          <cell r="H40">
            <v>12.729229761891306</v>
          </cell>
          <cell r="I40">
            <v>13.708401282036789</v>
          </cell>
          <cell r="J40">
            <v>14.687572802182274</v>
          </cell>
          <cell r="L40" t="str">
            <v>NA</v>
          </cell>
          <cell r="M40" t="str">
            <v>NA</v>
          </cell>
        </row>
        <row r="41">
          <cell r="B41" t="str">
            <v>FY 2011E</v>
          </cell>
          <cell r="E41">
            <v>8.4512278909852547</v>
          </cell>
          <cell r="F41">
            <v>9.8334823142855186</v>
          </cell>
          <cell r="G41">
            <v>10.727435251947837</v>
          </cell>
          <cell r="H41">
            <v>11.621388189610158</v>
          </cell>
          <cell r="I41">
            <v>12.515341127272476</v>
          </cell>
          <cell r="J41">
            <v>13.409294064934796</v>
          </cell>
          <cell r="L41" t="str">
            <v>NA</v>
          </cell>
          <cell r="M41" t="str">
            <v>NA</v>
          </cell>
        </row>
        <row r="42">
          <cell r="B42" t="str">
            <v>FY 2012E</v>
          </cell>
          <cell r="E42">
            <v>9.2790994937646989</v>
          </cell>
          <cell r="F42">
            <v>8.9561492530438205</v>
          </cell>
          <cell r="G42">
            <v>9.7703446396841667</v>
          </cell>
          <cell r="H42">
            <v>10.584540026324515</v>
          </cell>
          <cell r="I42">
            <v>11.398735412964863</v>
          </cell>
          <cell r="J42">
            <v>12.212930799605209</v>
          </cell>
          <cell r="L42" t="str">
            <v>NA</v>
          </cell>
          <cell r="M42" t="str">
            <v>NA</v>
          </cell>
        </row>
        <row r="45">
          <cell r="K45" t="str">
            <v>Basic Shares Outstanding</v>
          </cell>
        </row>
        <row r="46">
          <cell r="F46" t="str">
            <v>Options</v>
          </cell>
          <cell r="L46">
            <v>68.266295999999997</v>
          </cell>
        </row>
        <row r="47">
          <cell r="E47" t="str">
            <v>Share Price</v>
          </cell>
          <cell r="F47">
            <v>83.105000000000004</v>
          </cell>
        </row>
        <row r="48">
          <cell r="E48" t="str">
            <v>#</v>
          </cell>
          <cell r="F48">
            <v>0.18241199999999999</v>
          </cell>
          <cell r="G48">
            <v>1.7929999999999999</v>
          </cell>
          <cell r="H48">
            <v>0.2792</v>
          </cell>
          <cell r="I48">
            <v>0.46629999999999999</v>
          </cell>
        </row>
        <row r="49">
          <cell r="E49" t="str">
            <v>$</v>
          </cell>
          <cell r="F49">
            <v>26.85</v>
          </cell>
          <cell r="G49">
            <v>32.83</v>
          </cell>
          <cell r="H49">
            <v>43.07</v>
          </cell>
          <cell r="I49">
            <v>55.99</v>
          </cell>
        </row>
        <row r="50">
          <cell r="E50" t="str">
            <v>ITM</v>
          </cell>
          <cell r="F50">
            <v>0.18241199999999999</v>
          </cell>
          <cell r="G50">
            <v>1.7929999999999999</v>
          </cell>
          <cell r="H50">
            <v>0.2792</v>
          </cell>
          <cell r="I50">
            <v>0.46629999999999999</v>
          </cell>
        </row>
        <row r="51">
          <cell r="E51" t="str">
            <v>Proceeds</v>
          </cell>
          <cell r="F51">
            <v>4.8977621999999998</v>
          </cell>
          <cell r="G51">
            <v>58.864189999999994</v>
          </cell>
          <cell r="H51">
            <v>12.025144000000001</v>
          </cell>
          <cell r="I51">
            <v>26.108136999999999</v>
          </cell>
          <cell r="J51" t="str">
            <v>Total</v>
          </cell>
          <cell r="K51" t="str">
            <v>FDS</v>
          </cell>
        </row>
        <row r="52">
          <cell r="E52" t="str">
            <v>Treasury Method</v>
          </cell>
          <cell r="F52">
            <v>0.12347737272125624</v>
          </cell>
          <cell r="G52">
            <v>1.0846889477167441</v>
          </cell>
          <cell r="H52">
            <v>0.13450179892906564</v>
          </cell>
          <cell r="I52">
            <v>0.15214156187954997</v>
          </cell>
          <cell r="J52">
            <v>1.4948096812466156</v>
          </cell>
          <cell r="K52">
            <v>69.761105681246619</v>
          </cell>
        </row>
        <row r="54">
          <cell r="E54" t="str">
            <v>Share Price</v>
          </cell>
          <cell r="F54">
            <v>90.66</v>
          </cell>
        </row>
        <row r="55">
          <cell r="E55" t="str">
            <v>#</v>
          </cell>
          <cell r="F55">
            <v>0.18241199999999999</v>
          </cell>
          <cell r="G55">
            <v>1.7929999999999999</v>
          </cell>
          <cell r="H55">
            <v>0.2792</v>
          </cell>
          <cell r="I55">
            <v>0.46629999999999999</v>
          </cell>
        </row>
        <row r="56">
          <cell r="E56" t="str">
            <v>$</v>
          </cell>
          <cell r="F56">
            <v>26.85</v>
          </cell>
          <cell r="G56">
            <v>32.83</v>
          </cell>
          <cell r="H56">
            <v>43.07</v>
          </cell>
          <cell r="I56">
            <v>55.99</v>
          </cell>
        </row>
        <row r="57">
          <cell r="E57" t="str">
            <v>ITM</v>
          </cell>
          <cell r="F57">
            <v>0.18241199999999999</v>
          </cell>
          <cell r="G57">
            <v>1.7929999999999999</v>
          </cell>
          <cell r="H57">
            <v>0.2792</v>
          </cell>
          <cell r="I57">
            <v>0.46629999999999999</v>
          </cell>
        </row>
        <row r="58">
          <cell r="E58" t="str">
            <v>Proceeds</v>
          </cell>
          <cell r="F58">
            <v>4.8977621999999998</v>
          </cell>
          <cell r="G58">
            <v>58.864189999999994</v>
          </cell>
          <cell r="H58">
            <v>12.025144000000001</v>
          </cell>
          <cell r="I58">
            <v>26.108136999999999</v>
          </cell>
          <cell r="J58" t="str">
            <v>Total</v>
          </cell>
          <cell r="K58" t="str">
            <v>FDS</v>
          </cell>
        </row>
        <row r="59">
          <cell r="E59" t="str">
            <v>Treasury Method</v>
          </cell>
          <cell r="F59">
            <v>0.12838859166115155</v>
          </cell>
          <cell r="G59">
            <v>1.1437148687403487</v>
          </cell>
          <cell r="H59">
            <v>0.1465599823516435</v>
          </cell>
          <cell r="I59">
            <v>0.17832143172292081</v>
          </cell>
          <cell r="J59">
            <v>1.5969848744760644</v>
          </cell>
          <cell r="K59">
            <v>69.863280874476061</v>
          </cell>
        </row>
        <row r="61">
          <cell r="E61" t="str">
            <v>Share Price</v>
          </cell>
          <cell r="F61">
            <v>98.215000000000003</v>
          </cell>
        </row>
        <row r="62">
          <cell r="E62" t="str">
            <v>#</v>
          </cell>
          <cell r="F62">
            <v>0.18241199999999999</v>
          </cell>
          <cell r="G62">
            <v>1.7929999999999999</v>
          </cell>
          <cell r="H62">
            <v>0.2792</v>
          </cell>
          <cell r="I62">
            <v>0.46629999999999999</v>
          </cell>
        </row>
        <row r="63">
          <cell r="E63" t="str">
            <v>$</v>
          </cell>
          <cell r="F63">
            <v>26.85</v>
          </cell>
          <cell r="G63">
            <v>32.83</v>
          </cell>
          <cell r="H63">
            <v>43.07</v>
          </cell>
          <cell r="I63">
            <v>55.99</v>
          </cell>
        </row>
        <row r="64">
          <cell r="E64" t="str">
            <v>ITM</v>
          </cell>
          <cell r="F64">
            <v>0.18241199999999999</v>
          </cell>
          <cell r="G64">
            <v>1.7929999999999999</v>
          </cell>
          <cell r="H64">
            <v>0.2792</v>
          </cell>
          <cell r="I64">
            <v>0.46629999999999999</v>
          </cell>
        </row>
        <row r="65">
          <cell r="E65" t="str">
            <v>Proceeds</v>
          </cell>
          <cell r="F65">
            <v>4.8977621999999998</v>
          </cell>
          <cell r="G65">
            <v>58.864189999999994</v>
          </cell>
          <cell r="H65">
            <v>12.025144000000001</v>
          </cell>
          <cell r="I65">
            <v>26.108136999999999</v>
          </cell>
          <cell r="J65" t="str">
            <v>Total</v>
          </cell>
          <cell r="K65" t="str">
            <v>FDS</v>
          </cell>
        </row>
        <row r="66">
          <cell r="E66" t="str">
            <v>Treasury Method</v>
          </cell>
          <cell r="F66">
            <v>0.13254423845644758</v>
          </cell>
          <cell r="G66">
            <v>1.1936598788372448</v>
          </cell>
          <cell r="H66">
            <v>0.15676306063228629</v>
          </cell>
          <cell r="I66">
            <v>0.20047362928269613</v>
          </cell>
          <cell r="J66">
            <v>1.6834408072086746</v>
          </cell>
          <cell r="K66">
            <v>69.949736807208666</v>
          </cell>
        </row>
        <row r="68">
          <cell r="E68" t="str">
            <v>Share Price</v>
          </cell>
          <cell r="F68">
            <v>105.77</v>
          </cell>
        </row>
        <row r="69">
          <cell r="E69" t="str">
            <v>#</v>
          </cell>
          <cell r="F69">
            <v>0.18241199999999999</v>
          </cell>
          <cell r="G69">
            <v>1.7929999999999999</v>
          </cell>
          <cell r="H69">
            <v>0.2792</v>
          </cell>
          <cell r="I69">
            <v>0.46629999999999999</v>
          </cell>
        </row>
        <row r="70">
          <cell r="E70" t="str">
            <v>$</v>
          </cell>
          <cell r="F70">
            <v>26.85</v>
          </cell>
          <cell r="G70">
            <v>32.83</v>
          </cell>
          <cell r="H70">
            <v>43.07</v>
          </cell>
          <cell r="I70">
            <v>55.99</v>
          </cell>
        </row>
        <row r="71">
          <cell r="E71" t="str">
            <v>ITM</v>
          </cell>
          <cell r="F71">
            <v>0.18241199999999999</v>
          </cell>
          <cell r="G71">
            <v>1.7929999999999999</v>
          </cell>
          <cell r="H71">
            <v>0.2792</v>
          </cell>
          <cell r="I71">
            <v>0.46629999999999999</v>
          </cell>
        </row>
        <row r="72">
          <cell r="E72" t="str">
            <v>Proceeds</v>
          </cell>
          <cell r="F72">
            <v>4.8977621999999998</v>
          </cell>
          <cell r="G72">
            <v>58.864189999999994</v>
          </cell>
          <cell r="H72">
            <v>12.025144000000001</v>
          </cell>
          <cell r="I72">
            <v>26.108136999999999</v>
          </cell>
          <cell r="J72" t="str">
            <v>Total</v>
          </cell>
          <cell r="K72" t="str">
            <v>FDS</v>
          </cell>
        </row>
        <row r="73">
          <cell r="E73" t="str">
            <v>Treasury Method</v>
          </cell>
          <cell r="F73">
            <v>0.13610622142384418</v>
          </cell>
          <cell r="G73">
            <v>1.2364698874917273</v>
          </cell>
          <cell r="H73">
            <v>0.1655085563014087</v>
          </cell>
          <cell r="I73">
            <v>0.21946122719107497</v>
          </cell>
          <cell r="J73">
            <v>1.7575458924080551</v>
          </cell>
          <cell r="K73">
            <v>70.023841892408058</v>
          </cell>
        </row>
        <row r="76">
          <cell r="E76" t="str">
            <v>Share Price</v>
          </cell>
          <cell r="F76">
            <v>113.32499999999999</v>
          </cell>
        </row>
        <row r="77">
          <cell r="E77" t="str">
            <v>#</v>
          </cell>
          <cell r="F77">
            <v>0.18241199999999999</v>
          </cell>
          <cell r="G77">
            <v>1.7929999999999999</v>
          </cell>
          <cell r="H77">
            <v>0.2792</v>
          </cell>
          <cell r="I77">
            <v>0.46629999999999999</v>
          </cell>
        </row>
        <row r="78">
          <cell r="E78" t="str">
            <v>$</v>
          </cell>
          <cell r="F78">
            <v>26.85</v>
          </cell>
          <cell r="G78">
            <v>32.83</v>
          </cell>
          <cell r="H78">
            <v>43.07</v>
          </cell>
          <cell r="I78">
            <v>55.99</v>
          </cell>
        </row>
        <row r="79">
          <cell r="E79" t="str">
            <v>ITM</v>
          </cell>
          <cell r="F79">
            <v>0.18241199999999999</v>
          </cell>
          <cell r="G79">
            <v>1.7929999999999999</v>
          </cell>
          <cell r="H79">
            <v>0.2792</v>
          </cell>
          <cell r="I79">
            <v>0.46629999999999999</v>
          </cell>
        </row>
        <row r="80">
          <cell r="E80" t="str">
            <v>Proceeds</v>
          </cell>
          <cell r="F80">
            <v>4.8977621999999998</v>
          </cell>
          <cell r="G80">
            <v>58.864189999999994</v>
          </cell>
          <cell r="H80">
            <v>12.025144000000001</v>
          </cell>
          <cell r="I80">
            <v>26.108136999999999</v>
          </cell>
          <cell r="J80" t="str">
            <v>Total</v>
          </cell>
          <cell r="K80" t="str">
            <v>FDS</v>
          </cell>
        </row>
        <row r="81">
          <cell r="E81" t="str">
            <v>Treasury Method</v>
          </cell>
          <cell r="F81">
            <v>0.13919327332892123</v>
          </cell>
          <cell r="G81">
            <v>1.2735718949922787</v>
          </cell>
          <cell r="H81">
            <v>0.1730879858813148</v>
          </cell>
          <cell r="I81">
            <v>0.23591714537833661</v>
          </cell>
          <cell r="J81">
            <v>1.8217702995808513</v>
          </cell>
          <cell r="K81">
            <v>70.088066299580845</v>
          </cell>
        </row>
      </sheetData>
      <sheetData sheetId="15">
        <row r="1">
          <cell r="A1" t="str">
            <v>Lubrizol Corp.</v>
          </cell>
          <cell r="O1" t="str">
            <v>Preliminary Draft - Confidential</v>
          </cell>
          <cell r="R1" t="str">
            <v>Lubrizol Corp.</v>
          </cell>
          <cell r="AE1" t="str">
            <v>Preliminary Draft - Confidential</v>
          </cell>
        </row>
        <row r="2">
          <cell r="A2" t="str">
            <v>Summary LBO Model</v>
          </cell>
          <cell r="O2" t="str">
            <v>($ in millions)</v>
          </cell>
          <cell r="R2" t="str">
            <v>Assumption</v>
          </cell>
          <cell r="AE2" t="str">
            <v>($ in millions)</v>
          </cell>
        </row>
        <row r="5">
          <cell r="A5" t="str">
            <v>Assumptions</v>
          </cell>
          <cell r="K5" t="str">
            <v>2009E</v>
          </cell>
          <cell r="L5" t="str">
            <v>2010E</v>
          </cell>
          <cell r="M5" t="str">
            <v>2011E</v>
          </cell>
          <cell r="N5" t="str">
            <v>2012E</v>
          </cell>
          <cell r="O5" t="str">
            <v>2013E</v>
          </cell>
          <cell r="T5" t="str">
            <v>Shares at Acquisition</v>
          </cell>
          <cell r="AC5" t="str">
            <v>Treasury</v>
          </cell>
        </row>
        <row r="6">
          <cell r="A6" t="str">
            <v>Transaction Date</v>
          </cell>
          <cell r="F6">
            <v>40360.5</v>
          </cell>
          <cell r="H6" t="str">
            <v>Income Statement</v>
          </cell>
          <cell r="T6" t="str">
            <v>LZ Share Price as of 02/16/10</v>
          </cell>
          <cell r="W6">
            <v>75.55</v>
          </cell>
          <cell r="Y6" t="str">
            <v>#</v>
          </cell>
          <cell r="Z6" t="str">
            <v>$</v>
          </cell>
          <cell r="AA6" t="str">
            <v>ITM</v>
          </cell>
          <cell r="AB6" t="str">
            <v>Proceeds</v>
          </cell>
          <cell r="AC6" t="str">
            <v>Method</v>
          </cell>
        </row>
        <row r="7">
          <cell r="A7" t="str">
            <v>Date</v>
          </cell>
          <cell r="F7">
            <v>40225</v>
          </cell>
          <cell r="H7" t="str">
            <v>Revenue</v>
          </cell>
          <cell r="K7">
            <v>4586</v>
          </cell>
          <cell r="L7">
            <v>4972.1632475316692</v>
          </cell>
          <cell r="M7">
            <v>5353.3517673419738</v>
          </cell>
          <cell r="N7">
            <v>5739.4522966575496</v>
          </cell>
          <cell r="O7">
            <v>6087.8158014372348</v>
          </cell>
          <cell r="T7" t="str">
            <v>Implied Premium</v>
          </cell>
          <cell r="W7">
            <v>0.3</v>
          </cell>
          <cell r="Y7">
            <v>0.18241199999999999</v>
          </cell>
          <cell r="Z7">
            <v>26.85</v>
          </cell>
          <cell r="AA7">
            <v>0.18241199999999999</v>
          </cell>
          <cell r="AB7">
            <v>4.8977621999999998</v>
          </cell>
          <cell r="AC7">
            <v>0.13254423845644758</v>
          </cell>
        </row>
        <row r="8">
          <cell r="A8" t="str">
            <v>Ticker</v>
          </cell>
          <cell r="F8" t="str">
            <v>LZ</v>
          </cell>
          <cell r="H8" t="str">
            <v>EBITDA</v>
          </cell>
          <cell r="K8">
            <v>1030</v>
          </cell>
          <cell r="L8">
            <v>1093.1423953085355</v>
          </cell>
          <cell r="M8">
            <v>1173.4166304351954</v>
          </cell>
          <cell r="N8">
            <v>1270.1631714808668</v>
          </cell>
          <cell r="O8">
            <v>1364.9931759771853</v>
          </cell>
          <cell r="T8" t="str">
            <v>Share Price at Acquisition</v>
          </cell>
          <cell r="W8">
            <v>98.215000000000003</v>
          </cell>
          <cell r="Y8">
            <v>1.7929999999999999</v>
          </cell>
          <cell r="Z8">
            <v>32.83</v>
          </cell>
          <cell r="AA8">
            <v>1.7929999999999999</v>
          </cell>
          <cell r="AB8">
            <v>58.864189999999994</v>
          </cell>
          <cell r="AC8">
            <v>1.1936598788372448</v>
          </cell>
        </row>
        <row r="9">
          <cell r="A9" t="str">
            <v>Term Loan B</v>
          </cell>
          <cell r="F9">
            <v>3</v>
          </cell>
          <cell r="H9" t="str">
            <v>D&amp;A</v>
          </cell>
          <cell r="K9">
            <v>-170.3</v>
          </cell>
          <cell r="L9">
            <v>-172.40827219873546</v>
          </cell>
          <cell r="M9">
            <v>-183.48510047305956</v>
          </cell>
          <cell r="N9">
            <v>-191.4329986434513</v>
          </cell>
          <cell r="O9">
            <v>-200.28599172236261</v>
          </cell>
          <cell r="Y9">
            <v>0.2792</v>
          </cell>
          <cell r="Z9">
            <v>43.07</v>
          </cell>
          <cell r="AA9">
            <v>0.2792</v>
          </cell>
          <cell r="AB9">
            <v>12.025144000000001</v>
          </cell>
          <cell r="AC9">
            <v>0.15676306063228629</v>
          </cell>
        </row>
        <row r="10">
          <cell r="A10" t="str">
            <v>Subordinated Debt</v>
          </cell>
          <cell r="F10">
            <v>2</v>
          </cell>
          <cell r="H10" t="str">
            <v>EBIT</v>
          </cell>
          <cell r="K10">
            <v>859.7</v>
          </cell>
          <cell r="L10">
            <v>920.73412310980007</v>
          </cell>
          <cell r="M10">
            <v>989.93152996213587</v>
          </cell>
          <cell r="N10">
            <v>1078.7301728374155</v>
          </cell>
          <cell r="O10">
            <v>1164.7071842548226</v>
          </cell>
          <cell r="T10" t="str">
            <v>Basic Shares Outstanding</v>
          </cell>
          <cell r="W10">
            <v>68.266295999999997</v>
          </cell>
          <cell r="Y10">
            <v>0.46629999999999999</v>
          </cell>
          <cell r="Z10">
            <v>55.99</v>
          </cell>
          <cell r="AA10">
            <v>0.46629999999999999</v>
          </cell>
          <cell r="AB10">
            <v>26.108136999999999</v>
          </cell>
          <cell r="AC10">
            <v>0.20047362928269613</v>
          </cell>
        </row>
        <row r="11">
          <cell r="A11" t="str">
            <v>Debt / LTM EBITDA</v>
          </cell>
          <cell r="F11">
            <v>5</v>
          </cell>
          <cell r="H11" t="str">
            <v>Interest Expense, net</v>
          </cell>
          <cell r="L11">
            <v>-507.64401573968973</v>
          </cell>
          <cell r="M11">
            <v>-478.96441604514644</v>
          </cell>
          <cell r="N11">
            <v>-468.01089837378441</v>
          </cell>
          <cell r="O11">
            <v>-450.33429130371655</v>
          </cell>
          <cell r="T11" t="str">
            <v>Dilution From Options</v>
          </cell>
          <cell r="W11">
            <v>1.6834408072086746</v>
          </cell>
          <cell r="AC11">
            <v>1.6834408072086746</v>
          </cell>
        </row>
        <row r="12">
          <cell r="A12" t="str">
            <v>Minimum Cash Balance</v>
          </cell>
          <cell r="F12">
            <v>300</v>
          </cell>
          <cell r="H12" t="str">
            <v>EBT</v>
          </cell>
          <cell r="L12">
            <v>413.09010737011033</v>
          </cell>
          <cell r="M12">
            <v>510.96711391698943</v>
          </cell>
          <cell r="N12">
            <v>610.71927446363111</v>
          </cell>
          <cell r="O12">
            <v>714.372892951106</v>
          </cell>
          <cell r="T12" t="str">
            <v>FD Shares at Acquisition</v>
          </cell>
          <cell r="W12">
            <v>69.949736807208666</v>
          </cell>
        </row>
        <row r="13">
          <cell r="A13" t="str">
            <v>Transaction Expenses</v>
          </cell>
          <cell r="F13">
            <v>122</v>
          </cell>
          <cell r="H13" t="str">
            <v>Tax Expense</v>
          </cell>
          <cell r="L13">
            <v>-134.25428489528585</v>
          </cell>
          <cell r="M13">
            <v>-166.06431202302156</v>
          </cell>
          <cell r="N13">
            <v>-198.48376420068013</v>
          </cell>
          <cell r="O13">
            <v>-232.17119020910945</v>
          </cell>
        </row>
        <row r="14">
          <cell r="A14" t="str">
            <v>Tax Rate</v>
          </cell>
          <cell r="F14">
            <v>0.32500000000000001</v>
          </cell>
          <cell r="H14" t="str">
            <v>Net Income</v>
          </cell>
          <cell r="L14">
            <v>278.83582247482445</v>
          </cell>
          <cell r="M14">
            <v>344.90280189396788</v>
          </cell>
          <cell r="N14">
            <v>412.23551026295098</v>
          </cell>
          <cell r="O14">
            <v>482.20170274199654</v>
          </cell>
          <cell r="T14" t="str">
            <v xml:space="preserve">Ability to Pay </v>
          </cell>
        </row>
        <row r="15">
          <cell r="A15" t="str">
            <v>Interest Earned on Cash</v>
          </cell>
          <cell r="F15">
            <v>1.4999999999999999E-2</v>
          </cell>
          <cell r="W15">
            <v>93.922546467432497</v>
          </cell>
          <cell r="AA15">
            <v>0.18241199999999999</v>
          </cell>
          <cell r="AB15">
            <v>4.8977621999999998</v>
          </cell>
          <cell r="AC15">
            <v>0.13026517919698555</v>
          </cell>
        </row>
        <row r="16">
          <cell r="H16" t="str">
            <v>Cash Flow Statement</v>
          </cell>
          <cell r="T16" t="str">
            <v>Options</v>
          </cell>
          <cell r="W16">
            <v>1.6360262400580885</v>
          </cell>
          <cell r="AA16">
            <v>1.7929999999999999</v>
          </cell>
          <cell r="AB16">
            <v>58.864189999999994</v>
          </cell>
          <cell r="AC16">
            <v>1.1662688027106349</v>
          </cell>
        </row>
        <row r="17">
          <cell r="A17" t="str">
            <v>Purchase Price</v>
          </cell>
          <cell r="H17" t="str">
            <v>Net Income</v>
          </cell>
          <cell r="L17">
            <v>278.83582247482445</v>
          </cell>
          <cell r="M17">
            <v>344.90280189396788</v>
          </cell>
          <cell r="N17">
            <v>412.23551026295098</v>
          </cell>
          <cell r="O17">
            <v>482.20170274199654</v>
          </cell>
          <cell r="T17" t="str">
            <v>Basic</v>
          </cell>
          <cell r="W17">
            <v>68.266295999999997</v>
          </cell>
          <cell r="AA17">
            <v>0.2792</v>
          </cell>
          <cell r="AB17">
            <v>12.025144000000001</v>
          </cell>
          <cell r="AC17">
            <v>0.15116744070211405</v>
          </cell>
        </row>
        <row r="18">
          <cell r="A18" t="str">
            <v>LZ Share Price as of 02/16/10</v>
          </cell>
          <cell r="F18">
            <v>75.55</v>
          </cell>
          <cell r="H18" t="str">
            <v>Plus: D&amp;A</v>
          </cell>
          <cell r="L18">
            <v>172.40827219873546</v>
          </cell>
          <cell r="M18">
            <v>183.48510047305956</v>
          </cell>
          <cell r="N18">
            <v>191.4329986434513</v>
          </cell>
          <cell r="O18">
            <v>200.28599172236261</v>
          </cell>
          <cell r="T18" t="str">
            <v>Fully Diluted Shares</v>
          </cell>
          <cell r="W18">
            <v>69.902322240058083</v>
          </cell>
          <cell r="AA18">
            <v>0.46629999999999999</v>
          </cell>
          <cell r="AB18">
            <v>26.108136999999999</v>
          </cell>
          <cell r="AC18">
            <v>0.18832481744835405</v>
          </cell>
        </row>
        <row r="19">
          <cell r="A19" t="str">
            <v>Share Price at Acquisition</v>
          </cell>
          <cell r="F19">
            <v>98.215000000000003</v>
          </cell>
          <cell r="H19" t="str">
            <v>Less: Change in NWC</v>
          </cell>
          <cell r="L19">
            <v>210</v>
          </cell>
          <cell r="M19">
            <v>-106.40755938406855</v>
          </cell>
          <cell r="N19">
            <v>-68.137348081316318</v>
          </cell>
          <cell r="O19">
            <v>-75.605364843492396</v>
          </cell>
          <cell r="T19" t="str">
            <v>Equity Value</v>
          </cell>
          <cell r="W19">
            <v>6565.4041087732958</v>
          </cell>
          <cell r="AC19">
            <v>1.6360262400580885</v>
          </cell>
        </row>
        <row r="20">
          <cell r="A20" t="str">
            <v>% Premium</v>
          </cell>
          <cell r="F20">
            <v>0.30000000000000004</v>
          </cell>
          <cell r="H20" t="str">
            <v>Less: Total Capital Expenditures</v>
          </cell>
          <cell r="L20">
            <v>-140</v>
          </cell>
          <cell r="M20">
            <v>-305.89999999999998</v>
          </cell>
          <cell r="N20">
            <v>-408.2</v>
          </cell>
          <cell r="O20">
            <v>-341.4</v>
          </cell>
          <cell r="T20" t="str">
            <v>Divided by Shares Outstanding</v>
          </cell>
          <cell r="W20">
            <v>69.902322240058083</v>
          </cell>
        </row>
        <row r="21">
          <cell r="A21" t="str">
            <v>FD Shares</v>
          </cell>
          <cell r="F21">
            <v>69.949736807208666</v>
          </cell>
          <cell r="H21" t="str">
            <v>Free Cash Flow</v>
          </cell>
          <cell r="L21">
            <v>521.24409467355986</v>
          </cell>
          <cell r="M21">
            <v>116.08034298295888</v>
          </cell>
          <cell r="N21">
            <v>127.33116082508599</v>
          </cell>
          <cell r="O21">
            <v>265.48232962086684</v>
          </cell>
          <cell r="T21" t="str">
            <v>Purchase Price</v>
          </cell>
          <cell r="W21">
            <v>93.922546467432497</v>
          </cell>
        </row>
        <row r="22">
          <cell r="A22" t="str">
            <v>Equity Value</v>
          </cell>
          <cell r="F22">
            <v>6870.1134005199992</v>
          </cell>
        </row>
        <row r="23">
          <cell r="A23" t="str">
            <v>Plus: 12/31/09E Debt</v>
          </cell>
          <cell r="F23">
            <v>1390.3</v>
          </cell>
          <cell r="H23" t="str">
            <v>Change in Debt</v>
          </cell>
          <cell r="L23">
            <v>-521.24409467355986</v>
          </cell>
          <cell r="M23">
            <v>-116.08034298295888</v>
          </cell>
          <cell r="N23">
            <v>-127.33116082508599</v>
          </cell>
          <cell r="O23">
            <v>-265.48232962086684</v>
          </cell>
        </row>
        <row r="24">
          <cell r="A24" t="str">
            <v>Plus: 12/31/09E Minority Interest</v>
          </cell>
          <cell r="F24">
            <v>68.099999999999994</v>
          </cell>
          <cell r="T24" t="str">
            <v>Case Scenario</v>
          </cell>
        </row>
        <row r="25">
          <cell r="A25" t="str">
            <v>Less: 12/31/09E Unconsolidated Investments</v>
          </cell>
          <cell r="F25">
            <v>-10.7</v>
          </cell>
          <cell r="H25" t="str">
            <v>Beginning Cash Balance</v>
          </cell>
          <cell r="L25">
            <v>300</v>
          </cell>
          <cell r="M25">
            <v>300</v>
          </cell>
          <cell r="N25">
            <v>300</v>
          </cell>
          <cell r="O25">
            <v>300</v>
          </cell>
          <cell r="U25" t="str">
            <v>Case</v>
          </cell>
          <cell r="V25">
            <v>1</v>
          </cell>
        </row>
        <row r="26">
          <cell r="A26" t="str">
            <v>Less: 12/31/09E Cash</v>
          </cell>
          <cell r="F26">
            <v>-991</v>
          </cell>
          <cell r="H26" t="str">
            <v>Ending Cash Balance</v>
          </cell>
          <cell r="L26">
            <v>300</v>
          </cell>
          <cell r="M26">
            <v>300</v>
          </cell>
          <cell r="N26">
            <v>300</v>
          </cell>
          <cell r="O26">
            <v>300</v>
          </cell>
          <cell r="U26">
            <v>1</v>
          </cell>
          <cell r="V26">
            <v>1</v>
          </cell>
          <cell r="W26">
            <v>2</v>
          </cell>
          <cell r="X26">
            <v>3</v>
          </cell>
          <cell r="Y26">
            <v>4</v>
          </cell>
          <cell r="Z26">
            <v>5</v>
          </cell>
        </row>
        <row r="27">
          <cell r="A27" t="str">
            <v>Transaction Value</v>
          </cell>
          <cell r="F27">
            <v>7326.813400519999</v>
          </cell>
          <cell r="T27" t="str">
            <v>Exit</v>
          </cell>
          <cell r="U27">
            <v>7</v>
          </cell>
          <cell r="V27">
            <v>7</v>
          </cell>
          <cell r="W27">
            <v>6</v>
          </cell>
          <cell r="X27">
            <v>6.5</v>
          </cell>
          <cell r="Y27">
            <v>7.5</v>
          </cell>
          <cell r="Z27">
            <v>8</v>
          </cell>
        </row>
        <row r="28">
          <cell r="A28" t="str">
            <v>TEV / LTM EBITDA</v>
          </cell>
          <cell r="F28">
            <v>7.1134110684660188</v>
          </cell>
          <cell r="H28" t="str">
            <v>Debt Schedule</v>
          </cell>
          <cell r="T28" t="str">
            <v>IRR to Sponsor</v>
          </cell>
          <cell r="U28">
            <v>0.2</v>
          </cell>
          <cell r="V28">
            <v>0.2</v>
          </cell>
          <cell r="W28">
            <v>0.2</v>
          </cell>
          <cell r="X28">
            <v>0.2</v>
          </cell>
          <cell r="Y28">
            <v>0.2</v>
          </cell>
          <cell r="Z28">
            <v>0.2</v>
          </cell>
        </row>
        <row r="29">
          <cell r="H29" t="str">
            <v>Revovler</v>
          </cell>
          <cell r="T29" t="str">
            <v>Leverage</v>
          </cell>
          <cell r="U29">
            <v>5</v>
          </cell>
          <cell r="V29">
            <v>5</v>
          </cell>
          <cell r="W29">
            <v>5</v>
          </cell>
          <cell r="X29">
            <v>5</v>
          </cell>
          <cell r="Y29">
            <v>6</v>
          </cell>
          <cell r="Z29">
            <v>6</v>
          </cell>
        </row>
        <row r="30">
          <cell r="A30" t="str">
            <v>Sources</v>
          </cell>
          <cell r="C30" t="str">
            <v>Amort.</v>
          </cell>
          <cell r="D30" t="str">
            <v>Rate</v>
          </cell>
          <cell r="E30" t="str">
            <v>$</v>
          </cell>
          <cell r="F30" t="str">
            <v>%</v>
          </cell>
          <cell r="H30" t="str">
            <v>BOY</v>
          </cell>
          <cell r="L30">
            <v>0</v>
          </cell>
          <cell r="M30">
            <v>0</v>
          </cell>
          <cell r="N30">
            <v>0</v>
          </cell>
          <cell r="O30">
            <v>0</v>
          </cell>
        </row>
        <row r="31">
          <cell r="A31" t="str">
            <v>Term Loan B</v>
          </cell>
          <cell r="C31">
            <v>0.01</v>
          </cell>
          <cell r="D31">
            <v>0.09</v>
          </cell>
          <cell r="E31">
            <v>3090</v>
          </cell>
          <cell r="F31">
            <v>0.36565825690659903</v>
          </cell>
          <cell r="H31" t="str">
            <v>Draw (Paydown)</v>
          </cell>
          <cell r="L31">
            <v>0</v>
          </cell>
          <cell r="M31">
            <v>0</v>
          </cell>
          <cell r="N31">
            <v>0</v>
          </cell>
          <cell r="O31">
            <v>0</v>
          </cell>
          <cell r="P31" t="str">
            <v>Circ Kill</v>
          </cell>
          <cell r="Q31">
            <v>1</v>
          </cell>
          <cell r="T31" t="str">
            <v>Transaction Expenses</v>
          </cell>
        </row>
        <row r="32">
          <cell r="A32" t="str">
            <v>Subordinated Debt</v>
          </cell>
          <cell r="D32">
            <v>0.125</v>
          </cell>
          <cell r="E32">
            <v>2060</v>
          </cell>
          <cell r="F32">
            <v>0.24377217127106604</v>
          </cell>
          <cell r="H32" t="str">
            <v>EOY</v>
          </cell>
          <cell r="L32">
            <v>0</v>
          </cell>
          <cell r="M32">
            <v>0</v>
          </cell>
          <cell r="N32">
            <v>0</v>
          </cell>
          <cell r="O32">
            <v>0</v>
          </cell>
          <cell r="Y32" t="str">
            <v>Rates</v>
          </cell>
          <cell r="Z32" t="str">
            <v>Amount</v>
          </cell>
        </row>
        <row r="33">
          <cell r="A33" t="str">
            <v>Sponsor Equity</v>
          </cell>
          <cell r="E33">
            <v>2609.5134005199998</v>
          </cell>
          <cell r="F33">
            <v>0.30879939204160356</v>
          </cell>
          <cell r="H33" t="str">
            <v>Interest Expense</v>
          </cell>
          <cell r="J33">
            <v>0.05</v>
          </cell>
          <cell r="L33">
            <v>0</v>
          </cell>
          <cell r="M33">
            <v>0</v>
          </cell>
          <cell r="N33">
            <v>0</v>
          </cell>
          <cell r="O33">
            <v>0</v>
          </cell>
          <cell r="T33" t="str">
            <v>Advisory Fees</v>
          </cell>
          <cell r="Y33">
            <v>5.0000000000000001E-3</v>
          </cell>
          <cell r="Z33">
            <v>34.350567002599995</v>
          </cell>
        </row>
        <row r="34">
          <cell r="A34" t="str">
            <v>Existing Cash</v>
          </cell>
          <cell r="E34">
            <v>691</v>
          </cell>
          <cell r="F34">
            <v>8.1770179780731367E-2</v>
          </cell>
          <cell r="T34" t="str">
            <v>Financing Fees - Bank</v>
          </cell>
          <cell r="Y34">
            <v>1.5</v>
          </cell>
          <cell r="Z34">
            <v>46.35</v>
          </cell>
        </row>
        <row r="35">
          <cell r="A35" t="str">
            <v>Total Sources</v>
          </cell>
          <cell r="E35">
            <v>8450.5134005199998</v>
          </cell>
          <cell r="F35">
            <v>1</v>
          </cell>
          <cell r="H35" t="str">
            <v>Term Loan B</v>
          </cell>
          <cell r="T35" t="str">
            <v>Financing Fees - Notes</v>
          </cell>
          <cell r="Y35">
            <v>2</v>
          </cell>
          <cell r="Z35">
            <v>41.2</v>
          </cell>
        </row>
        <row r="36">
          <cell r="H36" t="str">
            <v>BOY</v>
          </cell>
          <cell r="L36">
            <v>3090</v>
          </cell>
          <cell r="M36">
            <v>2568.7559053264399</v>
          </cell>
          <cell r="N36">
            <v>2452.675562343481</v>
          </cell>
          <cell r="O36">
            <v>2325.344401518395</v>
          </cell>
          <cell r="T36" t="str">
            <v>Total</v>
          </cell>
          <cell r="Z36">
            <v>121.9005670026</v>
          </cell>
        </row>
        <row r="37">
          <cell r="A37" t="str">
            <v>Uses</v>
          </cell>
          <cell r="C37" t="str">
            <v>Amort.</v>
          </cell>
          <cell r="D37" t="str">
            <v>Rate</v>
          </cell>
          <cell r="E37" t="str">
            <v>$</v>
          </cell>
          <cell r="F37" t="str">
            <v>%</v>
          </cell>
          <cell r="H37" t="str">
            <v>(Mandatory Amortization)</v>
          </cell>
          <cell r="L37">
            <v>-30.900000000000002</v>
          </cell>
          <cell r="M37">
            <v>-30.900000000000002</v>
          </cell>
          <cell r="N37">
            <v>-30.900000000000002</v>
          </cell>
          <cell r="O37">
            <v>-30.900000000000002</v>
          </cell>
        </row>
        <row r="38">
          <cell r="A38" t="str">
            <v>Purchase Equity</v>
          </cell>
          <cell r="E38">
            <v>6870.1134005199992</v>
          </cell>
          <cell r="F38">
            <v>0.81298177695301321</v>
          </cell>
          <cell r="H38" t="str">
            <v>(Optional Debt Repayment)</v>
          </cell>
          <cell r="L38">
            <v>-490.34409467355988</v>
          </cell>
          <cell r="M38">
            <v>-85.180342982958877</v>
          </cell>
          <cell r="N38">
            <v>-96.431160825085982</v>
          </cell>
          <cell r="O38">
            <v>-234.58232962086683</v>
          </cell>
        </row>
        <row r="39">
          <cell r="A39" t="str">
            <v>Refinance Existing Debt</v>
          </cell>
          <cell r="E39">
            <v>1390.3</v>
          </cell>
          <cell r="F39">
            <v>0.16452254840687527</v>
          </cell>
          <cell r="H39" t="str">
            <v>EOY</v>
          </cell>
          <cell r="L39">
            <v>2568.7559053264399</v>
          </cell>
          <cell r="M39">
            <v>2452.675562343481</v>
          </cell>
          <cell r="N39">
            <v>2325.344401518395</v>
          </cell>
          <cell r="O39">
            <v>2059.862071897528</v>
          </cell>
        </row>
        <row r="40">
          <cell r="A40" t="str">
            <v>Purchase Minority Interest</v>
          </cell>
          <cell r="E40">
            <v>68.099999999999994</v>
          </cell>
          <cell r="F40">
            <v>8.0586819726017455E-3</v>
          </cell>
          <cell r="H40" t="str">
            <v>Interest Expense</v>
          </cell>
          <cell r="L40">
            <v>254.64401573968976</v>
          </cell>
          <cell r="M40">
            <v>225.96441604514646</v>
          </cell>
          <cell r="N40">
            <v>215.01089837378441</v>
          </cell>
          <cell r="O40">
            <v>197.33429130371653</v>
          </cell>
        </row>
        <row r="41">
          <cell r="A41" t="str">
            <v>Transaction Expenses</v>
          </cell>
          <cell r="E41">
            <v>122</v>
          </cell>
          <cell r="F41">
            <v>1.4436992667509736E-2</v>
          </cell>
        </row>
        <row r="42">
          <cell r="A42" t="str">
            <v>Total Uses</v>
          </cell>
          <cell r="E42">
            <v>8450.5134005199998</v>
          </cell>
          <cell r="F42">
            <v>1</v>
          </cell>
          <cell r="H42" t="str">
            <v>Sub Debt</v>
          </cell>
        </row>
        <row r="43">
          <cell r="H43" t="str">
            <v>Balance</v>
          </cell>
          <cell r="L43">
            <v>2060</v>
          </cell>
          <cell r="M43">
            <v>2060</v>
          </cell>
          <cell r="N43">
            <v>2060</v>
          </cell>
          <cell r="O43">
            <v>2060</v>
          </cell>
        </row>
        <row r="44">
          <cell r="A44" t="str">
            <v>Ability to Pay Analysis</v>
          </cell>
          <cell r="H44" t="str">
            <v>Interest Expense</v>
          </cell>
          <cell r="L44">
            <v>257.5</v>
          </cell>
          <cell r="M44">
            <v>257.5</v>
          </cell>
          <cell r="N44">
            <v>257.5</v>
          </cell>
          <cell r="O44">
            <v>257.5</v>
          </cell>
        </row>
        <row r="45">
          <cell r="A45" t="str">
            <v>2013E EBITDA</v>
          </cell>
          <cell r="F45">
            <v>1364.9931759771853</v>
          </cell>
        </row>
        <row r="46">
          <cell r="A46" t="str">
            <v>Exit Multiple</v>
          </cell>
          <cell r="F46">
            <v>7</v>
          </cell>
          <cell r="H46" t="str">
            <v>Balance Sheet</v>
          </cell>
        </row>
        <row r="47">
          <cell r="A47" t="str">
            <v>Enterprise Value at Exit</v>
          </cell>
          <cell r="F47">
            <v>9554.952231840296</v>
          </cell>
          <cell r="H47" t="str">
            <v>Cash</v>
          </cell>
          <cell r="L47">
            <v>300</v>
          </cell>
          <cell r="M47">
            <v>300</v>
          </cell>
          <cell r="N47">
            <v>300</v>
          </cell>
          <cell r="O47">
            <v>300</v>
          </cell>
        </row>
        <row r="48">
          <cell r="A48" t="str">
            <v>Less: Debt</v>
          </cell>
          <cell r="F48">
            <v>-4119.862071897528</v>
          </cell>
          <cell r="H48" t="str">
            <v>Total Debt</v>
          </cell>
          <cell r="L48">
            <v>4628.7559053264395</v>
          </cell>
          <cell r="M48">
            <v>4512.675562343481</v>
          </cell>
          <cell r="N48">
            <v>4385.344401518395</v>
          </cell>
          <cell r="O48">
            <v>4119.862071897528</v>
          </cell>
        </row>
        <row r="49">
          <cell r="A49" t="str">
            <v>Plus: Cash</v>
          </cell>
          <cell r="F49">
            <v>300</v>
          </cell>
        </row>
        <row r="50">
          <cell r="A50" t="str">
            <v>Equity Value at Exit</v>
          </cell>
          <cell r="F50">
            <v>5735.090159942768</v>
          </cell>
          <cell r="H50" t="str">
            <v>Net Interest Expense</v>
          </cell>
        </row>
        <row r="51">
          <cell r="A51" t="str">
            <v>IRR to Sponsor</v>
          </cell>
          <cell r="F51">
            <v>0.2</v>
          </cell>
          <cell r="H51" t="str">
            <v>Income on Cash</v>
          </cell>
          <cell r="L51">
            <v>4.5</v>
          </cell>
          <cell r="M51">
            <v>4.5</v>
          </cell>
          <cell r="N51">
            <v>4.5</v>
          </cell>
          <cell r="O51">
            <v>4.5</v>
          </cell>
        </row>
        <row r="52">
          <cell r="A52" t="str">
            <v>Implied Initial Investment</v>
          </cell>
          <cell r="F52">
            <v>2304.8041087732963</v>
          </cell>
          <cell r="H52" t="str">
            <v>Expense on Debt</v>
          </cell>
          <cell r="L52">
            <v>-512.14401573968973</v>
          </cell>
          <cell r="M52">
            <v>-483.46441604514644</v>
          </cell>
          <cell r="N52">
            <v>-472.51089837378441</v>
          </cell>
          <cell r="O52">
            <v>-454.83429130371655</v>
          </cell>
        </row>
        <row r="53">
          <cell r="A53" t="str">
            <v>Plus: Debt</v>
          </cell>
          <cell r="F53">
            <v>5150</v>
          </cell>
          <cell r="H53" t="str">
            <v>Net Interest Expense</v>
          </cell>
          <cell r="L53">
            <v>-507.64401573968973</v>
          </cell>
          <cell r="M53">
            <v>-478.96441604514644</v>
          </cell>
          <cell r="N53">
            <v>-468.01089837378441</v>
          </cell>
          <cell r="O53">
            <v>-450.33429130371655</v>
          </cell>
        </row>
        <row r="54">
          <cell r="A54" t="str">
            <v>Less: Existing Cash</v>
          </cell>
          <cell r="F54">
            <v>691</v>
          </cell>
        </row>
        <row r="55">
          <cell r="A55" t="str">
            <v>Total Sources</v>
          </cell>
          <cell r="F55">
            <v>8145.8041087732963</v>
          </cell>
          <cell r="H55" t="str">
            <v>Credit Ratios</v>
          </cell>
        </row>
        <row r="56">
          <cell r="A56" t="str">
            <v>Less: Refinanced Debt</v>
          </cell>
          <cell r="F56">
            <v>-1390.3</v>
          </cell>
          <cell r="H56" t="str">
            <v>EBITDA / Interest</v>
          </cell>
          <cell r="L56">
            <v>2.134443363024968</v>
          </cell>
          <cell r="M56">
            <v>2.4271003025083453</v>
          </cell>
          <cell r="N56">
            <v>2.6881140220306445</v>
          </cell>
          <cell r="O56">
            <v>3.0010779795530151</v>
          </cell>
        </row>
        <row r="57">
          <cell r="A57" t="str">
            <v>Less: Purchased Minority Interest</v>
          </cell>
          <cell r="F57">
            <v>-68.099999999999994</v>
          </cell>
          <cell r="H57" t="str">
            <v>(EBITDA - Total Capex) / Interest</v>
          </cell>
          <cell r="L57">
            <v>1.8610827540997656</v>
          </cell>
          <cell r="M57">
            <v>1.7943753493415031</v>
          </cell>
          <cell r="N57">
            <v>1.8242186041579982</v>
          </cell>
          <cell r="O57">
            <v>2.2504749433979656</v>
          </cell>
        </row>
        <row r="58">
          <cell r="A58" t="str">
            <v>Less: Transaction Expenses</v>
          </cell>
          <cell r="F58">
            <v>-122</v>
          </cell>
          <cell r="H58" t="str">
            <v>Total Debt / EBITDA</v>
          </cell>
          <cell r="L58">
            <v>4.2343576877008688</v>
          </cell>
          <cell r="M58">
            <v>3.8457572913977067</v>
          </cell>
          <cell r="N58">
            <v>3.4525834947690845</v>
          </cell>
          <cell r="O58">
            <v>3.0182290610706968</v>
          </cell>
        </row>
        <row r="59">
          <cell r="A59" t="str">
            <v>Implied Equity Purchase Price</v>
          </cell>
          <cell r="F59">
            <v>6565.4041087732958</v>
          </cell>
          <cell r="K59">
            <v>6</v>
          </cell>
          <cell r="L59">
            <v>6.5</v>
          </cell>
          <cell r="M59">
            <v>7</v>
          </cell>
          <cell r="N59">
            <v>7.5</v>
          </cell>
          <cell r="O59">
            <v>8</v>
          </cell>
        </row>
        <row r="60">
          <cell r="A60" t="str">
            <v>FD Shares</v>
          </cell>
          <cell r="F60">
            <v>69.902322240058083</v>
          </cell>
          <cell r="H60" t="str">
            <v>Returns in 2013</v>
          </cell>
          <cell r="K60" t="str">
            <v>EBITDA Exit Multple</v>
          </cell>
        </row>
        <row r="61">
          <cell r="A61" t="str">
            <v>Implied Price Per Share</v>
          </cell>
          <cell r="F61">
            <v>93.922546467432497</v>
          </cell>
          <cell r="K61" t="str">
            <v>6.0x</v>
          </cell>
          <cell r="L61" t="str">
            <v>6.5x</v>
          </cell>
          <cell r="M61" t="str">
            <v>7.0x</v>
          </cell>
          <cell r="N61" t="str">
            <v>7.5x</v>
          </cell>
          <cell r="O61" t="str">
            <v>8.0x</v>
          </cell>
        </row>
        <row r="62">
          <cell r="H62" t="str">
            <v>Enterprise Value at Exit</v>
          </cell>
          <cell r="K62">
            <v>8189.9590558631116</v>
          </cell>
          <cell r="L62">
            <v>8872.4556438517047</v>
          </cell>
          <cell r="M62">
            <v>9554.952231840296</v>
          </cell>
          <cell r="N62">
            <v>10237.448819828889</v>
          </cell>
          <cell r="O62">
            <v>10919.945407817482</v>
          </cell>
        </row>
        <row r="63">
          <cell r="H63" t="str">
            <v>Less: Debt</v>
          </cell>
          <cell r="K63">
            <v>-4119.862071897528</v>
          </cell>
          <cell r="L63">
            <v>-4119.862071897528</v>
          </cell>
          <cell r="M63">
            <v>-4119.862071897528</v>
          </cell>
          <cell r="N63">
            <v>-4119.862071897528</v>
          </cell>
          <cell r="O63">
            <v>-4119.862071897528</v>
          </cell>
        </row>
        <row r="64">
          <cell r="H64" t="str">
            <v>Plus: Cash</v>
          </cell>
          <cell r="K64">
            <v>300</v>
          </cell>
          <cell r="L64">
            <v>300</v>
          </cell>
          <cell r="M64">
            <v>300</v>
          </cell>
          <cell r="N64">
            <v>300</v>
          </cell>
          <cell r="O64">
            <v>300</v>
          </cell>
        </row>
        <row r="65">
          <cell r="H65" t="str">
            <v>Equity Value at Exit</v>
          </cell>
          <cell r="K65">
            <v>4370.0969839655836</v>
          </cell>
          <cell r="L65">
            <v>5052.5935719541767</v>
          </cell>
          <cell r="M65">
            <v>5735.090159942768</v>
          </cell>
          <cell r="N65">
            <v>6417.5867479313611</v>
          </cell>
          <cell r="O65">
            <v>7100.0833359199542</v>
          </cell>
        </row>
        <row r="66">
          <cell r="H66" t="str">
            <v>IRR to Investors</v>
          </cell>
          <cell r="K66">
            <v>0.10862918862491133</v>
          </cell>
          <cell r="L66">
            <v>0.14127674163814929</v>
          </cell>
          <cell r="M66">
            <v>0.1705666418200158</v>
          </cell>
          <cell r="N66">
            <v>0.19718824324763351</v>
          </cell>
          <cell r="O66">
            <v>0.22163307635493612</v>
          </cell>
        </row>
        <row r="70">
          <cell r="R70" t="str">
            <v>Lubrizol Corp.</v>
          </cell>
          <cell r="AE70" t="str">
            <v>Preliminary Draft - Confidential</v>
          </cell>
        </row>
        <row r="71">
          <cell r="R71" t="str">
            <v>LBO Sensitivities</v>
          </cell>
        </row>
        <row r="75">
          <cell r="R75" t="str">
            <v>Potential IRR (at $98.22 per Share Purchase Price)</v>
          </cell>
          <cell r="Y75" t="str">
            <v>Implied Purchase Price (at 20.0% Target IRR)</v>
          </cell>
        </row>
        <row r="76">
          <cell r="R76" t="str">
            <v>Debt/LTM</v>
          </cell>
          <cell r="S76" t="str">
            <v>Trailing EBITDA Exit Multiple</v>
          </cell>
          <cell r="Y76" t="str">
            <v>Debt/LTM</v>
          </cell>
          <cell r="Z76" t="str">
            <v>Trailing EBITDA Exit Multiple</v>
          </cell>
        </row>
        <row r="77">
          <cell r="R77" t="str">
            <v>EBITDA</v>
          </cell>
          <cell r="S77" t="str">
            <v>6.0x</v>
          </cell>
          <cell r="T77" t="str">
            <v>6.5x</v>
          </cell>
          <cell r="U77" t="str">
            <v>7.0x</v>
          </cell>
          <cell r="V77" t="str">
            <v>7.5x</v>
          </cell>
          <cell r="W77" t="str">
            <v>8.0x</v>
          </cell>
          <cell r="Y77" t="str">
            <v>EBITDA</v>
          </cell>
          <cell r="Z77" t="str">
            <v>6.0x</v>
          </cell>
          <cell r="AA77" t="str">
            <v>6.5x</v>
          </cell>
          <cell r="AB77" t="str">
            <v>7.0x</v>
          </cell>
          <cell r="AC77" t="str">
            <v>7.5x</v>
          </cell>
          <cell r="AD77" t="str">
            <v>8.0x</v>
          </cell>
        </row>
        <row r="78">
          <cell r="R78">
            <v>0.10862918862491133</v>
          </cell>
          <cell r="S78">
            <v>6</v>
          </cell>
          <cell r="T78">
            <v>6.5</v>
          </cell>
          <cell r="U78">
            <v>7</v>
          </cell>
          <cell r="V78">
            <v>7.5</v>
          </cell>
          <cell r="W78">
            <v>8</v>
          </cell>
          <cell r="Y78">
            <v>93.922546467432497</v>
          </cell>
          <cell r="Z78">
            <v>6</v>
          </cell>
          <cell r="AA78">
            <v>6.5</v>
          </cell>
          <cell r="AB78">
            <v>7</v>
          </cell>
          <cell r="AC78">
            <v>7.5</v>
          </cell>
          <cell r="AD78">
            <v>8</v>
          </cell>
        </row>
        <row r="79">
          <cell r="R79">
            <v>4</v>
          </cell>
          <cell r="S79">
            <v>0.10862918862491133</v>
          </cell>
          <cell r="T79">
            <v>0.10862918862491133</v>
          </cell>
          <cell r="U79">
            <v>0.10862918862491133</v>
          </cell>
          <cell r="V79">
            <v>0.10862918862491133</v>
          </cell>
          <cell r="W79">
            <v>0.10862918862491133</v>
          </cell>
          <cell r="Y79">
            <v>4</v>
          </cell>
          <cell r="Z79">
            <v>93.922546467432497</v>
          </cell>
          <cell r="AA79">
            <v>93.922546467432497</v>
          </cell>
          <cell r="AB79">
            <v>93.922546467432497</v>
          </cell>
          <cell r="AC79">
            <v>93.922546467432497</v>
          </cell>
          <cell r="AD79">
            <v>93.922546467432497</v>
          </cell>
        </row>
        <row r="80">
          <cell r="R80">
            <v>4.5</v>
          </cell>
          <cell r="S80">
            <v>0.10862918862491133</v>
          </cell>
          <cell r="T80">
            <v>0.10862918862491133</v>
          </cell>
          <cell r="U80">
            <v>0.10862918862491133</v>
          </cell>
          <cell r="V80">
            <v>0.10862918862491133</v>
          </cell>
          <cell r="W80">
            <v>0.10862918862491133</v>
          </cell>
          <cell r="Y80">
            <v>4.5</v>
          </cell>
          <cell r="Z80">
            <v>93.922546467432497</v>
          </cell>
          <cell r="AA80">
            <v>93.922546467432497</v>
          </cell>
          <cell r="AB80">
            <v>93.922546467432497</v>
          </cell>
          <cell r="AC80">
            <v>93.922546467432497</v>
          </cell>
          <cell r="AD80">
            <v>93.922546467432497</v>
          </cell>
        </row>
        <row r="81">
          <cell r="R81">
            <v>5</v>
          </cell>
          <cell r="S81">
            <v>0.10862918862491133</v>
          </cell>
          <cell r="T81">
            <v>0.10862918862491133</v>
          </cell>
          <cell r="U81">
            <v>0.10862918862491133</v>
          </cell>
          <cell r="V81">
            <v>0.10862918862491133</v>
          </cell>
          <cell r="W81">
            <v>0.10862918862491133</v>
          </cell>
          <cell r="Y81">
            <v>5</v>
          </cell>
          <cell r="Z81">
            <v>93.922546467432497</v>
          </cell>
          <cell r="AA81">
            <v>93.922546467432497</v>
          </cell>
          <cell r="AB81">
            <v>93.922546467432497</v>
          </cell>
          <cell r="AC81">
            <v>93.922546467432497</v>
          </cell>
          <cell r="AD81">
            <v>93.922546467432497</v>
          </cell>
        </row>
        <row r="82">
          <cell r="R82">
            <v>5.5</v>
          </cell>
          <cell r="S82">
            <v>0.10862918862491133</v>
          </cell>
          <cell r="T82">
            <v>0.10862918862491133</v>
          </cell>
          <cell r="U82">
            <v>0.10862918862491133</v>
          </cell>
          <cell r="V82">
            <v>0.10862918862491133</v>
          </cell>
          <cell r="W82">
            <v>0.10862918862491133</v>
          </cell>
          <cell r="Y82">
            <v>5.5</v>
          </cell>
          <cell r="Z82">
            <v>93.922546467432497</v>
          </cell>
          <cell r="AA82">
            <v>93.922546467432497</v>
          </cell>
          <cell r="AB82">
            <v>93.922546467432497</v>
          </cell>
          <cell r="AC82">
            <v>93.922546467432497</v>
          </cell>
          <cell r="AD82">
            <v>93.922546467432497</v>
          </cell>
        </row>
        <row r="83">
          <cell r="R83">
            <v>6</v>
          </cell>
          <cell r="S83">
            <v>0.10862918862491133</v>
          </cell>
          <cell r="T83">
            <v>0.10862918862491133</v>
          </cell>
          <cell r="U83">
            <v>0.10862918862491133</v>
          </cell>
          <cell r="V83">
            <v>0.10862918862491133</v>
          </cell>
          <cell r="W83">
            <v>0.10862918862491133</v>
          </cell>
          <cell r="Y83">
            <v>6</v>
          </cell>
          <cell r="Z83">
            <v>93.922546467432497</v>
          </cell>
          <cell r="AA83">
            <v>93.922546467432497</v>
          </cell>
          <cell r="AB83">
            <v>93.922546467432497</v>
          </cell>
          <cell r="AC83">
            <v>93.922546467432497</v>
          </cell>
          <cell r="AD83">
            <v>93.922546467432497</v>
          </cell>
        </row>
        <row r="87">
          <cell r="R87" t="str">
            <v>Implied Per Share Value (at 5.0x Debt / 2008E EBITDA)</v>
          </cell>
          <cell r="Y87" t="str">
            <v>TEV @ Exit (at 20.0% Target IRR)</v>
          </cell>
        </row>
        <row r="88">
          <cell r="R88" t="str">
            <v>Assumed</v>
          </cell>
          <cell r="S88" t="str">
            <v>Trailing EBITDA Exit Multiple</v>
          </cell>
          <cell r="Y88" t="str">
            <v>Debt/LTM</v>
          </cell>
          <cell r="Z88" t="str">
            <v>Trailing EBITDA Exit Multiple</v>
          </cell>
        </row>
        <row r="89">
          <cell r="R89" t="str">
            <v>Return</v>
          </cell>
          <cell r="S89" t="str">
            <v>6.0x</v>
          </cell>
          <cell r="T89" t="str">
            <v>6.5x</v>
          </cell>
          <cell r="U89" t="str">
            <v>7.0x</v>
          </cell>
          <cell r="V89" t="str">
            <v>7.5x</v>
          </cell>
          <cell r="W89" t="str">
            <v>8.0x</v>
          </cell>
          <cell r="Y89" t="str">
            <v>EBITDA</v>
          </cell>
          <cell r="Z89" t="str">
            <v>6.0x</v>
          </cell>
          <cell r="AA89" t="str">
            <v>6.5x</v>
          </cell>
          <cell r="AB89" t="str">
            <v>7.0x</v>
          </cell>
          <cell r="AC89" t="str">
            <v>7.5x</v>
          </cell>
          <cell r="AD89" t="str">
            <v>8.0x</v>
          </cell>
        </row>
        <row r="90">
          <cell r="R90">
            <v>93.922546467432497</v>
          </cell>
          <cell r="S90">
            <v>6</v>
          </cell>
          <cell r="T90">
            <v>6.5</v>
          </cell>
          <cell r="U90">
            <v>7</v>
          </cell>
          <cell r="V90">
            <v>7.5</v>
          </cell>
          <cell r="W90">
            <v>8</v>
          </cell>
          <cell r="Y90">
            <v>93.922546467432497</v>
          </cell>
          <cell r="Z90">
            <v>6</v>
          </cell>
          <cell r="AA90">
            <v>6.5</v>
          </cell>
          <cell r="AB90">
            <v>7</v>
          </cell>
          <cell r="AC90">
            <v>7.5</v>
          </cell>
          <cell r="AD90">
            <v>8</v>
          </cell>
        </row>
        <row r="91">
          <cell r="R91">
            <v>0.15</v>
          </cell>
          <cell r="S91">
            <v>93.922546467432497</v>
          </cell>
          <cell r="T91">
            <v>93.922546467432497</v>
          </cell>
          <cell r="U91">
            <v>93.922546467432497</v>
          </cell>
          <cell r="V91">
            <v>93.922546467432497</v>
          </cell>
          <cell r="W91">
            <v>93.922546467432497</v>
          </cell>
          <cell r="Y91">
            <v>4</v>
          </cell>
          <cell r="Z91">
            <v>93.922546467432497</v>
          </cell>
          <cell r="AA91">
            <v>93.922546467432497</v>
          </cell>
          <cell r="AB91">
            <v>93.922546467432497</v>
          </cell>
          <cell r="AC91">
            <v>93.922546467432497</v>
          </cell>
          <cell r="AD91">
            <v>93.922546467432497</v>
          </cell>
        </row>
        <row r="92">
          <cell r="R92">
            <v>0.17499999999999999</v>
          </cell>
          <cell r="S92">
            <v>93.922546467432497</v>
          </cell>
          <cell r="T92">
            <v>93.922546467432497</v>
          </cell>
          <cell r="U92">
            <v>93.922546467432497</v>
          </cell>
          <cell r="V92">
            <v>93.922546467432497</v>
          </cell>
          <cell r="W92">
            <v>93.922546467432497</v>
          </cell>
          <cell r="Y92">
            <v>4.5</v>
          </cell>
          <cell r="Z92">
            <v>93.922546467432497</v>
          </cell>
          <cell r="AA92">
            <v>93.922546467432497</v>
          </cell>
          <cell r="AB92">
            <v>93.922546467432497</v>
          </cell>
          <cell r="AC92">
            <v>93.922546467432497</v>
          </cell>
          <cell r="AD92">
            <v>93.922546467432497</v>
          </cell>
        </row>
        <row r="93">
          <cell r="R93">
            <v>0.19999999999999998</v>
          </cell>
          <cell r="S93">
            <v>93.922546467432497</v>
          </cell>
          <cell r="T93">
            <v>93.922546467432497</v>
          </cell>
          <cell r="U93">
            <v>93.922546467432497</v>
          </cell>
          <cell r="V93">
            <v>93.922546467432497</v>
          </cell>
          <cell r="W93">
            <v>93.922546467432497</v>
          </cell>
          <cell r="Y93">
            <v>5</v>
          </cell>
          <cell r="Z93">
            <v>93.922546467432497</v>
          </cell>
          <cell r="AA93">
            <v>93.922546467432497</v>
          </cell>
          <cell r="AB93">
            <v>93.922546467432497</v>
          </cell>
          <cell r="AC93">
            <v>93.922546467432497</v>
          </cell>
          <cell r="AD93">
            <v>93.922546467432497</v>
          </cell>
        </row>
        <row r="94">
          <cell r="R94">
            <v>0.22499999999999998</v>
          </cell>
          <cell r="S94">
            <v>93.922546467432497</v>
          </cell>
          <cell r="T94">
            <v>93.922546467432497</v>
          </cell>
          <cell r="U94">
            <v>93.922546467432497</v>
          </cell>
          <cell r="V94">
            <v>93.922546467432497</v>
          </cell>
          <cell r="W94">
            <v>93.922546467432497</v>
          </cell>
          <cell r="Y94">
            <v>5.5</v>
          </cell>
          <cell r="Z94">
            <v>93.922546467432497</v>
          </cell>
          <cell r="AA94">
            <v>93.922546467432497</v>
          </cell>
          <cell r="AB94">
            <v>93.922546467432497</v>
          </cell>
          <cell r="AC94">
            <v>93.922546467432497</v>
          </cell>
          <cell r="AD94">
            <v>93.922546467432497</v>
          </cell>
        </row>
        <row r="95">
          <cell r="R95">
            <v>0.24999999999999997</v>
          </cell>
          <cell r="S95">
            <v>93.922546467432497</v>
          </cell>
          <cell r="T95">
            <v>93.922546467432497</v>
          </cell>
          <cell r="U95">
            <v>93.922546467432497</v>
          </cell>
          <cell r="V95">
            <v>93.922546467432497</v>
          </cell>
          <cell r="W95">
            <v>93.922546467432497</v>
          </cell>
          <cell r="Y95">
            <v>6</v>
          </cell>
          <cell r="Z95">
            <v>93.922546467432497</v>
          </cell>
          <cell r="AA95">
            <v>93.922546467432497</v>
          </cell>
          <cell r="AB95">
            <v>93.922546467432497</v>
          </cell>
          <cell r="AC95">
            <v>93.922546467432497</v>
          </cell>
          <cell r="AD95">
            <v>93.922546467432497</v>
          </cell>
        </row>
        <row r="98">
          <cell r="R98" t="str">
            <v>Potential IRR (at $98.22 per Share Purchase Price)</v>
          </cell>
        </row>
        <row r="99">
          <cell r="R99" t="str">
            <v>Min.</v>
          </cell>
          <cell r="S99" t="str">
            <v>Trailing EBITDA Exit Multiple</v>
          </cell>
        </row>
        <row r="100">
          <cell r="R100" t="str">
            <v>Cash</v>
          </cell>
          <cell r="S100" t="str">
            <v>6.0x</v>
          </cell>
          <cell r="T100" t="str">
            <v>6.5x</v>
          </cell>
          <cell r="U100" t="str">
            <v>7.0x</v>
          </cell>
          <cell r="V100" t="str">
            <v>7.5x</v>
          </cell>
          <cell r="W100" t="str">
            <v>8.0x</v>
          </cell>
        </row>
        <row r="101">
          <cell r="R101">
            <v>0.10862918862491133</v>
          </cell>
          <cell r="S101">
            <v>6</v>
          </cell>
          <cell r="T101">
            <v>6.5</v>
          </cell>
          <cell r="U101">
            <v>7</v>
          </cell>
          <cell r="V101">
            <v>7.5</v>
          </cell>
          <cell r="W101">
            <v>8</v>
          </cell>
        </row>
        <row r="102">
          <cell r="R102">
            <v>100</v>
          </cell>
          <cell r="S102">
            <v>0.10862918862491133</v>
          </cell>
          <cell r="T102">
            <v>0.10862918862491133</v>
          </cell>
          <cell r="U102">
            <v>0.10862918862491133</v>
          </cell>
          <cell r="V102">
            <v>0.10862918862491133</v>
          </cell>
          <cell r="W102">
            <v>0.10862918862491133</v>
          </cell>
        </row>
        <row r="103">
          <cell r="R103">
            <v>200</v>
          </cell>
          <cell r="S103">
            <v>0.10862918862491133</v>
          </cell>
          <cell r="T103">
            <v>0.10862918862491133</v>
          </cell>
          <cell r="U103">
            <v>0.10862918862491133</v>
          </cell>
          <cell r="V103">
            <v>0.10862918862491133</v>
          </cell>
          <cell r="W103">
            <v>0.10862918862491133</v>
          </cell>
        </row>
        <row r="104">
          <cell r="R104">
            <v>300</v>
          </cell>
          <cell r="S104">
            <v>0.10862918862491133</v>
          </cell>
          <cell r="T104">
            <v>0.10862918862491133</v>
          </cell>
          <cell r="U104">
            <v>0.10862918862491133</v>
          </cell>
          <cell r="V104">
            <v>0.10862918862491133</v>
          </cell>
          <cell r="W104">
            <v>0.10862918862491133</v>
          </cell>
        </row>
        <row r="105">
          <cell r="R105">
            <v>400</v>
          </cell>
          <cell r="S105">
            <v>0.10862918862491133</v>
          </cell>
          <cell r="T105">
            <v>0.10862918862491133</v>
          </cell>
          <cell r="U105">
            <v>0.10862918862491133</v>
          </cell>
          <cell r="V105">
            <v>0.10862918862491133</v>
          </cell>
          <cell r="W105">
            <v>0.10862918862491133</v>
          </cell>
        </row>
        <row r="106">
          <cell r="R106">
            <v>500</v>
          </cell>
          <cell r="S106">
            <v>0.10862918862491133</v>
          </cell>
          <cell r="T106">
            <v>0.10862918862491133</v>
          </cell>
          <cell r="U106">
            <v>0.10862918862491133</v>
          </cell>
          <cell r="V106">
            <v>0.10862918862491133</v>
          </cell>
          <cell r="W106">
            <v>0.10862918862491133</v>
          </cell>
        </row>
        <row r="113">
          <cell r="R113" t="str">
            <v>Potential IRR (at $92.01 per Share Purchase Price)</v>
          </cell>
        </row>
        <row r="114">
          <cell r="R114" t="str">
            <v>Implied Per Share Value (at 5.0x Debt / 2008E EBITDA)</v>
          </cell>
        </row>
        <row r="115">
          <cell r="R115" t="str">
            <v>TEV @ Exit (at 20.0% Target IRR)</v>
          </cell>
        </row>
        <row r="116">
          <cell r="R116" t="str">
            <v>Potential IRR (at $92.01 per Share Purchase Price)</v>
          </cell>
        </row>
        <row r="117">
          <cell r="R117" t="str">
            <v>Implied Purchase Price (at 20.0% Target IRR)</v>
          </cell>
        </row>
      </sheetData>
      <sheetData sheetId="16">
        <row r="1">
          <cell r="A1" t="str">
            <v>Lubrizol Corp.</v>
          </cell>
          <cell r="Q1" t="str">
            <v>Preliminary Draft - Confidential</v>
          </cell>
        </row>
        <row r="2">
          <cell r="A2" t="str">
            <v>Discounted Cash Flow Analysis - Consolidated</v>
          </cell>
          <cell r="Q2" t="str">
            <v>($ in millions)</v>
          </cell>
        </row>
        <row r="4">
          <cell r="B4" t="str">
            <v>Assumptions</v>
          </cell>
        </row>
        <row r="6">
          <cell r="B6" t="str">
            <v>Valuation Date</v>
          </cell>
          <cell r="E6">
            <v>40178</v>
          </cell>
        </row>
        <row r="7">
          <cell r="B7" t="str">
            <v>Transaction Date</v>
          </cell>
          <cell r="E7">
            <v>40360.5</v>
          </cell>
        </row>
        <row r="8">
          <cell r="B8" t="str">
            <v>Stub Year</v>
          </cell>
          <cell r="E8">
            <v>1</v>
          </cell>
        </row>
        <row r="9">
          <cell r="B9" t="str">
            <v>Terminal EBITDA Multiple</v>
          </cell>
          <cell r="E9">
            <v>7.5</v>
          </cell>
        </row>
        <row r="10">
          <cell r="B10" t="str">
            <v>Terminal Growth Rate</v>
          </cell>
          <cell r="E10">
            <v>0.03</v>
          </cell>
        </row>
        <row r="11">
          <cell r="B11" t="str">
            <v>Discount Rate</v>
          </cell>
          <cell r="E11">
            <v>0.1</v>
          </cell>
        </row>
        <row r="12">
          <cell r="B12" t="str">
            <v>Tax Rate</v>
          </cell>
          <cell r="E12">
            <v>0.32500000000000001</v>
          </cell>
        </row>
        <row r="14">
          <cell r="K14" t="str">
            <v xml:space="preserve">Terminal </v>
          </cell>
          <cell r="L14" t="str">
            <v xml:space="preserve"> '10E-'13E</v>
          </cell>
        </row>
        <row r="15">
          <cell r="F15">
            <v>0.50277777777777777</v>
          </cell>
          <cell r="G15">
            <v>1.5027777777777778</v>
          </cell>
          <cell r="H15">
            <v>2.5027777777777778</v>
          </cell>
          <cell r="I15">
            <v>3.5027777777777778</v>
          </cell>
          <cell r="K15">
            <v>3.5027777777777778</v>
          </cell>
        </row>
        <row r="16">
          <cell r="F16">
            <v>40360.5</v>
          </cell>
          <cell r="G16">
            <v>40725</v>
          </cell>
          <cell r="H16">
            <v>41091</v>
          </cell>
          <cell r="I16">
            <v>41456</v>
          </cell>
          <cell r="K16">
            <v>41821</v>
          </cell>
        </row>
        <row r="17">
          <cell r="F17">
            <v>40543</v>
          </cell>
        </row>
        <row r="19">
          <cell r="E19" t="str">
            <v>2009A</v>
          </cell>
          <cell r="F19" t="str">
            <v>2010E</v>
          </cell>
          <cell r="G19" t="str">
            <v>2011E</v>
          </cell>
          <cell r="H19" t="str">
            <v>2012E</v>
          </cell>
          <cell r="I19" t="str">
            <v>2013E</v>
          </cell>
          <cell r="K19" t="str">
            <v>2013E</v>
          </cell>
          <cell r="L19" t="str">
            <v>CAGR</v>
          </cell>
        </row>
        <row r="20">
          <cell r="B20" t="str">
            <v>Revenue</v>
          </cell>
          <cell r="E20">
            <v>4586</v>
          </cell>
          <cell r="F20">
            <v>4972.1632475316692</v>
          </cell>
          <cell r="G20">
            <v>5353.3517673419738</v>
          </cell>
          <cell r="H20">
            <v>5739.4522966575496</v>
          </cell>
          <cell r="I20">
            <v>6087.8158014372348</v>
          </cell>
          <cell r="L20">
            <v>6.9806851116787971E-2</v>
          </cell>
        </row>
        <row r="21">
          <cell r="B21" t="str">
            <v>% Growth</v>
          </cell>
          <cell r="F21">
            <v>8.420480757341231E-2</v>
          </cell>
          <cell r="G21">
            <v>7.6664522227732235E-2</v>
          </cell>
          <cell r="H21">
            <v>7.2123138193715519E-2</v>
          </cell>
          <cell r="I21">
            <v>6.0696297621039452E-2</v>
          </cell>
        </row>
        <row r="23">
          <cell r="B23" t="str">
            <v>EBITDA</v>
          </cell>
          <cell r="E23">
            <v>1030</v>
          </cell>
          <cell r="F23">
            <v>1093.1423953085355</v>
          </cell>
          <cell r="G23">
            <v>1173.4166304351954</v>
          </cell>
          <cell r="H23">
            <v>1270.1631714808668</v>
          </cell>
          <cell r="I23">
            <v>1364.9931759771853</v>
          </cell>
          <cell r="K23">
            <v>1364.9931759771853</v>
          </cell>
          <cell r="L23">
            <v>7.6840168826272537E-2</v>
          </cell>
        </row>
        <row r="24">
          <cell r="B24" t="str">
            <v>% Growth</v>
          </cell>
          <cell r="F24">
            <v>6.130329641605381E-2</v>
          </cell>
          <cell r="G24">
            <v>7.3434380983826708E-2</v>
          </cell>
          <cell r="H24">
            <v>8.2448585213753312E-2</v>
          </cell>
          <cell r="I24">
            <v>7.4659702489844104E-2</v>
          </cell>
        </row>
        <row r="25">
          <cell r="B25" t="str">
            <v>% Margin</v>
          </cell>
          <cell r="E25">
            <v>0.22459659834278239</v>
          </cell>
          <cell r="F25">
            <v>0.21985247484607512</v>
          </cell>
          <cell r="G25">
            <v>0.21919288726618014</v>
          </cell>
          <cell r="H25">
            <v>0.22130389901847675</v>
          </cell>
          <cell r="I25">
            <v>0.22421722675231606</v>
          </cell>
        </row>
        <row r="27">
          <cell r="B27" t="str">
            <v>D&amp;A</v>
          </cell>
          <cell r="E27">
            <v>170.3</v>
          </cell>
          <cell r="F27">
            <v>172.40827219873546</v>
          </cell>
          <cell r="G27">
            <v>183.48510047305956</v>
          </cell>
          <cell r="H27">
            <v>191.4329986434513</v>
          </cell>
          <cell r="I27">
            <v>200.28599172236261</v>
          </cell>
          <cell r="K27">
            <v>200</v>
          </cell>
        </row>
        <row r="29">
          <cell r="B29" t="str">
            <v>Restructuring Costs</v>
          </cell>
          <cell r="E29">
            <v>-30.4</v>
          </cell>
          <cell r="F29">
            <v>-0.7</v>
          </cell>
          <cell r="G29">
            <v>0</v>
          </cell>
          <cell r="H29">
            <v>0</v>
          </cell>
          <cell r="I29">
            <v>0</v>
          </cell>
        </row>
        <row r="31">
          <cell r="B31" t="str">
            <v>EBIT</v>
          </cell>
          <cell r="E31">
            <v>829.30000000000007</v>
          </cell>
          <cell r="F31">
            <v>920.73412310980007</v>
          </cell>
          <cell r="G31">
            <v>989.93152996213587</v>
          </cell>
          <cell r="H31">
            <v>1078.7301728374155</v>
          </cell>
          <cell r="I31">
            <v>1164.7071842548226</v>
          </cell>
          <cell r="K31">
            <v>1164.9931759771853</v>
          </cell>
          <cell r="L31">
            <v>8.1502443991998463E-2</v>
          </cell>
        </row>
        <row r="32">
          <cell r="B32" t="str">
            <v>% Growth</v>
          </cell>
          <cell r="F32">
            <v>0.11025457989846865</v>
          </cell>
          <cell r="G32">
            <v>7.51546023064944E-2</v>
          </cell>
          <cell r="H32">
            <v>8.9701802789003082E-2</v>
          </cell>
          <cell r="I32">
            <v>7.9702054862579086E-2</v>
          </cell>
        </row>
        <row r="33">
          <cell r="B33" t="str">
            <v>% Margin</v>
          </cell>
          <cell r="E33">
            <v>0.18083296990841694</v>
          </cell>
          <cell r="F33">
            <v>0.18517777419453799</v>
          </cell>
          <cell r="G33">
            <v>0.18491807992166615</v>
          </cell>
          <cell r="H33">
            <v>0.18795001980687759</v>
          </cell>
          <cell r="I33">
            <v>0.19131774387455253</v>
          </cell>
        </row>
        <row r="35">
          <cell r="B35" t="str">
            <v>Less: Unlevered Taxes</v>
          </cell>
          <cell r="E35">
            <v>-269.52250000000004</v>
          </cell>
          <cell r="F35">
            <v>-299.23859001068502</v>
          </cell>
          <cell r="G35">
            <v>-321.72774723769419</v>
          </cell>
          <cell r="H35">
            <v>-350.58730617216003</v>
          </cell>
          <cell r="I35">
            <v>-378.52983488281734</v>
          </cell>
          <cell r="K35">
            <v>-378.62278219258525</v>
          </cell>
        </row>
        <row r="36">
          <cell r="B36" t="str">
            <v>Plus: D&amp;A</v>
          </cell>
          <cell r="E36">
            <v>170.3</v>
          </cell>
          <cell r="F36">
            <v>172.40827219873546</v>
          </cell>
          <cell r="G36">
            <v>183.48510047305956</v>
          </cell>
          <cell r="H36">
            <v>191.4329986434513</v>
          </cell>
          <cell r="I36">
            <v>200.28599172236261</v>
          </cell>
          <cell r="K36">
            <v>200</v>
          </cell>
        </row>
        <row r="37">
          <cell r="B37" t="str">
            <v>Less: Capital Expenditures</v>
          </cell>
          <cell r="E37">
            <v>-140</v>
          </cell>
          <cell r="F37">
            <v>-305.89999999999998</v>
          </cell>
          <cell r="G37">
            <v>-408.2</v>
          </cell>
          <cell r="H37">
            <v>-341.4</v>
          </cell>
          <cell r="I37">
            <v>-391.1</v>
          </cell>
          <cell r="K37">
            <v>-200</v>
          </cell>
        </row>
        <row r="38">
          <cell r="B38" t="str">
            <v>(Increase)/Decrease in NWC</v>
          </cell>
          <cell r="E38">
            <v>210</v>
          </cell>
          <cell r="F38">
            <v>-106.40755938406855</v>
          </cell>
          <cell r="G38">
            <v>-68.137348081316318</v>
          </cell>
          <cell r="H38">
            <v>-75.605364843492396</v>
          </cell>
          <cell r="I38">
            <v>-61.837204828576716</v>
          </cell>
          <cell r="K38">
            <v>-61.837204828576716</v>
          </cell>
        </row>
        <row r="39">
          <cell r="B39" t="str">
            <v>Unlevered Free Cash Flow</v>
          </cell>
          <cell r="E39">
            <v>800.0775000000001</v>
          </cell>
          <cell r="F39">
            <v>381.59624591378201</v>
          </cell>
          <cell r="G39">
            <v>375.35153511618495</v>
          </cell>
          <cell r="H39">
            <v>502.57050046521448</v>
          </cell>
          <cell r="I39">
            <v>533.52613626579114</v>
          </cell>
          <cell r="K39">
            <v>724.53318895602342</v>
          </cell>
          <cell r="L39">
            <v>0.11819411423036263</v>
          </cell>
        </row>
        <row r="40">
          <cell r="B40" t="str">
            <v>% Growth</v>
          </cell>
          <cell r="F40">
            <v>-0.5230508970521206</v>
          </cell>
          <cell r="G40">
            <v>-1.6364707107228704E-2</v>
          </cell>
          <cell r="H40">
            <v>0.33893284946776792</v>
          </cell>
          <cell r="I40">
            <v>6.1594613635145512E-2</v>
          </cell>
        </row>
        <row r="41">
          <cell r="B41" t="str">
            <v>% of Revenue</v>
          </cell>
          <cell r="E41">
            <v>0.17446085913650242</v>
          </cell>
          <cell r="F41">
            <v>7.6746523980928794E-2</v>
          </cell>
          <cell r="G41">
            <v>7.011523834581733E-2</v>
          </cell>
          <cell r="H41">
            <v>8.756419157937656E-2</v>
          </cell>
          <cell r="I41">
            <v>8.7638350710255428E-2</v>
          </cell>
        </row>
        <row r="43">
          <cell r="K43" t="str">
            <v>Terminal Year Method</v>
          </cell>
        </row>
        <row r="44">
          <cell r="K44" t="str">
            <v>EBITDA</v>
          </cell>
          <cell r="L44" t="str">
            <v>Perp. G.</v>
          </cell>
        </row>
        <row r="45">
          <cell r="B45" t="str">
            <v>Terminal Value</v>
          </cell>
          <cell r="K45">
            <v>10237.448819828889</v>
          </cell>
          <cell r="L45">
            <v>10660.988351781487</v>
          </cell>
        </row>
        <row r="46">
          <cell r="B46" t="str">
            <v>Implied Perpetuity Growth Rate / Term. EBITDA Multiple</v>
          </cell>
          <cell r="K46">
            <v>2.7295400848776966E-2</v>
          </cell>
          <cell r="L46">
            <v>7.810286922606327</v>
          </cell>
        </row>
        <row r="47">
          <cell r="B47" t="str">
            <v>PV of Unlevered Free Cash Flow</v>
          </cell>
          <cell r="F47">
            <v>363.74143120081123</v>
          </cell>
          <cell r="G47">
            <v>325.26264474222342</v>
          </cell>
          <cell r="H47">
            <v>395.91349068193409</v>
          </cell>
          <cell r="I47">
            <v>382.09057197584514</v>
          </cell>
          <cell r="K47">
            <v>7331.6608301887773</v>
          </cell>
          <cell r="L47">
            <v>7634.9832937344609</v>
          </cell>
        </row>
        <row r="48">
          <cell r="B48" t="str">
            <v>Total Enterprise Value</v>
          </cell>
          <cell r="K48">
            <v>8798.6689687895905</v>
          </cell>
          <cell r="L48">
            <v>9101.991432335275</v>
          </cell>
        </row>
        <row r="49">
          <cell r="B49" t="str">
            <v>Terminal Value (% of total value)</v>
          </cell>
          <cell r="K49">
            <v>0.8332693110964231</v>
          </cell>
          <cell r="L49">
            <v>0.83882558564170961</v>
          </cell>
        </row>
        <row r="50">
          <cell r="B50" t="str">
            <v>Less: 2009A Debt</v>
          </cell>
          <cell r="K50">
            <v>-1390.3</v>
          </cell>
          <cell r="L50">
            <v>-1390.3</v>
          </cell>
        </row>
        <row r="51">
          <cell r="B51" t="str">
            <v>Less: 2009A Minority Interest</v>
          </cell>
          <cell r="K51">
            <v>-68.099999999999994</v>
          </cell>
          <cell r="L51">
            <v>-68.099999999999994</v>
          </cell>
        </row>
        <row r="52">
          <cell r="B52" t="str">
            <v>Plus: 2009A Unconsolidated Investments</v>
          </cell>
          <cell r="K52">
            <v>10.7</v>
          </cell>
          <cell r="L52">
            <v>10.7</v>
          </cell>
        </row>
        <row r="53">
          <cell r="B53" t="str">
            <v>Plus: 2009A Cash</v>
          </cell>
          <cell r="K53">
            <v>991</v>
          </cell>
          <cell r="L53">
            <v>991</v>
          </cell>
        </row>
        <row r="54">
          <cell r="B54" t="str">
            <v>Total Equity Value</v>
          </cell>
          <cell r="K54">
            <v>8341.9689687895916</v>
          </cell>
          <cell r="L54">
            <v>8645.2914323352761</v>
          </cell>
        </row>
        <row r="55">
          <cell r="B55" t="str">
            <v>2009E Average Shares Outstanding</v>
          </cell>
          <cell r="K55">
            <v>69.638495449371277</v>
          </cell>
          <cell r="L55">
            <v>69.638495449371277</v>
          </cell>
        </row>
        <row r="56">
          <cell r="B56" t="str">
            <v>Value Per Share</v>
          </cell>
          <cell r="K56">
            <v>119.78962088367327</v>
          </cell>
          <cell r="L56">
            <v>124.14529315356323</v>
          </cell>
        </row>
        <row r="58">
          <cell r="A58" t="str">
            <v>Lubrizol Corp.</v>
          </cell>
          <cell r="Q58" t="str">
            <v>Preliminary Draft - Confidential</v>
          </cell>
        </row>
        <row r="59">
          <cell r="A59" t="str">
            <v>Discounted Cash Flow Analysis - Consolidated Sensitivity</v>
          </cell>
          <cell r="Q59" t="str">
            <v>($ in millions)</v>
          </cell>
        </row>
        <row r="62">
          <cell r="B62" t="str">
            <v>Implied Per Share Value</v>
          </cell>
          <cell r="I62" t="str">
            <v>Implied Perpetuity Growth Rate</v>
          </cell>
        </row>
        <row r="65">
          <cell r="B65" t="str">
            <v>Discount</v>
          </cell>
          <cell r="C65" t="str">
            <v>Terminal EBITDA Multiple</v>
          </cell>
          <cell r="I65" t="str">
            <v>Discount</v>
          </cell>
          <cell r="J65" t="str">
            <v>Terminal EBITDA Multiple</v>
          </cell>
        </row>
        <row r="66">
          <cell r="B66" t="str">
            <v>Rate</v>
          </cell>
          <cell r="C66" t="str">
            <v>6.5x</v>
          </cell>
          <cell r="D66" t="str">
            <v>7.0x</v>
          </cell>
          <cell r="E66" t="str">
            <v>7.5x</v>
          </cell>
          <cell r="F66" t="str">
            <v>8.0x</v>
          </cell>
          <cell r="G66" t="str">
            <v>8.5x</v>
          </cell>
          <cell r="I66" t="str">
            <v>Rate</v>
          </cell>
          <cell r="J66" t="str">
            <v>6.5x</v>
          </cell>
          <cell r="K66" t="str">
            <v>7.0x</v>
          </cell>
          <cell r="L66" t="str">
            <v>7.5x</v>
          </cell>
          <cell r="M66" t="str">
            <v>8.0x</v>
          </cell>
          <cell r="N66" t="str">
            <v>8.5x</v>
          </cell>
        </row>
        <row r="67">
          <cell r="B67">
            <v>119.78962088367327</v>
          </cell>
          <cell r="C67">
            <v>6.5</v>
          </cell>
          <cell r="D67">
            <v>7</v>
          </cell>
          <cell r="E67">
            <v>7.5</v>
          </cell>
          <cell r="F67">
            <v>8</v>
          </cell>
          <cell r="G67">
            <v>8.5</v>
          </cell>
          <cell r="I67">
            <v>2.7295400848776966E-2</v>
          </cell>
          <cell r="J67">
            <v>6.5</v>
          </cell>
          <cell r="K67">
            <v>7</v>
          </cell>
          <cell r="L67">
            <v>7.5</v>
          </cell>
          <cell r="M67">
            <v>8</v>
          </cell>
          <cell r="N67">
            <v>8.5</v>
          </cell>
        </row>
        <row r="68">
          <cell r="B68">
            <v>0.09</v>
          </cell>
          <cell r="C68">
            <v>109.11643780180415</v>
          </cell>
          <cell r="D68">
            <v>116.36337336412741</v>
          </cell>
          <cell r="E68">
            <v>123.61030892645068</v>
          </cell>
          <cell r="F68">
            <v>130.85724448877397</v>
          </cell>
          <cell r="G68">
            <v>138.10418005109725</v>
          </cell>
          <cell r="I68">
            <v>0.09</v>
          </cell>
          <cell r="J68">
            <v>7.7094826595712372E-3</v>
          </cell>
          <cell r="K68">
            <v>1.3173082733854704E-2</v>
          </cell>
          <cell r="L68">
            <v>1.795635175015171E-2</v>
          </cell>
          <cell r="M68">
            <v>2.2178914719213797E-2</v>
          </cell>
          <cell r="N68">
            <v>2.59339039687288E-2</v>
          </cell>
        </row>
        <row r="69">
          <cell r="B69">
            <v>9.5000000000000001E-2</v>
          </cell>
          <cell r="C69">
            <v>107.41733445070187</v>
          </cell>
          <cell r="D69">
            <v>114.54902029938344</v>
          </cell>
          <cell r="E69">
            <v>121.68070614806504</v>
          </cell>
          <cell r="F69">
            <v>128.81239199674664</v>
          </cell>
          <cell r="G69">
            <v>135.94407784542827</v>
          </cell>
          <cell r="I69">
            <v>9.5000000000000001E-2</v>
          </cell>
          <cell r="J69">
            <v>1.2332003222229822E-2</v>
          </cell>
          <cell r="K69">
            <v>1.7820665682175149E-2</v>
          </cell>
          <cell r="L69">
            <v>2.2625876299464342E-2</v>
          </cell>
          <cell r="M69">
            <v>2.6867808823430372E-2</v>
          </cell>
          <cell r="N69">
            <v>3.0640022794273442E-2</v>
          </cell>
        </row>
        <row r="70">
          <cell r="B70">
            <v>0.1</v>
          </cell>
          <cell r="C70">
            <v>105.75205773630161</v>
          </cell>
          <cell r="D70">
            <v>112.77083930998741</v>
          </cell>
          <cell r="E70">
            <v>119.78962088367327</v>
          </cell>
          <cell r="F70">
            <v>126.80840245735912</v>
          </cell>
          <cell r="G70">
            <v>133.82718403104494</v>
          </cell>
          <cell r="I70">
            <v>0.1</v>
          </cell>
          <cell r="J70">
            <v>1.6954523784888407E-2</v>
          </cell>
          <cell r="K70">
            <v>2.2468248630495586E-2</v>
          </cell>
          <cell r="L70">
            <v>2.7295400848776966E-2</v>
          </cell>
          <cell r="M70">
            <v>3.1556702927646965E-2</v>
          </cell>
          <cell r="N70">
            <v>3.5346141619818063E-2</v>
          </cell>
        </row>
        <row r="71">
          <cell r="B71">
            <v>0.10500000000000001</v>
          </cell>
          <cell r="C71">
            <v>104.1197792401048</v>
          </cell>
          <cell r="D71">
            <v>111.02794390775261</v>
          </cell>
          <cell r="E71">
            <v>117.93610857540045</v>
          </cell>
          <cell r="F71">
            <v>124.84427324304829</v>
          </cell>
          <cell r="G71">
            <v>131.75243791069613</v>
          </cell>
          <cell r="I71">
            <v>0.10500000000000001</v>
          </cell>
          <cell r="J71">
            <v>2.1577044347546995E-2</v>
          </cell>
          <cell r="K71">
            <v>2.7115831578816019E-2</v>
          </cell>
          <cell r="L71">
            <v>3.1964925398089587E-2</v>
          </cell>
          <cell r="M71">
            <v>3.6245597031863537E-2</v>
          </cell>
          <cell r="N71">
            <v>4.0052260445362704E-2</v>
          </cell>
        </row>
        <row r="72">
          <cell r="B72">
            <v>0.11000000000000001</v>
          </cell>
          <cell r="C72">
            <v>102.51969451403802</v>
          </cell>
          <cell r="D72">
            <v>109.31947326629431</v>
          </cell>
          <cell r="E72">
            <v>116.11925201855058</v>
          </cell>
          <cell r="F72">
            <v>122.91903077080688</v>
          </cell>
          <cell r="G72">
            <v>129.71880952306321</v>
          </cell>
          <cell r="I72">
            <v>0.11000000000000001</v>
          </cell>
          <cell r="J72">
            <v>2.619956491020559E-2</v>
          </cell>
          <cell r="K72">
            <v>3.1763414527136463E-2</v>
          </cell>
          <cell r="L72">
            <v>3.6634449947402226E-2</v>
          </cell>
          <cell r="M72">
            <v>4.0934491136080116E-2</v>
          </cell>
          <cell r="N72">
            <v>4.4758379270907332E-2</v>
          </cell>
        </row>
        <row r="75">
          <cell r="B75" t="str">
            <v>Implied Per Share Value</v>
          </cell>
          <cell r="I75" t="str">
            <v>Implied Terminal EBITDA Multiple</v>
          </cell>
        </row>
        <row r="78">
          <cell r="B78" t="str">
            <v>Discount</v>
          </cell>
          <cell r="C78" t="str">
            <v>Perpetuity Growth Rate</v>
          </cell>
          <cell r="I78" t="str">
            <v>Discount</v>
          </cell>
          <cell r="J78" t="str">
            <v>Perpetuity Growth Rate</v>
          </cell>
        </row>
        <row r="79">
          <cell r="B79" t="str">
            <v>Rate</v>
          </cell>
          <cell r="C79" t="str">
            <v>2.50%</v>
          </cell>
          <cell r="D79" t="str">
            <v>2.75%</v>
          </cell>
          <cell r="E79" t="str">
            <v>3.00%</v>
          </cell>
          <cell r="F79" t="str">
            <v>3.25%</v>
          </cell>
          <cell r="G79" t="str">
            <v>3.50%</v>
          </cell>
          <cell r="I79" t="str">
            <v>Rate</v>
          </cell>
          <cell r="J79" t="str">
            <v>2.50%</v>
          </cell>
          <cell r="K79" t="str">
            <v>2.75%</v>
          </cell>
          <cell r="L79" t="str">
            <v>3.00%</v>
          </cell>
          <cell r="M79" t="str">
            <v>3.25%</v>
          </cell>
          <cell r="N79" t="str">
            <v>3.50%</v>
          </cell>
        </row>
        <row r="80">
          <cell r="B80">
            <v>124.14529315356323</v>
          </cell>
          <cell r="C80">
            <v>2.5000000000000001E-2</v>
          </cell>
          <cell r="D80">
            <v>2.75E-2</v>
          </cell>
          <cell r="E80">
            <v>0.03</v>
          </cell>
          <cell r="F80">
            <v>3.2500000000000001E-2</v>
          </cell>
          <cell r="G80">
            <v>3.5000000000000003E-2</v>
          </cell>
          <cell r="I80">
            <v>7.810286922606327</v>
          </cell>
          <cell r="J80">
            <v>2.5000000000000001E-2</v>
          </cell>
          <cell r="K80">
            <v>2.75E-2</v>
          </cell>
          <cell r="L80">
            <v>0.03</v>
          </cell>
          <cell r="M80">
            <v>3.2500000000000001E-2</v>
          </cell>
          <cell r="N80">
            <v>3.5000000000000003E-2</v>
          </cell>
        </row>
        <row r="81">
          <cell r="B81">
            <v>0.09</v>
          </cell>
          <cell r="C81">
            <v>136.22356762563641</v>
          </cell>
          <cell r="D81">
            <v>141.38399097885002</v>
          </cell>
          <cell r="E81">
            <v>146.97444961149807</v>
          </cell>
          <cell r="F81">
            <v>153.05103508176765</v>
          </cell>
          <cell r="G81">
            <v>159.68003741297088</v>
          </cell>
          <cell r="I81">
            <v>0.09</v>
          </cell>
          <cell r="J81">
            <v>8.3702477475280634</v>
          </cell>
          <cell r="K81">
            <v>8.7262895053741385</v>
          </cell>
          <cell r="L81">
            <v>9.1120014097073838</v>
          </cell>
          <cell r="M81">
            <v>9.5312534796348221</v>
          </cell>
          <cell r="N81">
            <v>9.9886193741011198</v>
          </cell>
        </row>
        <row r="82">
          <cell r="B82">
            <v>9.5000000000000001E-2</v>
          </cell>
          <cell r="C82">
            <v>125.56566218113592</v>
          </cell>
          <cell r="D82">
            <v>129.95200244927713</v>
          </cell>
          <cell r="E82">
            <v>134.67575350727535</v>
          </cell>
          <cell r="F82">
            <v>139.77740464991345</v>
          </cell>
          <cell r="G82">
            <v>145.30419338777133</v>
          </cell>
          <cell r="I82">
            <v>9.5000000000000001E-2</v>
          </cell>
          <cell r="J82">
            <v>7.7723729084189168</v>
          </cell>
          <cell r="K82">
            <v>8.0798976901612392</v>
          </cell>
          <cell r="L82">
            <v>8.4110782243452764</v>
          </cell>
          <cell r="M82">
            <v>8.768753201264035</v>
          </cell>
          <cell r="N82">
            <v>9.1562344262593598</v>
          </cell>
        </row>
        <row r="83">
          <cell r="B83">
            <v>0.1</v>
          </cell>
          <cell r="C83">
            <v>116.33939441811366</v>
          </cell>
          <cell r="D83">
            <v>120.10775932488242</v>
          </cell>
          <cell r="E83">
            <v>124.14529315356323</v>
          </cell>
          <cell r="F83">
            <v>128.4819035621463</v>
          </cell>
          <cell r="G83">
            <v>133.15209938677418</v>
          </cell>
          <cell r="I83">
            <v>0.1</v>
          </cell>
          <cell r="J83">
            <v>7.2542147145243216</v>
          </cell>
          <cell r="K83">
            <v>7.5226633667018419</v>
          </cell>
          <cell r="L83">
            <v>7.810286922606327</v>
          </cell>
          <cell r="M83">
            <v>8.1192159270963291</v>
          </cell>
          <cell r="N83">
            <v>8.451908701162484</v>
          </cell>
        </row>
        <row r="84">
          <cell r="B84">
            <v>0.10500000000000001</v>
          </cell>
          <cell r="C84">
            <v>108.27609440269785</v>
          </cell>
          <cell r="D84">
            <v>111.54371088437925</v>
          </cell>
          <cell r="E84">
            <v>115.0291684648394</v>
          </cell>
          <cell r="F84">
            <v>118.7550024301589</v>
          </cell>
          <cell r="G84">
            <v>122.74696739300119</v>
          </cell>
          <cell r="I84">
            <v>0.10500000000000001</v>
          </cell>
          <cell r="J84">
            <v>6.8008262948665514</v>
          </cell>
          <cell r="K84">
            <v>7.037330246269466</v>
          </cell>
          <cell r="L84">
            <v>7.2896011277659047</v>
          </cell>
          <cell r="M84">
            <v>7.5592700010896845</v>
          </cell>
          <cell r="N84">
            <v>7.8482009367937353</v>
          </cell>
        </row>
        <row r="85">
          <cell r="B85">
            <v>0.11000000000000001</v>
          </cell>
          <cell r="C85">
            <v>101.17031499375462</v>
          </cell>
          <cell r="D85">
            <v>104.02687068119126</v>
          </cell>
          <cell r="E85">
            <v>107.06196109909267</v>
          </cell>
          <cell r="F85">
            <v>110.29286380201997</v>
          </cell>
          <cell r="G85">
            <v>113.73916001847576</v>
          </cell>
          <cell r="I85">
            <v>0.11000000000000001</v>
          </cell>
          <cell r="J85">
            <v>6.4007776892861656</v>
          </cell>
          <cell r="K85">
            <v>6.6108253828591952</v>
          </cell>
          <cell r="L85">
            <v>6.8340010572805356</v>
          </cell>
          <cell r="M85">
            <v>7.0715751623097054</v>
          </cell>
          <cell r="N85">
            <v>7.3249875410074861</v>
          </cell>
        </row>
      </sheetData>
      <sheetData sheetId="17">
        <row r="1">
          <cell r="A1" t="str">
            <v>Lubrizol Corp.</v>
          </cell>
          <cell r="Q1" t="str">
            <v>Preliminary Draft - Confidential</v>
          </cell>
        </row>
        <row r="2">
          <cell r="A2" t="str">
            <v>Discounted Cash Flow Analysis - Consolidated Normalized</v>
          </cell>
          <cell r="Q2" t="str">
            <v>($ in millions)</v>
          </cell>
        </row>
        <row r="4">
          <cell r="B4" t="str">
            <v>Assumptions</v>
          </cell>
        </row>
        <row r="6">
          <cell r="B6" t="str">
            <v>Valuation Date</v>
          </cell>
          <cell r="E6">
            <v>40178</v>
          </cell>
        </row>
        <row r="7">
          <cell r="B7" t="str">
            <v>Stub Year</v>
          </cell>
          <cell r="E7">
            <v>1</v>
          </cell>
        </row>
        <row r="8">
          <cell r="B8" t="str">
            <v>Terminal EBITDA Multiple</v>
          </cell>
          <cell r="E8">
            <v>6</v>
          </cell>
        </row>
        <row r="9">
          <cell r="B9" t="str">
            <v>Terminal Growth Rate</v>
          </cell>
          <cell r="E9">
            <v>0.03</v>
          </cell>
        </row>
        <row r="10">
          <cell r="B10" t="str">
            <v>Discount Rate</v>
          </cell>
          <cell r="E10">
            <v>0.1</v>
          </cell>
        </row>
        <row r="11">
          <cell r="B11" t="str">
            <v>Tax Rate</v>
          </cell>
          <cell r="E11">
            <v>0.32500000000000001</v>
          </cell>
        </row>
        <row r="13">
          <cell r="K13" t="str">
            <v xml:space="preserve">Terminal </v>
          </cell>
          <cell r="L13" t="str">
            <v xml:space="preserve"> '09E-'13E</v>
          </cell>
        </row>
        <row r="14">
          <cell r="F14">
            <v>0.50277777777777777</v>
          </cell>
          <cell r="G14">
            <v>1.5027777777777778</v>
          </cell>
          <cell r="H14">
            <v>2.5027777777777778</v>
          </cell>
          <cell r="I14">
            <v>3.5027777777777778</v>
          </cell>
          <cell r="K14">
            <v>3.5027777777777778</v>
          </cell>
        </row>
        <row r="15">
          <cell r="F15">
            <v>40360.5</v>
          </cell>
          <cell r="G15">
            <v>40725</v>
          </cell>
          <cell r="H15">
            <v>41091</v>
          </cell>
          <cell r="I15">
            <v>41456</v>
          </cell>
          <cell r="K15">
            <v>41821</v>
          </cell>
        </row>
        <row r="16">
          <cell r="F16">
            <v>40543</v>
          </cell>
        </row>
        <row r="18">
          <cell r="E18" t="str">
            <v>2009E</v>
          </cell>
          <cell r="F18" t="str">
            <v>2010E</v>
          </cell>
          <cell r="G18" t="str">
            <v>2011E</v>
          </cell>
          <cell r="H18" t="str">
            <v>2012E</v>
          </cell>
          <cell r="I18" t="str">
            <v>2013E</v>
          </cell>
          <cell r="K18" t="str">
            <v>2013E</v>
          </cell>
          <cell r="L18" t="str">
            <v>CAGR</v>
          </cell>
        </row>
        <row r="19">
          <cell r="B19" t="str">
            <v>Revenue</v>
          </cell>
          <cell r="E19">
            <v>4586</v>
          </cell>
          <cell r="F19">
            <v>4972.1632475316692</v>
          </cell>
          <cell r="G19">
            <v>5353.3517673419738</v>
          </cell>
          <cell r="H19">
            <v>5739.4522966575496</v>
          </cell>
          <cell r="I19">
            <v>6087.8158014372348</v>
          </cell>
          <cell r="L19">
            <v>7.338831519700606E-2</v>
          </cell>
        </row>
        <row r="20">
          <cell r="B20" t="str">
            <v>% Growth</v>
          </cell>
          <cell r="F20">
            <v>8.420480757341231E-2</v>
          </cell>
          <cell r="G20">
            <v>7.6664522227732235E-2</v>
          </cell>
          <cell r="H20">
            <v>7.2123138193715519E-2</v>
          </cell>
          <cell r="I20">
            <v>6.0696297621039452E-2</v>
          </cell>
        </row>
        <row r="22">
          <cell r="B22" t="str">
            <v>EBITDA</v>
          </cell>
          <cell r="E22">
            <v>1030</v>
          </cell>
          <cell r="F22">
            <v>1093.1423953085355</v>
          </cell>
          <cell r="G22">
            <v>1173.4166304351954</v>
          </cell>
          <cell r="H22">
            <v>1270.1631714808668</v>
          </cell>
          <cell r="I22">
            <v>1364.9931759771853</v>
          </cell>
          <cell r="K22">
            <v>1225.4288433004458</v>
          </cell>
          <cell r="L22">
            <v>7.2934756207994056E-2</v>
          </cell>
        </row>
        <row r="23">
          <cell r="B23" t="str">
            <v>% Growth</v>
          </cell>
          <cell r="F23">
            <v>6.130329641605381E-2</v>
          </cell>
          <cell r="G23">
            <v>7.3434380983826708E-2</v>
          </cell>
          <cell r="H23">
            <v>8.2448585213753312E-2</v>
          </cell>
          <cell r="I23">
            <v>7.4659702489844104E-2</v>
          </cell>
        </row>
        <row r="24">
          <cell r="B24" t="str">
            <v>% Margin</v>
          </cell>
          <cell r="E24">
            <v>0.22459659834278239</v>
          </cell>
          <cell r="F24">
            <v>0.21985247484607512</v>
          </cell>
          <cell r="G24">
            <v>0.21919288726618014</v>
          </cell>
          <cell r="H24">
            <v>0.22130389901847675</v>
          </cell>
          <cell r="I24">
            <v>0.22421722675231606</v>
          </cell>
        </row>
        <row r="26">
          <cell r="B26" t="str">
            <v>D&amp;A</v>
          </cell>
          <cell r="E26">
            <v>170.3</v>
          </cell>
          <cell r="F26">
            <v>172.40827219873546</v>
          </cell>
          <cell r="G26">
            <v>183.48510047305956</v>
          </cell>
          <cell r="H26">
            <v>191.4329986434513</v>
          </cell>
          <cell r="I26">
            <v>200.28599172236261</v>
          </cell>
          <cell r="K26">
            <v>391.1</v>
          </cell>
        </row>
        <row r="28">
          <cell r="B28" t="str">
            <v>Restructuring Costs</v>
          </cell>
          <cell r="E28">
            <v>-30.4</v>
          </cell>
          <cell r="F28">
            <v>-0.7</v>
          </cell>
          <cell r="G28">
            <v>0</v>
          </cell>
          <cell r="H28">
            <v>0</v>
          </cell>
          <cell r="I28">
            <v>0</v>
          </cell>
        </row>
        <row r="30">
          <cell r="B30" t="str">
            <v>EBIT</v>
          </cell>
          <cell r="E30">
            <v>829.30000000000007</v>
          </cell>
          <cell r="F30">
            <v>920.73412310980007</v>
          </cell>
          <cell r="G30">
            <v>989.93152996213587</v>
          </cell>
          <cell r="H30">
            <v>1078.7301728374155</v>
          </cell>
          <cell r="I30">
            <v>1164.7071842548226</v>
          </cell>
          <cell r="K30">
            <v>834.32884330044578</v>
          </cell>
          <cell r="L30">
            <v>8.8619908197110409E-2</v>
          </cell>
        </row>
        <row r="31">
          <cell r="B31" t="str">
            <v>% Growth</v>
          </cell>
          <cell r="F31">
            <v>0.11025457989846865</v>
          </cell>
          <cell r="G31">
            <v>7.51546023064944E-2</v>
          </cell>
          <cell r="H31">
            <v>8.9701802789003082E-2</v>
          </cell>
          <cell r="I31">
            <v>7.9702054862579086E-2</v>
          </cell>
        </row>
        <row r="32">
          <cell r="B32" t="str">
            <v>% Margin</v>
          </cell>
          <cell r="E32">
            <v>0.18083296990841694</v>
          </cell>
          <cell r="F32">
            <v>0.18517777419453799</v>
          </cell>
          <cell r="G32">
            <v>0.18491807992166615</v>
          </cell>
          <cell r="H32">
            <v>0.18795001980687759</v>
          </cell>
          <cell r="I32">
            <v>0.19131774387455253</v>
          </cell>
        </row>
        <row r="34">
          <cell r="B34" t="str">
            <v>Less: Unlevered Taxes</v>
          </cell>
          <cell r="E34">
            <v>-269.52250000000004</v>
          </cell>
          <cell r="F34">
            <v>-299.23859001068502</v>
          </cell>
          <cell r="G34">
            <v>-321.72774723769419</v>
          </cell>
          <cell r="H34">
            <v>-350.58730617216003</v>
          </cell>
          <cell r="I34">
            <v>-378.52983488281734</v>
          </cell>
          <cell r="K34">
            <v>-271.15687407264488</v>
          </cell>
        </row>
        <row r="35">
          <cell r="B35" t="str">
            <v>Plus: D&amp;A</v>
          </cell>
          <cell r="E35">
            <v>170.3</v>
          </cell>
          <cell r="F35">
            <v>172.40827219873546</v>
          </cell>
          <cell r="G35">
            <v>183.48510047305956</v>
          </cell>
          <cell r="H35">
            <v>191.4329986434513</v>
          </cell>
          <cell r="I35">
            <v>200.28599172236261</v>
          </cell>
          <cell r="K35">
            <v>391.1</v>
          </cell>
        </row>
        <row r="36">
          <cell r="B36" t="str">
            <v>Less: Capital Expenditures &amp; Acquisitions</v>
          </cell>
          <cell r="E36">
            <v>-140</v>
          </cell>
          <cell r="F36">
            <v>-305.89999999999998</v>
          </cell>
          <cell r="G36">
            <v>-408.2</v>
          </cell>
          <cell r="H36">
            <v>-341.4</v>
          </cell>
          <cell r="I36">
            <v>-391.1</v>
          </cell>
          <cell r="K36">
            <v>-391.1</v>
          </cell>
        </row>
        <row r="37">
          <cell r="B37" t="str">
            <v>(Increase)/Decrease in NWC</v>
          </cell>
          <cell r="E37">
            <v>210</v>
          </cell>
          <cell r="F37">
            <v>-106.40755938406855</v>
          </cell>
          <cell r="G37">
            <v>-68.137348081316318</v>
          </cell>
          <cell r="H37">
            <v>-75.605364843492396</v>
          </cell>
          <cell r="I37">
            <v>-61.837204828576716</v>
          </cell>
          <cell r="K37">
            <v>-61.837204828576716</v>
          </cell>
        </row>
        <row r="38">
          <cell r="B38" t="str">
            <v>Unlevered Free Cash Flow</v>
          </cell>
          <cell r="E38">
            <v>800.0775000000001</v>
          </cell>
          <cell r="F38">
            <v>381.59624591378201</v>
          </cell>
          <cell r="G38">
            <v>375.35153511618495</v>
          </cell>
          <cell r="H38">
            <v>502.57050046521448</v>
          </cell>
          <cell r="I38">
            <v>533.52613626579114</v>
          </cell>
          <cell r="K38">
            <v>501.33476439922418</v>
          </cell>
          <cell r="L38">
            <v>-9.6338227948969957E-2</v>
          </cell>
        </row>
        <row r="39">
          <cell r="B39" t="str">
            <v>% Growth</v>
          </cell>
          <cell r="F39">
            <v>-0.5230508970521206</v>
          </cell>
          <cell r="G39">
            <v>-1.6364707107228704E-2</v>
          </cell>
          <cell r="H39">
            <v>0.33893284946776792</v>
          </cell>
          <cell r="I39">
            <v>6.1594613635145512E-2</v>
          </cell>
        </row>
        <row r="40">
          <cell r="B40" t="str">
            <v>% of Revenue</v>
          </cell>
          <cell r="E40">
            <v>0.17446085913650242</v>
          </cell>
          <cell r="F40">
            <v>7.6746523980928794E-2</v>
          </cell>
          <cell r="G40">
            <v>7.011523834581733E-2</v>
          </cell>
          <cell r="H40">
            <v>8.756419157937656E-2</v>
          </cell>
          <cell r="I40">
            <v>8.7638350710255428E-2</v>
          </cell>
        </row>
        <row r="42">
          <cell r="K42" t="str">
            <v>Terminal Year Method</v>
          </cell>
        </row>
        <row r="43">
          <cell r="K43" t="str">
            <v>EBITDA</v>
          </cell>
          <cell r="L43" t="str">
            <v>Perp. G.</v>
          </cell>
        </row>
        <row r="44">
          <cell r="B44" t="str">
            <v>Terminal Value</v>
          </cell>
          <cell r="K44">
            <v>7352.5730598026748</v>
          </cell>
          <cell r="L44">
            <v>7376.7829618742981</v>
          </cell>
        </row>
        <row r="45">
          <cell r="B45" t="str">
            <v>Implied Perpetuity Growth Rate / Term. EBITDA Multiple</v>
          </cell>
          <cell r="K45">
            <v>2.978422293933838E-2</v>
          </cell>
          <cell r="L45">
            <v>6.019756269165673</v>
          </cell>
        </row>
        <row r="46">
          <cell r="B46" t="str">
            <v>PV of Unlevered Free Cash Flow</v>
          </cell>
          <cell r="F46">
            <v>363.74143120081123</v>
          </cell>
          <cell r="G46">
            <v>325.26264474222342</v>
          </cell>
          <cell r="H46">
            <v>395.91349068193409</v>
          </cell>
          <cell r="I46">
            <v>382.09057197584514</v>
          </cell>
          <cell r="K46">
            <v>5265.6255335064543</v>
          </cell>
          <cell r="L46">
            <v>5282.96371940072</v>
          </cell>
        </row>
        <row r="47">
          <cell r="B47" t="str">
            <v>Total Enterprise Value</v>
          </cell>
          <cell r="K47">
            <v>6732.6336721072676</v>
          </cell>
          <cell r="L47">
            <v>6749.9718580015342</v>
          </cell>
        </row>
        <row r="48">
          <cell r="B48" t="str">
            <v>Terminal Value (% of total value)</v>
          </cell>
          <cell r="K48">
            <v>0.78210486266637314</v>
          </cell>
          <cell r="L48">
            <v>0.78266455483635877</v>
          </cell>
        </row>
        <row r="49">
          <cell r="B49" t="str">
            <v>Plus: 2009E Cash</v>
          </cell>
          <cell r="K49">
            <v>991</v>
          </cell>
          <cell r="L49">
            <v>991</v>
          </cell>
        </row>
        <row r="50">
          <cell r="B50" t="str">
            <v>Less: 2009E Debt</v>
          </cell>
          <cell r="K50">
            <v>1390.3</v>
          </cell>
          <cell r="L50">
            <v>1390.3</v>
          </cell>
        </row>
        <row r="51">
          <cell r="B51" t="str">
            <v>Less: 2009E Minority Interest</v>
          </cell>
          <cell r="K51">
            <v>68.099999999999994</v>
          </cell>
          <cell r="L51">
            <v>68.099999999999994</v>
          </cell>
        </row>
        <row r="52">
          <cell r="B52" t="str">
            <v>Total Equity Value</v>
          </cell>
          <cell r="K52">
            <v>6265.233672107267</v>
          </cell>
          <cell r="L52">
            <v>6282.5718580015337</v>
          </cell>
        </row>
        <row r="53">
          <cell r="B53" t="str">
            <v>2009E Average Shares Outstanding</v>
          </cell>
          <cell r="K53">
            <v>69.638495449371277</v>
          </cell>
          <cell r="L53">
            <v>69.638495449371277</v>
          </cell>
        </row>
        <row r="54">
          <cell r="B54" t="str">
            <v>Value Per Share</v>
          </cell>
          <cell r="K54">
            <v>89.967964294435831</v>
          </cell>
          <cell r="L54">
            <v>90.216938454236157</v>
          </cell>
        </row>
        <row r="57">
          <cell r="A57" t="str">
            <v>Lubrizol Corp.</v>
          </cell>
          <cell r="Q57" t="str">
            <v>Preliminary Draft - Confidential</v>
          </cell>
        </row>
        <row r="58">
          <cell r="A58" t="str">
            <v>Discounted Cash Flow Analysis - Consolidated Normalized Sensitivity</v>
          </cell>
          <cell r="Q58" t="str">
            <v>($ in millions)</v>
          </cell>
        </row>
        <row r="61">
          <cell r="B61" t="str">
            <v>Implied Per Share Value</v>
          </cell>
          <cell r="I61" t="str">
            <v>Implied Perpetuity Growth Rate</v>
          </cell>
        </row>
        <row r="64">
          <cell r="B64" t="str">
            <v>Discount</v>
          </cell>
          <cell r="C64" t="str">
            <v>Terminal EBITDA Multiple</v>
          </cell>
          <cell r="I64" t="str">
            <v>Discount</v>
          </cell>
          <cell r="J64" t="str">
            <v>Terminal EBITDA Multiple</v>
          </cell>
        </row>
        <row r="65">
          <cell r="B65" t="str">
            <v>Rate</v>
          </cell>
          <cell r="C65" t="str">
            <v>5.0x</v>
          </cell>
          <cell r="D65" t="str">
            <v>5.5x</v>
          </cell>
          <cell r="E65" t="str">
            <v>6.0x</v>
          </cell>
          <cell r="F65" t="str">
            <v>6.5x</v>
          </cell>
          <cell r="G65" t="str">
            <v>7.0x</v>
          </cell>
          <cell r="I65" t="str">
            <v>Rate</v>
          </cell>
          <cell r="J65" t="str">
            <v>5.0x</v>
          </cell>
          <cell r="K65" t="str">
            <v>5.5x</v>
          </cell>
          <cell r="L65" t="str">
            <v>6.0x</v>
          </cell>
          <cell r="M65" t="str">
            <v>6.5x</v>
          </cell>
          <cell r="N65" t="str">
            <v>7.0x</v>
          </cell>
        </row>
        <row r="66">
          <cell r="B66">
            <v>89.967964294435831</v>
          </cell>
          <cell r="C66">
            <v>5</v>
          </cell>
          <cell r="D66">
            <v>5.5</v>
          </cell>
          <cell r="E66">
            <v>6</v>
          </cell>
          <cell r="F66">
            <v>6.5</v>
          </cell>
          <cell r="G66">
            <v>7</v>
          </cell>
          <cell r="I66">
            <v>2.978422293933838E-2</v>
          </cell>
          <cell r="J66">
            <v>5</v>
          </cell>
          <cell r="K66">
            <v>5.5</v>
          </cell>
          <cell r="L66">
            <v>6</v>
          </cell>
          <cell r="M66">
            <v>6.5</v>
          </cell>
          <cell r="N66">
            <v>7</v>
          </cell>
        </row>
        <row r="67">
          <cell r="B67">
            <v>0.09</v>
          </cell>
          <cell r="C67">
            <v>79.812319058982212</v>
          </cell>
          <cell r="D67">
            <v>86.318288480589871</v>
          </cell>
          <cell r="E67">
            <v>92.824257902197502</v>
          </cell>
          <cell r="F67">
            <v>99.330227323805161</v>
          </cell>
          <cell r="G67">
            <v>105.83619674541278</v>
          </cell>
          <cell r="I67">
            <v>0.09</v>
          </cell>
          <cell r="J67">
            <v>7.5595344317078636E-3</v>
          </cell>
          <cell r="K67">
            <v>1.4535244010663655E-2</v>
          </cell>
          <cell r="L67">
            <v>2.0422548185344388E-2</v>
          </cell>
          <cell r="M67">
            <v>2.5457744856531447E-2</v>
          </cell>
          <cell r="N67">
            <v>2.9813346149936314E-2</v>
          </cell>
        </row>
        <row r="68">
          <cell r="B68">
            <v>9.5000000000000001E-2</v>
          </cell>
          <cell r="C68">
            <v>78.576802429671062</v>
          </cell>
          <cell r="D68">
            <v>84.979305895723627</v>
          </cell>
          <cell r="E68">
            <v>91.38180936177622</v>
          </cell>
          <cell r="F68">
            <v>97.784312827828771</v>
          </cell>
          <cell r="G68">
            <v>104.18681629388135</v>
          </cell>
          <cell r="I68">
            <v>9.5000000000000001E-2</v>
          </cell>
          <cell r="J68">
            <v>1.2181367158458821E-2</v>
          </cell>
          <cell r="K68">
            <v>1.9189075405207992E-2</v>
          </cell>
          <cell r="L68">
            <v>2.5103385562341377E-2</v>
          </cell>
          <cell r="M68">
            <v>3.0161679465965079E-2</v>
          </cell>
          <cell r="N68">
            <v>3.4537260581816762E-2</v>
          </cell>
        </row>
        <row r="69">
          <cell r="B69">
            <v>0.1</v>
          </cell>
          <cell r="C69">
            <v>77.36567801697818</v>
          </cell>
          <cell r="D69">
            <v>83.666821155707012</v>
          </cell>
          <cell r="E69">
            <v>89.967964294435831</v>
          </cell>
          <cell r="F69">
            <v>96.269107433164663</v>
          </cell>
          <cell r="G69">
            <v>102.57025057189348</v>
          </cell>
          <cell r="I69">
            <v>0.1</v>
          </cell>
          <cell r="J69">
            <v>1.6803199885209778E-2</v>
          </cell>
          <cell r="K69">
            <v>2.3842906799752331E-2</v>
          </cell>
          <cell r="L69">
            <v>2.978422293933838E-2</v>
          </cell>
          <cell r="M69">
            <v>3.4865614075398711E-2</v>
          </cell>
          <cell r="N69">
            <v>3.9261175013697212E-2</v>
          </cell>
        </row>
        <row r="70">
          <cell r="B70">
            <v>0.10500000000000001</v>
          </cell>
          <cell r="C70">
            <v>76.178350985079774</v>
          </cell>
          <cell r="D70">
            <v>82.380187292389039</v>
          </cell>
          <cell r="E70">
            <v>88.582023599698303</v>
          </cell>
          <cell r="F70">
            <v>94.783859907007553</v>
          </cell>
          <cell r="G70">
            <v>100.9856962143168</v>
          </cell>
          <cell r="I70">
            <v>0.10500000000000001</v>
          </cell>
          <cell r="J70">
            <v>2.1425032611960736E-2</v>
          </cell>
          <cell r="K70">
            <v>2.8496738194296666E-2</v>
          </cell>
          <cell r="L70">
            <v>3.4465060316335373E-2</v>
          </cell>
          <cell r="M70">
            <v>3.9569548684832347E-2</v>
          </cell>
          <cell r="N70">
            <v>4.3985089445577656E-2</v>
          </cell>
        </row>
        <row r="71">
          <cell r="B71">
            <v>0.11000000000000001</v>
          </cell>
          <cell r="C71">
            <v>75.014243665090646</v>
          </cell>
          <cell r="D71">
            <v>81.118776022998674</v>
          </cell>
          <cell r="E71">
            <v>87.223308380906715</v>
          </cell>
          <cell r="F71">
            <v>93.327840738814743</v>
          </cell>
          <cell r="G71">
            <v>99.432373096722756</v>
          </cell>
          <cell r="I71">
            <v>0.11000000000000001</v>
          </cell>
          <cell r="J71">
            <v>2.6046865338711693E-2</v>
          </cell>
          <cell r="K71">
            <v>3.3150569588840988E-2</v>
          </cell>
          <cell r="L71">
            <v>3.9145897693332363E-2</v>
          </cell>
          <cell r="M71">
            <v>4.4273483294265975E-2</v>
          </cell>
          <cell r="N71">
            <v>4.8709003877458107E-2</v>
          </cell>
        </row>
        <row r="74">
          <cell r="B74" t="str">
            <v>Implied Per Share Value</v>
          </cell>
          <cell r="I74" t="str">
            <v>Implied Terminal EBITDA Multiple</v>
          </cell>
        </row>
        <row r="77">
          <cell r="B77" t="str">
            <v>Discount</v>
          </cell>
          <cell r="C77" t="str">
            <v>Perpetuity Growth Rate</v>
          </cell>
          <cell r="I77" t="str">
            <v>Discount</v>
          </cell>
          <cell r="J77" t="str">
            <v>Perpetuity Growth Rate</v>
          </cell>
        </row>
        <row r="78">
          <cell r="B78" t="str">
            <v>Rate</v>
          </cell>
          <cell r="C78" t="str">
            <v>2.50%</v>
          </cell>
          <cell r="D78" t="str">
            <v>2.75%</v>
          </cell>
          <cell r="E78" t="str">
            <v>3.00%</v>
          </cell>
          <cell r="F78" t="str">
            <v>3.25%</v>
          </cell>
          <cell r="G78" t="str">
            <v>3.50%</v>
          </cell>
          <cell r="I78" t="str">
            <v>Rate</v>
          </cell>
          <cell r="J78" t="str">
            <v>2.50%</v>
          </cell>
          <cell r="K78" t="str">
            <v>2.75%</v>
          </cell>
          <cell r="L78" t="str">
            <v>3.00%</v>
          </cell>
          <cell r="M78" t="str">
            <v>3.25%</v>
          </cell>
          <cell r="N78" t="str">
            <v>3.50%</v>
          </cell>
        </row>
        <row r="79">
          <cell r="B79">
            <v>90.216938454236157</v>
          </cell>
          <cell r="C79">
            <v>2.5000000000000001E-2</v>
          </cell>
          <cell r="D79">
            <v>2.75E-2</v>
          </cell>
          <cell r="E79">
            <v>0.03</v>
          </cell>
          <cell r="F79">
            <v>3.2500000000000001E-2</v>
          </cell>
          <cell r="G79">
            <v>3.5000000000000003E-2</v>
          </cell>
          <cell r="I79">
            <v>6.019756269165673</v>
          </cell>
          <cell r="J79">
            <v>2.5000000000000001E-2</v>
          </cell>
          <cell r="K79">
            <v>2.75E-2</v>
          </cell>
          <cell r="L79">
            <v>0.03</v>
          </cell>
          <cell r="M79">
            <v>3.2500000000000001E-2</v>
          </cell>
          <cell r="N79">
            <v>3.5000000000000003E-2</v>
          </cell>
        </row>
        <row r="80">
          <cell r="B80">
            <v>0.09</v>
          </cell>
          <cell r="C80">
            <v>98.697124552027802</v>
          </cell>
          <cell r="D80">
            <v>102.26783692989878</v>
          </cell>
          <cell r="E80">
            <v>106.13610867259229</v>
          </cell>
          <cell r="F80">
            <v>110.34075187117222</v>
          </cell>
          <cell r="G80">
            <v>114.92763536053212</v>
          </cell>
          <cell r="I80">
            <v>0.09</v>
          </cell>
          <cell r="J80">
            <v>6.4513444706891274</v>
          </cell>
          <cell r="K80">
            <v>6.7257626354911233</v>
          </cell>
          <cell r="L80">
            <v>7.0230489806932876</v>
          </cell>
          <cell r="M80">
            <v>7.3461863124347673</v>
          </cell>
          <cell r="N80">
            <v>7.6986997652436564</v>
          </cell>
        </row>
        <row r="81">
          <cell r="B81">
            <v>9.5000000000000001E-2</v>
          </cell>
          <cell r="C81">
            <v>91.260599104248342</v>
          </cell>
          <cell r="D81">
            <v>94.295691075772751</v>
          </cell>
          <cell r="E81">
            <v>97.564251660491337</v>
          </cell>
          <cell r="F81">
            <v>101.09429709198741</v>
          </cell>
          <cell r="G81">
            <v>104.91851297610815</v>
          </cell>
          <cell r="I81">
            <v>9.5000000000000001E-2</v>
          </cell>
          <cell r="J81">
            <v>5.990534151354189</v>
          </cell>
          <cell r="K81">
            <v>6.2275579958251139</v>
          </cell>
          <cell r="L81">
            <v>6.4828144437168795</v>
          </cell>
          <cell r="M81">
            <v>6.7584914074399851</v>
          </cell>
          <cell r="N81">
            <v>7.0571414514733508</v>
          </cell>
        </row>
        <row r="82">
          <cell r="B82">
            <v>0.1</v>
          </cell>
          <cell r="C82">
            <v>84.815711204592077</v>
          </cell>
          <cell r="D82">
            <v>87.423200221661631</v>
          </cell>
          <cell r="E82">
            <v>90.216938454236157</v>
          </cell>
          <cell r="F82">
            <v>93.217620259593957</v>
          </cell>
          <cell r="G82">
            <v>96.449123742287</v>
          </cell>
          <cell r="I82">
            <v>0.1</v>
          </cell>
          <cell r="J82">
            <v>5.591165207930576</v>
          </cell>
          <cell r="K82">
            <v>5.7980712374923478</v>
          </cell>
          <cell r="L82">
            <v>6.019756269165673</v>
          </cell>
          <cell r="M82">
            <v>6.257862414296282</v>
          </cell>
          <cell r="N82">
            <v>6.5142844167446308</v>
          </cell>
        </row>
        <row r="83">
          <cell r="B83">
            <v>0.10500000000000001</v>
          </cell>
          <cell r="C83">
            <v>79.176534262065005</v>
          </cell>
          <cell r="D83">
            <v>81.43753453639502</v>
          </cell>
          <cell r="E83">
            <v>83.849268162347045</v>
          </cell>
          <cell r="F83">
            <v>86.427328245261236</v>
          </cell>
          <cell r="G83">
            <v>89.189535476955044</v>
          </cell>
          <cell r="I83">
            <v>0.10500000000000001</v>
          </cell>
          <cell r="J83">
            <v>5.2417173824349144</v>
          </cell>
          <cell r="K83">
            <v>5.4240021253960666</v>
          </cell>
          <cell r="L83">
            <v>5.6184391845546289</v>
          </cell>
          <cell r="M83">
            <v>5.8262856960689522</v>
          </cell>
          <cell r="N83">
            <v>6.048978386977157</v>
          </cell>
        </row>
        <row r="84">
          <cell r="B84">
            <v>0.11000000000000001</v>
          </cell>
          <cell r="C84">
            <v>74.200888786401748</v>
          </cell>
          <cell r="D84">
            <v>76.177458934441191</v>
          </cell>
          <cell r="E84">
            <v>78.277564716733096</v>
          </cell>
          <cell r="F84">
            <v>80.51316119465676</v>
          </cell>
          <cell r="G84">
            <v>82.89779743777531</v>
          </cell>
          <cell r="I84">
            <v>0.11000000000000001</v>
          </cell>
          <cell r="J84">
            <v>4.9333810658210968</v>
          </cell>
          <cell r="K84">
            <v>5.0952747238569112</v>
          </cell>
          <cell r="L84">
            <v>5.2672867355199644</v>
          </cell>
          <cell r="M84">
            <v>5.4503962963225669</v>
          </cell>
          <cell r="N84">
            <v>5.6457131611786791</v>
          </cell>
        </row>
      </sheetData>
      <sheetData sheetId="18" refreshError="1"/>
      <sheetData sheetId="19">
        <row r="1">
          <cell r="A1" t="str">
            <v>Lubrizol</v>
          </cell>
          <cell r="Q1" t="str">
            <v>Preliminary Draft - Confidential</v>
          </cell>
        </row>
        <row r="2">
          <cell r="A2" t="str">
            <v>AVP - FMC</v>
          </cell>
        </row>
        <row r="6">
          <cell r="C6">
            <v>40225</v>
          </cell>
        </row>
        <row r="7">
          <cell r="C7" t="str">
            <v>Lubrizol</v>
          </cell>
          <cell r="H7" t="str">
            <v>FMC</v>
          </cell>
        </row>
        <row r="9">
          <cell r="D9" t="str">
            <v>Current</v>
          </cell>
          <cell r="I9" t="str">
            <v>Current</v>
          </cell>
          <cell r="J9" t="str">
            <v>Premium to Current</v>
          </cell>
        </row>
        <row r="10">
          <cell r="B10" t="str">
            <v>Share Price</v>
          </cell>
          <cell r="D10" t="str">
            <v>$75.55</v>
          </cell>
          <cell r="I10" t="str">
            <v>$56.48</v>
          </cell>
          <cell r="J10" t="str">
            <v>$62.13</v>
          </cell>
          <cell r="K10" t="str">
            <v>$67.78</v>
          </cell>
          <cell r="L10" t="str">
            <v>$73.42</v>
          </cell>
          <cell r="M10" t="str">
            <v>$79.07</v>
          </cell>
          <cell r="N10" t="str">
            <v>$84.72</v>
          </cell>
        </row>
        <row r="11">
          <cell r="D11">
            <v>75.55</v>
          </cell>
          <cell r="I11">
            <v>56.480000000000004</v>
          </cell>
          <cell r="J11">
            <v>62.128000000000007</v>
          </cell>
          <cell r="K11">
            <v>67.775999999999996</v>
          </cell>
          <cell r="L11">
            <v>73.424000000000007</v>
          </cell>
          <cell r="M11">
            <v>79.072000000000003</v>
          </cell>
          <cell r="N11">
            <v>84.72</v>
          </cell>
        </row>
        <row r="13">
          <cell r="B13" t="str">
            <v>% Premium to Current (02/16/10)</v>
          </cell>
          <cell r="D13">
            <v>0</v>
          </cell>
          <cell r="I13">
            <v>0</v>
          </cell>
          <cell r="J13">
            <v>0.1</v>
          </cell>
          <cell r="K13">
            <v>0.2</v>
          </cell>
          <cell r="L13">
            <v>0.30000000000000004</v>
          </cell>
          <cell r="M13">
            <v>0.4</v>
          </cell>
          <cell r="N13">
            <v>0.5</v>
          </cell>
        </row>
        <row r="14">
          <cell r="B14" t="str">
            <v>% Premium to 52 Wk High</v>
          </cell>
          <cell r="C14">
            <v>85.13</v>
          </cell>
          <cell r="D14">
            <v>-0.11253377187830371</v>
          </cell>
          <cell r="H14">
            <v>57.99</v>
          </cell>
          <cell r="I14">
            <v>-2.6038972236592461E-2</v>
          </cell>
          <cell r="J14">
            <v>7.1357130539748237E-2</v>
          </cell>
          <cell r="K14">
            <v>0.16875323331608882</v>
          </cell>
          <cell r="L14">
            <v>0.26614933609242986</v>
          </cell>
          <cell r="M14">
            <v>0.36354543886877044</v>
          </cell>
          <cell r="N14">
            <v>0.46094154164511125</v>
          </cell>
        </row>
        <row r="15">
          <cell r="B15" t="str">
            <v xml:space="preserve">% Premium to 52 Wk Low </v>
          </cell>
          <cell r="C15">
            <v>23.565000000000001</v>
          </cell>
          <cell r="D15">
            <v>2.2060258858476551</v>
          </cell>
          <cell r="H15">
            <v>35.270000000000003</v>
          </cell>
          <cell r="I15">
            <v>0.60136092996881207</v>
          </cell>
          <cell r="J15">
            <v>0.76149702296569322</v>
          </cell>
          <cell r="K15">
            <v>0.92163311596257413</v>
          </cell>
          <cell r="L15">
            <v>1.0817692089594555</v>
          </cell>
          <cell r="M15">
            <v>1.2419053019563369</v>
          </cell>
          <cell r="N15">
            <v>1.4020413949532178</v>
          </cell>
        </row>
        <row r="17">
          <cell r="B17" t="str">
            <v>Fully Diluted Shares</v>
          </cell>
          <cell r="D17">
            <v>69.638495449371277</v>
          </cell>
          <cell r="I17">
            <v>73.623330172804529</v>
          </cell>
          <cell r="J17">
            <v>73.729583520731396</v>
          </cell>
          <cell r="K17">
            <v>73.818127977337113</v>
          </cell>
          <cell r="L17">
            <v>73.893050209849648</v>
          </cell>
          <cell r="M17">
            <v>73.957269266288947</v>
          </cell>
          <cell r="N17">
            <v>74.012925781869683</v>
          </cell>
        </row>
        <row r="19">
          <cell r="B19" t="str">
            <v>Implied Equity Value</v>
          </cell>
          <cell r="D19">
            <v>5261.1883312</v>
          </cell>
          <cell r="I19">
            <v>4158.2456881600001</v>
          </cell>
          <cell r="J19">
            <v>4580.6715649760008</v>
          </cell>
          <cell r="K19">
            <v>5003.0974417919997</v>
          </cell>
          <cell r="L19">
            <v>5425.5233186080013</v>
          </cell>
          <cell r="M19">
            <v>5847.9491954240002</v>
          </cell>
          <cell r="N19">
            <v>6270.3750722399991</v>
          </cell>
        </row>
        <row r="20">
          <cell r="B20" t="str">
            <v>Plus: Debt</v>
          </cell>
          <cell r="D20">
            <v>1390.3</v>
          </cell>
          <cell r="I20">
            <v>643.9</v>
          </cell>
          <cell r="J20">
            <v>643.9</v>
          </cell>
          <cell r="K20">
            <v>643.9</v>
          </cell>
          <cell r="L20">
            <v>643.9</v>
          </cell>
          <cell r="M20">
            <v>643.9</v>
          </cell>
          <cell r="N20">
            <v>643.9</v>
          </cell>
        </row>
        <row r="21">
          <cell r="B21" t="str">
            <v>Plus: Minority Interest</v>
          </cell>
          <cell r="D21">
            <v>68.099999999999994</v>
          </cell>
          <cell r="I21">
            <v>0</v>
          </cell>
          <cell r="J21">
            <v>0</v>
          </cell>
          <cell r="K21">
            <v>0</v>
          </cell>
          <cell r="L21">
            <v>0</v>
          </cell>
          <cell r="M21">
            <v>0</v>
          </cell>
          <cell r="N21">
            <v>0</v>
          </cell>
        </row>
        <row r="22">
          <cell r="B22" t="str">
            <v>Less: Unconsolidated Investments</v>
          </cell>
          <cell r="D22">
            <v>-10.7</v>
          </cell>
          <cell r="I22">
            <v>0</v>
          </cell>
          <cell r="J22">
            <v>0</v>
          </cell>
          <cell r="K22">
            <v>0</v>
          </cell>
          <cell r="L22">
            <v>0</v>
          </cell>
          <cell r="M22">
            <v>0</v>
          </cell>
          <cell r="N22">
            <v>0</v>
          </cell>
        </row>
        <row r="23">
          <cell r="B23" t="str">
            <v>Less: Cash</v>
          </cell>
          <cell r="D23">
            <v>-991</v>
          </cell>
          <cell r="I23">
            <v>-76.599999999999994</v>
          </cell>
          <cell r="J23">
            <v>-76.599999999999994</v>
          </cell>
          <cell r="K23">
            <v>-76.599999999999994</v>
          </cell>
          <cell r="L23">
            <v>-76.599999999999994</v>
          </cell>
          <cell r="M23">
            <v>-76.599999999999994</v>
          </cell>
          <cell r="N23">
            <v>-76.599999999999994</v>
          </cell>
        </row>
        <row r="25">
          <cell r="B25" t="str">
            <v>Plus: Net Debt</v>
          </cell>
          <cell r="D25">
            <v>456.69999999999982</v>
          </cell>
          <cell r="I25">
            <v>567.29999999999995</v>
          </cell>
          <cell r="J25">
            <v>567.29999999999995</v>
          </cell>
          <cell r="K25">
            <v>567.29999999999995</v>
          </cell>
          <cell r="L25">
            <v>567.29999999999995</v>
          </cell>
          <cell r="M25">
            <v>567.29999999999995</v>
          </cell>
          <cell r="N25">
            <v>567.29999999999995</v>
          </cell>
        </row>
        <row r="26">
          <cell r="D26">
            <v>0</v>
          </cell>
          <cell r="I26">
            <v>0</v>
          </cell>
          <cell r="J26">
            <v>0</v>
          </cell>
          <cell r="K26">
            <v>0</v>
          </cell>
          <cell r="L26">
            <v>0</v>
          </cell>
          <cell r="M26">
            <v>0</v>
          </cell>
          <cell r="N26">
            <v>0</v>
          </cell>
        </row>
        <row r="27">
          <cell r="B27" t="str">
            <v>Implied TEV</v>
          </cell>
          <cell r="C27" t="b">
            <v>1</v>
          </cell>
          <cell r="D27">
            <v>5717.8883311999998</v>
          </cell>
          <cell r="I27">
            <v>4725.5456881600003</v>
          </cell>
          <cell r="J27">
            <v>5147.971564976001</v>
          </cell>
          <cell r="K27">
            <v>5570.3974417919999</v>
          </cell>
          <cell r="L27">
            <v>5992.8233186080015</v>
          </cell>
          <cell r="M27">
            <v>6415.2491954240004</v>
          </cell>
          <cell r="N27">
            <v>6837.6750722399993</v>
          </cell>
        </row>
        <row r="30">
          <cell r="B30" t="str">
            <v>TEV / EBITDA</v>
          </cell>
          <cell r="C30" t="str">
            <v>Mgmt. Proj.</v>
          </cell>
          <cell r="E30" t="str">
            <v>I/B/E/S</v>
          </cell>
          <cell r="H30" t="str">
            <v>Metric</v>
          </cell>
          <cell r="I30" t="str">
            <v>FMC Implied Multiple</v>
          </cell>
        </row>
        <row r="31">
          <cell r="B31" t="str">
            <v>FY 2009A</v>
          </cell>
          <cell r="C31">
            <v>1030</v>
          </cell>
          <cell r="D31">
            <v>5.5513478943689316</v>
          </cell>
          <cell r="E31">
            <v>1030</v>
          </cell>
          <cell r="F31">
            <v>5.5513478943689316</v>
          </cell>
          <cell r="H31">
            <v>601.80000000000007</v>
          </cell>
          <cell r="I31">
            <v>7.8523524229976731</v>
          </cell>
          <cell r="J31">
            <v>8.5542897390761059</v>
          </cell>
          <cell r="K31">
            <v>9.256227055154536</v>
          </cell>
          <cell r="L31">
            <v>9.9581643712329697</v>
          </cell>
          <cell r="M31">
            <v>10.660101687311398</v>
          </cell>
          <cell r="N31">
            <v>11.362039003389828</v>
          </cell>
        </row>
        <row r="32">
          <cell r="B32" t="str">
            <v>FY 2010E</v>
          </cell>
          <cell r="C32">
            <v>1093.1423953085355</v>
          </cell>
          <cell r="D32">
            <v>5.2306893921044448</v>
          </cell>
          <cell r="E32">
            <v>1093.1423953085355</v>
          </cell>
          <cell r="F32">
            <v>5.2306893921044448</v>
          </cell>
          <cell r="H32">
            <v>630.79999999999995</v>
          </cell>
          <cell r="I32">
            <v>7.4913533420418528</v>
          </cell>
          <cell r="J32">
            <v>8.1610202361699447</v>
          </cell>
          <cell r="K32">
            <v>8.8306871302980348</v>
          </cell>
          <cell r="L32">
            <v>9.5003540244261284</v>
          </cell>
          <cell r="M32">
            <v>10.170020918554219</v>
          </cell>
          <cell r="N32">
            <v>10.839687812682309</v>
          </cell>
        </row>
        <row r="33">
          <cell r="B33" t="str">
            <v>FY 2011E</v>
          </cell>
          <cell r="C33">
            <v>1173.4166304351954</v>
          </cell>
          <cell r="D33">
            <v>4.8728543493365661</v>
          </cell>
          <cell r="E33">
            <v>1173.4166304351954</v>
          </cell>
          <cell r="F33">
            <v>4.8728543493365661</v>
          </cell>
          <cell r="H33">
            <v>706</v>
          </cell>
          <cell r="I33">
            <v>6.693407490311615</v>
          </cell>
          <cell r="J33">
            <v>7.2917444263116158</v>
          </cell>
          <cell r="K33">
            <v>7.8900813623116148</v>
          </cell>
          <cell r="L33">
            <v>8.4884182983116165</v>
          </cell>
          <cell r="M33">
            <v>9.0867552343116156</v>
          </cell>
          <cell r="N33">
            <v>9.6850921703116128</v>
          </cell>
        </row>
        <row r="35">
          <cell r="B35" t="str">
            <v>Price / Earnings</v>
          </cell>
        </row>
        <row r="36">
          <cell r="B36" t="str">
            <v>FY 2009A</v>
          </cell>
          <cell r="C36">
            <v>7.55</v>
          </cell>
          <cell r="D36">
            <v>10.006622516556291</v>
          </cell>
          <cell r="E36">
            <v>7.55</v>
          </cell>
          <cell r="F36">
            <v>10.006622516556291</v>
          </cell>
          <cell r="H36">
            <v>4.1500000000000004</v>
          </cell>
          <cell r="I36">
            <v>13.609638554216867</v>
          </cell>
          <cell r="J36">
            <v>14.970602409638555</v>
          </cell>
          <cell r="K36">
            <v>16.331566265060239</v>
          </cell>
          <cell r="L36">
            <v>17.692530120481926</v>
          </cell>
          <cell r="M36">
            <v>19.053493975903613</v>
          </cell>
          <cell r="N36">
            <v>20.414457831325301</v>
          </cell>
        </row>
        <row r="37">
          <cell r="B37" t="str">
            <v>FY 2010E</v>
          </cell>
          <cell r="C37">
            <v>7.7157064360669727</v>
          </cell>
          <cell r="D37">
            <v>9.7917152014548492</v>
          </cell>
          <cell r="E37">
            <v>7.7157064360669727</v>
          </cell>
          <cell r="F37">
            <v>9.7917152014548492</v>
          </cell>
          <cell r="H37">
            <v>4.3</v>
          </cell>
          <cell r="I37">
            <v>13.134883720930233</v>
          </cell>
          <cell r="J37">
            <v>14.448372093023258</v>
          </cell>
          <cell r="K37">
            <v>15.761860465116278</v>
          </cell>
          <cell r="L37">
            <v>17.075348837209305</v>
          </cell>
          <cell r="M37">
            <v>18.388837209302327</v>
          </cell>
          <cell r="N37">
            <v>19.70232558139535</v>
          </cell>
        </row>
        <row r="38">
          <cell r="B38" t="str">
            <v>FY 2011E</v>
          </cell>
          <cell r="C38">
            <v>8.4512278909852547</v>
          </cell>
          <cell r="D38">
            <v>8.9395293766231987</v>
          </cell>
          <cell r="E38">
            <v>8.4512278909852547</v>
          </cell>
          <cell r="F38">
            <v>8.9395293766231987</v>
          </cell>
          <cell r="H38">
            <v>5</v>
          </cell>
          <cell r="I38">
            <v>11.296000000000001</v>
          </cell>
          <cell r="J38">
            <v>12.425600000000001</v>
          </cell>
          <cell r="K38">
            <v>13.555199999999999</v>
          </cell>
          <cell r="L38">
            <v>14.684800000000001</v>
          </cell>
          <cell r="M38">
            <v>15.814400000000001</v>
          </cell>
          <cell r="N38">
            <v>16.943999999999999</v>
          </cell>
        </row>
        <row r="41">
          <cell r="K41" t="str">
            <v>Basic Shares Outstanding</v>
          </cell>
        </row>
        <row r="42">
          <cell r="I42" t="str">
            <v>Options</v>
          </cell>
          <cell r="K42">
            <v>72.300117</v>
          </cell>
        </row>
        <row r="43">
          <cell r="H43" t="str">
            <v>Share Price</v>
          </cell>
          <cell r="I43">
            <v>56.480000000000004</v>
          </cell>
        </row>
        <row r="44">
          <cell r="H44" t="str">
            <v>#</v>
          </cell>
          <cell r="I44">
            <v>2.492</v>
          </cell>
        </row>
        <row r="45">
          <cell r="H45" t="str">
            <v>$</v>
          </cell>
          <cell r="I45">
            <v>26.49</v>
          </cell>
        </row>
        <row r="46">
          <cell r="H46" t="str">
            <v>ITM</v>
          </cell>
          <cell r="I46">
            <v>2.492</v>
          </cell>
        </row>
        <row r="47">
          <cell r="H47" t="str">
            <v>Proceeds</v>
          </cell>
          <cell r="I47">
            <v>66.013080000000002</v>
          </cell>
          <cell r="J47" t="str">
            <v>Total</v>
          </cell>
          <cell r="K47" t="str">
            <v>FDS</v>
          </cell>
        </row>
        <row r="48">
          <cell r="H48" t="str">
            <v>Treasury Method</v>
          </cell>
          <cell r="I48">
            <v>1.3232131728045327</v>
          </cell>
          <cell r="J48">
            <v>1.3232131728045327</v>
          </cell>
          <cell r="K48">
            <v>73.623330172804529</v>
          </cell>
        </row>
        <row r="50">
          <cell r="H50" t="str">
            <v>Share Price</v>
          </cell>
          <cell r="I50">
            <v>62.128000000000007</v>
          </cell>
        </row>
        <row r="51">
          <cell r="H51" t="str">
            <v>#</v>
          </cell>
          <cell r="I51">
            <v>2.492</v>
          </cell>
        </row>
        <row r="52">
          <cell r="H52" t="str">
            <v>$</v>
          </cell>
          <cell r="I52">
            <v>26.49</v>
          </cell>
        </row>
        <row r="53">
          <cell r="H53" t="str">
            <v>ITM</v>
          </cell>
          <cell r="I53">
            <v>2.492</v>
          </cell>
        </row>
        <row r="54">
          <cell r="H54" t="str">
            <v>Proceeds</v>
          </cell>
          <cell r="I54">
            <v>66.013080000000002</v>
          </cell>
          <cell r="J54" t="str">
            <v>Total</v>
          </cell>
          <cell r="K54" t="str">
            <v>FDS</v>
          </cell>
        </row>
        <row r="55">
          <cell r="H55" t="str">
            <v>Treasury Method</v>
          </cell>
          <cell r="I55">
            <v>1.4294665207313932</v>
          </cell>
          <cell r="J55">
            <v>1.4294665207313932</v>
          </cell>
          <cell r="K55">
            <v>73.729583520731396</v>
          </cell>
        </row>
        <row r="57">
          <cell r="H57" t="str">
            <v>Share Price</v>
          </cell>
          <cell r="I57">
            <v>67.775999999999996</v>
          </cell>
        </row>
        <row r="58">
          <cell r="H58" t="str">
            <v>#</v>
          </cell>
          <cell r="I58">
            <v>2.492</v>
          </cell>
        </row>
        <row r="59">
          <cell r="H59" t="str">
            <v>$</v>
          </cell>
          <cell r="I59">
            <v>26.49</v>
          </cell>
        </row>
        <row r="60">
          <cell r="H60" t="str">
            <v>ITM</v>
          </cell>
          <cell r="I60">
            <v>2.492</v>
          </cell>
        </row>
        <row r="61">
          <cell r="H61" t="str">
            <v>Proceeds</v>
          </cell>
          <cell r="I61">
            <v>66.013080000000002</v>
          </cell>
          <cell r="J61" t="str">
            <v>Total</v>
          </cell>
          <cell r="K61" t="str">
            <v>FDS</v>
          </cell>
        </row>
        <row r="62">
          <cell r="H62" t="str">
            <v>Treasury Method</v>
          </cell>
          <cell r="I62">
            <v>1.5180109773371104</v>
          </cell>
          <cell r="J62">
            <v>1.5180109773371104</v>
          </cell>
          <cell r="K62">
            <v>73.818127977337113</v>
          </cell>
        </row>
        <row r="64">
          <cell r="H64" t="str">
            <v>Share Price</v>
          </cell>
          <cell r="I64">
            <v>73.424000000000007</v>
          </cell>
        </row>
        <row r="65">
          <cell r="H65" t="str">
            <v>#</v>
          </cell>
          <cell r="I65">
            <v>2.492</v>
          </cell>
        </row>
        <row r="66">
          <cell r="H66" t="str">
            <v>$</v>
          </cell>
          <cell r="I66">
            <v>26.49</v>
          </cell>
        </row>
        <row r="67">
          <cell r="H67" t="str">
            <v>ITM</v>
          </cell>
          <cell r="I67">
            <v>2.492</v>
          </cell>
        </row>
        <row r="68">
          <cell r="H68" t="str">
            <v>Proceeds</v>
          </cell>
          <cell r="I68">
            <v>66.013080000000002</v>
          </cell>
          <cell r="J68" t="str">
            <v>Total</v>
          </cell>
          <cell r="K68" t="str">
            <v>FDS</v>
          </cell>
        </row>
        <row r="69">
          <cell r="H69" t="str">
            <v>Treasury Method</v>
          </cell>
          <cell r="I69">
            <v>1.5929332098496405</v>
          </cell>
          <cell r="J69">
            <v>1.5929332098496405</v>
          </cell>
          <cell r="K69">
            <v>73.893050209849648</v>
          </cell>
        </row>
        <row r="72">
          <cell r="H72" t="str">
            <v>Share Price</v>
          </cell>
          <cell r="I72">
            <v>79.072000000000003</v>
          </cell>
        </row>
        <row r="73">
          <cell r="H73" t="str">
            <v>#</v>
          </cell>
          <cell r="I73">
            <v>2.492</v>
          </cell>
        </row>
        <row r="74">
          <cell r="H74" t="str">
            <v>$</v>
          </cell>
          <cell r="I74">
            <v>26.49</v>
          </cell>
        </row>
        <row r="75">
          <cell r="H75" t="str">
            <v>ITM</v>
          </cell>
          <cell r="I75">
            <v>2.492</v>
          </cell>
        </row>
        <row r="76">
          <cell r="H76" t="str">
            <v>Proceeds</v>
          </cell>
          <cell r="I76">
            <v>66.013080000000002</v>
          </cell>
          <cell r="J76" t="str">
            <v>Total</v>
          </cell>
          <cell r="K76" t="str">
            <v>FDS</v>
          </cell>
        </row>
        <row r="77">
          <cell r="H77" t="str">
            <v>Treasury Method</v>
          </cell>
          <cell r="I77">
            <v>1.6571522662889517</v>
          </cell>
          <cell r="J77">
            <v>1.6571522662889517</v>
          </cell>
          <cell r="K77">
            <v>73.957269266288947</v>
          </cell>
        </row>
        <row r="79">
          <cell r="H79" t="str">
            <v>Share Price</v>
          </cell>
          <cell r="I79">
            <v>84.72</v>
          </cell>
        </row>
        <row r="80">
          <cell r="H80" t="str">
            <v>#</v>
          </cell>
          <cell r="I80">
            <v>2.492</v>
          </cell>
        </row>
        <row r="81">
          <cell r="H81" t="str">
            <v>$</v>
          </cell>
          <cell r="I81">
            <v>26.49</v>
          </cell>
        </row>
        <row r="82">
          <cell r="H82" t="str">
            <v>ITM</v>
          </cell>
          <cell r="I82">
            <v>2.492</v>
          </cell>
        </row>
        <row r="83">
          <cell r="H83" t="str">
            <v>Proceeds</v>
          </cell>
          <cell r="I83">
            <v>66.013080000000002</v>
          </cell>
          <cell r="J83" t="str">
            <v>Total</v>
          </cell>
          <cell r="K83" t="str">
            <v>FDS</v>
          </cell>
        </row>
        <row r="84">
          <cell r="H84" t="str">
            <v>Treasury Method</v>
          </cell>
          <cell r="I84">
            <v>1.7128087818696884</v>
          </cell>
          <cell r="J84">
            <v>1.7128087818696884</v>
          </cell>
          <cell r="K84">
            <v>74.012925781869683</v>
          </cell>
        </row>
      </sheetData>
      <sheetData sheetId="20">
        <row r="1">
          <cell r="A1" t="str">
            <v>Lubrizol</v>
          </cell>
          <cell r="M1" t="str">
            <v>Preliminary Draft - Confidential</v>
          </cell>
        </row>
        <row r="2">
          <cell r="A2" t="str">
            <v>Combination Analysis - FMC</v>
          </cell>
        </row>
        <row r="5">
          <cell r="J5" t="str">
            <v>Pro Forma (1)</v>
          </cell>
        </row>
        <row r="6">
          <cell r="D6" t="str">
            <v>Financial Statistics</v>
          </cell>
          <cell r="F6" t="str">
            <v>Lubrizol</v>
          </cell>
          <cell r="H6" t="str">
            <v>FMC</v>
          </cell>
          <cell r="J6" t="str">
            <v>Pre-Synergy</v>
          </cell>
        </row>
        <row r="8">
          <cell r="D8" t="str">
            <v>2008 Revenue</v>
          </cell>
          <cell r="F8">
            <v>5027.8009298800007</v>
          </cell>
          <cell r="H8">
            <v>3115.3</v>
          </cell>
          <cell r="J8">
            <v>8143.1009298800009</v>
          </cell>
        </row>
        <row r="10">
          <cell r="D10" t="str">
            <v>2009A Revenue</v>
          </cell>
          <cell r="F10">
            <v>4586</v>
          </cell>
          <cell r="H10">
            <v>2826.2</v>
          </cell>
          <cell r="J10">
            <v>7412.2</v>
          </cell>
          <cell r="N10">
            <v>0.38129030517255336</v>
          </cell>
        </row>
        <row r="11">
          <cell r="D11" t="str">
            <v>% Growth</v>
          </cell>
          <cell r="F11">
            <v>-8.7871603518428376E-2</v>
          </cell>
          <cell r="H11">
            <v>-9.2800051359419711E-2</v>
          </cell>
          <cell r="J11">
            <v>-8.9757076103288758E-2</v>
          </cell>
        </row>
        <row r="13">
          <cell r="D13" t="str">
            <v>2010E Revenue</v>
          </cell>
          <cell r="F13">
            <v>4972.1632475316692</v>
          </cell>
          <cell r="H13">
            <v>2907.7</v>
          </cell>
          <cell r="J13">
            <v>7879.863247531669</v>
          </cell>
          <cell r="N13">
            <v>0.36900386576008454</v>
          </cell>
        </row>
        <row r="14">
          <cell r="D14" t="str">
            <v>% Growth</v>
          </cell>
          <cell r="F14">
            <v>8.420480757341231E-2</v>
          </cell>
          <cell r="H14">
            <v>2.8837308046139709E-2</v>
          </cell>
          <cell r="J14">
            <v>6.3093716782017362E-2</v>
          </cell>
        </row>
        <row r="16">
          <cell r="D16" t="str">
            <v>2011E Revenue</v>
          </cell>
          <cell r="F16">
            <v>5353.3517673419738</v>
          </cell>
          <cell r="H16">
            <v>3142.7</v>
          </cell>
          <cell r="J16">
            <v>8496.0517673419745</v>
          </cell>
          <cell r="N16">
            <v>0.36990123013141746</v>
          </cell>
        </row>
        <row r="17">
          <cell r="D17" t="str">
            <v>% Growth</v>
          </cell>
          <cell r="F17">
            <v>7.6664522227732235E-2</v>
          </cell>
          <cell r="H17">
            <v>8.0819892010867811E-2</v>
          </cell>
          <cell r="J17">
            <v>7.8197869741371884E-2</v>
          </cell>
        </row>
        <row r="19">
          <cell r="D19" t="str">
            <v>2008 EBITDA</v>
          </cell>
          <cell r="F19">
            <v>651.84633351860998</v>
          </cell>
          <cell r="H19">
            <v>677</v>
          </cell>
          <cell r="J19">
            <v>1328.84633351861</v>
          </cell>
        </row>
        <row r="21">
          <cell r="D21" t="str">
            <v>2009A EBITDA</v>
          </cell>
          <cell r="F21">
            <v>1030</v>
          </cell>
          <cell r="H21">
            <v>601.80000000000007</v>
          </cell>
          <cell r="J21">
            <v>1631.8000000000002</v>
          </cell>
          <cell r="N21">
            <v>0.36879519548964335</v>
          </cell>
        </row>
        <row r="22">
          <cell r="D22" t="str">
            <v>% Growth</v>
          </cell>
          <cell r="F22">
            <v>0.58012701312616022</v>
          </cell>
          <cell r="H22">
            <v>-0.11107828655834551</v>
          </cell>
          <cell r="J22">
            <v>0.22798246782922504</v>
          </cell>
        </row>
        <row r="23">
          <cell r="D23" t="str">
            <v>% Margin</v>
          </cell>
          <cell r="F23">
            <v>0.22459659834278239</v>
          </cell>
          <cell r="H23">
            <v>0.21293609794069779</v>
          </cell>
          <cell r="J23">
            <v>0.22015056258600688</v>
          </cell>
        </row>
        <row r="25">
          <cell r="D25" t="str">
            <v>2010E EBITDA</v>
          </cell>
          <cell r="F25">
            <v>1093.1423953085355</v>
          </cell>
          <cell r="H25">
            <v>630.79999999999995</v>
          </cell>
          <cell r="J25">
            <v>1723.9423953085354</v>
          </cell>
          <cell r="N25">
            <v>0.36590549760631946</v>
          </cell>
        </row>
        <row r="26">
          <cell r="D26" t="str">
            <v>% Growth</v>
          </cell>
          <cell r="F26">
            <v>6.130329641605381E-2</v>
          </cell>
          <cell r="H26">
            <v>4.8188767032236512E-2</v>
          </cell>
          <cell r="J26">
            <v>5.6466720988194163E-2</v>
          </cell>
        </row>
        <row r="27">
          <cell r="D27" t="str">
            <v>% Margin</v>
          </cell>
          <cell r="F27">
            <v>0.21985247484607512</v>
          </cell>
          <cell r="H27">
            <v>0.21694122502321422</v>
          </cell>
          <cell r="J27">
            <v>0.2187782124072461</v>
          </cell>
        </row>
        <row r="29">
          <cell r="D29" t="str">
            <v>2011E EBITDA</v>
          </cell>
          <cell r="F29">
            <v>1173.4166304351954</v>
          </cell>
          <cell r="H29">
            <v>706</v>
          </cell>
          <cell r="J29">
            <v>1879.4166304351954</v>
          </cell>
          <cell r="N29">
            <v>0.37564847972879728</v>
          </cell>
        </row>
        <row r="30">
          <cell r="D30" t="str">
            <v>% Growth</v>
          </cell>
          <cell r="F30">
            <v>7.3434380983826708E-2</v>
          </cell>
          <cell r="H30">
            <v>0.11921369689283456</v>
          </cell>
          <cell r="J30">
            <v>9.0185284351589123E-2</v>
          </cell>
        </row>
        <row r="31">
          <cell r="D31" t="str">
            <v>% Margin</v>
          </cell>
          <cell r="F31">
            <v>0.21919288726618014</v>
          </cell>
          <cell r="H31">
            <v>0.22464759601616446</v>
          </cell>
          <cell r="J31">
            <v>0.22121059074280791</v>
          </cell>
        </row>
      </sheetData>
      <sheetData sheetId="21">
        <row r="2">
          <cell r="B2" t="str">
            <v>FY 2005A</v>
          </cell>
          <cell r="C2" t="str">
            <v>FY 2006A</v>
          </cell>
          <cell r="D2" t="str">
            <v>FY 2007A</v>
          </cell>
          <cell r="E2" t="str">
            <v>FY 2008A</v>
          </cell>
          <cell r="F2" t="str">
            <v>FY 2009A</v>
          </cell>
          <cell r="G2" t="str">
            <v>FY 2010E</v>
          </cell>
          <cell r="H2" t="str">
            <v>FY 2011E</v>
          </cell>
          <cell r="I2" t="str">
            <v>'07A - '11E CAGR</v>
          </cell>
        </row>
        <row r="4">
          <cell r="A4" t="str">
            <v>Revenue</v>
          </cell>
          <cell r="B4">
            <v>2146</v>
          </cell>
          <cell r="C4">
            <v>2345.9</v>
          </cell>
          <cell r="D4">
            <v>2632.9</v>
          </cell>
          <cell r="E4">
            <v>3115.3</v>
          </cell>
          <cell r="F4">
            <v>2826.2</v>
          </cell>
          <cell r="G4">
            <v>2907.7</v>
          </cell>
          <cell r="H4">
            <v>3142.7</v>
          </cell>
          <cell r="I4">
            <v>4.5242693135631784E-2</v>
          </cell>
        </row>
        <row r="5">
          <cell r="A5" t="str">
            <v>% Growth</v>
          </cell>
          <cell r="B5">
            <v>4.6216E-2</v>
          </cell>
          <cell r="C5">
            <v>9.31500465983226E-2</v>
          </cell>
          <cell r="E5">
            <v>0.1832200235481789</v>
          </cell>
          <cell r="F5">
            <v>-9.2800051359419711E-2</v>
          </cell>
          <cell r="G5">
            <v>2.8837308046139709E-2</v>
          </cell>
          <cell r="H5">
            <v>8.0819892010867811E-2</v>
          </cell>
        </row>
        <row r="7">
          <cell r="A7" t="str">
            <v>Gross Profit</v>
          </cell>
          <cell r="B7">
            <v>640.5</v>
          </cell>
          <cell r="C7">
            <v>709.4</v>
          </cell>
          <cell r="D7">
            <v>799</v>
          </cell>
          <cell r="E7">
            <v>983</v>
          </cell>
          <cell r="F7">
            <v>882.59999999999991</v>
          </cell>
          <cell r="G7">
            <v>927.4</v>
          </cell>
          <cell r="H7">
            <v>1021</v>
          </cell>
          <cell r="I7">
            <v>6.3211684294848913E-2</v>
          </cell>
        </row>
        <row r="8">
          <cell r="A8" t="str">
            <v xml:space="preserve">% Margin </v>
          </cell>
          <cell r="B8">
            <v>0.2984622553588071</v>
          </cell>
          <cell r="C8">
            <v>0.30239993179589919</v>
          </cell>
          <cell r="D8">
            <v>0.30346765923506397</v>
          </cell>
          <cell r="E8">
            <v>0.31553943440439119</v>
          </cell>
          <cell r="F8">
            <v>0.31229212369966741</v>
          </cell>
          <cell r="G8">
            <v>0.31894624617395195</v>
          </cell>
          <cell r="H8">
            <v>0.32487988035765425</v>
          </cell>
        </row>
        <row r="9">
          <cell r="A9" t="str">
            <v>% Growth</v>
          </cell>
          <cell r="C9">
            <v>0.10757220921155342</v>
          </cell>
          <cell r="E9">
            <v>0.23028785982478106</v>
          </cell>
          <cell r="F9">
            <v>-0.10213631739572748</v>
          </cell>
          <cell r="G9">
            <v>5.0759120779515055E-2</v>
          </cell>
          <cell r="H9">
            <v>0.10092732370066848</v>
          </cell>
        </row>
        <row r="11">
          <cell r="A11" t="str">
            <v>EBITDA</v>
          </cell>
          <cell r="B11">
            <v>412</v>
          </cell>
          <cell r="C11">
            <v>427.4</v>
          </cell>
          <cell r="D11">
            <v>523</v>
          </cell>
          <cell r="E11">
            <v>677</v>
          </cell>
          <cell r="F11">
            <v>601.80000000000007</v>
          </cell>
          <cell r="G11">
            <v>630.79999999999995</v>
          </cell>
          <cell r="H11">
            <v>706</v>
          </cell>
          <cell r="I11">
            <v>7.7893251883829562E-2</v>
          </cell>
        </row>
        <row r="12">
          <cell r="A12" t="str">
            <v xml:space="preserve">% Margin </v>
          </cell>
          <cell r="B12">
            <v>0.19198508853681268</v>
          </cell>
          <cell r="C12">
            <v>0.18219020418602666</v>
          </cell>
          <cell r="D12">
            <v>0.19864028257814575</v>
          </cell>
          <cell r="E12">
            <v>0.21731454434564887</v>
          </cell>
          <cell r="F12">
            <v>0.21293609794069779</v>
          </cell>
          <cell r="G12">
            <v>0.21694122502321422</v>
          </cell>
          <cell r="H12">
            <v>0.22464759601616446</v>
          </cell>
        </row>
        <row r="13">
          <cell r="A13" t="str">
            <v>% Growth</v>
          </cell>
          <cell r="C13">
            <v>3.7378640776698946E-2</v>
          </cell>
          <cell r="E13">
            <v>0.29445506692160617</v>
          </cell>
          <cell r="F13">
            <v>-0.11107828655834551</v>
          </cell>
          <cell r="G13">
            <v>4.8188767032236512E-2</v>
          </cell>
          <cell r="H13">
            <v>0.11921369689283456</v>
          </cell>
        </row>
        <row r="15">
          <cell r="A15" t="str">
            <v>Depreciation and Amortization</v>
          </cell>
          <cell r="B15">
            <v>136.30000000000001</v>
          </cell>
          <cell r="C15">
            <v>131.79999999999995</v>
          </cell>
          <cell r="D15">
            <v>136.19999999999999</v>
          </cell>
          <cell r="E15">
            <v>124.39999999999998</v>
          </cell>
          <cell r="F15">
            <v>127.2</v>
          </cell>
          <cell r="G15">
            <v>124.99999999999994</v>
          </cell>
          <cell r="H15">
            <v>125</v>
          </cell>
        </row>
        <row r="16">
          <cell r="A16" t="str">
            <v>% of Revenue</v>
          </cell>
          <cell r="B16">
            <v>6.3513513513513517E-2</v>
          </cell>
          <cell r="C16">
            <v>5.6183128010571612E-2</v>
          </cell>
          <cell r="D16">
            <v>5.1730031524174859E-2</v>
          </cell>
          <cell r="E16">
            <v>3.9931948768978903E-2</v>
          </cell>
          <cell r="F16">
            <v>4.5007430472011896E-2</v>
          </cell>
          <cell r="G16">
            <v>4.2989304261099821E-2</v>
          </cell>
          <cell r="H16">
            <v>3.9774716008527701E-2</v>
          </cell>
        </row>
        <row r="18">
          <cell r="A18" t="str">
            <v>EBIT</v>
          </cell>
          <cell r="B18">
            <v>275.7</v>
          </cell>
          <cell r="C18">
            <v>295.60000000000002</v>
          </cell>
          <cell r="D18">
            <v>386.8</v>
          </cell>
          <cell r="E18">
            <v>552.6</v>
          </cell>
          <cell r="F18">
            <v>474.6</v>
          </cell>
          <cell r="G18">
            <v>505.8</v>
          </cell>
          <cell r="H18">
            <v>581</v>
          </cell>
          <cell r="I18">
            <v>0.10706320551733373</v>
          </cell>
        </row>
        <row r="19">
          <cell r="A19" t="str">
            <v>% Margin</v>
          </cell>
          <cell r="B19">
            <v>0.12847157502329914</v>
          </cell>
          <cell r="C19">
            <v>0.12600707617545506</v>
          </cell>
          <cell r="D19">
            <v>0.1469102510539709</v>
          </cell>
          <cell r="E19">
            <v>0.17738259557666999</v>
          </cell>
          <cell r="F19">
            <v>0.1679286674686859</v>
          </cell>
          <cell r="G19">
            <v>0.17395192076211441</v>
          </cell>
          <cell r="H19">
            <v>0.18487288000763677</v>
          </cell>
        </row>
        <row r="20">
          <cell r="A20" t="str">
            <v>% Growth</v>
          </cell>
          <cell r="C20">
            <v>7.2179905694595758E-2</v>
          </cell>
          <cell r="E20">
            <v>0.42864529472595669</v>
          </cell>
          <cell r="F20">
            <v>-0.14115092290988052</v>
          </cell>
          <cell r="G20">
            <v>6.5739570164348837E-2</v>
          </cell>
          <cell r="H20">
            <v>0.14867536575721618</v>
          </cell>
        </row>
        <row r="22">
          <cell r="A22" t="str">
            <v>Profit Before Tax from Cont. Ops</v>
          </cell>
          <cell r="D22">
            <v>354</v>
          </cell>
          <cell r="E22">
            <v>525.20000000000005</v>
          </cell>
          <cell r="F22">
            <v>449.7</v>
          </cell>
          <cell r="G22">
            <v>470.8</v>
          </cell>
          <cell r="H22">
            <v>546</v>
          </cell>
        </row>
        <row r="24">
          <cell r="A24" t="str">
            <v>Net Income from Cont. Ops.</v>
          </cell>
          <cell r="B24">
            <v>108.4</v>
          </cell>
          <cell r="C24">
            <v>144.1</v>
          </cell>
          <cell r="D24">
            <v>239.7</v>
          </cell>
          <cell r="E24">
            <v>351.1</v>
          </cell>
          <cell r="F24">
            <v>304.10000000000002</v>
          </cell>
          <cell r="G24">
            <v>314.2</v>
          </cell>
          <cell r="H24">
            <v>365.3</v>
          </cell>
          <cell r="I24">
            <v>0.11108020313255906</v>
          </cell>
        </row>
        <row r="25">
          <cell r="A25" t="str">
            <v xml:space="preserve">% Growth </v>
          </cell>
          <cell r="C25">
            <v>0.3293357933579335</v>
          </cell>
          <cell r="E25">
            <v>0.46474760116812708</v>
          </cell>
          <cell r="F25">
            <v>-0.13386499572771293</v>
          </cell>
          <cell r="G25">
            <v>3.321275896086795E-2</v>
          </cell>
          <cell r="H25">
            <v>0.1626352641629536</v>
          </cell>
        </row>
        <row r="27">
          <cell r="A27" t="str">
            <v>Diluted EPS Excl. Extra Items</v>
          </cell>
          <cell r="B27">
            <v>1.3831469999999999</v>
          </cell>
          <cell r="C27">
            <v>1.8222970000000001</v>
          </cell>
          <cell r="D27">
            <v>3.11</v>
          </cell>
          <cell r="E27">
            <v>4.63</v>
          </cell>
          <cell r="F27">
            <v>4.1500000000000004</v>
          </cell>
          <cell r="G27">
            <v>4.3</v>
          </cell>
          <cell r="H27">
            <v>5</v>
          </cell>
          <cell r="I27">
            <v>0.12603633305166251</v>
          </cell>
        </row>
        <row r="28">
          <cell r="A28" t="str">
            <v xml:space="preserve">% Growth </v>
          </cell>
          <cell r="E28">
            <v>0.4887459807073955</v>
          </cell>
          <cell r="F28">
            <v>-0.10367170626349886</v>
          </cell>
          <cell r="G28">
            <v>3.6144578313252795E-2</v>
          </cell>
          <cell r="H28">
            <v>0.16279069767441867</v>
          </cell>
        </row>
        <row r="30">
          <cell r="A30" t="str">
            <v>Source: UBS, 01/20/10</v>
          </cell>
        </row>
        <row r="32">
          <cell r="L32">
            <v>40225</v>
          </cell>
        </row>
        <row r="33">
          <cell r="S33" t="str">
            <v>'07 -'11E</v>
          </cell>
        </row>
        <row r="34">
          <cell r="L34" t="str">
            <v>Fiscal Year ending Dec. 31</v>
          </cell>
          <cell r="N34" t="str">
            <v>2007A</v>
          </cell>
          <cell r="O34" t="str">
            <v>2008A</v>
          </cell>
          <cell r="P34" t="str">
            <v>2009A</v>
          </cell>
          <cell r="Q34" t="str">
            <v>2010E</v>
          </cell>
          <cell r="R34" t="str">
            <v>2011E</v>
          </cell>
          <cell r="S34" t="str">
            <v>CAGR</v>
          </cell>
        </row>
        <row r="35">
          <cell r="L35" t="str">
            <v>Revenues</v>
          </cell>
          <cell r="N35">
            <v>2632.9</v>
          </cell>
          <cell r="O35">
            <v>3115.3</v>
          </cell>
          <cell r="P35">
            <v>2826.2</v>
          </cell>
          <cell r="Q35">
            <v>2907.7</v>
          </cell>
          <cell r="R35">
            <v>3142.7</v>
          </cell>
          <cell r="S35">
            <v>4.5242693135631784E-2</v>
          </cell>
        </row>
        <row r="36">
          <cell r="L36" t="str">
            <v>% Growth</v>
          </cell>
          <cell r="O36">
            <v>0.1832200235481789</v>
          </cell>
          <cell r="P36">
            <v>-9.2800051359419711E-2</v>
          </cell>
          <cell r="Q36">
            <v>2.8837308046139709E-2</v>
          </cell>
          <cell r="R36">
            <v>8.0819892010867811E-2</v>
          </cell>
        </row>
        <row r="37">
          <cell r="L37" t="str">
            <v>EBITDA</v>
          </cell>
          <cell r="N37">
            <v>523</v>
          </cell>
          <cell r="O37">
            <v>677</v>
          </cell>
          <cell r="P37">
            <v>601.80000000000007</v>
          </cell>
          <cell r="Q37">
            <v>630.79999999999995</v>
          </cell>
          <cell r="R37">
            <v>706</v>
          </cell>
          <cell r="S37">
            <v>7.7893251883829562E-2</v>
          </cell>
        </row>
        <row r="38">
          <cell r="L38" t="str">
            <v>% Margin</v>
          </cell>
          <cell r="O38">
            <v>0.21731454434564887</v>
          </cell>
          <cell r="P38">
            <v>0.21293609794069779</v>
          </cell>
          <cell r="Q38">
            <v>0.21694122502321422</v>
          </cell>
          <cell r="R38">
            <v>0.22464759601616446</v>
          </cell>
        </row>
        <row r="39">
          <cell r="L39" t="str">
            <v>% Growth</v>
          </cell>
          <cell r="O39">
            <v>0.29445506692160617</v>
          </cell>
          <cell r="P39">
            <v>-0.11107828655834551</v>
          </cell>
          <cell r="Q39">
            <v>4.8188767032236512E-2</v>
          </cell>
          <cell r="R39">
            <v>0.11921369689283456</v>
          </cell>
        </row>
        <row r="40">
          <cell r="L40" t="str">
            <v>EPS</v>
          </cell>
          <cell r="N40">
            <v>3.11</v>
          </cell>
          <cell r="O40">
            <v>4.63</v>
          </cell>
          <cell r="P40">
            <v>4.1500000000000004</v>
          </cell>
          <cell r="Q40">
            <v>4.3</v>
          </cell>
          <cell r="R40">
            <v>5</v>
          </cell>
          <cell r="S40">
            <v>0.12603633305166251</v>
          </cell>
        </row>
        <row r="41">
          <cell r="L41" t="str">
            <v>% Growth</v>
          </cell>
          <cell r="O41">
            <v>0.4887459807073955</v>
          </cell>
          <cell r="P41">
            <v>-0.10367170626349886</v>
          </cell>
          <cell r="Q41">
            <v>3.6144578313252795E-2</v>
          </cell>
          <cell r="R41">
            <v>0.16279069767441867</v>
          </cell>
        </row>
        <row r="43">
          <cell r="L43" t="str">
            <v>Share Price (02/16/10)</v>
          </cell>
          <cell r="M43">
            <v>56.480000000000004</v>
          </cell>
        </row>
        <row r="44">
          <cell r="L44" t="str">
            <v>% of 52-Week High</v>
          </cell>
          <cell r="M44">
            <v>0.97396102776340754</v>
          </cell>
        </row>
        <row r="46">
          <cell r="L46" t="str">
            <v>Equity Value</v>
          </cell>
          <cell r="M46">
            <v>4158.2456881600001</v>
          </cell>
        </row>
        <row r="47">
          <cell r="L47" t="str">
            <v>Plus: Net Debt</v>
          </cell>
          <cell r="M47">
            <v>567.29999999999995</v>
          </cell>
        </row>
        <row r="48">
          <cell r="L48" t="str">
            <v>TEV</v>
          </cell>
          <cell r="M48">
            <v>4725.5456881600003</v>
          </cell>
        </row>
        <row r="50">
          <cell r="L50" t="str">
            <v>TEV / Revenue</v>
          </cell>
          <cell r="N50">
            <v>1.7948063687037108</v>
          </cell>
          <cell r="P50">
            <v>1.6720492846083082</v>
          </cell>
          <cell r="Q50">
            <v>1.6251833711043095</v>
          </cell>
          <cell r="R50">
            <v>1.5036579018550928</v>
          </cell>
        </row>
        <row r="51">
          <cell r="L51" t="str">
            <v>TEV / EBITDA</v>
          </cell>
          <cell r="N51">
            <v>9.0354602068068832</v>
          </cell>
          <cell r="P51">
            <v>7.8523524229976731</v>
          </cell>
          <cell r="Q51">
            <v>7.4913533420418528</v>
          </cell>
          <cell r="R51">
            <v>6.693407490311615</v>
          </cell>
        </row>
        <row r="52">
          <cell r="L52" t="str">
            <v>Price / EPS</v>
          </cell>
          <cell r="N52">
            <v>18.160771704180068</v>
          </cell>
          <cell r="P52">
            <v>13.609638554216867</v>
          </cell>
          <cell r="Q52">
            <v>13.134883720930233</v>
          </cell>
          <cell r="R52">
            <v>11.296000000000001</v>
          </cell>
        </row>
      </sheetData>
      <sheetData sheetId="22">
        <row r="2">
          <cell r="C2" t="str">
            <v>FY 2005A</v>
          </cell>
          <cell r="D2" t="str">
            <v>FY 2006A</v>
          </cell>
          <cell r="E2" t="str">
            <v>FY 2007A</v>
          </cell>
          <cell r="F2" t="str">
            <v>FY 2008A</v>
          </cell>
          <cell r="G2" t="str">
            <v>FY 2009A</v>
          </cell>
          <cell r="H2" t="str">
            <v>FY 2010E</v>
          </cell>
          <cell r="I2" t="str">
            <v>FY 2011E</v>
          </cell>
          <cell r="J2" t="str">
            <v>'07A - '11E CAGR</v>
          </cell>
        </row>
        <row r="4">
          <cell r="A4" t="str">
            <v>Revenue by Segment</v>
          </cell>
          <cell r="L4" t="str">
            <v>Pie Chart</v>
          </cell>
          <cell r="M4">
            <v>2009</v>
          </cell>
        </row>
        <row r="6">
          <cell r="A6" t="str">
            <v>Agricultural Products</v>
          </cell>
          <cell r="C6">
            <v>720.3</v>
          </cell>
          <cell r="D6">
            <v>765.9</v>
          </cell>
          <cell r="E6">
            <v>889.7</v>
          </cell>
          <cell r="F6">
            <v>1058.7</v>
          </cell>
          <cell r="G6">
            <v>1051.5999999999999</v>
          </cell>
          <cell r="H6">
            <v>1130.9000000000001</v>
          </cell>
          <cell r="I6">
            <v>1204.4000000000001</v>
          </cell>
          <cell r="J6">
            <v>7.8653082899081905E-2</v>
          </cell>
          <cell r="L6" t="str">
            <v>Agricultural Products</v>
          </cell>
          <cell r="M6">
            <v>1051.5999999999999</v>
          </cell>
        </row>
        <row r="7">
          <cell r="A7" t="str">
            <v xml:space="preserve">% of Total </v>
          </cell>
          <cell r="C7">
            <v>0.33514796203238417</v>
          </cell>
          <cell r="D7">
            <v>0.32597037793667005</v>
          </cell>
          <cell r="E7">
            <v>0.33748055987558317</v>
          </cell>
          <cell r="F7">
            <v>0.3393160475625781</v>
          </cell>
          <cell r="G7">
            <v>0.37140637140637145</v>
          </cell>
          <cell r="H7">
            <v>0.38826518350671202</v>
          </cell>
          <cell r="I7">
            <v>0.38262858595164728</v>
          </cell>
          <cell r="L7" t="str">
            <v>Specialty Chemicals</v>
          </cell>
          <cell r="M7">
            <v>753.1</v>
          </cell>
        </row>
        <row r="8">
          <cell r="A8" t="str">
            <v>% Growth</v>
          </cell>
          <cell r="D8">
            <v>6.3306955435235457E-2</v>
          </cell>
          <cell r="F8">
            <v>0.1899516691019445</v>
          </cell>
          <cell r="G8">
            <v>-6.7063379616512098E-3</v>
          </cell>
          <cell r="H8">
            <v>7.5408900722708339E-2</v>
          </cell>
          <cell r="I8">
            <v>6.4992483862410522E-2</v>
          </cell>
          <cell r="L8" t="str">
            <v>Industrial Chemicals</v>
          </cell>
          <cell r="M8">
            <v>1026.7</v>
          </cell>
        </row>
        <row r="10">
          <cell r="A10" t="str">
            <v>Specialty Chemicals</v>
          </cell>
          <cell r="C10">
            <v>558.5</v>
          </cell>
          <cell r="D10">
            <v>592.79999999999995</v>
          </cell>
          <cell r="E10">
            <v>659.5</v>
          </cell>
          <cell r="F10">
            <v>764.5</v>
          </cell>
          <cell r="G10">
            <v>753.1</v>
          </cell>
          <cell r="H10">
            <v>778.5</v>
          </cell>
          <cell r="I10">
            <v>778.5</v>
          </cell>
          <cell r="J10">
            <v>4.2343720207125513E-2</v>
          </cell>
          <cell r="M10">
            <v>2831.3999999999996</v>
          </cell>
        </row>
        <row r="11">
          <cell r="A11" t="str">
            <v xml:space="preserve">% of Total </v>
          </cell>
          <cell r="C11">
            <v>0.25986413549227622</v>
          </cell>
          <cell r="D11">
            <v>0.25229826353421858</v>
          </cell>
          <cell r="E11">
            <v>0.25016121078784659</v>
          </cell>
          <cell r="F11">
            <v>0.24502419794237362</v>
          </cell>
          <cell r="G11">
            <v>0.26598149325422055</v>
          </cell>
          <cell r="H11">
            <v>0.26727778349984554</v>
          </cell>
          <cell r="I11">
            <v>0.24732344251358135</v>
          </cell>
        </row>
        <row r="12">
          <cell r="A12" t="str">
            <v>% Growth</v>
          </cell>
          <cell r="D12">
            <v>6.1414503133393028E-2</v>
          </cell>
          <cell r="F12">
            <v>0.15921152388172866</v>
          </cell>
          <cell r="G12">
            <v>-1.4911706998037899E-2</v>
          </cell>
          <cell r="H12">
            <v>3.3727260655955327E-2</v>
          </cell>
          <cell r="I12">
            <v>0</v>
          </cell>
        </row>
        <row r="14">
          <cell r="A14" t="str">
            <v>Industrial Chemicals</v>
          </cell>
          <cell r="C14">
            <v>870.4</v>
          </cell>
          <cell r="D14">
            <v>990.9</v>
          </cell>
          <cell r="E14">
            <v>1087.0999999999999</v>
          </cell>
          <cell r="F14">
            <v>1296.9000000000001</v>
          </cell>
          <cell r="G14">
            <v>1026.7</v>
          </cell>
          <cell r="H14">
            <v>1003.3</v>
          </cell>
          <cell r="I14">
            <v>1164.8</v>
          </cell>
          <cell r="J14">
            <v>1.7408745762216737E-2</v>
          </cell>
        </row>
        <row r="15">
          <cell r="A15" t="str">
            <v xml:space="preserve">% of Total </v>
          </cell>
          <cell r="C15">
            <v>0.40498790247533967</v>
          </cell>
          <cell r="D15">
            <v>0.42173135852911137</v>
          </cell>
          <cell r="E15">
            <v>0.41235822933657013</v>
          </cell>
          <cell r="F15">
            <v>0.41565975449504822</v>
          </cell>
          <cell r="G15">
            <v>0.36261213533940811</v>
          </cell>
          <cell r="H15">
            <v>0.34445703299344249</v>
          </cell>
          <cell r="I15">
            <v>0.37004797153477142</v>
          </cell>
        </row>
        <row r="16">
          <cell r="A16" t="str">
            <v>% Growth</v>
          </cell>
          <cell r="D16">
            <v>0.13844209558823528</v>
          </cell>
          <cell r="F16">
            <v>0.19299052525066718</v>
          </cell>
          <cell r="G16">
            <v>-0.20834297170175031</v>
          </cell>
          <cell r="H16">
            <v>-2.2791467809486821E-2</v>
          </cell>
          <cell r="I16">
            <v>0.16096880295026406</v>
          </cell>
        </row>
        <row r="18">
          <cell r="A18" t="str">
            <v>Corporate</v>
          </cell>
          <cell r="C18">
            <v>-3.2</v>
          </cell>
          <cell r="D18">
            <v>-3.7</v>
          </cell>
          <cell r="E18">
            <v>-3.4</v>
          </cell>
          <cell r="F18">
            <v>-4.8</v>
          </cell>
          <cell r="G18">
            <v>-5</v>
          </cell>
          <cell r="H18">
            <v>-5</v>
          </cell>
          <cell r="I18">
            <v>-5</v>
          </cell>
        </row>
        <row r="19">
          <cell r="A19" t="str">
            <v xml:space="preserve">  Total Revenues</v>
          </cell>
          <cell r="C19">
            <v>2146</v>
          </cell>
          <cell r="D19">
            <v>2345.9</v>
          </cell>
          <cell r="E19">
            <v>2632.9</v>
          </cell>
          <cell r="F19">
            <v>3115.3</v>
          </cell>
          <cell r="G19">
            <v>2826.3999999999996</v>
          </cell>
          <cell r="H19">
            <v>2907.7</v>
          </cell>
          <cell r="I19">
            <v>3142.7</v>
          </cell>
          <cell r="J19">
            <v>4.5242693135631784E-2</v>
          </cell>
        </row>
        <row r="21">
          <cell r="A21" t="str">
            <v>Operating Profit by Segment</v>
          </cell>
        </row>
        <row r="23">
          <cell r="A23" t="str">
            <v>Agricultural Products</v>
          </cell>
          <cell r="C23">
            <v>120.6</v>
          </cell>
          <cell r="D23">
            <v>149.9</v>
          </cell>
          <cell r="E23">
            <v>207</v>
          </cell>
          <cell r="F23">
            <v>245.2</v>
          </cell>
          <cell r="G23">
            <v>289</v>
          </cell>
          <cell r="H23">
            <v>321.2</v>
          </cell>
          <cell r="I23">
            <v>331.2</v>
          </cell>
          <cell r="J23">
            <v>0.12468265038069815</v>
          </cell>
        </row>
        <row r="24">
          <cell r="A24" t="str">
            <v xml:space="preserve">% of Total </v>
          </cell>
          <cell r="C24">
            <v>0.38579654510556616</v>
          </cell>
          <cell r="D24">
            <v>0.41023535851122056</v>
          </cell>
          <cell r="E24">
            <v>0.46811397557666218</v>
          </cell>
          <cell r="F24">
            <v>0.40921228304405871</v>
          </cell>
          <cell r="G24">
            <v>0.53687534831878125</v>
          </cell>
          <cell r="H24">
            <v>0.56769176387416054</v>
          </cell>
          <cell r="I24">
            <v>0.5166926677067083</v>
          </cell>
        </row>
        <row r="25">
          <cell r="A25" t="str">
            <v>% Margin</v>
          </cell>
          <cell r="E25">
            <v>0.23266269529054737</v>
          </cell>
          <cell r="F25">
            <v>0.23160479833758379</v>
          </cell>
          <cell r="G25">
            <v>0.27481932293647776</v>
          </cell>
          <cell r="H25">
            <v>0.28402157573613934</v>
          </cell>
          <cell r="I25">
            <v>0.27499169711059446</v>
          </cell>
        </row>
        <row r="26">
          <cell r="A26" t="str">
            <v>% Growth</v>
          </cell>
          <cell r="D26">
            <v>0.24295190713101178</v>
          </cell>
          <cell r="F26">
            <v>0.18454106280193239</v>
          </cell>
          <cell r="G26">
            <v>0.17862969004893969</v>
          </cell>
          <cell r="H26">
            <v>0.1114186851211072</v>
          </cell>
          <cell r="I26">
            <v>3.1133250311332406E-2</v>
          </cell>
        </row>
        <row r="28">
          <cell r="A28" t="str">
            <v>Specialty Chemicals</v>
          </cell>
          <cell r="C28">
            <v>108.1</v>
          </cell>
          <cell r="D28">
            <v>118.8</v>
          </cell>
          <cell r="E28">
            <v>142.69999999999999</v>
          </cell>
          <cell r="F28">
            <v>152</v>
          </cell>
          <cell r="G28">
            <v>159.6</v>
          </cell>
          <cell r="H28">
            <v>173.6</v>
          </cell>
          <cell r="I28">
            <v>167.4</v>
          </cell>
          <cell r="J28">
            <v>4.0717530459687845E-2</v>
          </cell>
        </row>
        <row r="29">
          <cell r="A29" t="str">
            <v xml:space="preserve">% of Total </v>
          </cell>
          <cell r="C29">
            <v>0.34580934101087646</v>
          </cell>
          <cell r="D29">
            <v>0.32512315270935954</v>
          </cell>
          <cell r="E29">
            <v>0.32270465852555402</v>
          </cell>
          <cell r="F29">
            <v>0.25367156208277702</v>
          </cell>
          <cell r="G29">
            <v>0.29648894668400516</v>
          </cell>
          <cell r="H29">
            <v>0.30682219865676919</v>
          </cell>
          <cell r="I29">
            <v>0.26115444617784711</v>
          </cell>
        </row>
        <row r="30">
          <cell r="A30" t="str">
            <v>% Margin</v>
          </cell>
          <cell r="E30">
            <v>0.21637604245640635</v>
          </cell>
          <cell r="F30">
            <v>0.19882275997383911</v>
          </cell>
          <cell r="G30">
            <v>0.2119240472712787</v>
          </cell>
          <cell r="H30">
            <v>0.22299293513166346</v>
          </cell>
          <cell r="I30">
            <v>0.21502890173410405</v>
          </cell>
        </row>
        <row r="31">
          <cell r="A31" t="str">
            <v>% Growth</v>
          </cell>
          <cell r="D31">
            <v>9.8982423681776233E-2</v>
          </cell>
          <cell r="E31">
            <v>0.20117845117845112</v>
          </cell>
          <cell r="F31">
            <v>6.5171688857743604E-2</v>
          </cell>
          <cell r="G31">
            <v>5.0000000000000044E-2</v>
          </cell>
          <cell r="H31">
            <v>8.7719298245614086E-2</v>
          </cell>
          <cell r="I31">
            <v>-3.5714285714285698E-2</v>
          </cell>
        </row>
        <row r="33">
          <cell r="A33" t="str">
            <v>Industrial Chemicals</v>
          </cell>
          <cell r="C33">
            <v>83.9</v>
          </cell>
          <cell r="D33">
            <v>96.7</v>
          </cell>
          <cell r="E33">
            <v>92.5</v>
          </cell>
          <cell r="F33">
            <v>202</v>
          </cell>
          <cell r="G33">
            <v>89.7</v>
          </cell>
          <cell r="H33">
            <v>71</v>
          </cell>
          <cell r="I33">
            <v>142.4</v>
          </cell>
          <cell r="J33">
            <v>0.11388938207272759</v>
          </cell>
        </row>
        <row r="34">
          <cell r="A34" t="str">
            <v xml:space="preserve">% of Total </v>
          </cell>
          <cell r="C34">
            <v>0.26839411388355727</v>
          </cell>
          <cell r="D34">
            <v>0.26464148877941979</v>
          </cell>
          <cell r="E34">
            <v>0.2091813658977838</v>
          </cell>
          <cell r="F34">
            <v>0.33711615487316421</v>
          </cell>
          <cell r="G34">
            <v>0.16663570499721345</v>
          </cell>
          <cell r="H34">
            <v>0.12548603746907036</v>
          </cell>
          <cell r="I34">
            <v>0.22215288611544462</v>
          </cell>
        </row>
        <row r="35">
          <cell r="A35" t="str">
            <v>% Margin</v>
          </cell>
          <cell r="E35">
            <v>8.5088768282586699E-2</v>
          </cell>
          <cell r="F35">
            <v>0.15575603361862903</v>
          </cell>
          <cell r="G35">
            <v>8.736729326969904E-2</v>
          </cell>
          <cell r="H35">
            <v>7.0766470646865351E-2</v>
          </cell>
          <cell r="I35">
            <v>0.12225274725274726</v>
          </cell>
        </row>
        <row r="36">
          <cell r="A36" t="str">
            <v>% Growth</v>
          </cell>
          <cell r="D36">
            <v>0.15256257449344446</v>
          </cell>
          <cell r="F36">
            <v>1.1837837837837837</v>
          </cell>
          <cell r="G36">
            <v>-0.55594059405940599</v>
          </cell>
          <cell r="H36">
            <v>-0.20847268673355634</v>
          </cell>
          <cell r="I36">
            <v>1.0056338028169014</v>
          </cell>
        </row>
        <row r="37">
          <cell r="E37">
            <v>0</v>
          </cell>
          <cell r="F37">
            <v>0</v>
          </cell>
          <cell r="G37">
            <v>0</v>
          </cell>
          <cell r="H37">
            <v>0</v>
          </cell>
          <cell r="I37">
            <v>0</v>
          </cell>
        </row>
        <row r="38">
          <cell r="A38" t="str">
            <v>Corporate</v>
          </cell>
          <cell r="C38">
            <v>-30.8</v>
          </cell>
          <cell r="D38">
            <v>-43.3</v>
          </cell>
          <cell r="E38">
            <v>0</v>
          </cell>
          <cell r="F38">
            <v>0</v>
          </cell>
          <cell r="G38">
            <v>0</v>
          </cell>
          <cell r="H38">
            <v>0</v>
          </cell>
          <cell r="I38">
            <v>0</v>
          </cell>
        </row>
        <row r="39">
          <cell r="A39" t="str">
            <v xml:space="preserve">  Total Operating Profit Before Eliminations</v>
          </cell>
          <cell r="C39">
            <v>281.8</v>
          </cell>
          <cell r="D39">
            <v>322.10000000000002</v>
          </cell>
          <cell r="E39">
            <v>442.2</v>
          </cell>
          <cell r="F39">
            <v>599.20000000000005</v>
          </cell>
          <cell r="G39">
            <v>538.30000000000007</v>
          </cell>
          <cell r="H39">
            <v>565.79999999999995</v>
          </cell>
          <cell r="I39">
            <v>641</v>
          </cell>
          <cell r="J39">
            <v>9.7260695538334829E-2</v>
          </cell>
          <cell r="L39" t="str">
            <v>Pie Chart</v>
          </cell>
          <cell r="M39">
            <v>2009</v>
          </cell>
        </row>
        <row r="41">
          <cell r="L41" t="str">
            <v>Agricultural Products</v>
          </cell>
          <cell r="M41">
            <v>289</v>
          </cell>
        </row>
        <row r="42">
          <cell r="L42" t="str">
            <v>Specialty Chemicals</v>
          </cell>
          <cell r="M42">
            <v>159.6</v>
          </cell>
        </row>
        <row r="43">
          <cell r="L43" t="str">
            <v>Industrial Chemicals</v>
          </cell>
          <cell r="M43">
            <v>89.7</v>
          </cell>
        </row>
        <row r="45">
          <cell r="M45">
            <v>538.30000000000007</v>
          </cell>
        </row>
        <row r="47">
          <cell r="L47" t="str">
            <v>Pie Chart</v>
          </cell>
          <cell r="M47">
            <v>2009</v>
          </cell>
        </row>
        <row r="49">
          <cell r="L49" t="str">
            <v>Lithium</v>
          </cell>
          <cell r="M49">
            <v>225.93</v>
          </cell>
        </row>
        <row r="50">
          <cell r="L50" t="str">
            <v>BioPolymer</v>
          </cell>
          <cell r="M50">
            <v>527.16999999999996</v>
          </cell>
        </row>
        <row r="51">
          <cell r="M51">
            <v>753.09999999999991</v>
          </cell>
        </row>
        <row r="75">
          <cell r="A75" t="str">
            <v>Diluted EPS Excl. Extra Items³</v>
          </cell>
          <cell r="C75">
            <v>1.3831469999999999</v>
          </cell>
          <cell r="D75">
            <v>1.8222970000000001</v>
          </cell>
          <cell r="E75">
            <v>2.019355</v>
          </cell>
          <cell r="F75">
            <v>4.3471950000000001</v>
          </cell>
          <cell r="G75">
            <v>4.3471950000000001</v>
          </cell>
          <cell r="H75">
            <v>4.3471950000000001</v>
          </cell>
        </row>
      </sheetData>
      <sheetData sheetId="23">
        <row r="1">
          <cell r="A1" t="str">
            <v>Lubrizol</v>
          </cell>
          <cell r="L1" t="str">
            <v>Preliminary Draft - Confidential</v>
          </cell>
        </row>
        <row r="2">
          <cell r="A2" t="str">
            <v>Deal Assumptions</v>
          </cell>
          <cell r="G2">
            <v>0</v>
          </cell>
          <cell r="L2" t="str">
            <v>($ in millions, except per share data)</v>
          </cell>
        </row>
        <row r="4">
          <cell r="E4" t="str">
            <v>Acquiror</v>
          </cell>
          <cell r="F4" t="str">
            <v>LZ</v>
          </cell>
          <cell r="G4" t="str">
            <v>Lubizol</v>
          </cell>
        </row>
        <row r="5">
          <cell r="E5" t="str">
            <v>Target</v>
          </cell>
          <cell r="F5" t="str">
            <v>FMC</v>
          </cell>
          <cell r="G5" t="str">
            <v>FMC</v>
          </cell>
        </row>
        <row r="6">
          <cell r="A6" t="str">
            <v>Transaction Assumptions</v>
          </cell>
          <cell r="H6" t="str">
            <v>Financing</v>
          </cell>
          <cell r="Q6" t="str">
            <v>Basic Shares Outstanding</v>
          </cell>
          <cell r="X6">
            <v>72.300117</v>
          </cell>
        </row>
        <row r="7">
          <cell r="A7" t="str">
            <v>Current FMC Stock Price</v>
          </cell>
          <cell r="F7">
            <v>56.480000000000004</v>
          </cell>
          <cell r="H7" t="str">
            <v>Leverage Mix:</v>
          </cell>
          <cell r="Q7" t="str">
            <v>Dilution from Options</v>
          </cell>
          <cell r="X7">
            <v>1.4756636285256808</v>
          </cell>
        </row>
        <row r="8">
          <cell r="A8" t="str">
            <v>Premium</v>
          </cell>
          <cell r="F8">
            <v>0.15</v>
          </cell>
          <cell r="H8" t="str">
            <v>Term Loan</v>
          </cell>
          <cell r="L8">
            <v>1</v>
          </cell>
          <cell r="Q8" t="str">
            <v>Diluted Shares Outstanding</v>
          </cell>
          <cell r="X8">
            <v>73.775780628525681</v>
          </cell>
        </row>
        <row r="9">
          <cell r="A9" t="str">
            <v>Purchase Price</v>
          </cell>
          <cell r="F9">
            <v>64.951999999999998</v>
          </cell>
          <cell r="H9" t="str">
            <v>Bonds</v>
          </cell>
          <cell r="L9">
            <v>0</v>
          </cell>
        </row>
        <row r="10">
          <cell r="A10" t="str">
            <v>Shares Outstanding</v>
          </cell>
          <cell r="F10">
            <v>73.775780628525681</v>
          </cell>
          <cell r="H10" t="str">
            <v>Fees:</v>
          </cell>
          <cell r="Q10" t="str">
            <v>Purchase Price</v>
          </cell>
          <cell r="X10">
            <v>64.951999999999998</v>
          </cell>
        </row>
        <row r="11">
          <cell r="A11" t="str">
            <v>Total offer value</v>
          </cell>
          <cell r="F11">
            <v>4791.8845033839998</v>
          </cell>
          <cell r="H11" t="str">
            <v>Term Loan</v>
          </cell>
          <cell r="L11">
            <v>0</v>
          </cell>
          <cell r="Q11">
            <v>0</v>
          </cell>
        </row>
        <row r="12">
          <cell r="A12" t="str">
            <v>Plus: FMC Debt outstanding</v>
          </cell>
          <cell r="F12">
            <v>643.9</v>
          </cell>
          <cell r="H12" t="str">
            <v>Bonds</v>
          </cell>
          <cell r="L12">
            <v>0</v>
          </cell>
          <cell r="O12" t="str">
            <v xml:space="preserve"># </v>
          </cell>
          <cell r="P12" t="str">
            <v>$</v>
          </cell>
          <cell r="R12" t="str">
            <v xml:space="preserve"># </v>
          </cell>
          <cell r="S12" t="str">
            <v>$</v>
          </cell>
          <cell r="W12" t="str">
            <v>Current</v>
          </cell>
        </row>
        <row r="13">
          <cell r="A13" t="str">
            <v>Less: FMC Cash</v>
          </cell>
          <cell r="F13">
            <v>-76.599999999999994</v>
          </cell>
          <cell r="H13" t="str">
            <v>Rates:</v>
          </cell>
          <cell r="N13" t="str">
            <v>Batch 1 Option Total</v>
          </cell>
          <cell r="O13">
            <v>116</v>
          </cell>
          <cell r="P13">
            <v>117</v>
          </cell>
          <cell r="Q13" t="str">
            <v>Tranche 1</v>
          </cell>
          <cell r="R13">
            <v>2.492</v>
          </cell>
          <cell r="S13">
            <v>26.49</v>
          </cell>
          <cell r="W13">
            <v>1.4756636285256808</v>
          </cell>
        </row>
        <row r="14">
          <cell r="A14" t="str">
            <v>Transaction value excluding fees</v>
          </cell>
          <cell r="F14">
            <v>5359.1845033839991</v>
          </cell>
          <cell r="H14" t="str">
            <v>Term Loan</v>
          </cell>
          <cell r="L14">
            <v>7.4999999999999997E-2</v>
          </cell>
          <cell r="O14">
            <v>121</v>
          </cell>
          <cell r="P14">
            <v>122</v>
          </cell>
          <cell r="Q14" t="str">
            <v>Tranche 2</v>
          </cell>
          <cell r="R14">
            <v>0</v>
          </cell>
          <cell r="S14">
            <v>0</v>
          </cell>
          <cell r="W14">
            <v>0</v>
          </cell>
        </row>
        <row r="15">
          <cell r="A15" t="str">
            <v>Plus: Financing fees</v>
          </cell>
          <cell r="F15">
            <v>0</v>
          </cell>
          <cell r="H15" t="str">
            <v>Bonds</v>
          </cell>
          <cell r="L15">
            <v>7.4999999999999997E-2</v>
          </cell>
          <cell r="O15">
            <v>126</v>
          </cell>
          <cell r="P15">
            <v>127</v>
          </cell>
          <cell r="Q15" t="str">
            <v>Tranche 3</v>
          </cell>
          <cell r="R15">
            <v>0</v>
          </cell>
          <cell r="S15">
            <v>0</v>
          </cell>
          <cell r="W15">
            <v>0</v>
          </cell>
        </row>
        <row r="16">
          <cell r="A16" t="str">
            <v>Plus: Transaction expenses</v>
          </cell>
          <cell r="F16">
            <v>0</v>
          </cell>
          <cell r="O16">
            <v>131</v>
          </cell>
          <cell r="P16">
            <v>132</v>
          </cell>
          <cell r="Q16" t="str">
            <v>Tranche 4</v>
          </cell>
          <cell r="R16">
            <v>0</v>
          </cell>
          <cell r="S16">
            <v>0</v>
          </cell>
          <cell r="W16">
            <v>0</v>
          </cell>
        </row>
        <row r="17">
          <cell r="A17" t="str">
            <v>Transaction value</v>
          </cell>
          <cell r="F17">
            <v>5359.1845033839991</v>
          </cell>
          <cell r="O17">
            <v>136</v>
          </cell>
          <cell r="P17">
            <v>137</v>
          </cell>
          <cell r="Q17" t="str">
            <v>Tranche 5</v>
          </cell>
          <cell r="R17">
            <v>0</v>
          </cell>
          <cell r="S17">
            <v>0</v>
          </cell>
          <cell r="W17">
            <v>0</v>
          </cell>
        </row>
        <row r="18">
          <cell r="A18" t="str">
            <v>Current Lubizol Stock Price</v>
          </cell>
          <cell r="F18">
            <v>75.55</v>
          </cell>
          <cell r="O18">
            <v>141</v>
          </cell>
          <cell r="P18">
            <v>142</v>
          </cell>
          <cell r="Q18" t="str">
            <v>Tranche 6</v>
          </cell>
          <cell r="R18">
            <v>0</v>
          </cell>
          <cell r="S18">
            <v>0</v>
          </cell>
          <cell r="W18">
            <v>0</v>
          </cell>
        </row>
        <row r="19">
          <cell r="A19" t="str">
            <v>Shares issued</v>
          </cell>
          <cell r="F19">
            <v>31.713332252706817</v>
          </cell>
          <cell r="R19">
            <v>2.492</v>
          </cell>
          <cell r="W19">
            <v>1.4756636285256808</v>
          </cell>
        </row>
        <row r="21">
          <cell r="A21" t="str">
            <v>Transaction Considerations</v>
          </cell>
          <cell r="H21" t="str">
            <v>Pro Forma Ownership</v>
          </cell>
        </row>
        <row r="22">
          <cell r="A22" t="str">
            <v>Tax on incremental dollar earned</v>
          </cell>
          <cell r="F22">
            <v>0.32500000000000001</v>
          </cell>
          <cell r="H22" t="str">
            <v>Lubizol Ownership</v>
          </cell>
          <cell r="L22">
            <v>0.68709659241737997</v>
          </cell>
        </row>
        <row r="23">
          <cell r="A23" t="str">
            <v>Transaction expenses (% of offer value)</v>
          </cell>
          <cell r="F23">
            <v>0</v>
          </cell>
          <cell r="H23" t="str">
            <v>FMC Ownership</v>
          </cell>
          <cell r="L23">
            <v>0.31290340758261997</v>
          </cell>
          <cell r="Q23" t="str">
            <v>Lubizol's MEV</v>
          </cell>
          <cell r="R23">
            <v>5261.1883312</v>
          </cell>
        </row>
        <row r="24">
          <cell r="A24" t="str">
            <v>Amortization period of new deferred financing (Years)</v>
          </cell>
          <cell r="F24">
            <v>10</v>
          </cell>
        </row>
        <row r="25">
          <cell r="A25" t="str">
            <v>Annual fee amortization</v>
          </cell>
          <cell r="F25">
            <v>0</v>
          </cell>
          <cell r="H25" t="str">
            <v>Pro Forma Leverage</v>
          </cell>
        </row>
        <row r="26">
          <cell r="A26" t="str">
            <v>Excess purchase price allocated to intangibles (%)</v>
          </cell>
          <cell r="F26">
            <v>0.35</v>
          </cell>
          <cell r="H26" t="str">
            <v>Lubizol 2009 EBITDA</v>
          </cell>
          <cell r="L26">
            <v>1030</v>
          </cell>
        </row>
        <row r="27">
          <cell r="A27" t="str">
            <v>Amortization period of intangibles (Years)</v>
          </cell>
          <cell r="F27">
            <v>0</v>
          </cell>
          <cell r="H27" t="str">
            <v>FMC 2009 EBITDA</v>
          </cell>
          <cell r="L27">
            <v>601.80000000000007</v>
          </cell>
        </row>
        <row r="28">
          <cell r="A28" t="str">
            <v>Annual intangibles amortization</v>
          </cell>
          <cell r="F28">
            <v>0</v>
          </cell>
          <cell r="H28" t="str">
            <v>Synergies</v>
          </cell>
          <cell r="L28">
            <v>33.44</v>
          </cell>
        </row>
        <row r="29">
          <cell r="A29" t="str">
            <v>% Transaction Consideration in Stock</v>
          </cell>
          <cell r="F29">
            <v>0.5</v>
          </cell>
          <cell r="H29" t="str">
            <v>PF 2009 EBITDA</v>
          </cell>
          <cell r="L29">
            <v>1665.2400000000002</v>
          </cell>
        </row>
        <row r="30">
          <cell r="A30" t="str">
            <v>% Transaction Consideration in Debt</v>
          </cell>
          <cell r="F30">
            <v>0.5</v>
          </cell>
        </row>
        <row r="31">
          <cell r="H31" t="str">
            <v>Lubizol's SQ Debt</v>
          </cell>
          <cell r="L31">
            <v>1390.3</v>
          </cell>
        </row>
        <row r="32">
          <cell r="A32" t="str">
            <v>Other Assumptions</v>
          </cell>
          <cell r="H32" t="str">
            <v>Incremental Acquistion Debt</v>
          </cell>
          <cell r="L32">
            <v>1704.9422516919999</v>
          </cell>
        </row>
        <row r="33">
          <cell r="A33" t="str">
            <v>Interest Earned on Cash</v>
          </cell>
          <cell r="F33">
            <v>1.4999999999999999E-2</v>
          </cell>
          <cell r="H33" t="str">
            <v>Lubizol Cash</v>
          </cell>
          <cell r="L33">
            <v>-991</v>
          </cell>
          <cell r="N33" t="str">
            <v>2010E SG&amp;A</v>
          </cell>
        </row>
        <row r="34">
          <cell r="A34" t="str">
            <v>Pretax Synergies</v>
          </cell>
          <cell r="F34">
            <v>33.44</v>
          </cell>
          <cell r="H34" t="str">
            <v>Lubizol Cash not used in transaction</v>
          </cell>
          <cell r="L34">
            <v>-300</v>
          </cell>
          <cell r="N34">
            <v>334.4</v>
          </cell>
        </row>
        <row r="35">
          <cell r="A35" t="str">
            <v>Cost To Achieve</v>
          </cell>
          <cell r="F35">
            <v>33.44</v>
          </cell>
          <cell r="H35" t="str">
            <v>FMC Net Debt</v>
          </cell>
          <cell r="L35">
            <v>567.29999999999995</v>
          </cell>
        </row>
        <row r="36">
          <cell r="H36" t="str">
            <v xml:space="preserve">PF Net Debt </v>
          </cell>
          <cell r="L36">
            <v>3362.5422516919998</v>
          </cell>
        </row>
        <row r="37">
          <cell r="A37" t="str">
            <v>Include Cost To Achieve in Acc/Dil Calc</v>
          </cell>
          <cell r="F37" t="str">
            <v>Yes</v>
          </cell>
          <cell r="H37" t="str">
            <v>PF Net Debt / 2009 EBITDA</v>
          </cell>
          <cell r="L37">
            <v>2.0192538322956448</v>
          </cell>
        </row>
        <row r="39">
          <cell r="A39" t="str">
            <v>Sources</v>
          </cell>
          <cell r="H39" t="str">
            <v>Uses</v>
          </cell>
        </row>
        <row r="40">
          <cell r="A40" t="str">
            <v>Term loan</v>
          </cell>
          <cell r="F40">
            <v>1704.9422516919999</v>
          </cell>
          <cell r="H40" t="str">
            <v>Offer value</v>
          </cell>
          <cell r="L40">
            <v>4791.8845033839998</v>
          </cell>
        </row>
        <row r="41">
          <cell r="A41" t="str">
            <v>Bonds</v>
          </cell>
          <cell r="F41">
            <v>0</v>
          </cell>
          <cell r="H41" t="str">
            <v>Plus: Refinance of existing debt</v>
          </cell>
          <cell r="L41">
            <v>0</v>
          </cell>
        </row>
        <row r="42">
          <cell r="A42" t="str">
            <v>Stock Consideration</v>
          </cell>
          <cell r="F42">
            <v>2395.9422516919999</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4791.8845033839998</v>
          </cell>
          <cell r="H44" t="str">
            <v>Total uses</v>
          </cell>
          <cell r="L44">
            <v>4791.8845033839998</v>
          </cell>
        </row>
        <row r="46">
          <cell r="A46" t="str">
            <v>Lubrizol</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Lubizol Standalone Net Income</v>
          </cell>
          <cell r="F51">
            <v>521</v>
          </cell>
          <cell r="G51">
            <v>543.18573309911494</v>
          </cell>
          <cell r="H51">
            <v>594.96644352536202</v>
          </cell>
        </row>
        <row r="52">
          <cell r="A52" t="str">
            <v>FMC Standalone Net Income</v>
          </cell>
          <cell r="F52">
            <v>304.10000000000002</v>
          </cell>
          <cell r="G52">
            <v>314.2</v>
          </cell>
          <cell r="H52">
            <v>365.3</v>
          </cell>
        </row>
        <row r="53">
          <cell r="F53">
            <v>0</v>
          </cell>
          <cell r="G53">
            <v>0</v>
          </cell>
          <cell r="H53">
            <v>0</v>
          </cell>
        </row>
        <row r="54">
          <cell r="A54" t="str">
            <v>Pro Forma Net Income Pre Adjustments</v>
          </cell>
          <cell r="F54">
            <v>825.1</v>
          </cell>
          <cell r="G54">
            <v>857.38573309911499</v>
          </cell>
          <cell r="H54">
            <v>960.26644352536209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-86.31270149190749</v>
          </cell>
          <cell r="H62">
            <v>-86.31270149190749</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7.5239999999999991</v>
          </cell>
          <cell r="H65">
            <v>15.047999999999998</v>
          </cell>
        </row>
        <row r="66">
          <cell r="A66" t="str">
            <v>After-Tax Cost to Achieve Synergies</v>
          </cell>
          <cell r="G66">
            <v>-22.571999999999999</v>
          </cell>
          <cell r="H66">
            <v>0</v>
          </cell>
        </row>
        <row r="67">
          <cell r="G67">
            <v>0</v>
          </cell>
          <cell r="H67">
            <v>0</v>
          </cell>
        </row>
        <row r="68">
          <cell r="A68" t="str">
            <v>Total After Tax Adjustments</v>
          </cell>
          <cell r="G68">
            <v>-108.35707649190749</v>
          </cell>
          <cell r="H68">
            <v>-78.261076491907488</v>
          </cell>
        </row>
        <row r="70">
          <cell r="A70" t="str">
            <v>Pro Forma Net Income Post Adjustments</v>
          </cell>
          <cell r="G70">
            <v>749.02865660720749</v>
          </cell>
          <cell r="H70">
            <v>882.0053670334546</v>
          </cell>
        </row>
        <row r="72">
          <cell r="A72" t="str">
            <v>Shares Issued</v>
          </cell>
          <cell r="G72">
            <v>31.713332252706817</v>
          </cell>
          <cell r="H72">
            <v>31.713332252706817</v>
          </cell>
        </row>
        <row r="73">
          <cell r="A73" t="str">
            <v>Lubizol Projected Shares Outstanding</v>
          </cell>
          <cell r="G73">
            <v>70.400000000000006</v>
          </cell>
          <cell r="H73">
            <v>70.400000000000006</v>
          </cell>
        </row>
        <row r="74">
          <cell r="G74">
            <v>0</v>
          </cell>
          <cell r="H74">
            <v>0</v>
          </cell>
        </row>
        <row r="75">
          <cell r="A75" t="str">
            <v>Pro Forma Shares Outstanding</v>
          </cell>
          <cell r="G75">
            <v>102.11333225270683</v>
          </cell>
          <cell r="H75">
            <v>102.11333225270683</v>
          </cell>
        </row>
        <row r="77">
          <cell r="A77" t="str">
            <v xml:space="preserve">Pro Forma Cash EPS </v>
          </cell>
          <cell r="G77">
            <v>7.3352679819862816</v>
          </cell>
          <cell r="H77">
            <v>8.6375142949080903</v>
          </cell>
        </row>
        <row r="78">
          <cell r="A78" t="str">
            <v>Standalone Cash EPS</v>
          </cell>
          <cell r="G78">
            <v>7.7157064360669727</v>
          </cell>
          <cell r="H78">
            <v>8.4512278909852547</v>
          </cell>
        </row>
        <row r="80">
          <cell r="A80" t="str">
            <v>$ Accretion/(Dilution)</v>
          </cell>
          <cell r="G80">
            <v>-0.3804384540806911</v>
          </cell>
          <cell r="H80">
            <v>0.18628640392283558</v>
          </cell>
        </row>
        <row r="81">
          <cell r="A81" t="str">
            <v>% Accretion/(Dilution)</v>
          </cell>
          <cell r="G81">
            <v>-4.9307015142817816E-2</v>
          </cell>
          <cell r="H81">
            <v>2.204252521950607E-2</v>
          </cell>
        </row>
        <row r="83">
          <cell r="A83" t="str">
            <v>Additional Pretax Synergies to Breakeven /(Cushion)</v>
          </cell>
          <cell r="G83">
            <v>57.552352982589269</v>
          </cell>
          <cell r="H83" t="str">
            <v xml:space="preserve">NM </v>
          </cell>
        </row>
        <row r="84">
          <cell r="A84" t="str">
            <v>Total Pretax Synergies to Breakeven</v>
          </cell>
          <cell r="G84">
            <v>68.699019649255931</v>
          </cell>
          <cell r="H84" t="str">
            <v xml:space="preserve">NM </v>
          </cell>
        </row>
        <row r="86">
          <cell r="A86" t="str">
            <v>Pro Forma Ownership</v>
          </cell>
        </row>
        <row r="87">
          <cell r="A87" t="str">
            <v>Lubizol Ownership</v>
          </cell>
          <cell r="H87">
            <v>0.68709659241737997</v>
          </cell>
        </row>
        <row r="88">
          <cell r="A88" t="str">
            <v>FMC Ownership</v>
          </cell>
          <cell r="H88">
            <v>0.31290340758261997</v>
          </cell>
        </row>
        <row r="90">
          <cell r="A90" t="str">
            <v>Pro Forma Leverage Statistics</v>
          </cell>
        </row>
        <row r="91">
          <cell r="A91" t="str">
            <v>Lubizol Standalone Leverage</v>
          </cell>
        </row>
        <row r="92">
          <cell r="A92" t="str">
            <v>Lubizol Total Debt</v>
          </cell>
          <cell r="H92">
            <v>1390.3</v>
          </cell>
        </row>
        <row r="93">
          <cell r="A93" t="str">
            <v>Lubizol Net Debt</v>
          </cell>
          <cell r="H93">
            <v>99.299999999999955</v>
          </cell>
        </row>
        <row r="94">
          <cell r="A94" t="str">
            <v>Lubizol 2009E EBITDA</v>
          </cell>
          <cell r="H94">
            <v>1030</v>
          </cell>
        </row>
        <row r="96">
          <cell r="A96" t="str">
            <v>Total Debt / 2009E EBITDA</v>
          </cell>
          <cell r="H96">
            <v>1.3498058252427183</v>
          </cell>
        </row>
        <row r="97">
          <cell r="A97" t="str">
            <v>Net Debt / 2009E EBITDA</v>
          </cell>
          <cell r="H97">
            <v>9.6407766990291216E-2</v>
          </cell>
        </row>
        <row r="99">
          <cell r="A99" t="str">
            <v>FMC Standalone Leverage</v>
          </cell>
        </row>
        <row r="100">
          <cell r="A100" t="str">
            <v>FMC Total Debt</v>
          </cell>
          <cell r="H100">
            <v>643.9</v>
          </cell>
        </row>
        <row r="101">
          <cell r="A101" t="str">
            <v>FMC Net Debt</v>
          </cell>
          <cell r="H101">
            <v>567.29999999999995</v>
          </cell>
        </row>
        <row r="102">
          <cell r="A102" t="str">
            <v>FMC 2009E EBITDA</v>
          </cell>
          <cell r="H102">
            <v>601.80000000000007</v>
          </cell>
        </row>
        <row r="104">
          <cell r="A104" t="str">
            <v>Total Debt / 2009E EBITDA</v>
          </cell>
          <cell r="H104">
            <v>1.0699567962778329</v>
          </cell>
        </row>
        <row r="105">
          <cell r="A105" t="str">
            <v>Net Debt / 2009E EBITDA</v>
          </cell>
          <cell r="H105">
            <v>0.94267198404785624</v>
          </cell>
        </row>
        <row r="107">
          <cell r="A107" t="str">
            <v>Pro Forma Combined Leverage</v>
          </cell>
        </row>
        <row r="108">
          <cell r="A108" t="str">
            <v>Combined Debt</v>
          </cell>
          <cell r="H108">
            <v>2034.1999999999998</v>
          </cell>
        </row>
        <row r="109">
          <cell r="A109" t="str">
            <v>Plus: Acquisition Debt</v>
          </cell>
          <cell r="H109">
            <v>1704.9422516919999</v>
          </cell>
        </row>
        <row r="110">
          <cell r="A110" t="str">
            <v>PF Total Debt</v>
          </cell>
          <cell r="H110">
            <v>3739.1422516919997</v>
          </cell>
        </row>
        <row r="111">
          <cell r="A111" t="str">
            <v>Lubizol Standalone Cash</v>
          </cell>
          <cell r="H111">
            <v>-300</v>
          </cell>
        </row>
        <row r="112">
          <cell r="A112" t="str">
            <v>FMC Standalone Cash</v>
          </cell>
          <cell r="H112">
            <v>-76.599999999999994</v>
          </cell>
        </row>
        <row r="113">
          <cell r="A113" t="str">
            <v>PF Net Debt</v>
          </cell>
          <cell r="H113">
            <v>3362.5422516919998</v>
          </cell>
        </row>
        <row r="114">
          <cell r="A114" t="str">
            <v>Pro Forma Combined EBITDA (1)</v>
          </cell>
          <cell r="H114">
            <v>1665.2400000000002</v>
          </cell>
        </row>
        <row r="116">
          <cell r="A116" t="str">
            <v>Pro Forma Total Debt / Pro Forma 2009E EBITDA (1)</v>
          </cell>
          <cell r="H116">
            <v>2.2454074197665195</v>
          </cell>
          <cell r="L116" t="str">
            <v>EBITDA</v>
          </cell>
          <cell r="M116" t="str">
            <v xml:space="preserve">2010E </v>
          </cell>
        </row>
        <row r="117">
          <cell r="A117" t="str">
            <v>Pro Forma Net Debt / Pro Forma 2009E EBITDA (1)</v>
          </cell>
          <cell r="H117">
            <v>2.0192538322956448</v>
          </cell>
          <cell r="L117" t="str">
            <v>FMC 2010E EBITDA</v>
          </cell>
          <cell r="M117">
            <v>1086.3</v>
          </cell>
        </row>
        <row r="118">
          <cell r="L118" t="str">
            <v>Lubizol 2010E EBITDA</v>
          </cell>
          <cell r="M118">
            <v>630.79999999999995</v>
          </cell>
        </row>
        <row r="119">
          <cell r="A119" t="str">
            <v>Pro Forma Total Debt / Pro Forma 2010E EBITDA (1)</v>
          </cell>
          <cell r="H119">
            <v>2.1359936086533295</v>
          </cell>
          <cell r="L119" t="str">
            <v>EBITDA</v>
          </cell>
          <cell r="M119">
            <v>1750.54</v>
          </cell>
        </row>
        <row r="120">
          <cell r="A120" t="str">
            <v>Pro Forma Net Debt / Pro Forma 2010E EBITDA (1)</v>
          </cell>
          <cell r="H120">
            <v>1.9208599927405257</v>
          </cell>
        </row>
        <row r="122">
          <cell r="A122" t="str">
            <v>Lubrizol</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Lubizol Standalone FCF</v>
          </cell>
        </row>
        <row r="128">
          <cell r="A128" t="str">
            <v>FMC Standalone FCF</v>
          </cell>
        </row>
        <row r="129">
          <cell r="A129" t="str">
            <v>Pro Forma FCF Pre Adjustments</v>
          </cell>
          <cell r="F129">
            <v>0</v>
          </cell>
          <cell r="G129">
            <v>0</v>
          </cell>
          <cell r="H129">
            <v>0</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-86.31270149190749</v>
          </cell>
          <cell r="H137">
            <v>-86.31270149190749</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t="e">
            <v>#REF!</v>
          </cell>
          <cell r="H140" t="e">
            <v>#REF!</v>
          </cell>
        </row>
        <row r="141">
          <cell r="A141" t="str">
            <v>After-Tax Cost to Achieve Synergies</v>
          </cell>
          <cell r="G141">
            <v>-7.5239999999999991</v>
          </cell>
          <cell r="H141">
            <v>-7.5239999999999991</v>
          </cell>
        </row>
        <row r="142">
          <cell r="A142" t="str">
            <v>Total FCF Adjustments</v>
          </cell>
          <cell r="G142" t="e">
            <v>#REF!</v>
          </cell>
          <cell r="H142" t="e">
            <v>#REF!</v>
          </cell>
        </row>
        <row r="144">
          <cell r="A144" t="str">
            <v>Pro Forma FCF</v>
          </cell>
          <cell r="G144" t="e">
            <v>#REF!</v>
          </cell>
          <cell r="H144" t="e">
            <v>#REF!</v>
          </cell>
        </row>
        <row r="145">
          <cell r="W145" t="str">
            <v xml:space="preserve">Synergy Drivers Sensitivies - FMC </v>
          </cell>
        </row>
        <row r="146">
          <cell r="A146" t="str">
            <v>Pro Forma FCF / Share</v>
          </cell>
          <cell r="G146" t="e">
            <v>#REF!</v>
          </cell>
          <cell r="H146" t="e">
            <v>#REF!</v>
          </cell>
          <cell r="W146">
            <v>0</v>
          </cell>
          <cell r="X146">
            <v>0.05</v>
          </cell>
          <cell r="Y146">
            <v>0.1</v>
          </cell>
          <cell r="Z146">
            <v>0.15</v>
          </cell>
          <cell r="AA146">
            <v>0.2</v>
          </cell>
        </row>
        <row r="147">
          <cell r="A147" t="str">
            <v>Lubizol Standalone FCF / Share</v>
          </cell>
          <cell r="G147">
            <v>0</v>
          </cell>
          <cell r="H147">
            <v>0</v>
          </cell>
          <cell r="W147">
            <v>0</v>
          </cell>
          <cell r="X147">
            <v>16.72</v>
          </cell>
          <cell r="Y147">
            <v>33.44</v>
          </cell>
          <cell r="Z147">
            <v>50.16</v>
          </cell>
          <cell r="AA147">
            <v>66.88</v>
          </cell>
        </row>
        <row r="149">
          <cell r="A149" t="str">
            <v>$ FCF / Share Accretion/(Dilution)</v>
          </cell>
          <cell r="G149" t="e">
            <v>#REF!</v>
          </cell>
          <cell r="H149" t="e">
            <v>#REF!</v>
          </cell>
        </row>
        <row r="150">
          <cell r="A150" t="str">
            <v>% FCF / Share Accretion/(Dilution)</v>
          </cell>
          <cell r="G150" t="e">
            <v>#REF!</v>
          </cell>
          <cell r="H150" t="e">
            <v>#REF!</v>
          </cell>
        </row>
        <row r="152">
          <cell r="A152" t="str">
            <v>(1) FCF calculated as Cash Flow from Operations less Capex.</v>
          </cell>
          <cell r="S152" t="str">
            <v>DuPont</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-4.9307015142817816E-2</v>
          </cell>
          <cell r="X158">
            <v>0</v>
          </cell>
          <cell r="Y158">
            <v>0.1</v>
          </cell>
          <cell r="Z158">
            <v>0.15000000000000002</v>
          </cell>
          <cell r="AA158">
            <v>0.2</v>
          </cell>
          <cell r="AB158">
            <v>0.25</v>
          </cell>
          <cell r="AH158">
            <v>2.204252521950607E-2</v>
          </cell>
          <cell r="AI158">
            <v>0</v>
          </cell>
          <cell r="AJ158">
            <v>0.1</v>
          </cell>
          <cell r="AK158">
            <v>0.15000000000000002</v>
          </cell>
          <cell r="AL158">
            <v>0.2</v>
          </cell>
          <cell r="AM158">
            <v>0.25</v>
          </cell>
          <cell r="AQ158" t="e">
            <v>#REF!</v>
          </cell>
          <cell r="AR158">
            <v>0</v>
          </cell>
          <cell r="AS158">
            <v>0.1</v>
          </cell>
          <cell r="AT158">
            <v>0.15000000000000002</v>
          </cell>
          <cell r="AU158">
            <v>0.2</v>
          </cell>
          <cell r="AV158">
            <v>0.25</v>
          </cell>
          <cell r="AZ158">
            <v>2.0192538322956448</v>
          </cell>
          <cell r="BA158">
            <v>0</v>
          </cell>
          <cell r="BB158">
            <v>0.1</v>
          </cell>
          <cell r="BC158">
            <v>0.15000000000000002</v>
          </cell>
          <cell r="BD158">
            <v>0.2</v>
          </cell>
          <cell r="BE158">
            <v>0.25</v>
          </cell>
        </row>
        <row r="159">
          <cell r="T159" t="str">
            <v>Pretax Synergies Achieved</v>
          </cell>
          <cell r="V159">
            <v>0</v>
          </cell>
          <cell r="W159">
            <v>0</v>
          </cell>
          <cell r="X159">
            <v>-4.9307015142817816E-2</v>
          </cell>
          <cell r="Y159">
            <v>-4.9307015142817816E-2</v>
          </cell>
          <cell r="Z159">
            <v>-4.9307015142817816E-2</v>
          </cell>
          <cell r="AA159">
            <v>-4.9307015142817816E-2</v>
          </cell>
          <cell r="AB159">
            <v>-4.9307015142817816E-2</v>
          </cell>
          <cell r="AE159" t="str">
            <v>Pretax Synergies Achieved</v>
          </cell>
          <cell r="AG159">
            <v>0</v>
          </cell>
          <cell r="AH159">
            <v>0</v>
          </cell>
          <cell r="AI159">
            <v>2.204252521950607E-2</v>
          </cell>
          <cell r="AJ159">
            <v>2.204252521950607E-2</v>
          </cell>
          <cell r="AK159">
            <v>2.204252521950607E-2</v>
          </cell>
          <cell r="AL159">
            <v>2.204252521950607E-2</v>
          </cell>
          <cell r="AM159">
            <v>2.204252521950607E-2</v>
          </cell>
          <cell r="AO159" t="str">
            <v>Pretax Synergies Achieved</v>
          </cell>
          <cell r="AP159">
            <v>0</v>
          </cell>
          <cell r="AQ159">
            <v>0</v>
          </cell>
          <cell r="AR159" t="e">
            <v>#REF!</v>
          </cell>
          <cell r="AS159" t="e">
            <v>#REF!</v>
          </cell>
          <cell r="AT159" t="e">
            <v>#REF!</v>
          </cell>
          <cell r="AU159" t="e">
            <v>#REF!</v>
          </cell>
          <cell r="AV159" t="e">
            <v>#REF!</v>
          </cell>
          <cell r="AX159" t="str">
            <v>Pretax Synergies</v>
          </cell>
          <cell r="AY159">
            <v>0</v>
          </cell>
          <cell r="AZ159">
            <v>0</v>
          </cell>
          <cell r="BA159">
            <v>2.0192538322956448</v>
          </cell>
          <cell r="BB159">
            <v>2.0192538322956448</v>
          </cell>
          <cell r="BC159">
            <v>2.0192538322956448</v>
          </cell>
          <cell r="BD159">
            <v>2.0192538322956448</v>
          </cell>
          <cell r="BE159">
            <v>2.0192538322956448</v>
          </cell>
        </row>
        <row r="160">
          <cell r="V160">
            <v>5.5733333333333324</v>
          </cell>
          <cell r="W160">
            <v>16.72</v>
          </cell>
          <cell r="X160">
            <v>-4.9307015142817816E-2</v>
          </cell>
          <cell r="Y160">
            <v>-4.9307015142817816E-2</v>
          </cell>
          <cell r="Z160">
            <v>-4.9307015142817816E-2</v>
          </cell>
          <cell r="AA160">
            <v>-4.9307015142817816E-2</v>
          </cell>
          <cell r="AB160">
            <v>-4.9307015142817816E-2</v>
          </cell>
          <cell r="AG160">
            <v>11.146666666666665</v>
          </cell>
          <cell r="AH160">
            <v>16.72</v>
          </cell>
          <cell r="AI160">
            <v>2.204252521950607E-2</v>
          </cell>
          <cell r="AJ160">
            <v>2.204252521950607E-2</v>
          </cell>
          <cell r="AK160">
            <v>2.204252521950607E-2</v>
          </cell>
          <cell r="AL160">
            <v>2.204252521950607E-2</v>
          </cell>
          <cell r="AM160">
            <v>2.204252521950607E-2</v>
          </cell>
          <cell r="AP160">
            <v>5.5733333333333324</v>
          </cell>
          <cell r="AQ160">
            <v>16.72</v>
          </cell>
          <cell r="AR160" t="e">
            <v>#REF!</v>
          </cell>
          <cell r="AS160" t="e">
            <v>#REF!</v>
          </cell>
          <cell r="AT160" t="e">
            <v>#REF!</v>
          </cell>
          <cell r="AU160" t="e">
            <v>#REF!</v>
          </cell>
          <cell r="AV160" t="e">
            <v>#REF!</v>
          </cell>
          <cell r="AY160">
            <v>16.72</v>
          </cell>
          <cell r="AZ160">
            <v>16.72</v>
          </cell>
          <cell r="BA160">
            <v>2.0192538322956448</v>
          </cell>
          <cell r="BB160">
            <v>2.0192538322956448</v>
          </cell>
          <cell r="BC160">
            <v>2.0192538322956448</v>
          </cell>
          <cell r="BD160">
            <v>2.0192538322956448</v>
          </cell>
          <cell r="BE160">
            <v>2.0192538322956448</v>
          </cell>
        </row>
        <row r="161">
          <cell r="V161">
            <v>11.146666666666665</v>
          </cell>
          <cell r="W161">
            <v>33.44</v>
          </cell>
          <cell r="X161">
            <v>-4.9307015142817816E-2</v>
          </cell>
          <cell r="Y161">
            <v>-4.9307015142817816E-2</v>
          </cell>
          <cell r="Z161">
            <v>-4.9307015142817816E-2</v>
          </cell>
          <cell r="AA161">
            <v>-4.9307015142817816E-2</v>
          </cell>
          <cell r="AB161">
            <v>-4.9307015142817816E-2</v>
          </cell>
          <cell r="AG161">
            <v>22.293333333333329</v>
          </cell>
          <cell r="AH161">
            <v>33.44</v>
          </cell>
          <cell r="AI161">
            <v>2.204252521950607E-2</v>
          </cell>
          <cell r="AJ161">
            <v>2.204252521950607E-2</v>
          </cell>
          <cell r="AK161">
            <v>2.204252521950607E-2</v>
          </cell>
          <cell r="AL161">
            <v>2.204252521950607E-2</v>
          </cell>
          <cell r="AM161">
            <v>2.204252521950607E-2</v>
          </cell>
          <cell r="AP161">
            <v>11.146666666666665</v>
          </cell>
          <cell r="AQ161">
            <v>33.44</v>
          </cell>
          <cell r="AR161" t="e">
            <v>#REF!</v>
          </cell>
          <cell r="AS161" t="e">
            <v>#REF!</v>
          </cell>
          <cell r="AT161" t="e">
            <v>#REF!</v>
          </cell>
          <cell r="AU161" t="e">
            <v>#REF!</v>
          </cell>
          <cell r="AV161" t="e">
            <v>#REF!</v>
          </cell>
          <cell r="AY161">
            <v>33.44</v>
          </cell>
          <cell r="AZ161">
            <v>33.44</v>
          </cell>
          <cell r="BA161">
            <v>2.0192538322956448</v>
          </cell>
          <cell r="BB161">
            <v>2.0192538322956448</v>
          </cell>
          <cell r="BC161">
            <v>2.0192538322956448</v>
          </cell>
          <cell r="BD161">
            <v>2.0192538322956448</v>
          </cell>
          <cell r="BE161">
            <v>2.0192538322956448</v>
          </cell>
        </row>
        <row r="162">
          <cell r="V162">
            <v>16.72</v>
          </cell>
          <cell r="W162">
            <v>50.16</v>
          </cell>
          <cell r="X162">
            <v>-4.9307015142817816E-2</v>
          </cell>
          <cell r="Y162">
            <v>-4.9307015142817816E-2</v>
          </cell>
          <cell r="Z162">
            <v>-4.9307015142817816E-2</v>
          </cell>
          <cell r="AA162">
            <v>-4.9307015142817816E-2</v>
          </cell>
          <cell r="AB162">
            <v>-4.9307015142817816E-2</v>
          </cell>
          <cell r="AG162">
            <v>33.44</v>
          </cell>
          <cell r="AH162">
            <v>50.16</v>
          </cell>
          <cell r="AI162">
            <v>2.204252521950607E-2</v>
          </cell>
          <cell r="AJ162">
            <v>2.204252521950607E-2</v>
          </cell>
          <cell r="AK162">
            <v>2.204252521950607E-2</v>
          </cell>
          <cell r="AL162">
            <v>2.204252521950607E-2</v>
          </cell>
          <cell r="AM162">
            <v>2.204252521950607E-2</v>
          </cell>
          <cell r="AP162">
            <v>16.72</v>
          </cell>
          <cell r="AQ162">
            <v>50.16</v>
          </cell>
          <cell r="AR162" t="e">
            <v>#REF!</v>
          </cell>
          <cell r="AS162" t="e">
            <v>#REF!</v>
          </cell>
          <cell r="AT162" t="e">
            <v>#REF!</v>
          </cell>
          <cell r="AU162" t="e">
            <v>#REF!</v>
          </cell>
          <cell r="AV162" t="e">
            <v>#REF!</v>
          </cell>
          <cell r="AY162">
            <v>50.16</v>
          </cell>
          <cell r="AZ162">
            <v>50.16</v>
          </cell>
          <cell r="BA162">
            <v>2.0192538322956448</v>
          </cell>
          <cell r="BB162">
            <v>2.0192538322956448</v>
          </cell>
          <cell r="BC162">
            <v>2.0192538322956448</v>
          </cell>
          <cell r="BD162">
            <v>2.0192538322956448</v>
          </cell>
          <cell r="BE162">
            <v>2.0192538322956448</v>
          </cell>
        </row>
        <row r="163">
          <cell r="V163">
            <v>22.293333333333329</v>
          </cell>
          <cell r="W163">
            <v>66.88</v>
          </cell>
          <cell r="X163">
            <v>-4.9307015142817816E-2</v>
          </cell>
          <cell r="Y163">
            <v>-4.9307015142817816E-2</v>
          </cell>
          <cell r="Z163">
            <v>-4.9307015142817816E-2</v>
          </cell>
          <cell r="AA163">
            <v>-4.9307015142817816E-2</v>
          </cell>
          <cell r="AB163">
            <v>-4.9307015142817816E-2</v>
          </cell>
          <cell r="AG163">
            <v>44.586666666666659</v>
          </cell>
          <cell r="AH163">
            <v>66.88</v>
          </cell>
          <cell r="AI163">
            <v>2.204252521950607E-2</v>
          </cell>
          <cell r="AJ163">
            <v>2.204252521950607E-2</v>
          </cell>
          <cell r="AK163">
            <v>2.204252521950607E-2</v>
          </cell>
          <cell r="AL163">
            <v>2.204252521950607E-2</v>
          </cell>
          <cell r="AM163">
            <v>2.204252521950607E-2</v>
          </cell>
          <cell r="AY163">
            <v>66.88</v>
          </cell>
          <cell r="AZ163">
            <v>66.88</v>
          </cell>
          <cell r="BA163">
            <v>2.0192538322956448</v>
          </cell>
          <cell r="BB163">
            <v>2.0192538322956448</v>
          </cell>
          <cell r="BC163">
            <v>2.0192538322956448</v>
          </cell>
          <cell r="BD163">
            <v>2.0192538322956448</v>
          </cell>
          <cell r="BE163">
            <v>2.0192538322956448</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-4.9307015142817816E-2</v>
          </cell>
          <cell r="X168">
            <v>0</v>
          </cell>
          <cell r="Y168">
            <v>0.1</v>
          </cell>
          <cell r="Z168">
            <v>0.15000000000000002</v>
          </cell>
          <cell r="AA168">
            <v>0.2</v>
          </cell>
          <cell r="AB168">
            <v>0.25</v>
          </cell>
          <cell r="AH168">
            <v>2.204252521950607E-2</v>
          </cell>
          <cell r="AI168">
            <v>0</v>
          </cell>
          <cell r="AJ168">
            <v>0.1</v>
          </cell>
          <cell r="AK168">
            <v>0.15000000000000002</v>
          </cell>
          <cell r="AL168">
            <v>0.2</v>
          </cell>
          <cell r="AM168">
            <v>0.25</v>
          </cell>
          <cell r="AQ168" t="e">
            <v>#REF!</v>
          </cell>
          <cell r="AR168">
            <v>0</v>
          </cell>
          <cell r="AS168">
            <v>0.1</v>
          </cell>
          <cell r="AT168">
            <v>0.15000000000000002</v>
          </cell>
          <cell r="AU168">
            <v>0.2</v>
          </cell>
          <cell r="AV168">
            <v>0.25</v>
          </cell>
          <cell r="AZ168">
            <v>2.0192538322956448</v>
          </cell>
          <cell r="BA168">
            <v>0</v>
          </cell>
          <cell r="BB168">
            <v>0.1</v>
          </cell>
          <cell r="BC168">
            <v>0.15000000000000002</v>
          </cell>
          <cell r="BD168">
            <v>0.2</v>
          </cell>
          <cell r="BE168">
            <v>0.25</v>
          </cell>
        </row>
        <row r="169">
          <cell r="T169" t="str">
            <v>% Stock</v>
          </cell>
          <cell r="V169">
            <v>0</v>
          </cell>
          <cell r="W169">
            <v>0</v>
          </cell>
          <cell r="X169">
            <v>-4.9307015142817816E-2</v>
          </cell>
          <cell r="Y169">
            <v>-4.9307015142817816E-2</v>
          </cell>
          <cell r="Z169">
            <v>-4.9307015142817816E-2</v>
          </cell>
          <cell r="AA169">
            <v>-4.9307015142817816E-2</v>
          </cell>
          <cell r="AB169">
            <v>-4.9307015142817816E-2</v>
          </cell>
          <cell r="AE169" t="str">
            <v>% Stock</v>
          </cell>
          <cell r="AG169">
            <v>0</v>
          </cell>
          <cell r="AH169">
            <v>0</v>
          </cell>
          <cell r="AI169">
            <v>2.204252521950607E-2</v>
          </cell>
          <cell r="AJ169">
            <v>2.204252521950607E-2</v>
          </cell>
          <cell r="AK169">
            <v>2.204252521950607E-2</v>
          </cell>
          <cell r="AL169">
            <v>2.204252521950607E-2</v>
          </cell>
          <cell r="AM169">
            <v>2.204252521950607E-2</v>
          </cell>
          <cell r="AO169" t="str">
            <v>% Stock</v>
          </cell>
          <cell r="AP169">
            <v>0</v>
          </cell>
          <cell r="AQ169">
            <v>0</v>
          </cell>
          <cell r="AR169" t="e">
            <v>#REF!</v>
          </cell>
          <cell r="AS169" t="e">
            <v>#REF!</v>
          </cell>
          <cell r="AT169" t="e">
            <v>#REF!</v>
          </cell>
          <cell r="AU169" t="e">
            <v>#REF!</v>
          </cell>
          <cell r="AV169" t="e">
            <v>#REF!</v>
          </cell>
          <cell r="AX169" t="str">
            <v>% Stock</v>
          </cell>
          <cell r="AY169">
            <v>0</v>
          </cell>
          <cell r="AZ169">
            <v>0</v>
          </cell>
          <cell r="BA169">
            <v>2.0192538322956448</v>
          </cell>
          <cell r="BB169">
            <v>2.0192538322956448</v>
          </cell>
          <cell r="BC169">
            <v>2.0192538322956448</v>
          </cell>
          <cell r="BD169">
            <v>2.0192538322956448</v>
          </cell>
          <cell r="BE169">
            <v>2.0192538322956448</v>
          </cell>
        </row>
        <row r="170">
          <cell r="V170">
            <v>0.25</v>
          </cell>
          <cell r="W170">
            <v>0.25</v>
          </cell>
          <cell r="X170">
            <v>-4.9307015142817816E-2</v>
          </cell>
          <cell r="Y170">
            <v>-4.9307015142817816E-2</v>
          </cell>
          <cell r="Z170">
            <v>-4.9307015142817816E-2</v>
          </cell>
          <cell r="AA170">
            <v>-4.9307015142817816E-2</v>
          </cell>
          <cell r="AB170">
            <v>-4.9307015142817816E-2</v>
          </cell>
          <cell r="AG170">
            <v>0.25</v>
          </cell>
          <cell r="AH170">
            <v>0.25</v>
          </cell>
          <cell r="AI170">
            <v>2.204252521950607E-2</v>
          </cell>
          <cell r="AJ170">
            <v>2.204252521950607E-2</v>
          </cell>
          <cell r="AK170">
            <v>2.204252521950607E-2</v>
          </cell>
          <cell r="AL170">
            <v>2.204252521950607E-2</v>
          </cell>
          <cell r="AM170">
            <v>2.204252521950607E-2</v>
          </cell>
          <cell r="AP170">
            <v>0.25</v>
          </cell>
          <cell r="AQ170">
            <v>0.25</v>
          </cell>
          <cell r="AR170" t="e">
            <v>#REF!</v>
          </cell>
          <cell r="AS170" t="e">
            <v>#REF!</v>
          </cell>
          <cell r="AT170" t="e">
            <v>#REF!</v>
          </cell>
          <cell r="AU170" t="e">
            <v>#REF!</v>
          </cell>
          <cell r="AV170" t="e">
            <v>#REF!</v>
          </cell>
          <cell r="AY170">
            <v>0.25</v>
          </cell>
          <cell r="AZ170">
            <v>0.25</v>
          </cell>
          <cell r="BA170">
            <v>2.0192538322956448</v>
          </cell>
          <cell r="BB170">
            <v>2.0192538322956448</v>
          </cell>
          <cell r="BC170">
            <v>2.0192538322956448</v>
          </cell>
          <cell r="BD170">
            <v>2.0192538322956448</v>
          </cell>
          <cell r="BE170">
            <v>2.0192538322956448</v>
          </cell>
        </row>
        <row r="171">
          <cell r="V171">
            <v>0.5</v>
          </cell>
          <cell r="W171">
            <v>0.5</v>
          </cell>
          <cell r="X171">
            <v>-4.9307015142817816E-2</v>
          </cell>
          <cell r="Y171">
            <v>-4.9307015142817816E-2</v>
          </cell>
          <cell r="Z171">
            <v>-4.9307015142817816E-2</v>
          </cell>
          <cell r="AA171">
            <v>-4.9307015142817816E-2</v>
          </cell>
          <cell r="AB171">
            <v>-4.9307015142817816E-2</v>
          </cell>
          <cell r="AG171">
            <v>0.5</v>
          </cell>
          <cell r="AH171">
            <v>0.5</v>
          </cell>
          <cell r="AI171">
            <v>2.204252521950607E-2</v>
          </cell>
          <cell r="AJ171">
            <v>2.204252521950607E-2</v>
          </cell>
          <cell r="AK171">
            <v>2.204252521950607E-2</v>
          </cell>
          <cell r="AL171">
            <v>2.204252521950607E-2</v>
          </cell>
          <cell r="AM171">
            <v>2.204252521950607E-2</v>
          </cell>
          <cell r="AP171">
            <v>0.5</v>
          </cell>
          <cell r="AQ171">
            <v>0.5</v>
          </cell>
          <cell r="AR171" t="e">
            <v>#REF!</v>
          </cell>
          <cell r="AS171" t="e">
            <v>#REF!</v>
          </cell>
          <cell r="AT171" t="e">
            <v>#REF!</v>
          </cell>
          <cell r="AU171" t="e">
            <v>#REF!</v>
          </cell>
          <cell r="AV171" t="e">
            <v>#REF!</v>
          </cell>
          <cell r="AY171">
            <v>0.5</v>
          </cell>
          <cell r="AZ171">
            <v>0.5</v>
          </cell>
          <cell r="BA171">
            <v>2.0192538322956448</v>
          </cell>
          <cell r="BB171">
            <v>2.0192538322956448</v>
          </cell>
          <cell r="BC171">
            <v>2.0192538322956448</v>
          </cell>
          <cell r="BD171">
            <v>2.0192538322956448</v>
          </cell>
          <cell r="BE171">
            <v>2.0192538322956448</v>
          </cell>
        </row>
        <row r="172">
          <cell r="V172">
            <v>0.75</v>
          </cell>
          <cell r="W172">
            <v>0.75</v>
          </cell>
          <cell r="X172">
            <v>-4.9307015142817816E-2</v>
          </cell>
          <cell r="Y172">
            <v>-4.9307015142817816E-2</v>
          </cell>
          <cell r="Z172">
            <v>-4.9307015142817816E-2</v>
          </cell>
          <cell r="AA172">
            <v>-4.9307015142817816E-2</v>
          </cell>
          <cell r="AB172">
            <v>-4.9307015142817816E-2</v>
          </cell>
          <cell r="AG172">
            <v>0.75</v>
          </cell>
          <cell r="AH172">
            <v>0.75</v>
          </cell>
          <cell r="AI172">
            <v>2.204252521950607E-2</v>
          </cell>
          <cell r="AJ172">
            <v>2.204252521950607E-2</v>
          </cell>
          <cell r="AK172">
            <v>2.204252521950607E-2</v>
          </cell>
          <cell r="AL172">
            <v>2.204252521950607E-2</v>
          </cell>
          <cell r="AM172">
            <v>2.204252521950607E-2</v>
          </cell>
          <cell r="AP172">
            <v>0.75</v>
          </cell>
          <cell r="AQ172">
            <v>0.75</v>
          </cell>
          <cell r="AR172" t="e">
            <v>#REF!</v>
          </cell>
          <cell r="AS172" t="e">
            <v>#REF!</v>
          </cell>
          <cell r="AT172" t="e">
            <v>#REF!</v>
          </cell>
          <cell r="AU172" t="e">
            <v>#REF!</v>
          </cell>
          <cell r="AV172" t="e">
            <v>#REF!</v>
          </cell>
          <cell r="AY172">
            <v>0.75</v>
          </cell>
          <cell r="AZ172">
            <v>0.75</v>
          </cell>
          <cell r="BA172">
            <v>2.0192538322956448</v>
          </cell>
          <cell r="BB172">
            <v>2.0192538322956448</v>
          </cell>
          <cell r="BC172">
            <v>2.0192538322956448</v>
          </cell>
          <cell r="BD172">
            <v>2.0192538322956448</v>
          </cell>
          <cell r="BE172">
            <v>2.0192538322956448</v>
          </cell>
        </row>
        <row r="173">
          <cell r="V173">
            <v>1</v>
          </cell>
          <cell r="W173">
            <v>1</v>
          </cell>
          <cell r="X173">
            <v>-4.9307015142817816E-2</v>
          </cell>
          <cell r="Y173">
            <v>-4.9307015142817816E-2</v>
          </cell>
          <cell r="Z173">
            <v>-4.9307015142817816E-2</v>
          </cell>
          <cell r="AA173">
            <v>-4.9307015142817816E-2</v>
          </cell>
          <cell r="AB173">
            <v>-4.9307015142817816E-2</v>
          </cell>
          <cell r="AG173">
            <v>1</v>
          </cell>
          <cell r="AH173">
            <v>1</v>
          </cell>
          <cell r="AI173">
            <v>2.204252521950607E-2</v>
          </cell>
          <cell r="AJ173">
            <v>2.204252521950607E-2</v>
          </cell>
          <cell r="AK173">
            <v>2.204252521950607E-2</v>
          </cell>
          <cell r="AL173">
            <v>2.204252521950607E-2</v>
          </cell>
          <cell r="AM173">
            <v>2.204252521950607E-2</v>
          </cell>
          <cell r="AP173">
            <v>1</v>
          </cell>
          <cell r="AQ173">
            <v>1</v>
          </cell>
          <cell r="AR173" t="e">
            <v>#REF!</v>
          </cell>
          <cell r="AS173" t="e">
            <v>#REF!</v>
          </cell>
          <cell r="AT173" t="e">
            <v>#REF!</v>
          </cell>
          <cell r="AU173" t="e">
            <v>#REF!</v>
          </cell>
          <cell r="AV173" t="e">
            <v>#REF!</v>
          </cell>
          <cell r="AY173">
            <v>1</v>
          </cell>
          <cell r="AZ173">
            <v>1</v>
          </cell>
          <cell r="BA173">
            <v>2.0192538322956448</v>
          </cell>
          <cell r="BB173">
            <v>2.0192538322956448</v>
          </cell>
          <cell r="BC173">
            <v>2.0192538322956448</v>
          </cell>
          <cell r="BD173">
            <v>2.0192538322956448</v>
          </cell>
          <cell r="BE173">
            <v>2.0192538322956448</v>
          </cell>
        </row>
        <row r="175">
          <cell r="AO175" t="str">
            <v>Pro Forma Lubrizol Ownership</v>
          </cell>
          <cell r="AX175" t="str">
            <v>Equity Issued</v>
          </cell>
        </row>
        <row r="176">
          <cell r="AR176" t="str">
            <v>Premium</v>
          </cell>
          <cell r="BA176" t="str">
            <v>Premium</v>
          </cell>
        </row>
        <row r="177">
          <cell r="AQ177">
            <v>0.68709659241737997</v>
          </cell>
          <cell r="AR177">
            <v>0</v>
          </cell>
          <cell r="AS177">
            <v>0.1</v>
          </cell>
          <cell r="AT177">
            <v>0.15000000000000002</v>
          </cell>
          <cell r="AU177">
            <v>0.2</v>
          </cell>
          <cell r="AV177">
            <v>0.25</v>
          </cell>
          <cell r="AZ177">
            <v>2395.9422516919999</v>
          </cell>
          <cell r="BA177">
            <v>0</v>
          </cell>
          <cell r="BB177">
            <v>0.1</v>
          </cell>
          <cell r="BC177">
            <v>0.15000000000000002</v>
          </cell>
          <cell r="BD177">
            <v>0.2</v>
          </cell>
          <cell r="BE177">
            <v>0.25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0.83500988568774182</v>
          </cell>
          <cell r="AS179">
            <v>0.82124504921658525</v>
          </cell>
          <cell r="AT179">
            <v>0.81453142102890985</v>
          </cell>
          <cell r="AU179">
            <v>0.80792666978080263</v>
          </cell>
          <cell r="AV179">
            <v>0.80142816824016683</v>
          </cell>
          <cell r="AY179">
            <v>0.25</v>
          </cell>
          <cell r="AZ179">
            <v>0.25</v>
          </cell>
          <cell r="BA179">
            <v>1039.56142204</v>
          </cell>
          <cell r="BB179">
            <v>1145.1678912440002</v>
          </cell>
          <cell r="BC179">
            <v>1197.9711258459999</v>
          </cell>
          <cell r="BD179">
            <v>1250.7743604479999</v>
          </cell>
          <cell r="BE179">
            <v>1303.5775950500004</v>
          </cell>
        </row>
        <row r="180">
          <cell r="AP180">
            <v>0.5</v>
          </cell>
          <cell r="AQ180">
            <v>0.5</v>
          </cell>
          <cell r="AR180">
            <v>0.71675276504872554</v>
          </cell>
          <cell r="AS180">
            <v>0.69670549308893748</v>
          </cell>
          <cell r="AT180">
            <v>0.68709659241737997</v>
          </cell>
          <cell r="AU180">
            <v>0.67774913614772481</v>
          </cell>
          <cell r="AV180">
            <v>0.66865259720266401</v>
          </cell>
          <cell r="AY180">
            <v>0.5</v>
          </cell>
          <cell r="AZ180">
            <v>0.5</v>
          </cell>
          <cell r="BA180">
            <v>2079.12284408</v>
          </cell>
          <cell r="BB180">
            <v>2290.3357824880004</v>
          </cell>
          <cell r="BC180">
            <v>2395.9422516919999</v>
          </cell>
          <cell r="BD180">
            <v>2501.5487208959998</v>
          </cell>
          <cell r="BE180">
            <v>2607.1551901000007</v>
          </cell>
        </row>
        <row r="181">
          <cell r="AP181">
            <v>0.75</v>
          </cell>
          <cell r="AQ181">
            <v>0.75</v>
          </cell>
          <cell r="AR181">
            <v>0.62783631494380976</v>
          </cell>
          <cell r="AS181">
            <v>0.60496431611195556</v>
          </cell>
          <cell r="AT181">
            <v>0.59414205553487731</v>
          </cell>
          <cell r="AU181">
            <v>0.58370019079113433</v>
          </cell>
          <cell r="AV181">
            <v>0.57361901225047918</v>
          </cell>
          <cell r="AY181">
            <v>0.75</v>
          </cell>
          <cell r="AZ181">
            <v>0.75</v>
          </cell>
          <cell r="BA181">
            <v>3118.6842661199998</v>
          </cell>
          <cell r="BB181">
            <v>3435.5036737320006</v>
          </cell>
          <cell r="BC181">
            <v>3593.9133775379996</v>
          </cell>
          <cell r="BD181">
            <v>3752.3230813439995</v>
          </cell>
          <cell r="BE181">
            <v>3910.7327851500013</v>
          </cell>
        </row>
        <row r="182">
          <cell r="AP182">
            <v>1</v>
          </cell>
          <cell r="AQ182">
            <v>1</v>
          </cell>
          <cell r="AR182">
            <v>0.55854612075274868</v>
          </cell>
          <cell r="AS182">
            <v>0.53457256928075192</v>
          </cell>
          <cell r="AT182">
            <v>0.52334131242944593</v>
          </cell>
          <cell r="AU182">
            <v>0.51257227707392483</v>
          </cell>
          <cell r="AV182">
            <v>0.50223750449937921</v>
          </cell>
          <cell r="AY182">
            <v>1</v>
          </cell>
          <cell r="AZ182">
            <v>1</v>
          </cell>
          <cell r="BA182">
            <v>4158.2456881600001</v>
          </cell>
          <cell r="BB182">
            <v>4580.6715649760008</v>
          </cell>
          <cell r="BC182">
            <v>4791.8845033839998</v>
          </cell>
          <cell r="BD182">
            <v>5003.0974417919997</v>
          </cell>
          <cell r="BE182">
            <v>5214.3103802000014</v>
          </cell>
        </row>
        <row r="191">
          <cell r="BE191">
            <v>0</v>
          </cell>
        </row>
      </sheetData>
      <sheetData sheetId="24">
        <row r="1">
          <cell r="A1" t="str">
            <v>FMC</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Lubizol Share Price</v>
          </cell>
          <cell r="C8">
            <v>75.55</v>
          </cell>
        </row>
        <row r="9">
          <cell r="B9" t="str">
            <v>FMC Share Price</v>
          </cell>
          <cell r="C9">
            <v>56.480000000000004</v>
          </cell>
        </row>
        <row r="10">
          <cell r="B10" t="str">
            <v>Lubizol Shares Outstanding</v>
          </cell>
          <cell r="C10">
            <v>70.400000000000006</v>
          </cell>
        </row>
        <row r="11">
          <cell r="B11" t="str">
            <v>FMC Shares Outstanding</v>
          </cell>
          <cell r="C11">
            <v>73.775780628525681</v>
          </cell>
        </row>
        <row r="14">
          <cell r="B14" t="str">
            <v>Purchase Price</v>
          </cell>
        </row>
        <row r="16">
          <cell r="B16" t="str">
            <v>FMC Share Price</v>
          </cell>
          <cell r="C16">
            <v>56.480000000000004</v>
          </cell>
        </row>
        <row r="17">
          <cell r="B17" t="str">
            <v>Premium</v>
          </cell>
          <cell r="C17">
            <v>0.15</v>
          </cell>
        </row>
        <row r="18">
          <cell r="B18" t="str">
            <v>Purchase Price Per Share</v>
          </cell>
          <cell r="C18">
            <v>64.951999999999998</v>
          </cell>
        </row>
        <row r="19">
          <cell r="B19" t="str">
            <v>FMC Shares Outstanding</v>
          </cell>
          <cell r="C19">
            <v>73.775780628525681</v>
          </cell>
        </row>
        <row r="20">
          <cell r="B20" t="str">
            <v>FMC Equity Value</v>
          </cell>
          <cell r="C20">
            <v>4791.8845033839998</v>
          </cell>
        </row>
        <row r="21">
          <cell r="B21" t="str">
            <v>FMC Net Debt</v>
          </cell>
          <cell r="C21">
            <v>567.29999999999995</v>
          </cell>
        </row>
        <row r="22">
          <cell r="B22" t="str">
            <v>FMC Enterprise Value</v>
          </cell>
          <cell r="C22">
            <v>5359.184503384</v>
          </cell>
        </row>
        <row r="25">
          <cell r="B25" t="str">
            <v>Financing Assumptions</v>
          </cell>
        </row>
        <row r="27">
          <cell r="B27" t="str">
            <v>Interest on Cash</v>
          </cell>
          <cell r="C27">
            <v>1.4999999999999999E-2</v>
          </cell>
        </row>
        <row r="28">
          <cell r="B28" t="str">
            <v>Cost of New Debt</v>
          </cell>
          <cell r="C28">
            <v>7.4999999999999997E-2</v>
          </cell>
        </row>
        <row r="29">
          <cell r="B29" t="str">
            <v>Lubizol Cash (9/30/09)</v>
          </cell>
          <cell r="C29">
            <v>991</v>
          </cell>
        </row>
        <row r="30">
          <cell r="B30" t="str">
            <v>Lubizol Minimum Cash</v>
          </cell>
          <cell r="C30">
            <v>-300</v>
          </cell>
        </row>
        <row r="31">
          <cell r="B31" t="str">
            <v>Lubizol Cash Used in Transaction</v>
          </cell>
          <cell r="C31">
            <v>691</v>
          </cell>
        </row>
        <row r="32">
          <cell r="B32" t="str">
            <v>New Borrowing</v>
          </cell>
          <cell r="C32">
            <v>1704.9422516919999</v>
          </cell>
        </row>
        <row r="35">
          <cell r="B35" t="str">
            <v>Synergy Assumptions - FMC &amp; GLW</v>
          </cell>
        </row>
        <row r="37">
          <cell r="B37" t="str">
            <v>FMC 2010E SG&amp;A</v>
          </cell>
          <cell r="C37">
            <v>334.4</v>
          </cell>
        </row>
        <row r="38">
          <cell r="B38" t="str">
            <v>Synergies as a % of SG&amp;A</v>
          </cell>
          <cell r="C38">
            <v>0.1</v>
          </cell>
        </row>
        <row r="39">
          <cell r="B39" t="str">
            <v>Run Rate Pre-Tax Synergies</v>
          </cell>
          <cell r="C39">
            <v>33.44</v>
          </cell>
        </row>
        <row r="40">
          <cell r="B40" t="str">
            <v>Synergies Realized in 2010 - 33.3%</v>
          </cell>
          <cell r="C40">
            <v>11.146666666666665</v>
          </cell>
        </row>
        <row r="41">
          <cell r="B41" t="str">
            <v>Synergies Realized in 2011 - 66.7%</v>
          </cell>
          <cell r="C41">
            <v>22.293333333333329</v>
          </cell>
        </row>
        <row r="42">
          <cell r="B42" t="str">
            <v>One-Time Cost to Achieve Synergies in 2010</v>
          </cell>
          <cell r="C42">
            <v>33.44</v>
          </cell>
        </row>
      </sheetData>
      <sheetData sheetId="25" refreshError="1"/>
      <sheetData sheetId="26">
        <row r="1">
          <cell r="B1" t="str">
            <v>LTM EBITDA</v>
          </cell>
          <cell r="C1">
            <v>414</v>
          </cell>
        </row>
        <row r="2">
          <cell r="B2" t="str">
            <v>4 Year EURBOR Swap</v>
          </cell>
          <cell r="C2">
            <v>2.7150000000000001E-2</v>
          </cell>
        </row>
        <row r="3">
          <cell r="B3" t="str">
            <v>4 Year LIBOR Swap</v>
          </cell>
          <cell r="C3">
            <v>2.2440000000000002E-2</v>
          </cell>
        </row>
        <row r="4">
          <cell r="F4">
            <v>40086</v>
          </cell>
          <cell r="G4">
            <v>40225</v>
          </cell>
          <cell r="H4">
            <v>40225</v>
          </cell>
          <cell r="M4" t="str">
            <v>Debt/LTM EBITDA (1)</v>
          </cell>
        </row>
        <row r="5">
          <cell r="F5" t="str">
            <v>Book Value</v>
          </cell>
          <cell r="G5" t="str">
            <v>Price</v>
          </cell>
          <cell r="H5" t="str">
            <v>Market Value</v>
          </cell>
          <cell r="I5" t="str">
            <v>Coupon</v>
          </cell>
          <cell r="J5" t="str">
            <v>STM / YTW</v>
          </cell>
          <cell r="K5" t="str">
            <v>Maturity</v>
          </cell>
          <cell r="L5" t="str">
            <v>Ratings</v>
          </cell>
          <cell r="M5" t="str">
            <v>Book</v>
          </cell>
          <cell r="N5" t="str">
            <v>Market</v>
          </cell>
          <cell r="S5" t="str">
            <v>Coupon</v>
          </cell>
          <cell r="T5" t="str">
            <v>Amount</v>
          </cell>
        </row>
        <row r="6">
          <cell r="E6" t="str">
            <v xml:space="preserve">Cash </v>
          </cell>
          <cell r="F6">
            <v>404.2</v>
          </cell>
          <cell r="H6">
            <v>404.2</v>
          </cell>
        </row>
        <row r="7">
          <cell r="E7" t="str">
            <v>Senior Secured Debt</v>
          </cell>
        </row>
        <row r="8">
          <cell r="E8" t="str">
            <v>Revolver ($300) (2)</v>
          </cell>
          <cell r="F8">
            <v>75</v>
          </cell>
          <cell r="G8">
            <v>85</v>
          </cell>
          <cell r="H8">
            <v>63.75</v>
          </cell>
          <cell r="I8">
            <v>375</v>
          </cell>
          <cell r="J8">
            <v>0.12515525309810333</v>
          </cell>
          <cell r="K8">
            <v>41244</v>
          </cell>
          <cell r="L8" t="str">
            <v>CCC+/B1</v>
          </cell>
          <cell r="Q8">
            <v>3.7499999999999999E-2</v>
          </cell>
          <cell r="S8">
            <v>5.994E-2</v>
          </cell>
          <cell r="T8">
            <v>75</v>
          </cell>
        </row>
        <row r="9">
          <cell r="E9" t="str">
            <v>Senior Secured Term Loan ($525)</v>
          </cell>
          <cell r="F9">
            <v>525</v>
          </cell>
          <cell r="G9">
            <v>91.278000000000006</v>
          </cell>
          <cell r="H9">
            <v>479.20950000000005</v>
          </cell>
          <cell r="I9">
            <v>225</v>
          </cell>
          <cell r="J9">
            <v>7.1583319785378768E-2</v>
          </cell>
          <cell r="K9">
            <v>41609</v>
          </cell>
          <cell r="L9" t="str">
            <v>CCC+/B1</v>
          </cell>
          <cell r="Q9">
            <v>2.2499999999999999E-2</v>
          </cell>
          <cell r="S9">
            <v>4.4940000000000001E-2</v>
          </cell>
          <cell r="T9">
            <v>525</v>
          </cell>
        </row>
        <row r="10">
          <cell r="E10" t="str">
            <v>Senior Secured Term Loan (€400)</v>
          </cell>
          <cell r="F10">
            <v>564</v>
          </cell>
          <cell r="G10">
            <v>91.278000000000006</v>
          </cell>
          <cell r="H10">
            <v>514.80791999999997</v>
          </cell>
          <cell r="I10">
            <v>225</v>
          </cell>
          <cell r="J10">
            <v>7.6552316586086966E-2</v>
          </cell>
          <cell r="K10">
            <v>41609</v>
          </cell>
          <cell r="L10" t="str">
            <v>CCC+/B1</v>
          </cell>
          <cell r="Q10">
            <v>2.2499999999999999E-2</v>
          </cell>
          <cell r="S10">
            <v>4.965E-2</v>
          </cell>
          <cell r="T10">
            <v>564</v>
          </cell>
        </row>
        <row r="11">
          <cell r="E11" t="str">
            <v>Second Lien Notes</v>
          </cell>
          <cell r="F11">
            <v>200</v>
          </cell>
          <cell r="G11">
            <v>109.05</v>
          </cell>
          <cell r="H11">
            <v>218.1</v>
          </cell>
          <cell r="I11">
            <v>0.125</v>
          </cell>
          <cell r="J11">
            <v>9.8716362027741408E-2</v>
          </cell>
          <cell r="K11">
            <v>41805</v>
          </cell>
          <cell r="L11" t="str">
            <v>B3/CCC-</v>
          </cell>
          <cell r="S11">
            <v>0.125</v>
          </cell>
          <cell r="T11">
            <v>200</v>
          </cell>
        </row>
        <row r="12">
          <cell r="E12" t="str">
            <v>Construction loan borrowings</v>
          </cell>
          <cell r="F12">
            <v>60.5</v>
          </cell>
          <cell r="G12" t="str">
            <v>NA</v>
          </cell>
          <cell r="H12">
            <v>60.5</v>
          </cell>
          <cell r="I12">
            <v>6.88E-2</v>
          </cell>
          <cell r="J12" t="str">
            <v>NA</v>
          </cell>
          <cell r="K12">
            <v>41820</v>
          </cell>
          <cell r="L12" t="str">
            <v>NA</v>
          </cell>
          <cell r="S12">
            <v>6.88E-2</v>
          </cell>
          <cell r="T12">
            <v>60.5</v>
          </cell>
        </row>
        <row r="13">
          <cell r="E13" t="str">
            <v>Total Senior Secured Debt</v>
          </cell>
          <cell r="F13">
            <v>1424.5</v>
          </cell>
          <cell r="H13">
            <v>1057.7674200000001</v>
          </cell>
          <cell r="M13">
            <v>3.4408212560386473</v>
          </cell>
          <cell r="N13">
            <v>2.5549937681159425</v>
          </cell>
        </row>
        <row r="14">
          <cell r="E14" t="str">
            <v>Senior Debt</v>
          </cell>
        </row>
        <row r="15">
          <cell r="E15" t="str">
            <v>Senior Unsecured Notes</v>
          </cell>
          <cell r="F15">
            <v>716.7</v>
          </cell>
          <cell r="G15">
            <v>90</v>
          </cell>
          <cell r="H15">
            <v>645.03000000000009</v>
          </cell>
          <cell r="I15">
            <v>9.7500000000000003E-2</v>
          </cell>
          <cell r="J15">
            <v>0.12581719686726348</v>
          </cell>
          <cell r="K15">
            <v>41974</v>
          </cell>
          <cell r="L15" t="str">
            <v>Caa2/CCC-</v>
          </cell>
          <cell r="S15">
            <v>9.7500000000000003E-2</v>
          </cell>
          <cell r="T15">
            <v>716.7</v>
          </cell>
        </row>
        <row r="16">
          <cell r="E16" t="str">
            <v>Senior PIK Toggle Notes</v>
          </cell>
          <cell r="F16">
            <v>203.09</v>
          </cell>
          <cell r="G16">
            <v>95</v>
          </cell>
          <cell r="H16">
            <v>192.93549999999999</v>
          </cell>
          <cell r="I16" t="str">
            <v>10.125%/10.875%</v>
          </cell>
          <cell r="J16">
            <v>0.11501783764900332</v>
          </cell>
          <cell r="K16">
            <v>41974</v>
          </cell>
          <cell r="L16" t="str">
            <v>Caa2/CCC-</v>
          </cell>
          <cell r="S16">
            <v>0.10125000000000001</v>
          </cell>
          <cell r="T16">
            <v>203.09</v>
          </cell>
        </row>
        <row r="17">
          <cell r="E17" t="str">
            <v>Senior Unsecured Notes (€245)</v>
          </cell>
          <cell r="F17">
            <v>333.24900000000002</v>
          </cell>
          <cell r="G17">
            <v>89</v>
          </cell>
          <cell r="H17">
            <v>296.59161000000006</v>
          </cell>
          <cell r="I17">
            <v>0.09</v>
          </cell>
          <cell r="J17">
            <v>0.12081738514603846</v>
          </cell>
          <cell r="K17">
            <v>41974</v>
          </cell>
          <cell r="L17" t="str">
            <v>Caa2/CCC-</v>
          </cell>
          <cell r="S17">
            <v>0.09</v>
          </cell>
          <cell r="T17">
            <v>333.24900000000002</v>
          </cell>
        </row>
        <row r="18">
          <cell r="E18" t="str">
            <v>Total Senior Debt</v>
          </cell>
          <cell r="F18">
            <v>2677.5390000000002</v>
          </cell>
          <cell r="H18">
            <v>2192.3245300000003</v>
          </cell>
          <cell r="M18">
            <v>6.4674855072463773</v>
          </cell>
          <cell r="N18">
            <v>5.2954698792270536</v>
          </cell>
        </row>
        <row r="19">
          <cell r="E19" t="str">
            <v>Subordinated Debt</v>
          </cell>
        </row>
        <row r="20">
          <cell r="E20" t="str">
            <v>Senior Subordinated Notes</v>
          </cell>
          <cell r="F20">
            <v>381.9</v>
          </cell>
          <cell r="G20">
            <v>78</v>
          </cell>
          <cell r="H20">
            <v>297.88199999999995</v>
          </cell>
          <cell r="I20">
            <v>0.115</v>
          </cell>
          <cell r="J20">
            <v>0.17081808371455456</v>
          </cell>
          <cell r="K20">
            <v>42705</v>
          </cell>
          <cell r="L20" t="str">
            <v>Caa3/CCC-</v>
          </cell>
          <cell r="S20">
            <v>0.115</v>
          </cell>
          <cell r="T20">
            <v>381.9</v>
          </cell>
        </row>
        <row r="21">
          <cell r="E21" t="str">
            <v>PIK Seller Notes</v>
          </cell>
          <cell r="F21">
            <v>400</v>
          </cell>
          <cell r="G21" t="str">
            <v>NA</v>
          </cell>
          <cell r="H21">
            <v>400</v>
          </cell>
          <cell r="I21">
            <v>0.11</v>
          </cell>
          <cell r="J21" t="str">
            <v>NA</v>
          </cell>
          <cell r="K21">
            <v>42887</v>
          </cell>
          <cell r="L21" t="str">
            <v>NA</v>
          </cell>
        </row>
        <row r="22">
          <cell r="E22" t="str">
            <v>Total Debt</v>
          </cell>
          <cell r="F22">
            <v>3459.4390000000003</v>
          </cell>
          <cell r="H22">
            <v>2890.2065300000004</v>
          </cell>
          <cell r="M22">
            <v>8.3561328502415471</v>
          </cell>
          <cell r="N22">
            <v>6.9811751932367159</v>
          </cell>
        </row>
        <row r="23">
          <cell r="E23" t="str">
            <v>Net Debt</v>
          </cell>
          <cell r="F23">
            <v>3055.2390000000005</v>
          </cell>
          <cell r="H23">
            <v>2486.0065300000006</v>
          </cell>
          <cell r="M23">
            <v>7.379804347826088</v>
          </cell>
          <cell r="N23">
            <v>6.0048466908212577</v>
          </cell>
        </row>
        <row r="24">
          <cell r="E24" t="str">
            <v>Minority Interest</v>
          </cell>
          <cell r="F24">
            <v>3.8</v>
          </cell>
          <cell r="H24">
            <v>3.8</v>
          </cell>
        </row>
        <row r="25">
          <cell r="E25" t="str">
            <v>Shareholders' Equity</v>
          </cell>
          <cell r="F25">
            <v>-568</v>
          </cell>
          <cell r="H25">
            <v>-568</v>
          </cell>
          <cell r="T25">
            <v>8.1585552939607564E-2</v>
          </cell>
        </row>
        <row r="26">
          <cell r="E26" t="str">
            <v>Total Enterprise Value</v>
          </cell>
          <cell r="F26">
            <v>2491.0390000000007</v>
          </cell>
          <cell r="H26">
            <v>1921.8065300000007</v>
          </cell>
        </row>
      </sheetData>
      <sheetData sheetId="27">
        <row r="1">
          <cell r="A1" t="str">
            <v>Lubrizol Corp.</v>
          </cell>
          <cell r="K1" t="str">
            <v>Preliminary Draft - Confidential</v>
          </cell>
        </row>
        <row r="2">
          <cell r="A2" t="str">
            <v>Combination Stats</v>
          </cell>
          <cell r="K2" t="str">
            <v>($ in millions, except per share data)</v>
          </cell>
        </row>
        <row r="4">
          <cell r="J4" t="str">
            <v>Pro Forma (1)</v>
          </cell>
        </row>
        <row r="5">
          <cell r="C5" t="str">
            <v>Financial Statistics</v>
          </cell>
          <cell r="F5" t="str">
            <v>Lubrizol</v>
          </cell>
          <cell r="H5" t="str">
            <v>Momentive</v>
          </cell>
          <cell r="J5" t="str">
            <v>Pre-Synergy</v>
          </cell>
        </row>
        <row r="7">
          <cell r="C7" t="str">
            <v>2008A Revenue</v>
          </cell>
          <cell r="F7">
            <v>5027.8009298800007</v>
          </cell>
          <cell r="H7">
            <v>2639</v>
          </cell>
          <cell r="J7">
            <v>7666.8009298800007</v>
          </cell>
        </row>
        <row r="9">
          <cell r="C9" t="str">
            <v>2009E Revenue</v>
          </cell>
          <cell r="F9">
            <v>4586</v>
          </cell>
          <cell r="H9">
            <v>2081</v>
          </cell>
          <cell r="J9">
            <v>6667</v>
          </cell>
        </row>
        <row r="10">
          <cell r="C10" t="str">
            <v>% Growth</v>
          </cell>
          <cell r="F10">
            <v>-8.7871603518428376E-2</v>
          </cell>
          <cell r="H10">
            <v>-0.21144372868510797</v>
          </cell>
          <cell r="J10">
            <v>-0.13040653318432383</v>
          </cell>
        </row>
        <row r="12">
          <cell r="C12" t="str">
            <v>2010E Revenue</v>
          </cell>
          <cell r="F12">
            <v>4972.1632475316692</v>
          </cell>
          <cell r="H12">
            <v>2418</v>
          </cell>
          <cell r="J12">
            <v>7390.1632475316692</v>
          </cell>
          <cell r="L12">
            <v>0.32719168968393458</v>
          </cell>
        </row>
        <row r="13">
          <cell r="C13" t="str">
            <v>% Growth</v>
          </cell>
          <cell r="F13">
            <v>8.420480757341231E-2</v>
          </cell>
          <cell r="H13">
            <v>0.16194137433925992</v>
          </cell>
          <cell r="J13">
            <v>0.10846906367656661</v>
          </cell>
        </row>
        <row r="15">
          <cell r="C15" t="str">
            <v>2011E Revenue</v>
          </cell>
          <cell r="F15">
            <v>5353.3517673419738</v>
          </cell>
          <cell r="H15">
            <v>2628.2608695652175</v>
          </cell>
          <cell r="J15">
            <v>7981.6126369071917</v>
          </cell>
          <cell r="L15">
            <v>0.32928945429048617</v>
          </cell>
        </row>
        <row r="16">
          <cell r="C16" t="str">
            <v>% Growth</v>
          </cell>
          <cell r="F16">
            <v>7.6664522227732235E-2</v>
          </cell>
          <cell r="H16">
            <v>8.6956521739130377E-2</v>
          </cell>
          <cell r="J16">
            <v>8.0031978938092774E-2</v>
          </cell>
        </row>
        <row r="18">
          <cell r="C18" t="str">
            <v>2012E Revenue</v>
          </cell>
          <cell r="F18">
            <v>5739.4522966575496</v>
          </cell>
        </row>
        <row r="19">
          <cell r="C19" t="str">
            <v>% Growth</v>
          </cell>
          <cell r="F19">
            <v>7.2123138193715519E-2</v>
          </cell>
        </row>
        <row r="21">
          <cell r="C21" t="str">
            <v>2008A EBITDAR</v>
          </cell>
          <cell r="F21">
            <v>651.84633351860998</v>
          </cell>
          <cell r="H21">
            <v>377</v>
          </cell>
          <cell r="J21">
            <v>1028.84633351861</v>
          </cell>
        </row>
        <row r="22">
          <cell r="C22" t="str">
            <v>2009E EBITDA</v>
          </cell>
          <cell r="F22">
            <v>1030</v>
          </cell>
          <cell r="H22">
            <v>279</v>
          </cell>
          <cell r="J22">
            <v>1309</v>
          </cell>
          <cell r="L22">
            <v>0.2131398013750955</v>
          </cell>
          <cell r="M22">
            <v>3927</v>
          </cell>
          <cell r="N22">
            <v>2577</v>
          </cell>
        </row>
        <row r="23">
          <cell r="C23" t="str">
            <v>% Growth</v>
          </cell>
          <cell r="F23">
            <v>0.58012701312616022</v>
          </cell>
          <cell r="H23">
            <v>-0.25994694960212206</v>
          </cell>
          <cell r="J23">
            <v>0.27229884323276599</v>
          </cell>
        </row>
        <row r="24">
          <cell r="C24" t="str">
            <v>% Margin</v>
          </cell>
          <cell r="F24">
            <v>0.22459659834278239</v>
          </cell>
          <cell r="H24">
            <v>0.13407015857760693</v>
          </cell>
          <cell r="J24">
            <v>0.19634018299085046</v>
          </cell>
        </row>
        <row r="26">
          <cell r="C26" t="str">
            <v>2010E EBITDA</v>
          </cell>
          <cell r="F26">
            <v>1093.1423953085355</v>
          </cell>
          <cell r="H26">
            <v>414</v>
          </cell>
          <cell r="J26">
            <v>1507.1423953085355</v>
          </cell>
          <cell r="L26">
            <v>0.2746920273019377</v>
          </cell>
        </row>
        <row r="27">
          <cell r="C27" t="str">
            <v>% Growth</v>
          </cell>
          <cell r="F27">
            <v>6.130329641605381E-2</v>
          </cell>
          <cell r="H27">
            <v>0.4838709677419355</v>
          </cell>
          <cell r="J27">
            <v>0.15136928594998889</v>
          </cell>
        </row>
        <row r="28">
          <cell r="C28" t="str">
            <v>% Margin</v>
          </cell>
          <cell r="F28">
            <v>0.21985247484607512</v>
          </cell>
          <cell r="H28">
            <v>0.17121588089330025</v>
          </cell>
          <cell r="J28">
            <v>0.20393898549019526</v>
          </cell>
        </row>
        <row r="30">
          <cell r="C30" t="str">
            <v>2011E EBITDA</v>
          </cell>
          <cell r="F30">
            <v>1173.4166304351954</v>
          </cell>
          <cell r="H30">
            <v>450</v>
          </cell>
          <cell r="J30">
            <v>1623.4166304351954</v>
          </cell>
          <cell r="L30">
            <v>0.27719316875506367</v>
          </cell>
        </row>
        <row r="31">
          <cell r="C31" t="str">
            <v>% Growth</v>
          </cell>
          <cell r="F31">
            <v>7.3434380983826708E-2</v>
          </cell>
          <cell r="H31">
            <v>8.6956521739130377E-2</v>
          </cell>
          <cell r="J31">
            <v>7.7148805241363361E-2</v>
          </cell>
        </row>
        <row r="32">
          <cell r="C32" t="str">
            <v>% Margin</v>
          </cell>
          <cell r="F32">
            <v>0.21919288726618014</v>
          </cell>
          <cell r="H32">
            <v>0.17121588089330025</v>
          </cell>
          <cell r="J32">
            <v>0.20339456501916334</v>
          </cell>
        </row>
      </sheetData>
      <sheetData sheetId="28">
        <row r="1">
          <cell r="A1" t="str">
            <v>Lubrizol Corp.</v>
          </cell>
          <cell r="L1" t="str">
            <v>Preliminary Draft - Confidential</v>
          </cell>
        </row>
        <row r="2">
          <cell r="A2" t="str">
            <v>Momentive Financials</v>
          </cell>
          <cell r="L2" t="str">
            <v>($ in millions, except per share data)</v>
          </cell>
        </row>
        <row r="6">
          <cell r="F6" t="str">
            <v>Actuals</v>
          </cell>
          <cell r="H6" t="str">
            <v>Projected</v>
          </cell>
          <cell r="K6" t="str">
            <v>'07-'11E</v>
          </cell>
          <cell r="P6" t="str">
            <v>Actuals</v>
          </cell>
          <cell r="R6" t="str">
            <v>Projected</v>
          </cell>
          <cell r="U6" t="str">
            <v>'07-'11E</v>
          </cell>
        </row>
        <row r="7">
          <cell r="E7" t="str">
            <v>2006</v>
          </cell>
          <cell r="F7" t="str">
            <v>2007</v>
          </cell>
          <cell r="G7" t="str">
            <v>2008</v>
          </cell>
          <cell r="H7" t="str">
            <v>2009E</v>
          </cell>
          <cell r="I7" t="str">
            <v>2010E</v>
          </cell>
          <cell r="J7" t="str">
            <v>2011E</v>
          </cell>
          <cell r="K7" t="str">
            <v xml:space="preserve"> CAGR</v>
          </cell>
          <cell r="O7" t="str">
            <v>2006</v>
          </cell>
          <cell r="P7" t="str">
            <v>2007</v>
          </cell>
          <cell r="Q7" t="str">
            <v>2008</v>
          </cell>
          <cell r="R7" t="str">
            <v>2009E</v>
          </cell>
          <cell r="S7" t="str">
            <v>2010E</v>
          </cell>
          <cell r="T7" t="str">
            <v>2011E</v>
          </cell>
          <cell r="U7" t="str">
            <v xml:space="preserve"> CAGR</v>
          </cell>
        </row>
        <row r="9">
          <cell r="D9" t="str">
            <v>Revenue</v>
          </cell>
          <cell r="N9" t="str">
            <v>Revenue</v>
          </cell>
        </row>
        <row r="10">
          <cell r="D10" t="str">
            <v>Silicones</v>
          </cell>
          <cell r="E10">
            <v>2145</v>
          </cell>
          <cell r="F10">
            <v>2264</v>
          </cell>
          <cell r="G10">
            <v>2383</v>
          </cell>
          <cell r="H10">
            <v>1915</v>
          </cell>
          <cell r="I10">
            <v>2164</v>
          </cell>
          <cell r="J10">
            <v>2352.1739130434785</v>
          </cell>
          <cell r="K10">
            <v>9.597465494028512E-3</v>
          </cell>
          <cell r="N10" t="str">
            <v>Silicones</v>
          </cell>
          <cell r="O10">
            <v>2145</v>
          </cell>
          <cell r="P10">
            <v>2264</v>
          </cell>
          <cell r="Q10">
            <v>2383</v>
          </cell>
          <cell r="R10">
            <v>1915</v>
          </cell>
          <cell r="S10">
            <v>2164</v>
          </cell>
          <cell r="T10">
            <v>2352.1739130434785</v>
          </cell>
          <cell r="U10">
            <v>9.597465494028512E-3</v>
          </cell>
        </row>
        <row r="11">
          <cell r="D11" t="str">
            <v>% growth</v>
          </cell>
          <cell r="F11">
            <v>5.5477855477855442E-2</v>
          </cell>
          <cell r="G11">
            <v>5.2561837455830318E-2</v>
          </cell>
          <cell r="H11">
            <v>-0.19639110365086021</v>
          </cell>
          <cell r="I11">
            <v>0.13002610966057437</v>
          </cell>
          <cell r="J11">
            <v>8.6956521739130599E-2</v>
          </cell>
          <cell r="N11" t="str">
            <v>% growth</v>
          </cell>
          <cell r="P11">
            <v>5.5477855477855442E-2</v>
          </cell>
          <cell r="Q11">
            <v>5.2561837455830318E-2</v>
          </cell>
          <cell r="R11">
            <v>-0.19639110365086021</v>
          </cell>
          <cell r="S11">
            <v>0.13002610966057437</v>
          </cell>
          <cell r="T11">
            <v>8.6956521739130599E-2</v>
          </cell>
        </row>
        <row r="12">
          <cell r="D12" t="str">
            <v>Quartz</v>
          </cell>
          <cell r="E12">
            <v>269</v>
          </cell>
          <cell r="F12">
            <v>273</v>
          </cell>
          <cell r="G12">
            <v>256</v>
          </cell>
          <cell r="H12">
            <v>166</v>
          </cell>
          <cell r="I12">
            <v>254</v>
          </cell>
          <cell r="J12">
            <v>276.08695652173913</v>
          </cell>
          <cell r="K12">
            <v>2.8149748150592124E-3</v>
          </cell>
          <cell r="N12" t="str">
            <v>Quartz</v>
          </cell>
          <cell r="O12">
            <v>269</v>
          </cell>
          <cell r="P12">
            <v>273</v>
          </cell>
          <cell r="Q12">
            <v>256</v>
          </cell>
          <cell r="R12">
            <v>166</v>
          </cell>
          <cell r="S12">
            <v>254</v>
          </cell>
          <cell r="T12">
            <v>276.08695652173913</v>
          </cell>
          <cell r="U12">
            <v>2.8149748150592124E-3</v>
          </cell>
        </row>
        <row r="13">
          <cell r="D13" t="str">
            <v>% growth</v>
          </cell>
          <cell r="F13">
            <v>1.4869888475836479E-2</v>
          </cell>
          <cell r="G13">
            <v>-6.2271062271062272E-2</v>
          </cell>
          <cell r="H13">
            <v>-0.3515625</v>
          </cell>
          <cell r="I13">
            <v>0.53012048192771077</v>
          </cell>
          <cell r="J13">
            <v>8.6956521739130377E-2</v>
          </cell>
          <cell r="N13" t="str">
            <v>% growth</v>
          </cell>
          <cell r="P13">
            <v>1.4869888475836479E-2</v>
          </cell>
          <cell r="Q13">
            <v>-6.2271062271062272E-2</v>
          </cell>
          <cell r="R13">
            <v>-0.3515625</v>
          </cell>
          <cell r="S13">
            <v>0.53012048192771077</v>
          </cell>
          <cell r="T13">
            <v>8.6956521739130377E-2</v>
          </cell>
        </row>
        <row r="14">
          <cell r="D14" t="str">
            <v>Total Revenue</v>
          </cell>
          <cell r="E14">
            <v>2414</v>
          </cell>
          <cell r="F14">
            <v>2537</v>
          </cell>
          <cell r="G14">
            <v>2639</v>
          </cell>
          <cell r="H14">
            <v>2081</v>
          </cell>
          <cell r="I14">
            <v>2418</v>
          </cell>
          <cell r="J14">
            <v>2628.2608695652175</v>
          </cell>
          <cell r="K14">
            <v>8.8741641133365246E-3</v>
          </cell>
          <cell r="N14" t="str">
            <v>Total Revenue</v>
          </cell>
          <cell r="O14">
            <v>2414</v>
          </cell>
          <cell r="P14">
            <v>2537</v>
          </cell>
          <cell r="Q14">
            <v>2639</v>
          </cell>
          <cell r="R14">
            <v>2081</v>
          </cell>
          <cell r="S14">
            <v>2418</v>
          </cell>
          <cell r="T14">
            <v>2628.2608695652175</v>
          </cell>
          <cell r="U14">
            <v>8.8741641133365246E-3</v>
          </cell>
        </row>
        <row r="15">
          <cell r="D15" t="str">
            <v>% growth</v>
          </cell>
          <cell r="F15">
            <v>5.0952775476387657E-2</v>
          </cell>
          <cell r="G15">
            <v>4.020496649586125E-2</v>
          </cell>
          <cell r="H15">
            <v>-0.21144372868510797</v>
          </cell>
          <cell r="I15">
            <v>0.16194137433925992</v>
          </cell>
          <cell r="J15">
            <v>8.6956521739130377E-2</v>
          </cell>
          <cell r="N15" t="str">
            <v>% growth</v>
          </cell>
          <cell r="P15">
            <v>5.0952775476387657E-2</v>
          </cell>
          <cell r="Q15">
            <v>4.020496649586125E-2</v>
          </cell>
          <cell r="R15">
            <v>-0.21144372868510797</v>
          </cell>
          <cell r="S15">
            <v>0.16194137433925992</v>
          </cell>
          <cell r="T15">
            <v>8.6956521739130377E-2</v>
          </cell>
        </row>
        <row r="17">
          <cell r="D17" t="str">
            <v>Gross Profit</v>
          </cell>
          <cell r="E17">
            <v>866</v>
          </cell>
          <cell r="F17">
            <v>917</v>
          </cell>
          <cell r="G17">
            <v>679</v>
          </cell>
          <cell r="H17">
            <v>459</v>
          </cell>
          <cell r="I17">
            <v>608</v>
          </cell>
          <cell r="J17">
            <v>660.86956521739125</v>
          </cell>
          <cell r="K17">
            <v>-7.8624618426402892E-2</v>
          </cell>
          <cell r="N17" t="str">
            <v>Gross Profit</v>
          </cell>
          <cell r="O17">
            <v>866</v>
          </cell>
          <cell r="P17">
            <v>917</v>
          </cell>
          <cell r="Q17">
            <v>679</v>
          </cell>
          <cell r="R17">
            <v>459</v>
          </cell>
          <cell r="S17">
            <v>608</v>
          </cell>
          <cell r="T17">
            <v>660.86956521739125</v>
          </cell>
          <cell r="U17">
            <v>-7.8624618426402892E-2</v>
          </cell>
        </row>
        <row r="18">
          <cell r="D18" t="str">
            <v>% margin</v>
          </cell>
          <cell r="E18">
            <v>0.35874067937033971</v>
          </cell>
          <cell r="F18">
            <v>0.36145053212455658</v>
          </cell>
          <cell r="G18">
            <v>0.2572944297082228</v>
          </cell>
          <cell r="H18">
            <v>0.22056703507928879</v>
          </cell>
          <cell r="I18">
            <v>0.25144747725392885</v>
          </cell>
          <cell r="J18">
            <v>0.25144747725392885</v>
          </cell>
          <cell r="N18" t="str">
            <v>% margin</v>
          </cell>
          <cell r="O18">
            <v>0.35874067937033971</v>
          </cell>
          <cell r="P18">
            <v>0.36145053212455658</v>
          </cell>
          <cell r="Q18">
            <v>0.2572944297082228</v>
          </cell>
          <cell r="R18">
            <v>0.22056703507928879</v>
          </cell>
          <cell r="S18">
            <v>0.25144747725392885</v>
          </cell>
          <cell r="T18">
            <v>0.25144747725392885</v>
          </cell>
        </row>
        <row r="20">
          <cell r="D20" t="str">
            <v>EBITDA</v>
          </cell>
          <cell r="E20">
            <v>420</v>
          </cell>
          <cell r="F20">
            <v>425</v>
          </cell>
          <cell r="G20">
            <v>290</v>
          </cell>
          <cell r="H20">
            <v>258</v>
          </cell>
          <cell r="I20">
            <v>414</v>
          </cell>
          <cell r="J20">
            <v>450</v>
          </cell>
          <cell r="K20">
            <v>1.4392187891376196E-2</v>
          </cell>
          <cell r="N20" t="str">
            <v>Adj. EBITDA</v>
          </cell>
          <cell r="O20">
            <v>428</v>
          </cell>
          <cell r="P20">
            <v>447</v>
          </cell>
          <cell r="Q20">
            <v>377</v>
          </cell>
          <cell r="R20">
            <v>279</v>
          </cell>
          <cell r="S20">
            <v>414</v>
          </cell>
          <cell r="T20">
            <v>450</v>
          </cell>
          <cell r="U20">
            <v>1.6736460224839877E-3</v>
          </cell>
        </row>
        <row r="21">
          <cell r="D21" t="str">
            <v>% margin</v>
          </cell>
          <cell r="E21">
            <v>0.1739850869925435</v>
          </cell>
          <cell r="F21">
            <v>0.16752069373275522</v>
          </cell>
          <cell r="G21">
            <v>0.10989010989010989</v>
          </cell>
          <cell r="H21">
            <v>0.12397885631907736</v>
          </cell>
          <cell r="I21">
            <v>0.17121588089330025</v>
          </cell>
          <cell r="J21">
            <v>0.17121588089330025</v>
          </cell>
          <cell r="N21" t="str">
            <v>% margin</v>
          </cell>
          <cell r="O21">
            <v>0.17729908864954433</v>
          </cell>
          <cell r="P21">
            <v>0.17619235317303902</v>
          </cell>
          <cell r="Q21">
            <v>0.14285714285714285</v>
          </cell>
          <cell r="R21">
            <v>0.13407015857760693</v>
          </cell>
          <cell r="S21">
            <v>0.17121588089330025</v>
          </cell>
          <cell r="T21">
            <v>0.17121588089330025</v>
          </cell>
        </row>
        <row r="23">
          <cell r="D23" t="str">
            <v>EBITDA Adjustmemt</v>
          </cell>
          <cell r="E23">
            <v>8</v>
          </cell>
          <cell r="F23">
            <v>22</v>
          </cell>
          <cell r="G23">
            <v>87</v>
          </cell>
          <cell r="H23">
            <v>21</v>
          </cell>
          <cell r="I23">
            <v>0</v>
          </cell>
          <cell r="J23">
            <v>0</v>
          </cell>
          <cell r="N23" t="str">
            <v>D&amp;A</v>
          </cell>
          <cell r="O23">
            <v>-180.4</v>
          </cell>
          <cell r="P23">
            <v>-294.60000000000002</v>
          </cell>
          <cell r="Q23">
            <v>-237.4</v>
          </cell>
          <cell r="R23">
            <v>-187.6</v>
          </cell>
          <cell r="S23">
            <v>-180</v>
          </cell>
          <cell r="T23">
            <v>-180</v>
          </cell>
          <cell r="U23">
            <v>-0.11588259429929071</v>
          </cell>
        </row>
        <row r="25">
          <cell r="D25" t="str">
            <v>Adjusted EBITDA</v>
          </cell>
          <cell r="E25">
            <v>428</v>
          </cell>
          <cell r="F25">
            <v>447</v>
          </cell>
          <cell r="G25">
            <v>377</v>
          </cell>
          <cell r="H25">
            <v>279</v>
          </cell>
          <cell r="I25">
            <v>414</v>
          </cell>
          <cell r="J25">
            <v>450</v>
          </cell>
          <cell r="K25">
            <v>1.6736460224839877E-3</v>
          </cell>
          <cell r="N25" t="str">
            <v>Adj. EBIT</v>
          </cell>
          <cell r="O25">
            <v>247.6</v>
          </cell>
          <cell r="P25">
            <v>152.39999999999998</v>
          </cell>
          <cell r="Q25">
            <v>139.6</v>
          </cell>
          <cell r="R25">
            <v>91.4</v>
          </cell>
          <cell r="S25">
            <v>234</v>
          </cell>
          <cell r="T25">
            <v>270</v>
          </cell>
          <cell r="U25">
            <v>0.1537047993850813</v>
          </cell>
        </row>
        <row r="26">
          <cell r="D26" t="str">
            <v>% margin</v>
          </cell>
          <cell r="E26">
            <v>0.17729908864954433</v>
          </cell>
          <cell r="F26">
            <v>0.17619235317303902</v>
          </cell>
          <cell r="G26">
            <v>0.14285714285714285</v>
          </cell>
          <cell r="H26">
            <v>0.13407015857760693</v>
          </cell>
          <cell r="I26">
            <v>0.17121588089330025</v>
          </cell>
          <cell r="J26">
            <v>0.17121588089330025</v>
          </cell>
          <cell r="N26" t="str">
            <v>Interest Expense</v>
          </cell>
          <cell r="O26">
            <v>-33.4</v>
          </cell>
          <cell r="P26">
            <v>-281.60000000000002</v>
          </cell>
          <cell r="Q26">
            <v>-262</v>
          </cell>
          <cell r="R26">
            <v>-256.3</v>
          </cell>
          <cell r="S26">
            <v>-262</v>
          </cell>
          <cell r="T26">
            <v>-262</v>
          </cell>
        </row>
        <row r="27">
          <cell r="N27" t="str">
            <v>EBT</v>
          </cell>
          <cell r="O27">
            <v>214.2</v>
          </cell>
          <cell r="P27">
            <v>-129.20000000000005</v>
          </cell>
          <cell r="Q27">
            <v>-122.4</v>
          </cell>
          <cell r="R27">
            <v>-164.9</v>
          </cell>
          <cell r="S27">
            <v>-28</v>
          </cell>
          <cell r="T27">
            <v>8</v>
          </cell>
          <cell r="U27" t="str">
            <v>NM</v>
          </cell>
        </row>
        <row r="28">
          <cell r="D28" t="str">
            <v>EBITDA</v>
          </cell>
          <cell r="F28">
            <v>425</v>
          </cell>
          <cell r="G28">
            <v>290</v>
          </cell>
          <cell r="H28">
            <v>258</v>
          </cell>
          <cell r="I28">
            <v>414</v>
          </cell>
          <cell r="J28">
            <v>450</v>
          </cell>
          <cell r="N28" t="str">
            <v>Taxes</v>
          </cell>
          <cell r="O28">
            <v>74.969999999999985</v>
          </cell>
          <cell r="P28">
            <v>0</v>
          </cell>
          <cell r="Q28">
            <v>0</v>
          </cell>
          <cell r="R28">
            <v>0</v>
          </cell>
          <cell r="S28">
            <v>0</v>
          </cell>
          <cell r="T28">
            <v>2.8</v>
          </cell>
        </row>
        <row r="29">
          <cell r="D29" t="str">
            <v>Capex</v>
          </cell>
          <cell r="F29">
            <v>-177</v>
          </cell>
          <cell r="G29">
            <v>-139</v>
          </cell>
          <cell r="H29">
            <v>-53</v>
          </cell>
          <cell r="I29">
            <v>-80</v>
          </cell>
          <cell r="J29">
            <v>-80</v>
          </cell>
          <cell r="N29" t="str">
            <v>Net Income</v>
          </cell>
          <cell r="O29">
            <v>139.23000000000002</v>
          </cell>
          <cell r="P29">
            <v>-129.20000000000005</v>
          </cell>
          <cell r="Q29">
            <v>-122.4</v>
          </cell>
          <cell r="R29">
            <v>-164.9</v>
          </cell>
          <cell r="S29">
            <v>-28</v>
          </cell>
          <cell r="T29">
            <v>5.2</v>
          </cell>
          <cell r="U29" t="str">
            <v>NM</v>
          </cell>
        </row>
        <row r="30">
          <cell r="D30" t="str">
            <v>Cash Interest Expense</v>
          </cell>
          <cell r="F30">
            <v>-271</v>
          </cell>
          <cell r="G30">
            <v>-252</v>
          </cell>
          <cell r="H30">
            <v>-236</v>
          </cell>
          <cell r="I30">
            <v>-232</v>
          </cell>
          <cell r="J30">
            <v>-232</v>
          </cell>
        </row>
        <row r="31">
          <cell r="D31" t="str">
            <v>Free Cash Flow</v>
          </cell>
          <cell r="F31">
            <v>-23</v>
          </cell>
          <cell r="G31">
            <v>-101</v>
          </cell>
          <cell r="H31">
            <v>-31</v>
          </cell>
          <cell r="I31">
            <v>102</v>
          </cell>
          <cell r="J31">
            <v>138</v>
          </cell>
          <cell r="N31" t="str">
            <v>Interest Rate</v>
          </cell>
        </row>
        <row r="33">
          <cell r="D33" t="str">
            <v>Cash taxes</v>
          </cell>
          <cell r="F33">
            <v>-37</v>
          </cell>
          <cell r="G33">
            <v>0</v>
          </cell>
          <cell r="H33">
            <v>-9</v>
          </cell>
          <cell r="I33">
            <v>-20</v>
          </cell>
          <cell r="J33">
            <v>-20</v>
          </cell>
        </row>
        <row r="34">
          <cell r="D34" t="str">
            <v>Other / Working Capital</v>
          </cell>
          <cell r="F34">
            <v>123</v>
          </cell>
          <cell r="G34">
            <v>29</v>
          </cell>
          <cell r="H34">
            <v>-7</v>
          </cell>
          <cell r="I34">
            <v>-18</v>
          </cell>
          <cell r="J34">
            <v>-18</v>
          </cell>
        </row>
        <row r="35">
          <cell r="D35" t="str">
            <v>Cash Flow Before Financing</v>
          </cell>
          <cell r="F35">
            <v>63</v>
          </cell>
          <cell r="G35">
            <v>-72</v>
          </cell>
          <cell r="H35">
            <v>-47</v>
          </cell>
          <cell r="I35">
            <v>64</v>
          </cell>
          <cell r="J35">
            <v>100</v>
          </cell>
        </row>
        <row r="37">
          <cell r="D37" t="str">
            <v>Debt Issued</v>
          </cell>
          <cell r="F37">
            <v>26</v>
          </cell>
          <cell r="G37">
            <v>188</v>
          </cell>
          <cell r="H37">
            <v>105</v>
          </cell>
          <cell r="I37">
            <v>0</v>
          </cell>
          <cell r="J37">
            <v>0</v>
          </cell>
        </row>
        <row r="38">
          <cell r="D38" t="str">
            <v>Debt Amortisation</v>
          </cell>
          <cell r="F38">
            <v>-11</v>
          </cell>
          <cell r="G38">
            <v>-16</v>
          </cell>
          <cell r="H38">
            <v>-85</v>
          </cell>
          <cell r="I38">
            <v>-10</v>
          </cell>
          <cell r="J38">
            <v>-10</v>
          </cell>
        </row>
        <row r="39">
          <cell r="D39" t="str">
            <v>Other</v>
          </cell>
          <cell r="F39">
            <v>-26</v>
          </cell>
          <cell r="G39">
            <v>-11</v>
          </cell>
          <cell r="H39">
            <v>-12</v>
          </cell>
          <cell r="I39">
            <v>0</v>
          </cell>
          <cell r="J39">
            <v>0</v>
          </cell>
        </row>
        <row r="40">
          <cell r="D40" t="str">
            <v>Net Cash Flow</v>
          </cell>
          <cell r="F40">
            <v>52</v>
          </cell>
          <cell r="G40">
            <v>89</v>
          </cell>
          <cell r="H40">
            <v>-39</v>
          </cell>
          <cell r="I40">
            <v>54</v>
          </cell>
          <cell r="J40">
            <v>90</v>
          </cell>
        </row>
        <row r="42">
          <cell r="D42" t="str">
            <v>Credit Ratio:</v>
          </cell>
        </row>
        <row r="43">
          <cell r="D43" t="str">
            <v xml:space="preserve">Net total debt / </v>
          </cell>
        </row>
        <row r="44">
          <cell r="D44" t="str">
            <v>LTM adjusted EBITDA</v>
          </cell>
          <cell r="F44">
            <v>6.3</v>
          </cell>
          <cell r="G44">
            <v>7.7</v>
          </cell>
          <cell r="H44">
            <v>9.5</v>
          </cell>
          <cell r="I44">
            <v>6.4</v>
          </cell>
          <cell r="J44">
            <v>6.4</v>
          </cell>
        </row>
        <row r="48">
          <cell r="D48" t="str">
            <v>Cash</v>
          </cell>
          <cell r="H48">
            <v>404.19499999999999</v>
          </cell>
        </row>
        <row r="49">
          <cell r="D49" t="str">
            <v>Invst. Nonconsolidated Affiliates</v>
          </cell>
          <cell r="H49">
            <v>0.59</v>
          </cell>
        </row>
        <row r="50">
          <cell r="D50" t="str">
            <v>Short Term Debt</v>
          </cell>
          <cell r="H50">
            <v>2.101</v>
          </cell>
        </row>
        <row r="51">
          <cell r="D51" t="str">
            <v>Long Term Debt</v>
          </cell>
          <cell r="H51">
            <v>3127.4070000000002</v>
          </cell>
        </row>
        <row r="52">
          <cell r="D52" t="str">
            <v>Minority Interest</v>
          </cell>
          <cell r="H52">
            <v>3.7759999999999998</v>
          </cell>
        </row>
        <row r="53">
          <cell r="D53" t="str">
            <v>Total Net Debt</v>
          </cell>
          <cell r="H53">
            <v>2728.4990000000003</v>
          </cell>
        </row>
        <row r="56">
          <cell r="D56" t="str">
            <v>Total Debt</v>
          </cell>
          <cell r="F56">
            <v>2972.3</v>
          </cell>
          <cell r="G56">
            <v>3077.7</v>
          </cell>
          <cell r="H56">
            <v>3239.8</v>
          </cell>
          <cell r="I56">
            <v>3156.1</v>
          </cell>
          <cell r="J56">
            <v>3206.9</v>
          </cell>
        </row>
        <row r="57">
          <cell r="D57" t="str">
            <v>Net Debt</v>
          </cell>
          <cell r="F57">
            <v>2774.3</v>
          </cell>
          <cell r="G57">
            <v>2828.7</v>
          </cell>
          <cell r="H57">
            <v>2899.3</v>
          </cell>
          <cell r="I57">
            <v>2864.4</v>
          </cell>
          <cell r="J57">
            <v>2930.4</v>
          </cell>
        </row>
        <row r="59">
          <cell r="D59" t="str">
            <v>Interest Rate</v>
          </cell>
          <cell r="G59">
            <v>-8.3305785123966941E-2</v>
          </cell>
          <cell r="H59">
            <v>-7.4713098535813219E-2</v>
          </cell>
          <cell r="I59">
            <v>-7.2546475085601719E-2</v>
          </cell>
          <cell r="J59">
            <v>-7.2921577872072915E-2</v>
          </cell>
        </row>
        <row r="61">
          <cell r="A61" t="str">
            <v>Source: GS and JPM Models</v>
          </cell>
        </row>
      </sheetData>
      <sheetData sheetId="29">
        <row r="1">
          <cell r="A1" t="str">
            <v>Lubrizol Corp.</v>
          </cell>
          <cell r="M1" t="str">
            <v>Preliminary Draft - Confidential</v>
          </cell>
        </row>
        <row r="2">
          <cell r="A2" t="str">
            <v>Momentive AVP</v>
          </cell>
          <cell r="M2" t="str">
            <v>($ in millions)</v>
          </cell>
        </row>
        <row r="5">
          <cell r="E5" t="str">
            <v>Analysis at Various Prices</v>
          </cell>
        </row>
        <row r="6">
          <cell r="E6" t="str">
            <v>Total Enterprise Value</v>
          </cell>
        </row>
        <row r="7">
          <cell r="E7" t="str">
            <v>$2,500</v>
          </cell>
          <cell r="F7" t="str">
            <v>$3,000</v>
          </cell>
          <cell r="G7" t="str">
            <v>$3,500</v>
          </cell>
          <cell r="H7" t="str">
            <v>$4,000</v>
          </cell>
          <cell r="I7" t="str">
            <v>$4,500</v>
          </cell>
        </row>
        <row r="8">
          <cell r="E8">
            <v>2500</v>
          </cell>
          <cell r="F8">
            <v>3000</v>
          </cell>
          <cell r="G8">
            <v>3500</v>
          </cell>
          <cell r="H8">
            <v>4000</v>
          </cell>
          <cell r="I8">
            <v>4500</v>
          </cell>
        </row>
        <row r="9">
          <cell r="B9" t="str">
            <v>TEV / Adj. EBITDA</v>
          </cell>
          <cell r="C9" t="str">
            <v>Metric</v>
          </cell>
        </row>
        <row r="10">
          <cell r="B10" t="str">
            <v>FY 2009E</v>
          </cell>
          <cell r="C10">
            <v>279</v>
          </cell>
          <cell r="E10">
            <v>8.9605734767025087</v>
          </cell>
          <cell r="F10">
            <v>10.75268817204301</v>
          </cell>
          <cell r="G10">
            <v>12.544802867383513</v>
          </cell>
          <cell r="H10">
            <v>14.336917562724015</v>
          </cell>
          <cell r="I10">
            <v>16.129032258064516</v>
          </cell>
        </row>
        <row r="11">
          <cell r="B11" t="str">
            <v>FY 2010E</v>
          </cell>
          <cell r="C11">
            <v>414</v>
          </cell>
          <cell r="E11">
            <v>6.0386473429951693</v>
          </cell>
          <cell r="F11">
            <v>7.2463768115942031</v>
          </cell>
          <cell r="G11">
            <v>8.454106280193237</v>
          </cell>
          <cell r="H11">
            <v>9.6618357487922708</v>
          </cell>
          <cell r="I11">
            <v>10.869565217391305</v>
          </cell>
        </row>
        <row r="12">
          <cell r="B12" t="str">
            <v>FY 2011E</v>
          </cell>
          <cell r="C12">
            <v>450</v>
          </cell>
          <cell r="E12">
            <v>5.5555555555555554</v>
          </cell>
          <cell r="F12">
            <v>6.666666666666667</v>
          </cell>
          <cell r="G12">
            <v>7.7777777777777777</v>
          </cell>
          <cell r="H12">
            <v>8.8888888888888893</v>
          </cell>
          <cell r="I12">
            <v>10</v>
          </cell>
        </row>
        <row r="15">
          <cell r="E15" t="str">
            <v>Implied Total Enterprise &amp; Equity Value</v>
          </cell>
        </row>
        <row r="16">
          <cell r="E16" t="str">
            <v>Multiple</v>
          </cell>
        </row>
        <row r="17">
          <cell r="E17" t="str">
            <v>7.0x</v>
          </cell>
          <cell r="F17" t="str">
            <v>8.0x</v>
          </cell>
          <cell r="G17" t="str">
            <v>9.0x</v>
          </cell>
          <cell r="H17" t="str">
            <v>10.0x</v>
          </cell>
          <cell r="I17" t="str">
            <v>11.0x</v>
          </cell>
        </row>
        <row r="18">
          <cell r="E18">
            <v>7</v>
          </cell>
          <cell r="F18">
            <v>8</v>
          </cell>
          <cell r="G18">
            <v>9</v>
          </cell>
          <cell r="H18">
            <v>10</v>
          </cell>
          <cell r="I18">
            <v>11</v>
          </cell>
        </row>
        <row r="19">
          <cell r="B19" t="str">
            <v>TEV / Adj. EBITDA</v>
          </cell>
          <cell r="C19" t="str">
            <v>Metric</v>
          </cell>
        </row>
        <row r="20">
          <cell r="B20" t="str">
            <v>FY 2009E</v>
          </cell>
          <cell r="C20">
            <v>279</v>
          </cell>
          <cell r="E20">
            <v>1953</v>
          </cell>
          <cell r="F20">
            <v>2232</v>
          </cell>
          <cell r="G20">
            <v>2511</v>
          </cell>
          <cell r="H20">
            <v>2790</v>
          </cell>
          <cell r="I20">
            <v>3069</v>
          </cell>
        </row>
        <row r="21">
          <cell r="B21" t="str">
            <v>Plus Net Debt &amp; MI</v>
          </cell>
          <cell r="C21">
            <v>3059.0390000000007</v>
          </cell>
          <cell r="E21">
            <v>3059.0390000000007</v>
          </cell>
          <cell r="F21">
            <v>3059.0390000000007</v>
          </cell>
          <cell r="G21">
            <v>3059.0390000000007</v>
          </cell>
          <cell r="H21">
            <v>3059.0390000000007</v>
          </cell>
          <cell r="I21">
            <v>3059.0390000000007</v>
          </cell>
        </row>
        <row r="22">
          <cell r="B22" t="str">
            <v>Implied Equity Value</v>
          </cell>
          <cell r="E22">
            <v>-1106.0390000000007</v>
          </cell>
          <cell r="F22">
            <v>-827.03900000000067</v>
          </cell>
          <cell r="G22">
            <v>-548.03900000000067</v>
          </cell>
          <cell r="H22">
            <v>-269.03900000000067</v>
          </cell>
          <cell r="I22">
            <v>9.9609999999993306</v>
          </cell>
        </row>
        <row r="24">
          <cell r="B24" t="str">
            <v>FY 2010E</v>
          </cell>
          <cell r="C24">
            <v>414</v>
          </cell>
          <cell r="E24">
            <v>2898</v>
          </cell>
          <cell r="F24">
            <v>3312</v>
          </cell>
          <cell r="G24">
            <v>3726</v>
          </cell>
          <cell r="H24">
            <v>4140</v>
          </cell>
          <cell r="I24">
            <v>4554</v>
          </cell>
        </row>
        <row r="25">
          <cell r="B25" t="str">
            <v>Plus Net Debt &amp; MI</v>
          </cell>
          <cell r="C25">
            <v>3059.0390000000007</v>
          </cell>
          <cell r="E25">
            <v>3059.0390000000007</v>
          </cell>
          <cell r="F25">
            <v>3059.0390000000007</v>
          </cell>
          <cell r="G25">
            <v>3059.0390000000007</v>
          </cell>
          <cell r="H25">
            <v>3059.0390000000007</v>
          </cell>
          <cell r="I25">
            <v>3059.0390000000007</v>
          </cell>
        </row>
        <row r="26">
          <cell r="B26" t="str">
            <v>Implied Equity Value</v>
          </cell>
          <cell r="E26">
            <v>-161.03900000000067</v>
          </cell>
          <cell r="F26">
            <v>252.96099999999933</v>
          </cell>
          <cell r="G26">
            <v>666.96099999999933</v>
          </cell>
          <cell r="H26">
            <v>1080.9609999999993</v>
          </cell>
          <cell r="I26">
            <v>1494.9609999999993</v>
          </cell>
        </row>
        <row r="28">
          <cell r="B28" t="str">
            <v>FY 2011E</v>
          </cell>
          <cell r="C28">
            <v>450</v>
          </cell>
          <cell r="E28">
            <v>3150</v>
          </cell>
          <cell r="F28">
            <v>3600</v>
          </cell>
          <cell r="G28">
            <v>4050</v>
          </cell>
          <cell r="H28">
            <v>4500</v>
          </cell>
          <cell r="I28">
            <v>4950</v>
          </cell>
        </row>
        <row r="29">
          <cell r="B29" t="str">
            <v>Plus Net Debt &amp; MI</v>
          </cell>
          <cell r="C29">
            <v>3059.0390000000007</v>
          </cell>
          <cell r="E29">
            <v>3059.0390000000007</v>
          </cell>
          <cell r="F29">
            <v>3059.0390000000007</v>
          </cell>
          <cell r="G29">
            <v>3059.0390000000007</v>
          </cell>
          <cell r="H29">
            <v>3059.0390000000007</v>
          </cell>
          <cell r="I29">
            <v>3059.0390000000007</v>
          </cell>
        </row>
        <row r="30">
          <cell r="B30" t="str">
            <v>Implied Equity Value</v>
          </cell>
          <cell r="E30">
            <v>90.960999999999331</v>
          </cell>
          <cell r="F30">
            <v>540.96099999999933</v>
          </cell>
          <cell r="G30">
            <v>990.96099999999933</v>
          </cell>
          <cell r="H30">
            <v>1440.9609999999993</v>
          </cell>
          <cell r="I30">
            <v>1890.9609999999993</v>
          </cell>
        </row>
      </sheetData>
      <sheetData sheetId="30">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G5" t="str">
            <v>Momentive</v>
          </cell>
        </row>
        <row r="6">
          <cell r="A6" t="str">
            <v>Transaction Assumptions</v>
          </cell>
          <cell r="H6" t="str">
            <v>Financing</v>
          </cell>
        </row>
        <row r="7">
          <cell r="A7" t="str">
            <v>Momentive 2010E EBITDA</v>
          </cell>
          <cell r="F7">
            <v>414</v>
          </cell>
          <cell r="H7" t="str">
            <v>Leverage Mix:</v>
          </cell>
        </row>
        <row r="8">
          <cell r="A8" t="str">
            <v>Multiple</v>
          </cell>
          <cell r="F8">
            <v>10</v>
          </cell>
          <cell r="H8" t="str">
            <v>Term Loan</v>
          </cell>
          <cell r="L8">
            <v>1</v>
          </cell>
          <cell r="Q8" t="str">
            <v>Momentive BS as of 9/30/09</v>
          </cell>
        </row>
        <row r="9">
          <cell r="A9" t="str">
            <v>Transaction value excluding fees</v>
          </cell>
          <cell r="F9">
            <v>4140</v>
          </cell>
          <cell r="H9" t="str">
            <v>Bonds</v>
          </cell>
          <cell r="L9">
            <v>0</v>
          </cell>
          <cell r="Q9" t="str">
            <v>Total Debt</v>
          </cell>
          <cell r="R9" t="str">
            <v>Total Cash</v>
          </cell>
          <cell r="S9" t="str">
            <v>Net Debt</v>
          </cell>
        </row>
        <row r="10">
          <cell r="A10" t="str">
            <v>Plus: Financing fees &amp; Transaction expenses</v>
          </cell>
          <cell r="F10">
            <v>0</v>
          </cell>
          <cell r="H10" t="str">
            <v>Fees:</v>
          </cell>
          <cell r="Q10">
            <v>3459.4390000000003</v>
          </cell>
          <cell r="R10">
            <v>404.2</v>
          </cell>
          <cell r="S10">
            <v>3055.2390000000005</v>
          </cell>
        </row>
        <row r="11">
          <cell r="A11" t="str">
            <v>Less: Net Debt</v>
          </cell>
          <cell r="F11">
            <v>-3055.2390000000005</v>
          </cell>
          <cell r="H11" t="str">
            <v>Term Loan</v>
          </cell>
          <cell r="L11">
            <v>0</v>
          </cell>
        </row>
        <row r="12">
          <cell r="A12" t="str">
            <v>Equity value</v>
          </cell>
          <cell r="F12">
            <v>1084.7609999999995</v>
          </cell>
          <cell r="H12" t="str">
            <v>Bonds</v>
          </cell>
          <cell r="L12">
            <v>0</v>
          </cell>
        </row>
        <row r="13">
          <cell r="A13" t="str">
            <v>Current Lubrizol Stock Price</v>
          </cell>
          <cell r="F13">
            <v>75.55</v>
          </cell>
          <cell r="H13" t="str">
            <v>Rates:</v>
          </cell>
        </row>
        <row r="14">
          <cell r="A14" t="str">
            <v>Shares issued</v>
          </cell>
          <cell r="F14">
            <v>12.928113987143096</v>
          </cell>
          <cell r="H14" t="str">
            <v>Term Loan</v>
          </cell>
          <cell r="L14">
            <v>7.4999999999999997E-2</v>
          </cell>
        </row>
        <row r="15">
          <cell r="A15" t="str">
            <v>Shares outstanding</v>
          </cell>
          <cell r="F15">
            <v>70.400000000000006</v>
          </cell>
          <cell r="H15" t="str">
            <v>Bonds</v>
          </cell>
          <cell r="L15">
            <v>7.4999999999999997E-2</v>
          </cell>
        </row>
        <row r="16">
          <cell r="H16" t="str">
            <v>Existing debt</v>
          </cell>
          <cell r="L16">
            <v>8.5000000000000006E-2</v>
          </cell>
        </row>
        <row r="18">
          <cell r="A18" t="str">
            <v>Transaction Considerations</v>
          </cell>
          <cell r="H18" t="str">
            <v>Pro Forma Ownership</v>
          </cell>
        </row>
        <row r="19">
          <cell r="A19" t="str">
            <v>Tax on incremental dollar earned</v>
          </cell>
          <cell r="F19">
            <v>0.32500000000000001</v>
          </cell>
          <cell r="H19" t="str">
            <v>Lubrizol Ownership</v>
          </cell>
          <cell r="L19">
            <v>0.84485291495811599</v>
          </cell>
        </row>
        <row r="20">
          <cell r="A20" t="str">
            <v>Transaction expenses (% of offer value)</v>
          </cell>
          <cell r="F20">
            <v>0</v>
          </cell>
          <cell r="H20" t="str">
            <v>Momentive Ownership</v>
          </cell>
          <cell r="L20">
            <v>0.15514708504188401</v>
          </cell>
        </row>
        <row r="21">
          <cell r="A21" t="str">
            <v>Amortization period of new deferred financing (Years)</v>
          </cell>
          <cell r="F21">
            <v>10</v>
          </cell>
        </row>
        <row r="22">
          <cell r="A22" t="str">
            <v>Annual fee amortization</v>
          </cell>
          <cell r="F22">
            <v>0</v>
          </cell>
          <cell r="H22" t="str">
            <v>Pro Forma Leverage</v>
          </cell>
        </row>
        <row r="23">
          <cell r="A23" t="str">
            <v>Excess purchase price allocated to intangibles (%)</v>
          </cell>
          <cell r="F23">
            <v>0.35</v>
          </cell>
          <cell r="H23" t="str">
            <v>Lubrizol 2010 EBITDA</v>
          </cell>
          <cell r="L23">
            <v>1093.1423953085355</v>
          </cell>
        </row>
        <row r="24">
          <cell r="A24" t="str">
            <v>Amortization period of intangibles (Years)</v>
          </cell>
          <cell r="F24">
            <v>0</v>
          </cell>
          <cell r="H24" t="str">
            <v>Momentive 2010 EBITDA</v>
          </cell>
          <cell r="L24">
            <v>414</v>
          </cell>
        </row>
        <row r="25">
          <cell r="A25" t="str">
            <v>Annual intangibles amortization</v>
          </cell>
          <cell r="F25">
            <v>0</v>
          </cell>
          <cell r="H25" t="str">
            <v>Synergies</v>
          </cell>
          <cell r="L25">
            <v>37.89</v>
          </cell>
          <cell r="Q25" t="str">
            <v>Lubrizol's MEV</v>
          </cell>
          <cell r="S25">
            <v>5261.1883312</v>
          </cell>
        </row>
        <row r="26">
          <cell r="A26" t="str">
            <v>% Transaction Consideration in Stock</v>
          </cell>
          <cell r="F26">
            <v>0.25</v>
          </cell>
          <cell r="H26" t="str">
            <v>PF 2010 EBITDA</v>
          </cell>
          <cell r="L26">
            <v>1545.0323953085356</v>
          </cell>
        </row>
        <row r="27">
          <cell r="A27" t="str">
            <v>% Transaction Consideration in Debt</v>
          </cell>
          <cell r="F27">
            <v>0.75</v>
          </cell>
          <cell r="H27" t="str">
            <v>PF Total Debt / 2010 EBITDA</v>
          </cell>
          <cell r="L27">
            <v>2.5</v>
          </cell>
        </row>
        <row r="28">
          <cell r="H28" t="str">
            <v>Total Debt</v>
          </cell>
          <cell r="L28">
            <v>3862.5809882713388</v>
          </cell>
        </row>
        <row r="29">
          <cell r="A29" t="str">
            <v>Other Assumptions</v>
          </cell>
        </row>
        <row r="30">
          <cell r="A30" t="str">
            <v>Interest Earned on Cash</v>
          </cell>
          <cell r="F30">
            <v>1.4999999999999999E-2</v>
          </cell>
          <cell r="H30" t="str">
            <v>Lubrizol Cash</v>
          </cell>
          <cell r="L30">
            <v>-991</v>
          </cell>
        </row>
        <row r="31">
          <cell r="A31" t="str">
            <v>Pretax Synergies</v>
          </cell>
          <cell r="F31">
            <v>37.89</v>
          </cell>
          <cell r="H31" t="str">
            <v>LZ Cash not used in transaction</v>
          </cell>
          <cell r="L31">
            <v>300</v>
          </cell>
        </row>
        <row r="32">
          <cell r="A32" t="str">
            <v>Cost To Achieve</v>
          </cell>
          <cell r="F32">
            <v>37.89</v>
          </cell>
          <cell r="H32" t="str">
            <v>Cash used in transaction</v>
          </cell>
          <cell r="L32">
            <v>-691</v>
          </cell>
        </row>
        <row r="33">
          <cell r="A33" t="str">
            <v>Assumed Leverage</v>
          </cell>
          <cell r="F33">
            <v>2.1</v>
          </cell>
        </row>
        <row r="34">
          <cell r="A34" t="str">
            <v>Include Cost To Achieve in Acc/Dil Calc</v>
          </cell>
          <cell r="F34" t="str">
            <v>Yes</v>
          </cell>
          <cell r="H34" t="str">
            <v>Lubrizol's SQ Debt</v>
          </cell>
          <cell r="L34">
            <v>1390.3</v>
          </cell>
        </row>
        <row r="35">
          <cell r="A35" t="str">
            <v>Tangible Book Value</v>
          </cell>
          <cell r="F35">
            <v>-1644.84</v>
          </cell>
          <cell r="H35" t="str">
            <v>Incremental Acquistion Debt</v>
          </cell>
          <cell r="L35">
            <v>2472.2809882713391</v>
          </cell>
        </row>
        <row r="37">
          <cell r="H37" t="str">
            <v xml:space="preserve">PF Net Debt </v>
          </cell>
          <cell r="L37">
            <v>3562.5809882713388</v>
          </cell>
        </row>
        <row r="38">
          <cell r="H38" t="str">
            <v>PF Net Debt / 2010 EBITDA</v>
          </cell>
          <cell r="L38">
            <v>2.3058293140577861</v>
          </cell>
        </row>
        <row r="40">
          <cell r="A40" t="str">
            <v>Sources</v>
          </cell>
          <cell r="H40" t="str">
            <v>Uses</v>
          </cell>
        </row>
        <row r="41">
          <cell r="A41" t="str">
            <v>Term loan</v>
          </cell>
          <cell r="E41">
            <v>0.59716932083848773</v>
          </cell>
          <cell r="F41">
            <v>2472.2809882713391</v>
          </cell>
          <cell r="H41" t="str">
            <v>Offer value</v>
          </cell>
          <cell r="K41">
            <v>0.26201956521739117</v>
          </cell>
          <cell r="L41">
            <v>1084.7609999999995</v>
          </cell>
        </row>
        <row r="42">
          <cell r="A42" t="str">
            <v>Bonds</v>
          </cell>
          <cell r="E42">
            <v>0</v>
          </cell>
          <cell r="F42">
            <v>0</v>
          </cell>
          <cell r="H42" t="str">
            <v>Plus: Refinance of existing debt</v>
          </cell>
          <cell r="K42">
            <v>0.73798043478260877</v>
          </cell>
          <cell r="L42">
            <v>3055.2390000000005</v>
          </cell>
        </row>
        <row r="43">
          <cell r="A43" t="str">
            <v>Stock Consideration</v>
          </cell>
          <cell r="E43">
            <v>0.23592246660112581</v>
          </cell>
          <cell r="F43">
            <v>976.71901172866092</v>
          </cell>
          <cell r="H43" t="str">
            <v>Plus: Financing fees</v>
          </cell>
          <cell r="K43">
            <v>0</v>
          </cell>
          <cell r="L43">
            <v>0</v>
          </cell>
        </row>
        <row r="44">
          <cell r="A44" t="str">
            <v>Cash from balance sheet</v>
          </cell>
          <cell r="E44">
            <v>0.16690821256038646</v>
          </cell>
          <cell r="F44">
            <v>691</v>
          </cell>
          <cell r="H44" t="str">
            <v>Plus: Cost to achieve synergies</v>
          </cell>
          <cell r="K44">
            <v>0</v>
          </cell>
          <cell r="L44">
            <v>0</v>
          </cell>
        </row>
        <row r="45">
          <cell r="H45" t="str">
            <v>Plus: Transaction expenses</v>
          </cell>
          <cell r="K45">
            <v>0</v>
          </cell>
          <cell r="L45">
            <v>0</v>
          </cell>
        </row>
        <row r="46">
          <cell r="A46" t="str">
            <v>Total sources</v>
          </cell>
          <cell r="F46">
            <v>4140</v>
          </cell>
          <cell r="H46" t="str">
            <v>Total uses</v>
          </cell>
          <cell r="L46">
            <v>4140</v>
          </cell>
        </row>
        <row r="47">
          <cell r="P47" t="str">
            <v>Circ</v>
          </cell>
          <cell r="Q47">
            <v>1</v>
          </cell>
        </row>
        <row r="51">
          <cell r="A51" t="str">
            <v>Lubrizol Corp.</v>
          </cell>
          <cell r="K51" t="str">
            <v>Preliminary Draft – Confidential</v>
          </cell>
        </row>
        <row r="52">
          <cell r="A52" t="str">
            <v>Accretion/(Dilution)</v>
          </cell>
          <cell r="K52" t="str">
            <v>($ in millions)</v>
          </cell>
        </row>
        <row r="54">
          <cell r="A54" t="str">
            <v>EPS Accretion / (Dilution)</v>
          </cell>
        </row>
        <row r="55">
          <cell r="F55" t="str">
            <v>2009E</v>
          </cell>
          <cell r="G55" t="str">
            <v>2010E</v>
          </cell>
          <cell r="H55" t="str">
            <v>2011E</v>
          </cell>
        </row>
        <row r="56">
          <cell r="A56" t="str">
            <v>Lubrizol Standalone Net Income</v>
          </cell>
          <cell r="F56">
            <v>521</v>
          </cell>
          <cell r="G56">
            <v>543.18573309911494</v>
          </cell>
          <cell r="H56">
            <v>594.96644352536202</v>
          </cell>
        </row>
        <row r="57">
          <cell r="A57" t="str">
            <v>Momentive Standalone Net Income</v>
          </cell>
          <cell r="F57">
            <v>-164.9</v>
          </cell>
          <cell r="G57">
            <v>-28</v>
          </cell>
          <cell r="H57">
            <v>5.2</v>
          </cell>
        </row>
        <row r="58">
          <cell r="F58">
            <v>0</v>
          </cell>
          <cell r="G58">
            <v>0</v>
          </cell>
          <cell r="H58">
            <v>0</v>
          </cell>
        </row>
        <row r="59">
          <cell r="A59" t="str">
            <v>Pro Forma Net Income Pre Adjustments</v>
          </cell>
          <cell r="F59">
            <v>356.1</v>
          </cell>
          <cell r="G59">
            <v>515.18573309911494</v>
          </cell>
          <cell r="H59">
            <v>600.16644352536207</v>
          </cell>
        </row>
        <row r="61">
          <cell r="A61" t="str">
            <v>% of Synergies Realized</v>
          </cell>
          <cell r="G61">
            <v>0.33333333333333331</v>
          </cell>
          <cell r="H61">
            <v>0.66666666666666663</v>
          </cell>
        </row>
        <row r="62">
          <cell r="A62" t="str">
            <v>% of Cost to Achieve Synergies</v>
          </cell>
          <cell r="G62">
            <v>1</v>
          </cell>
          <cell r="H62">
            <v>0</v>
          </cell>
        </row>
        <row r="64">
          <cell r="A64" t="str">
            <v>After-Tax Transaction Adjustments</v>
          </cell>
        </row>
        <row r="65">
          <cell r="A65" t="str">
            <v>Amortization of Intangible Write-Up</v>
          </cell>
          <cell r="G65">
            <v>0</v>
          </cell>
          <cell r="H65">
            <v>0</v>
          </cell>
        </row>
        <row r="66">
          <cell r="A66" t="str">
            <v>Amortization of Financing Fees</v>
          </cell>
          <cell r="G66">
            <v>0</v>
          </cell>
          <cell r="H66">
            <v>0</v>
          </cell>
        </row>
        <row r="67">
          <cell r="A67" t="str">
            <v>Incremental Interest on New Term Loan</v>
          </cell>
          <cell r="G67">
            <v>-125.15922503123655</v>
          </cell>
          <cell r="H67">
            <v>-125.15922503123655</v>
          </cell>
        </row>
        <row r="68">
          <cell r="A68" t="str">
            <v>Incremental Interest on New Bonds</v>
          </cell>
          <cell r="G68">
            <v>0</v>
          </cell>
          <cell r="H68">
            <v>0</v>
          </cell>
        </row>
        <row r="69">
          <cell r="A69" t="str">
            <v>Lost Interest on Cash Used in Transaction</v>
          </cell>
          <cell r="G69">
            <v>-6.9963750000000005</v>
          </cell>
          <cell r="H69">
            <v>-6.9963750000000005</v>
          </cell>
        </row>
        <row r="70">
          <cell r="A70" t="str">
            <v>Incremental Gain on Refinancing of Momentive Debt</v>
          </cell>
          <cell r="G70">
            <v>175.29433762500005</v>
          </cell>
          <cell r="H70">
            <v>175.29433762500005</v>
          </cell>
        </row>
        <row r="71">
          <cell r="A71" t="str">
            <v>After-Tax Cost to Achieve Synergies</v>
          </cell>
          <cell r="G71">
            <v>-25.575750000000003</v>
          </cell>
          <cell r="H71">
            <v>0</v>
          </cell>
        </row>
        <row r="72">
          <cell r="A72" t="str">
            <v>After-Tax Synergies</v>
          </cell>
          <cell r="G72">
            <v>8.5252499999999998</v>
          </cell>
          <cell r="H72">
            <v>17.0505</v>
          </cell>
        </row>
        <row r="73">
          <cell r="A73" t="str">
            <v>After-Tax Cost to Achieve Synergies</v>
          </cell>
          <cell r="G73">
            <v>-25.575750000000003</v>
          </cell>
          <cell r="H73">
            <v>0</v>
          </cell>
        </row>
        <row r="74">
          <cell r="G74">
            <v>0</v>
          </cell>
          <cell r="H74">
            <v>0</v>
          </cell>
        </row>
        <row r="75">
          <cell r="A75" t="str">
            <v>Total After Tax Adjustments</v>
          </cell>
          <cell r="G75">
            <v>0.51248759376351671</v>
          </cell>
          <cell r="H75">
            <v>60.189237593763522</v>
          </cell>
        </row>
        <row r="77">
          <cell r="A77" t="str">
            <v>Pro Forma Net Income Post Adjustments</v>
          </cell>
          <cell r="G77">
            <v>515.69822069287841</v>
          </cell>
          <cell r="H77">
            <v>660.35568111912562</v>
          </cell>
        </row>
        <row r="79">
          <cell r="A79" t="str">
            <v>Shares Issued</v>
          </cell>
          <cell r="G79">
            <v>12.928113987143096</v>
          </cell>
          <cell r="H79">
            <v>12.928113987143096</v>
          </cell>
        </row>
        <row r="80">
          <cell r="A80" t="str">
            <v>Lubrizol Projected Shares Outstanding</v>
          </cell>
          <cell r="G80">
            <v>70.400000000000006</v>
          </cell>
          <cell r="H80">
            <v>70.400000000000006</v>
          </cell>
        </row>
        <row r="81">
          <cell r="G81">
            <v>0</v>
          </cell>
          <cell r="H81">
            <v>0</v>
          </cell>
        </row>
        <row r="82">
          <cell r="A82" t="str">
            <v>Pro Forma Shares Outstanding</v>
          </cell>
          <cell r="G82">
            <v>83.328113987143098</v>
          </cell>
          <cell r="H82">
            <v>83.328113987143098</v>
          </cell>
        </row>
        <row r="84">
          <cell r="A84" t="str">
            <v xml:space="preserve">Pro Forma Cash EPS </v>
          </cell>
          <cell r="G84">
            <v>6.188766264078013</v>
          </cell>
          <cell r="H84">
            <v>7.9247645185034852</v>
          </cell>
        </row>
        <row r="85">
          <cell r="A85" t="str">
            <v>Standalone Cash EPS</v>
          </cell>
          <cell r="G85">
            <v>7.7157064360669727</v>
          </cell>
          <cell r="H85">
            <v>8.4512278909852547</v>
          </cell>
        </row>
        <row r="87">
          <cell r="A87" t="str">
            <v>$ Accretion/(Dilution)</v>
          </cell>
          <cell r="G87">
            <v>-1.5269401719889597</v>
          </cell>
          <cell r="H87">
            <v>-0.52646337248176955</v>
          </cell>
        </row>
        <row r="88">
          <cell r="A88" t="str">
            <v>% Accretion/(Dilution)</v>
          </cell>
          <cell r="G88">
            <v>-0.19790024214131541</v>
          </cell>
          <cell r="H88">
            <v>-6.2294305546219723E-2</v>
          </cell>
        </row>
        <row r="90">
          <cell r="A90" t="str">
            <v>Additional Pretax Synergies to Breakeven /(Cushion)</v>
          </cell>
          <cell r="G90">
            <v>188.49932548599099</v>
          </cell>
          <cell r="H90">
            <v>64.991407277358022</v>
          </cell>
        </row>
        <row r="91">
          <cell r="A91" t="str">
            <v>Total Pretax Synergies to Breakeven</v>
          </cell>
          <cell r="G91">
            <v>201.12932548599099</v>
          </cell>
          <cell r="H91">
            <v>90.251407277358027</v>
          </cell>
        </row>
        <row r="93">
          <cell r="A93" t="str">
            <v>Pro Forma Ownership</v>
          </cell>
        </row>
        <row r="94">
          <cell r="A94" t="str">
            <v>Lubrizol Ownership</v>
          </cell>
          <cell r="H94">
            <v>0.84485291495811599</v>
          </cell>
        </row>
        <row r="95">
          <cell r="A95" t="str">
            <v>Momentive Ownership</v>
          </cell>
          <cell r="H95">
            <v>0.15514708504188401</v>
          </cell>
        </row>
        <row r="97">
          <cell r="A97" t="str">
            <v>Pro Forma Leverage Statistics</v>
          </cell>
        </row>
        <row r="98">
          <cell r="A98" t="str">
            <v>Lubrizol Standalone Leverage</v>
          </cell>
        </row>
        <row r="99">
          <cell r="A99" t="str">
            <v>Lubrizol Total Debt</v>
          </cell>
          <cell r="H99">
            <v>1390.3</v>
          </cell>
        </row>
        <row r="100">
          <cell r="A100" t="str">
            <v>Lubrizol Net Debt</v>
          </cell>
          <cell r="H100">
            <v>399.29999999999995</v>
          </cell>
        </row>
        <row r="101">
          <cell r="A101" t="str">
            <v>Lubrizol 2010E EBITDA</v>
          </cell>
          <cell r="H101">
            <v>1093.1423953085355</v>
          </cell>
        </row>
        <row r="103">
          <cell r="A103" t="str">
            <v>Total Debt / 2010E EBITDA</v>
          </cell>
          <cell r="H103">
            <v>1.2718379654533414</v>
          </cell>
        </row>
        <row r="104">
          <cell r="A104" t="str">
            <v>Net Debt / 2010E EBITDA</v>
          </cell>
          <cell r="H104">
            <v>0.36527720607460201</v>
          </cell>
        </row>
        <row r="106">
          <cell r="A106" t="str">
            <v>Momentive Standalone Leverage</v>
          </cell>
        </row>
        <row r="107">
          <cell r="A107" t="str">
            <v>Momentive Total Debt</v>
          </cell>
          <cell r="H107">
            <v>3459.4390000000003</v>
          </cell>
        </row>
        <row r="108">
          <cell r="A108" t="str">
            <v>Momentive Net Debt</v>
          </cell>
          <cell r="H108">
            <v>3055.2390000000005</v>
          </cell>
        </row>
        <row r="109">
          <cell r="A109" t="str">
            <v>Momentive 2010E EBITDA</v>
          </cell>
          <cell r="H109">
            <v>414</v>
          </cell>
        </row>
        <row r="111">
          <cell r="A111" t="str">
            <v>Total Debt / 2010E EBITDA</v>
          </cell>
          <cell r="H111">
            <v>8.3561328502415471</v>
          </cell>
        </row>
        <row r="112">
          <cell r="A112" t="str">
            <v>Net Debt / 2010E EBITDA</v>
          </cell>
          <cell r="H112">
            <v>7.379804347826088</v>
          </cell>
        </row>
        <row r="114">
          <cell r="A114" t="str">
            <v>Pro Forma Combined Leverage</v>
          </cell>
        </row>
        <row r="115">
          <cell r="A115" t="str">
            <v>Lubrizol Debt</v>
          </cell>
          <cell r="H115">
            <v>1390.3</v>
          </cell>
        </row>
        <row r="116">
          <cell r="A116" t="str">
            <v>Plus: Acquisition / Refinance Debt</v>
          </cell>
          <cell r="H116">
            <v>2472.2809882713391</v>
          </cell>
        </row>
        <row r="117">
          <cell r="A117" t="str">
            <v>PF Total Debt</v>
          </cell>
          <cell r="H117">
            <v>3862.5809882713393</v>
          </cell>
        </row>
        <row r="118">
          <cell r="A118" t="str">
            <v>Lubrizol Standalone Cash</v>
          </cell>
          <cell r="H118">
            <v>-300</v>
          </cell>
        </row>
        <row r="119">
          <cell r="A119" t="str">
            <v>PF Net Debt</v>
          </cell>
          <cell r="H119">
            <v>3562.5809882713393</v>
          </cell>
        </row>
        <row r="120">
          <cell r="A120" t="str">
            <v>Combined EBITDA (1)</v>
          </cell>
          <cell r="H120">
            <v>1545.0323953085356</v>
          </cell>
        </row>
        <row r="122">
          <cell r="A122" t="str">
            <v>Pro Forma Total Debt / 2010E EBITDA (1)</v>
          </cell>
          <cell r="H122">
            <v>2.5</v>
          </cell>
        </row>
        <row r="123">
          <cell r="A123" t="str">
            <v>Pro Forma Net Debt / 2010E EBITDA (1)</v>
          </cell>
          <cell r="H123">
            <v>2.3058293140577866</v>
          </cell>
        </row>
        <row r="127">
          <cell r="A127" t="str">
            <v>Lubrizol Corp.</v>
          </cell>
          <cell r="K127" t="str">
            <v>Preliminary Draft - Confidential</v>
          </cell>
        </row>
        <row r="128">
          <cell r="A128" t="str">
            <v xml:space="preserve">FCF Accretion / Dilution </v>
          </cell>
          <cell r="K128" t="str">
            <v>($ in millions, except per share data)</v>
          </cell>
        </row>
        <row r="130">
          <cell r="A130" t="str">
            <v>FCF Accretion / (Dilution) (1)</v>
          </cell>
          <cell r="F130" t="str">
            <v>2009E</v>
          </cell>
          <cell r="G130" t="str">
            <v>2010E</v>
          </cell>
          <cell r="H130" t="str">
            <v>2011E</v>
          </cell>
        </row>
        <row r="132">
          <cell r="A132" t="str">
            <v>Lubrizol Standalone FCF</v>
          </cell>
          <cell r="F132">
            <v>727</v>
          </cell>
          <cell r="G132">
            <v>189.87048210202136</v>
          </cell>
          <cell r="H132">
            <v>122.51147117901317</v>
          </cell>
        </row>
        <row r="133">
          <cell r="A133" t="str">
            <v>Momentive Standalone FCF</v>
          </cell>
          <cell r="F133">
            <v>162.41372000000001</v>
          </cell>
          <cell r="G133">
            <v>115.53949000000001</v>
          </cell>
          <cell r="H133">
            <v>136.70344</v>
          </cell>
        </row>
        <row r="134">
          <cell r="A134" t="str">
            <v>Pro Forma FCF Pre Adjustments</v>
          </cell>
          <cell r="F134">
            <v>889.41372000000001</v>
          </cell>
          <cell r="G134">
            <v>305.40997210202136</v>
          </cell>
          <cell r="H134">
            <v>259.21491117901314</v>
          </cell>
        </row>
        <row r="136">
          <cell r="A136" t="str">
            <v>% of Synergies Realized</v>
          </cell>
          <cell r="G136">
            <v>0.33333333333333331</v>
          </cell>
          <cell r="H136">
            <v>0.66666666666666663</v>
          </cell>
        </row>
        <row r="137">
          <cell r="A137" t="str">
            <v>% of Cost to Achieve Synergies</v>
          </cell>
          <cell r="G137">
            <v>0.33333333333333331</v>
          </cell>
          <cell r="H137">
            <v>0.33333333333333331</v>
          </cell>
        </row>
        <row r="139">
          <cell r="A139" t="str">
            <v>Transaction Adjustments</v>
          </cell>
        </row>
        <row r="140">
          <cell r="A140" t="str">
            <v>Less: Amortization of Intangible Write-Up</v>
          </cell>
          <cell r="G140">
            <v>0</v>
          </cell>
          <cell r="H140">
            <v>0</v>
          </cell>
        </row>
        <row r="141">
          <cell r="A141" t="str">
            <v>Less: Amortization of Financing Fees</v>
          </cell>
          <cell r="G141">
            <v>0</v>
          </cell>
          <cell r="H141">
            <v>0</v>
          </cell>
        </row>
        <row r="142">
          <cell r="A142" t="str">
            <v>Less: Incremental Interest on New Term Loan</v>
          </cell>
          <cell r="G142">
            <v>-125.15922503123655</v>
          </cell>
          <cell r="H142">
            <v>-125.15922503123655</v>
          </cell>
        </row>
        <row r="143">
          <cell r="A143" t="str">
            <v>Less: Incremental Interest on New Bonds</v>
          </cell>
          <cell r="G143">
            <v>0</v>
          </cell>
          <cell r="H143">
            <v>0</v>
          </cell>
        </row>
        <row r="144">
          <cell r="A144" t="str">
            <v>Less: Lost Interest on Cash Used in Transaction</v>
          </cell>
          <cell r="G144">
            <v>-6.9963750000000005</v>
          </cell>
          <cell r="H144">
            <v>-6.9963750000000005</v>
          </cell>
        </row>
        <row r="145">
          <cell r="A145" t="str">
            <v>Plus After-Tax Synergies</v>
          </cell>
          <cell r="G145">
            <v>8.5252499999999998</v>
          </cell>
          <cell r="H145">
            <v>17.0505</v>
          </cell>
        </row>
        <row r="146">
          <cell r="A146" t="str">
            <v>After-Tax Cost to Achieve Synergies</v>
          </cell>
          <cell r="G146">
            <v>-8.5252499999999998</v>
          </cell>
          <cell r="H146">
            <v>-8.5252499999999998</v>
          </cell>
        </row>
        <row r="147">
          <cell r="A147" t="str">
            <v>Total FCF Adjustments</v>
          </cell>
          <cell r="G147">
            <v>-132.15560003123653</v>
          </cell>
          <cell r="H147">
            <v>-123.63035003123653</v>
          </cell>
        </row>
        <row r="149">
          <cell r="A149" t="str">
            <v>Pro Forma FCF</v>
          </cell>
          <cell r="G149">
            <v>173.25437207078483</v>
          </cell>
          <cell r="H149">
            <v>135.58456114777661</v>
          </cell>
        </row>
        <row r="151">
          <cell r="A151" t="str">
            <v>Pro Forma FCF / Share</v>
          </cell>
          <cell r="G151">
            <v>2.0791826885403486</v>
          </cell>
          <cell r="H151">
            <v>1.627116643593977</v>
          </cell>
        </row>
        <row r="152">
          <cell r="A152" t="str">
            <v>Lubrizol Standalone FCF / Share</v>
          </cell>
          <cell r="G152">
            <v>2.6970238934946211</v>
          </cell>
          <cell r="H152">
            <v>1.7402197610655279</v>
          </cell>
        </row>
        <row r="154">
          <cell r="A154" t="str">
            <v>$ FCF / Share Accretion/(Dilution)</v>
          </cell>
          <cell r="G154">
            <v>-0.61784120495427253</v>
          </cell>
          <cell r="H154">
            <v>-0.11310311747155088</v>
          </cell>
        </row>
        <row r="155">
          <cell r="A155" t="str">
            <v>% FCF / Share Accretion/(Dilution)</v>
          </cell>
          <cell r="G155">
            <v>-0.22908258486123967</v>
          </cell>
          <cell r="H155">
            <v>-6.4993582995689234E-2</v>
          </cell>
        </row>
        <row r="157">
          <cell r="A157" t="str">
            <v>(1) FCF calculated as Cash Flow from Operations less Capex.</v>
          </cell>
          <cell r="S157" t="str">
            <v>Lubrizol Corp.</v>
          </cell>
          <cell r="BG157" t="str">
            <v>Preliminary Draft – Confidential</v>
          </cell>
        </row>
        <row r="158">
          <cell r="S158" t="str">
            <v>Accretion/(Dilution) Output</v>
          </cell>
          <cell r="BG158" t="str">
            <v>($ in millions)</v>
          </cell>
        </row>
        <row r="161">
          <cell r="T161" t="str">
            <v>2010E Cash EPS Acc / (Dil) (1)</v>
          </cell>
          <cell r="AE161" t="str">
            <v>2011E Cash EPS Acc / (Dil) (1)</v>
          </cell>
          <cell r="AP161" t="str">
            <v>2011E FCF per Share Acc / (Dil) (1)(2)</v>
          </cell>
          <cell r="AY161" t="str">
            <v>PF Net Debt / 2010E EBITDA (1)</v>
          </cell>
        </row>
        <row r="162">
          <cell r="Y162" t="str">
            <v>Transaction Multiple</v>
          </cell>
          <cell r="AJ162" t="str">
            <v>Transaction Multiple</v>
          </cell>
          <cell r="AS162" t="str">
            <v>Premium</v>
          </cell>
          <cell r="BB162" t="str">
            <v>Transaction Multiple</v>
          </cell>
        </row>
        <row r="163">
          <cell r="X163">
            <v>-0.19790024214131541</v>
          </cell>
          <cell r="Y163">
            <v>9</v>
          </cell>
          <cell r="Z163">
            <v>9.5</v>
          </cell>
          <cell r="AA163">
            <v>10</v>
          </cell>
          <cell r="AB163">
            <v>10.5</v>
          </cell>
          <cell r="AC163">
            <v>11</v>
          </cell>
          <cell r="AI163">
            <v>-6.2294305546219723E-2</v>
          </cell>
          <cell r="AJ163">
            <v>9</v>
          </cell>
          <cell r="AK163">
            <v>9.5</v>
          </cell>
          <cell r="AL163">
            <v>10</v>
          </cell>
          <cell r="AM163">
            <v>10.5</v>
          </cell>
          <cell r="AN163">
            <v>11</v>
          </cell>
          <cell r="AR163">
            <v>-6.4993582995689234E-2</v>
          </cell>
          <cell r="AS163">
            <v>9</v>
          </cell>
          <cell r="AT163">
            <v>9.5</v>
          </cell>
          <cell r="AU163">
            <v>10</v>
          </cell>
          <cell r="AV163">
            <v>10.5</v>
          </cell>
          <cell r="AW163">
            <v>11</v>
          </cell>
          <cell r="BA163">
            <v>2.5</v>
          </cell>
          <cell r="BB163">
            <v>9</v>
          </cell>
          <cell r="BC163">
            <v>9.5</v>
          </cell>
          <cell r="BD163">
            <v>10</v>
          </cell>
          <cell r="BE163">
            <v>10.5</v>
          </cell>
          <cell r="BF163">
            <v>11</v>
          </cell>
        </row>
        <row r="164">
          <cell r="U164" t="str">
            <v>Pretax Synergies Achieved</v>
          </cell>
          <cell r="W164">
            <v>0</v>
          </cell>
          <cell r="X164">
            <v>0</v>
          </cell>
          <cell r="Y164">
            <v>-7.7349633064259404E-2</v>
          </cell>
          <cell r="Z164">
            <v>-0.10823812730336053</v>
          </cell>
          <cell r="AA164">
            <v>-0.13712544651917336</v>
          </cell>
          <cell r="AB164">
            <v>-0.16419996403199896</v>
          </cell>
          <cell r="AC164">
            <v>-0.18962712997731562</v>
          </cell>
          <cell r="AF164" t="str">
            <v>Pretax Synergies Achieved</v>
          </cell>
          <cell r="AH164">
            <v>0</v>
          </cell>
          <cell r="AI164">
            <v>0</v>
          </cell>
          <cell r="AJ164">
            <v>-3.0529508985547262E-2</v>
          </cell>
          <cell r="AK164">
            <v>-6.298544760521306E-2</v>
          </cell>
          <cell r="AL164">
            <v>-9.3338661073555762E-2</v>
          </cell>
          <cell r="AM164">
            <v>-0.12178708176222011</v>
          </cell>
          <cell r="AN164">
            <v>-0.14850455561526951</v>
          </cell>
          <cell r="AP164" t="str">
            <v>Pretax Synergies Achieved</v>
          </cell>
          <cell r="AQ164">
            <v>0</v>
          </cell>
          <cell r="AR164">
            <v>0</v>
          </cell>
          <cell r="AS164">
            <v>-4.2136352307954955E-2</v>
          </cell>
          <cell r="AT164">
            <v>-7.4203716960767982E-2</v>
          </cell>
          <cell r="AU164">
            <v>-0.1041935310308577</v>
          </cell>
          <cell r="AV164">
            <v>-0.13230135717356759</v>
          </cell>
          <cell r="AW164">
            <v>-0.15869895998788291</v>
          </cell>
          <cell r="AY164" t="str">
            <v>Pretax Synergies</v>
          </cell>
          <cell r="AZ164">
            <v>0</v>
          </cell>
          <cell r="BA164">
            <v>0</v>
          </cell>
          <cell r="BB164">
            <v>2.5</v>
          </cell>
          <cell r="BC164">
            <v>2.5</v>
          </cell>
          <cell r="BD164">
            <v>2.5</v>
          </cell>
          <cell r="BE164">
            <v>2.5</v>
          </cell>
          <cell r="BF164">
            <v>2.5</v>
          </cell>
        </row>
        <row r="165">
          <cell r="W165">
            <v>6.3149999999999995</v>
          </cell>
          <cell r="X165">
            <v>18.945</v>
          </cell>
          <cell r="Y165">
            <v>-0.10913866788135258</v>
          </cell>
          <cell r="Z165">
            <v>-0.13919314330661872</v>
          </cell>
          <cell r="AA165">
            <v>-0.16728593779278364</v>
          </cell>
          <cell r="AB165">
            <v>-0.19360304229865755</v>
          </cell>
          <cell r="AC165">
            <v>-0.21830765585796152</v>
          </cell>
          <cell r="AH165">
            <v>12.629999999999999</v>
          </cell>
          <cell r="AI165">
            <v>18.945</v>
          </cell>
          <cell r="AJ165">
            <v>-1.354568490121036E-2</v>
          </cell>
          <cell r="AK165">
            <v>-4.6825125710227129E-2</v>
          </cell>
          <cell r="AL165">
            <v>-7.7932389371739505E-2</v>
          </cell>
          <cell r="AM165">
            <v>-0.1070734244181091</v>
          </cell>
          <cell r="AN165">
            <v>-0.13442894179191497</v>
          </cell>
          <cell r="AQ165">
            <v>6.3149999999999995</v>
          </cell>
          <cell r="AR165">
            <v>18.945</v>
          </cell>
          <cell r="AS165">
            <v>-2.0828567937619676E-2</v>
          </cell>
          <cell r="AT165">
            <v>-5.3862310318215166E-2</v>
          </cell>
          <cell r="AU165">
            <v>-8.473991249478903E-2</v>
          </cell>
          <cell r="AV165">
            <v>-0.11366580250448116</v>
          </cell>
          <cell r="AW165">
            <v>-0.14081935712098104</v>
          </cell>
          <cell r="AZ165">
            <v>18.945</v>
          </cell>
          <cell r="BA165">
            <v>18.945</v>
          </cell>
          <cell r="BB165">
            <v>2.5000000000000004</v>
          </cell>
          <cell r="BC165">
            <v>2.5000000000000004</v>
          </cell>
          <cell r="BD165">
            <v>2.5000000000000004</v>
          </cell>
          <cell r="BE165">
            <v>2.5000000000000004</v>
          </cell>
          <cell r="BF165">
            <v>2.5000000000000004</v>
          </cell>
        </row>
        <row r="166">
          <cell r="W166">
            <v>12.629999999999999</v>
          </cell>
          <cell r="X166">
            <v>37.89</v>
          </cell>
          <cell r="Y166">
            <v>-0.14143968901965784</v>
          </cell>
          <cell r="Z166">
            <v>-0.17062976286790862</v>
          </cell>
          <cell r="AA166">
            <v>-0.19790024214131541</v>
          </cell>
          <cell r="AB166">
            <v>-0.22343445316232852</v>
          </cell>
          <cell r="AC166">
            <v>-0.24739309827623382</v>
          </cell>
          <cell r="AH166">
            <v>25.259999999999998</v>
          </cell>
          <cell r="AI166">
            <v>37.89</v>
          </cell>
          <cell r="AJ166">
            <v>3.7116764472522193E-3</v>
          </cell>
          <cell r="AK166">
            <v>-3.0413378698137244E-2</v>
          </cell>
          <cell r="AL166">
            <v>-6.2294305546219723E-2</v>
          </cell>
          <cell r="AM166">
            <v>-9.2145424242114984E-2</v>
          </cell>
          <cell r="AN166">
            <v>-0.12015460606094847</v>
          </cell>
          <cell r="AQ166">
            <v>12.629999999999999</v>
          </cell>
          <cell r="AR166">
            <v>37.89</v>
          </cell>
          <cell r="AS166">
            <v>8.2239433024261163E-4</v>
          </cell>
          <cell r="AT166">
            <v>-3.3204428510106243E-2</v>
          </cell>
          <cell r="AU166">
            <v>-6.4993582995689234E-2</v>
          </cell>
          <cell r="AV166">
            <v>-9.4758772330150676E-2</v>
          </cell>
          <cell r="AW166">
            <v>-0.12268732698279662</v>
          </cell>
          <cell r="AZ166">
            <v>37.89</v>
          </cell>
          <cell r="BA166">
            <v>37.89</v>
          </cell>
          <cell r="BB166">
            <v>2.5</v>
          </cell>
          <cell r="BC166">
            <v>2.5</v>
          </cell>
          <cell r="BD166">
            <v>2.5</v>
          </cell>
          <cell r="BE166">
            <v>2.5</v>
          </cell>
          <cell r="BF166">
            <v>2.5</v>
          </cell>
        </row>
        <row r="167">
          <cell r="W167">
            <v>18.945</v>
          </cell>
          <cell r="X167">
            <v>56.835000000000008</v>
          </cell>
          <cell r="Y167">
            <v>-0.1742651657802326</v>
          </cell>
          <cell r="Z167">
            <v>-0.20255931341296651</v>
          </cell>
          <cell r="AA167">
            <v>-0.2289786797273278</v>
          </cell>
          <cell r="AB167">
            <v>-0.25370362497103671</v>
          </cell>
          <cell r="AC167">
            <v>-0.27689209321498831</v>
          </cell>
          <cell r="AH167">
            <v>37.89</v>
          </cell>
          <cell r="AI167">
            <v>56.835000000000008</v>
          </cell>
          <cell r="AJ167">
            <v>2.1249236992698987E-2</v>
          </cell>
          <cell r="AK167">
            <v>-1.3744292992736665E-2</v>
          </cell>
          <cell r="AL167">
            <v>-4.6419137957786613E-2</v>
          </cell>
          <cell r="AM167">
            <v>-7.6998363174417994E-2</v>
          </cell>
          <cell r="AN167">
            <v>-0.10567731011934282</v>
          </cell>
          <cell r="AQ167">
            <v>18.945</v>
          </cell>
          <cell r="AR167">
            <v>56.835000000000008</v>
          </cell>
          <cell r="AS167">
            <v>2.2824892509006874E-2</v>
          </cell>
          <cell r="AT167">
            <v>-1.2222627968229914E-2</v>
          </cell>
          <cell r="AU167">
            <v>-4.4947885993920279E-2</v>
          </cell>
          <cell r="AV167">
            <v>-7.5574291000902225E-2</v>
          </cell>
          <cell r="AW167">
            <v>-0.10429748585252689</v>
          </cell>
          <cell r="AZ167">
            <v>56.835000000000008</v>
          </cell>
          <cell r="BA167">
            <v>56.835000000000008</v>
          </cell>
          <cell r="BB167">
            <v>2.5</v>
          </cell>
          <cell r="BC167">
            <v>2.5</v>
          </cell>
          <cell r="BD167">
            <v>2.5</v>
          </cell>
          <cell r="BE167">
            <v>2.5</v>
          </cell>
          <cell r="BF167">
            <v>2.5</v>
          </cell>
        </row>
        <row r="168">
          <cell r="W168">
            <v>25.259999999999998</v>
          </cell>
          <cell r="X168">
            <v>75.78</v>
          </cell>
          <cell r="Y168">
            <v>-0.20762797569393063</v>
          </cell>
          <cell r="Z168">
            <v>-0.23499348040610007</v>
          </cell>
          <cell r="AA168">
            <v>-0.26053188602461536</v>
          </cell>
          <cell r="AB168">
            <v>-0.28442026483064914</v>
          </cell>
          <cell r="AC168">
            <v>-0.30681352399762335</v>
          </cell>
          <cell r="AH168">
            <v>50.519999999999996</v>
          </cell>
          <cell r="AI168">
            <v>75.78</v>
          </cell>
          <cell r="AJ168">
            <v>3.9073876771593692E-2</v>
          </cell>
          <cell r="AK168">
            <v>3.1882318991774158E-3</v>
          </cell>
          <cell r="AL168">
            <v>-3.0301453903190098E-2</v>
          </cell>
          <cell r="AM168">
            <v>-6.1627383661389062E-2</v>
          </cell>
          <cell r="AN168">
            <v>-9.0992694276130104E-2</v>
          </cell>
          <cell r="AZ168">
            <v>75.78</v>
          </cell>
          <cell r="BA168">
            <v>75.78</v>
          </cell>
          <cell r="BB168">
            <v>2.5</v>
          </cell>
          <cell r="BC168">
            <v>2.5</v>
          </cell>
          <cell r="BD168">
            <v>2.5</v>
          </cell>
          <cell r="BE168">
            <v>2.5</v>
          </cell>
          <cell r="BF168">
            <v>2.5</v>
          </cell>
        </row>
        <row r="171">
          <cell r="T171" t="str">
            <v>2010E Cash EPS Acc / (Dil) (3)</v>
          </cell>
          <cell r="AE171" t="str">
            <v>2011E Cash EPS Acc / (Dil) (4)</v>
          </cell>
          <cell r="AP171" t="str">
            <v>2011E FCF per Share Acc / (Dil) (2)(4)</v>
          </cell>
          <cell r="AY171" t="str">
            <v>PF Net Debt / 2010E EBITDA (1)</v>
          </cell>
        </row>
        <row r="172">
          <cell r="Y172" t="str">
            <v>Transaction Multiple</v>
          </cell>
          <cell r="AJ172" t="str">
            <v>Transaction Multiple</v>
          </cell>
          <cell r="AS172" t="str">
            <v>Premium</v>
          </cell>
          <cell r="BB172" t="str">
            <v>Transaction Multiple</v>
          </cell>
        </row>
        <row r="173">
          <cell r="X173">
            <v>-0.19790024214131541</v>
          </cell>
          <cell r="Y173">
            <v>9</v>
          </cell>
          <cell r="Z173">
            <v>9.5</v>
          </cell>
          <cell r="AA173">
            <v>10</v>
          </cell>
          <cell r="AB173">
            <v>10.5</v>
          </cell>
          <cell r="AC173">
            <v>11</v>
          </cell>
          <cell r="AI173">
            <v>-6.2294305546219723E-2</v>
          </cell>
          <cell r="AJ173">
            <v>9</v>
          </cell>
          <cell r="AK173">
            <v>9.5</v>
          </cell>
          <cell r="AL173">
            <v>10</v>
          </cell>
          <cell r="AM173">
            <v>10.5</v>
          </cell>
          <cell r="AN173">
            <v>11</v>
          </cell>
          <cell r="AR173">
            <v>-6.4993582995689234E-2</v>
          </cell>
          <cell r="AS173">
            <v>9</v>
          </cell>
          <cell r="AT173">
            <v>9.5</v>
          </cell>
          <cell r="AU173">
            <v>10</v>
          </cell>
          <cell r="AV173">
            <v>10.5</v>
          </cell>
          <cell r="AW173">
            <v>11</v>
          </cell>
          <cell r="BA173">
            <v>2.5</v>
          </cell>
          <cell r="BB173">
            <v>9</v>
          </cell>
          <cell r="BC173">
            <v>9.5</v>
          </cell>
          <cell r="BD173">
            <v>10</v>
          </cell>
          <cell r="BE173">
            <v>10.5</v>
          </cell>
          <cell r="BF173">
            <v>11</v>
          </cell>
        </row>
        <row r="174">
          <cell r="U174" t="str">
            <v>Pro forma Leverage</v>
          </cell>
          <cell r="W174">
            <v>2</v>
          </cell>
          <cell r="X174">
            <v>2</v>
          </cell>
          <cell r="Y174">
            <v>-0.18356668667070783</v>
          </cell>
          <cell r="Z174">
            <v>-0.20819907249768999</v>
          </cell>
          <cell r="AA174">
            <v>-0.2313886354105098</v>
          </cell>
          <cell r="AB174">
            <v>-0.25325853672135507</v>
          </cell>
          <cell r="AC174">
            <v>-0.27391830794062555</v>
          </cell>
          <cell r="AF174" t="str">
            <v>Pro forma Leverage</v>
          </cell>
          <cell r="AH174">
            <v>2</v>
          </cell>
          <cell r="AI174">
            <v>2</v>
          </cell>
          <cell r="AJ174">
            <v>-6.027594373700644E-2</v>
          </cell>
          <cell r="AK174">
            <v>-8.8628100792399078E-2</v>
          </cell>
          <cell r="AL174">
            <v>-0.11531955221607666</v>
          </cell>
          <cell r="AM174">
            <v>-0.14049205808320289</v>
          </cell>
          <cell r="AN174">
            <v>-0.16427169041161546</v>
          </cell>
          <cell r="AP174" t="str">
            <v>% Stock</v>
          </cell>
          <cell r="AQ174">
            <v>0</v>
          </cell>
          <cell r="AR174">
            <v>0</v>
          </cell>
          <cell r="AS174">
            <v>8.2239433024261163E-4</v>
          </cell>
          <cell r="AT174">
            <v>-3.3204428510106243E-2</v>
          </cell>
          <cell r="AU174">
            <v>-6.4993582995689234E-2</v>
          </cell>
          <cell r="AV174">
            <v>-9.4758772330150676E-2</v>
          </cell>
          <cell r="AW174">
            <v>-0.12268732698279662</v>
          </cell>
          <cell r="AY174" t="str">
            <v>% Stock</v>
          </cell>
          <cell r="AZ174">
            <v>0</v>
          </cell>
          <cell r="BA174">
            <v>0</v>
          </cell>
          <cell r="BB174">
            <v>2.5</v>
          </cell>
          <cell r="BC174">
            <v>2.5</v>
          </cell>
          <cell r="BD174">
            <v>2.5</v>
          </cell>
          <cell r="BE174">
            <v>2.5</v>
          </cell>
          <cell r="BF174">
            <v>2.5</v>
          </cell>
        </row>
        <row r="175">
          <cell r="W175">
            <v>2.25</v>
          </cell>
          <cell r="X175">
            <v>2.25</v>
          </cell>
          <cell r="Y175">
            <v>-0.16380126381590762</v>
          </cell>
          <cell r="Z175">
            <v>-0.19053504540206273</v>
          </cell>
          <cell r="AA175">
            <v>-0.21561239369087715</v>
          </cell>
          <cell r="AB175">
            <v>-0.23918263228609515</v>
          </cell>
          <cell r="AC175">
            <v>-0.26137766015481467</v>
          </cell>
          <cell r="AH175">
            <v>2.25</v>
          </cell>
          <cell r="AI175">
            <v>2.25</v>
          </cell>
          <cell r="AJ175">
            <v>-3.0253809691508187E-2</v>
          </cell>
          <cell r="AK175">
            <v>-6.1257184516037642E-2</v>
          </cell>
          <cell r="AL175">
            <v>-9.0339580738127923E-2</v>
          </cell>
          <cell r="AM175">
            <v>-0.11767417010462368</v>
          </cell>
          <cell r="AN175">
            <v>-0.1434139168754715</v>
          </cell>
          <cell r="AQ175">
            <v>0.25</v>
          </cell>
          <cell r="AR175">
            <v>0.25</v>
          </cell>
          <cell r="AS175">
            <v>8.2239433024261163E-4</v>
          </cell>
          <cell r="AT175">
            <v>-3.3204428510106243E-2</v>
          </cell>
          <cell r="AU175">
            <v>-6.4993582995689234E-2</v>
          </cell>
          <cell r="AV175">
            <v>-9.4758772330150676E-2</v>
          </cell>
          <cell r="AW175">
            <v>-0.12268732698279662</v>
          </cell>
          <cell r="AZ175">
            <v>0.25</v>
          </cell>
          <cell r="BA175">
            <v>0.25</v>
          </cell>
          <cell r="BB175">
            <v>2.5</v>
          </cell>
          <cell r="BC175">
            <v>2.5</v>
          </cell>
          <cell r="BD175">
            <v>2.5</v>
          </cell>
          <cell r="BE175">
            <v>2.5</v>
          </cell>
          <cell r="BF175">
            <v>2.5</v>
          </cell>
        </row>
        <row r="176">
          <cell r="W176">
            <v>2.5</v>
          </cell>
          <cell r="X176">
            <v>2.5</v>
          </cell>
          <cell r="Y176">
            <v>-0.14143968901965784</v>
          </cell>
          <cell r="Z176">
            <v>-0.17062976286790862</v>
          </cell>
          <cell r="AA176">
            <v>-0.19790024214131541</v>
          </cell>
          <cell r="AB176">
            <v>-0.22343445316232852</v>
          </cell>
          <cell r="AC176">
            <v>-0.24739309827623382</v>
          </cell>
          <cell r="AH176">
            <v>2.5</v>
          </cell>
          <cell r="AI176">
            <v>2.5</v>
          </cell>
          <cell r="AJ176">
            <v>3.7116764472522193E-3</v>
          </cell>
          <cell r="AK176">
            <v>-3.0413378698137244E-2</v>
          </cell>
          <cell r="AL176">
            <v>-6.2294305546219723E-2</v>
          </cell>
          <cell r="AM176">
            <v>-9.2145424242114984E-2</v>
          </cell>
          <cell r="AN176">
            <v>-0.12015460606094847</v>
          </cell>
          <cell r="AQ176">
            <v>0.5</v>
          </cell>
          <cell r="AR176">
            <v>0.5</v>
          </cell>
          <cell r="AS176">
            <v>8.2239433024261163E-4</v>
          </cell>
          <cell r="AT176">
            <v>-3.3204428510106243E-2</v>
          </cell>
          <cell r="AU176">
            <v>-6.4993582995689234E-2</v>
          </cell>
          <cell r="AV176">
            <v>-9.4758772330150676E-2</v>
          </cell>
          <cell r="AW176">
            <v>-0.12268732698279662</v>
          </cell>
          <cell r="AZ176">
            <v>0.5</v>
          </cell>
          <cell r="BA176">
            <v>0.5</v>
          </cell>
          <cell r="BB176">
            <v>2.5</v>
          </cell>
          <cell r="BC176">
            <v>2.5</v>
          </cell>
          <cell r="BD176">
            <v>2.5</v>
          </cell>
          <cell r="BE176">
            <v>2.5</v>
          </cell>
          <cell r="BF176">
            <v>2.5</v>
          </cell>
        </row>
        <row r="177">
          <cell r="W177">
            <v>2.75</v>
          </cell>
          <cell r="X177">
            <v>2.75</v>
          </cell>
          <cell r="Y177">
            <v>-0.11593450912487446</v>
          </cell>
          <cell r="Z177">
            <v>-0.14802776596930373</v>
          </cell>
          <cell r="AA177">
            <v>-0.17787255411232894</v>
          </cell>
          <cell r="AB177">
            <v>-0.20569716946008093</v>
          </cell>
          <cell r="AC177">
            <v>-0.23170001331139103</v>
          </cell>
          <cell r="AH177">
            <v>2.75</v>
          </cell>
          <cell r="AI177">
            <v>2.75</v>
          </cell>
          <cell r="AJ177">
            <v>4.2452053280109536E-2</v>
          </cell>
          <cell r="AK177">
            <v>4.6090633215219784E-3</v>
          </cell>
          <cell r="AL177">
            <v>-3.0582628923595968E-2</v>
          </cell>
          <cell r="AM177">
            <v>-6.3392220181683417E-2</v>
          </cell>
          <cell r="AN177">
            <v>-9.4053656742325228E-2</v>
          </cell>
          <cell r="AQ177">
            <v>0.75</v>
          </cell>
          <cell r="AR177">
            <v>0.75</v>
          </cell>
          <cell r="AS177">
            <v>8.2239433024261163E-4</v>
          </cell>
          <cell r="AT177">
            <v>-3.3204428510106243E-2</v>
          </cell>
          <cell r="AU177">
            <v>-6.4993582995689234E-2</v>
          </cell>
          <cell r="AV177">
            <v>-9.4758772330150676E-2</v>
          </cell>
          <cell r="AW177">
            <v>-0.12268732698279662</v>
          </cell>
          <cell r="AZ177">
            <v>0.75</v>
          </cell>
          <cell r="BA177">
            <v>0.75</v>
          </cell>
          <cell r="BB177">
            <v>2.5</v>
          </cell>
          <cell r="BC177">
            <v>2.5</v>
          </cell>
          <cell r="BD177">
            <v>2.5</v>
          </cell>
          <cell r="BE177">
            <v>2.5</v>
          </cell>
          <cell r="BF177">
            <v>2.5</v>
          </cell>
        </row>
        <row r="178">
          <cell r="W178">
            <v>3</v>
          </cell>
          <cell r="X178">
            <v>3</v>
          </cell>
          <cell r="Y178">
            <v>-8.6572711052473328E-2</v>
          </cell>
          <cell r="Z178">
            <v>-0.12214122011952237</v>
          </cell>
          <cell r="AA178">
            <v>-0.15504350276091267</v>
          </cell>
          <cell r="AB178">
            <v>-0.18556852039271562</v>
          </cell>
          <cell r="AC178">
            <v>-0.21396493408349926</v>
          </cell>
          <cell r="AH178">
            <v>3</v>
          </cell>
          <cell r="AI178">
            <v>3</v>
          </cell>
          <cell r="AJ178">
            <v>8.705033200261135E-2</v>
          </cell>
          <cell r="AK178">
            <v>4.4721008083765022E-2</v>
          </cell>
          <cell r="AL178">
            <v>5.5647033600708332E-3</v>
          </cell>
          <cell r="AM178">
            <v>-3.0762468985820308E-2</v>
          </cell>
          <cell r="AN178">
            <v>-6.4556435187352559E-2</v>
          </cell>
          <cell r="AQ178">
            <v>1</v>
          </cell>
          <cell r="AR178">
            <v>1</v>
          </cell>
          <cell r="AS178">
            <v>8.2239433024261163E-4</v>
          </cell>
          <cell r="AT178">
            <v>-3.3204428510106243E-2</v>
          </cell>
          <cell r="AU178">
            <v>-6.4993582995689234E-2</v>
          </cell>
          <cell r="AV178">
            <v>-9.4758772330150676E-2</v>
          </cell>
          <cell r="AW178">
            <v>-0.12268732698279662</v>
          </cell>
          <cell r="AZ178">
            <v>1</v>
          </cell>
          <cell r="BA178">
            <v>1</v>
          </cell>
          <cell r="BB178">
            <v>2.5</v>
          </cell>
          <cell r="BC178">
            <v>2.5</v>
          </cell>
          <cell r="BD178">
            <v>2.5</v>
          </cell>
          <cell r="BE178">
            <v>2.5</v>
          </cell>
          <cell r="BF178">
            <v>2.5</v>
          </cell>
        </row>
        <row r="180">
          <cell r="AP180" t="str">
            <v>Pro Forma Lubrizol Ownership</v>
          </cell>
        </row>
        <row r="181">
          <cell r="AS181" t="str">
            <v>Premium</v>
          </cell>
        </row>
        <row r="182">
          <cell r="AR182">
            <v>0.84485291495811599</v>
          </cell>
          <cell r="AS182">
            <v>9</v>
          </cell>
          <cell r="AT182">
            <v>9.5</v>
          </cell>
          <cell r="AU182">
            <v>10</v>
          </cell>
          <cell r="AV182">
            <v>10.5</v>
          </cell>
          <cell r="AW182">
            <v>11</v>
          </cell>
        </row>
        <row r="183">
          <cell r="AP183" t="str">
            <v>% Stock</v>
          </cell>
          <cell r="AQ183">
            <v>0</v>
          </cell>
          <cell r="AR183">
            <v>0</v>
          </cell>
          <cell r="AS183">
            <v>0.90432290284631078</v>
          </cell>
          <cell r="AT183">
            <v>0.8735769529355738</v>
          </cell>
          <cell r="AU183">
            <v>0.84485291495811599</v>
          </cell>
          <cell r="AV183">
            <v>0.81795769101508708</v>
          </cell>
          <cell r="AW183">
            <v>0.79272201307775991</v>
          </cell>
        </row>
        <row r="184">
          <cell r="AQ184">
            <v>0.25</v>
          </cell>
          <cell r="AR184">
            <v>0.25</v>
          </cell>
          <cell r="AS184">
            <v>0.90432290284631078</v>
          </cell>
          <cell r="AT184">
            <v>0.8735769529355738</v>
          </cell>
          <cell r="AU184">
            <v>0.84485291495811599</v>
          </cell>
          <cell r="AV184">
            <v>0.81795769101508708</v>
          </cell>
          <cell r="AW184">
            <v>0.79272201307775991</v>
          </cell>
        </row>
        <row r="185">
          <cell r="AQ185">
            <v>0.5</v>
          </cell>
          <cell r="AR185">
            <v>0.5</v>
          </cell>
          <cell r="AS185">
            <v>0.90432290284631078</v>
          </cell>
          <cell r="AT185">
            <v>0.8735769529355738</v>
          </cell>
          <cell r="AU185">
            <v>0.84485291495811599</v>
          </cell>
          <cell r="AV185">
            <v>0.81795769101508708</v>
          </cell>
          <cell r="AW185">
            <v>0.79272201307775991</v>
          </cell>
        </row>
        <row r="186">
          <cell r="AQ186">
            <v>0.75</v>
          </cell>
          <cell r="AR186">
            <v>0.75</v>
          </cell>
          <cell r="AS186">
            <v>0.90432290284631078</v>
          </cell>
          <cell r="AT186">
            <v>0.8735769529355738</v>
          </cell>
          <cell r="AU186">
            <v>0.84485291495811599</v>
          </cell>
          <cell r="AV186">
            <v>0.81795769101508708</v>
          </cell>
          <cell r="AW186">
            <v>0.79272201307775991</v>
          </cell>
        </row>
        <row r="187">
          <cell r="AQ187">
            <v>1</v>
          </cell>
          <cell r="AR187">
            <v>1</v>
          </cell>
          <cell r="AS187">
            <v>0.90432290284631078</v>
          </cell>
          <cell r="AT187">
            <v>0.8735769529355738</v>
          </cell>
          <cell r="AU187">
            <v>0.84485291495811599</v>
          </cell>
          <cell r="AV187">
            <v>0.81795769101508708</v>
          </cell>
          <cell r="AW187">
            <v>0.79272201307775991</v>
          </cell>
        </row>
        <row r="196">
          <cell r="BF196">
            <v>0</v>
          </cell>
        </row>
      </sheetData>
      <sheetData sheetId="31">
        <row r="1">
          <cell r="A1" t="str">
            <v>Lubrizol Corp.</v>
          </cell>
          <cell r="E1" t="str">
            <v>Preliminary Draft - Confidential</v>
          </cell>
          <cell r="F1" t="str">
            <v>Lubrizol Corp.</v>
          </cell>
          <cell r="N1" t="str">
            <v>Preliminary Draft - Confidential</v>
          </cell>
        </row>
        <row r="2">
          <cell r="A2" t="str">
            <v>AccDil Assumptions</v>
          </cell>
          <cell r="E2" t="str">
            <v>($ in millions, except per share data)</v>
          </cell>
          <cell r="F2" t="str">
            <v>AccDil Assumptions Synergies</v>
          </cell>
          <cell r="N2" t="str">
            <v>($ in millions, except per share data)</v>
          </cell>
        </row>
        <row r="4">
          <cell r="G4" t="e">
            <v>#REF!</v>
          </cell>
          <cell r="H4" t="e">
            <v>#REF!</v>
          </cell>
        </row>
        <row r="5">
          <cell r="G5" t="e">
            <v>#REF!</v>
          </cell>
        </row>
        <row r="7">
          <cell r="C7" t="str">
            <v>Assumptions</v>
          </cell>
          <cell r="J7" t="str">
            <v>Pre-tax Synergies as % of Momentive 2010 SG&amp;A</v>
          </cell>
        </row>
        <row r="9">
          <cell r="J9">
            <v>0</v>
          </cell>
          <cell r="K9">
            <v>0.05</v>
          </cell>
          <cell r="L9">
            <v>0.1</v>
          </cell>
          <cell r="M9">
            <v>0.15000000000000002</v>
          </cell>
          <cell r="N9">
            <v>0.2</v>
          </cell>
        </row>
        <row r="10">
          <cell r="B10" t="str">
            <v>General Assumptions</v>
          </cell>
          <cell r="J10">
            <v>0</v>
          </cell>
          <cell r="K10">
            <v>18.945</v>
          </cell>
          <cell r="L10">
            <v>37.89</v>
          </cell>
          <cell r="M10">
            <v>56.835000000000008</v>
          </cell>
          <cell r="N10">
            <v>75.78</v>
          </cell>
        </row>
        <row r="12">
          <cell r="B12" t="str">
            <v>Transaction Date</v>
          </cell>
          <cell r="C12">
            <v>40359</v>
          </cell>
        </row>
        <row r="13">
          <cell r="B13" t="str">
            <v>Tax Rate</v>
          </cell>
          <cell r="C13">
            <v>0.32500000000000001</v>
          </cell>
        </row>
        <row r="14">
          <cell r="B14" t="str">
            <v>Lubrizol Share Price</v>
          </cell>
          <cell r="C14">
            <v>75.55</v>
          </cell>
        </row>
        <row r="15">
          <cell r="B15" t="str">
            <v>Lubrizol Shares Outstanding</v>
          </cell>
          <cell r="C15">
            <v>70.400000000000006</v>
          </cell>
        </row>
        <row r="17">
          <cell r="B17" t="str">
            <v>Purchase Price Assumptions</v>
          </cell>
        </row>
        <row r="18">
          <cell r="B18" t="str">
            <v>Momentive 2010E EBITDA</v>
          </cell>
          <cell r="C18">
            <v>414</v>
          </cell>
        </row>
        <row r="19">
          <cell r="B19" t="str">
            <v>Purchase Multiple</v>
          </cell>
          <cell r="C19">
            <v>10</v>
          </cell>
        </row>
        <row r="20">
          <cell r="B20" t="str">
            <v>Transaction Enterprise Value</v>
          </cell>
          <cell r="C20">
            <v>4140</v>
          </cell>
        </row>
        <row r="21">
          <cell r="B21" t="str">
            <v>Momentive Net Debt Refinanced</v>
          </cell>
          <cell r="C21">
            <v>-3055.2390000000005</v>
          </cell>
        </row>
        <row r="22">
          <cell r="B22" t="str">
            <v>Offer Value for Momentive Equity &amp; MI</v>
          </cell>
          <cell r="C22">
            <v>1084.7609999999995</v>
          </cell>
        </row>
        <row r="24">
          <cell r="B24" t="str">
            <v>Financing Assumptions</v>
          </cell>
        </row>
        <row r="26">
          <cell r="B26" t="str">
            <v>Cost of New Debt</v>
          </cell>
          <cell r="C26">
            <v>7.4999999999999997E-2</v>
          </cell>
        </row>
        <row r="27">
          <cell r="B27" t="str">
            <v>Cost of Existing Debt</v>
          </cell>
          <cell r="C27">
            <v>8.5000000000000006E-2</v>
          </cell>
        </row>
        <row r="28">
          <cell r="B28" t="str">
            <v>Pro Forma Combined 2010 EBITDA (1)</v>
          </cell>
          <cell r="C28">
            <v>1545.0323953085356</v>
          </cell>
        </row>
        <row r="29">
          <cell r="B29" t="str">
            <v>Target Pro Forma Combined Leverage</v>
          </cell>
          <cell r="C29">
            <v>2.5</v>
          </cell>
        </row>
        <row r="30">
          <cell r="B30" t="str">
            <v>Lubrizol Cash (9/30/09)</v>
          </cell>
          <cell r="C30">
            <v>991</v>
          </cell>
        </row>
        <row r="31">
          <cell r="B31" t="str">
            <v>Lubrizol Minimum Cash</v>
          </cell>
          <cell r="C31">
            <v>300</v>
          </cell>
        </row>
        <row r="32">
          <cell r="B32" t="str">
            <v>Lubrizol Cash Used in Transaction</v>
          </cell>
          <cell r="C32">
            <v>691</v>
          </cell>
        </row>
        <row r="33">
          <cell r="B33" t="str">
            <v>New Borrowing</v>
          </cell>
          <cell r="C33">
            <v>2472.2809882713391</v>
          </cell>
        </row>
        <row r="34">
          <cell r="B34" t="str">
            <v>Lubrizol Shares Issued</v>
          </cell>
          <cell r="C34">
            <v>12.928113987143096</v>
          </cell>
        </row>
        <row r="35">
          <cell r="B35" t="str">
            <v>Lubrizol Share Price</v>
          </cell>
          <cell r="C35">
            <v>75.55</v>
          </cell>
        </row>
        <row r="36">
          <cell r="B36" t="str">
            <v>Equity Issued</v>
          </cell>
          <cell r="C36">
            <v>976.7190117286608</v>
          </cell>
        </row>
        <row r="37">
          <cell r="B37" t="str">
            <v>Pro Forma Shares Outstanding</v>
          </cell>
          <cell r="C37">
            <v>83.328113987143098</v>
          </cell>
        </row>
        <row r="39">
          <cell r="B39" t="str">
            <v>Synergy Assumptions</v>
          </cell>
        </row>
        <row r="41">
          <cell r="B41" t="str">
            <v>Momentive 2010E SG&amp;A</v>
          </cell>
          <cell r="C41">
            <v>378.9</v>
          </cell>
        </row>
        <row r="42">
          <cell r="B42" t="str">
            <v>Synergies as a % of SG&amp;A</v>
          </cell>
          <cell r="C42">
            <v>0.1</v>
          </cell>
        </row>
        <row r="43">
          <cell r="B43" t="str">
            <v>Run Rate Pre-Tax Synergies</v>
          </cell>
          <cell r="C43">
            <v>37.89</v>
          </cell>
        </row>
        <row r="44">
          <cell r="B44" t="str">
            <v>Synergies Realized in 2010 - 33.3%</v>
          </cell>
          <cell r="C44">
            <v>12.628736999999999</v>
          </cell>
        </row>
        <row r="45">
          <cell r="B45" t="str">
            <v>Synergies Realized in 2011 - 66.7%</v>
          </cell>
          <cell r="C45">
            <v>25.261263</v>
          </cell>
        </row>
        <row r="46">
          <cell r="B46" t="str">
            <v>One-Time Cost to Achieve in 2010</v>
          </cell>
          <cell r="C46">
            <v>37.89</v>
          </cell>
        </row>
        <row r="48">
          <cell r="B48" t="str">
            <v>Sources of Transaction Financing</v>
          </cell>
        </row>
        <row r="49">
          <cell r="B49" t="str">
            <v>Stock Issued to Public</v>
          </cell>
          <cell r="C49">
            <v>976.71901172866092</v>
          </cell>
        </row>
        <row r="50">
          <cell r="B50" t="str">
            <v>Cash from Balance Sheet</v>
          </cell>
          <cell r="C50">
            <v>691</v>
          </cell>
        </row>
        <row r="51">
          <cell r="B51" t="str">
            <v xml:space="preserve">New Debt for Refinancing </v>
          </cell>
          <cell r="C51">
            <v>2472.2809882713391</v>
          </cell>
        </row>
        <row r="52">
          <cell r="B52" t="str">
            <v>Total Sources</v>
          </cell>
          <cell r="C52">
            <v>4140</v>
          </cell>
        </row>
      </sheetData>
      <sheetData sheetId="32" refreshError="1"/>
      <sheetData sheetId="33">
        <row r="1">
          <cell r="A1" t="str">
            <v>Lubrizol Corp.</v>
          </cell>
          <cell r="H1" t="str">
            <v>Preliminary Draft - Confidential</v>
          </cell>
        </row>
        <row r="2">
          <cell r="A2" t="str">
            <v>Financial Summary Croda</v>
          </cell>
          <cell r="H2" t="str">
            <v>($ in millions, except per share data)</v>
          </cell>
        </row>
        <row r="5">
          <cell r="B5" t="str">
            <v>CY ending Dec. 31,</v>
          </cell>
          <cell r="C5" t="str">
            <v>2007A</v>
          </cell>
          <cell r="D5" t="str">
            <v>2008A</v>
          </cell>
          <cell r="E5" t="str">
            <v>2009E</v>
          </cell>
          <cell r="F5" t="str">
            <v>2010E</v>
          </cell>
          <cell r="G5" t="str">
            <v>2011E</v>
          </cell>
          <cell r="H5" t="str">
            <v>'08E – '10E</v>
          </cell>
          <cell r="L5" t="str">
            <v>2008</v>
          </cell>
          <cell r="M5" t="str">
            <v>2Q09</v>
          </cell>
          <cell r="N5" t="str">
            <v>2Q08</v>
          </cell>
          <cell r="O5" t="str">
            <v>LTM</v>
          </cell>
        </row>
        <row r="7">
          <cell r="B7" t="str">
            <v>Revenue</v>
          </cell>
          <cell r="C7">
            <v>804.8</v>
          </cell>
          <cell r="D7">
            <v>956.4</v>
          </cell>
          <cell r="E7">
            <v>915.3</v>
          </cell>
          <cell r="F7">
            <v>938.1</v>
          </cell>
          <cell r="G7">
            <v>966.4</v>
          </cell>
          <cell r="H7">
            <v>2.7535250026479163E-2</v>
          </cell>
          <cell r="K7" t="str">
            <v>EBIT</v>
          </cell>
          <cell r="M7">
            <v>51</v>
          </cell>
          <cell r="N7">
            <v>59.2</v>
          </cell>
        </row>
        <row r="8">
          <cell r="B8" t="str">
            <v>% Growth</v>
          </cell>
          <cell r="D8">
            <v>0.18836978131212723</v>
          </cell>
          <cell r="E8">
            <v>-4.2973651191969942E-2</v>
          </cell>
          <cell r="F8">
            <v>2.4909865617830373E-2</v>
          </cell>
          <cell r="G8">
            <v>3.0167359556550366E-2</v>
          </cell>
          <cell r="K8" t="str">
            <v>DA</v>
          </cell>
          <cell r="M8">
            <v>17.2</v>
          </cell>
          <cell r="N8">
            <v>14.1</v>
          </cell>
        </row>
        <row r="10">
          <cell r="B10" t="str">
            <v>EBIT</v>
          </cell>
          <cell r="C10">
            <v>83</v>
          </cell>
          <cell r="D10">
            <v>114.7</v>
          </cell>
          <cell r="E10">
            <v>117.7</v>
          </cell>
          <cell r="F10">
            <v>138.4</v>
          </cell>
          <cell r="G10">
            <v>156.19999999999999</v>
          </cell>
          <cell r="H10">
            <v>0.15199948078908343</v>
          </cell>
          <cell r="K10" t="str">
            <v>EBITDA</v>
          </cell>
          <cell r="L10">
            <v>147.4</v>
          </cell>
          <cell r="M10">
            <v>68.2</v>
          </cell>
          <cell r="N10">
            <v>73.3</v>
          </cell>
          <cell r="O10">
            <v>142.30000000000001</v>
          </cell>
        </row>
        <row r="11">
          <cell r="B11" t="str">
            <v>% Margin</v>
          </cell>
          <cell r="C11">
            <v>0.10313121272365806</v>
          </cell>
          <cell r="D11">
            <v>0.11992890004182351</v>
          </cell>
          <cell r="E11">
            <v>0.12859171856222004</v>
          </cell>
          <cell r="F11">
            <v>0.14753224602920798</v>
          </cell>
          <cell r="G11">
            <v>0.16163079470198674</v>
          </cell>
        </row>
        <row r="12">
          <cell r="B12" t="str">
            <v>% Growth</v>
          </cell>
          <cell r="D12">
            <v>0.38192771084337362</v>
          </cell>
          <cell r="E12">
            <v>2.6155187445509931E-2</v>
          </cell>
          <cell r="F12">
            <v>0.17587085811384884</v>
          </cell>
          <cell r="G12">
            <v>0.12861271676300556</v>
          </cell>
        </row>
        <row r="14">
          <cell r="B14" t="str">
            <v>D&amp;A</v>
          </cell>
          <cell r="C14">
            <v>27.9</v>
          </cell>
          <cell r="D14">
            <v>32.700000000000003</v>
          </cell>
          <cell r="E14">
            <v>35.600000000000009</v>
          </cell>
          <cell r="F14">
            <v>37</v>
          </cell>
          <cell r="G14">
            <v>37.900000000000006</v>
          </cell>
        </row>
        <row r="15">
          <cell r="B15" t="str">
            <v>D&amp;A as % of Rev.</v>
          </cell>
          <cell r="C15">
            <v>3.4666998011928428E-2</v>
          </cell>
          <cell r="D15">
            <v>3.4190715181932251E-2</v>
          </cell>
          <cell r="E15">
            <v>3.8894351578717373E-2</v>
          </cell>
          <cell r="F15">
            <v>3.9441424155207336E-2</v>
          </cell>
          <cell r="G15">
            <v>3.9217715231788089E-2</v>
          </cell>
        </row>
        <row r="17">
          <cell r="B17" t="str">
            <v>EBITDA</v>
          </cell>
          <cell r="C17">
            <v>110.9</v>
          </cell>
          <cell r="D17">
            <v>147.4</v>
          </cell>
          <cell r="E17">
            <v>153.30000000000001</v>
          </cell>
          <cell r="F17">
            <v>175.4</v>
          </cell>
          <cell r="G17">
            <v>194.1</v>
          </cell>
          <cell r="H17">
            <v>0.12523100476747406</v>
          </cell>
        </row>
        <row r="18">
          <cell r="B18" t="str">
            <v>% Margin</v>
          </cell>
          <cell r="C18">
            <v>0.13779821073558648</v>
          </cell>
          <cell r="D18">
            <v>0.15411961522375575</v>
          </cell>
          <cell r="E18">
            <v>0.16748607014093742</v>
          </cell>
          <cell r="F18">
            <v>0.1869736701844153</v>
          </cell>
          <cell r="G18">
            <v>0.20084850993377484</v>
          </cell>
        </row>
        <row r="20">
          <cell r="B20" t="str">
            <v>Net Income</v>
          </cell>
          <cell r="C20">
            <v>50.1</v>
          </cell>
          <cell r="D20">
            <v>61.000000000000057</v>
          </cell>
          <cell r="E20">
            <v>68.3</v>
          </cell>
          <cell r="F20">
            <v>82.5</v>
          </cell>
          <cell r="G20">
            <v>96.4</v>
          </cell>
          <cell r="H20">
            <v>0.18803207236927677</v>
          </cell>
        </row>
        <row r="21">
          <cell r="B21" t="str">
            <v>Net Margin</v>
          </cell>
          <cell r="C21">
            <v>6.2251491053677936E-2</v>
          </cell>
          <cell r="D21">
            <v>6.3780844834797221E-2</v>
          </cell>
          <cell r="E21">
            <v>7.4620343056921223E-2</v>
          </cell>
          <cell r="F21">
            <v>8.7943716021746082E-2</v>
          </cell>
          <cell r="G21">
            <v>9.9751655629139083E-2</v>
          </cell>
        </row>
        <row r="22">
          <cell r="B22" t="str">
            <v>% Growth</v>
          </cell>
          <cell r="D22">
            <v>0.21756487025948212</v>
          </cell>
          <cell r="E22">
            <v>0.11967213114753994</v>
          </cell>
          <cell r="F22">
            <v>0.2079062957540263</v>
          </cell>
          <cell r="G22">
            <v>0.16848484848484846</v>
          </cell>
        </row>
        <row r="24">
          <cell r="B24" t="str">
            <v>EPS</v>
          </cell>
          <cell r="C24">
            <v>0.371</v>
          </cell>
          <cell r="D24">
            <v>0.45400000000000001</v>
          </cell>
          <cell r="E24">
            <v>0.50700000000000001</v>
          </cell>
          <cell r="F24">
            <v>0.61199999999999999</v>
          </cell>
          <cell r="G24">
            <v>0.71499999999999997</v>
          </cell>
          <cell r="H24">
            <v>0.18754217199070866</v>
          </cell>
        </row>
        <row r="25">
          <cell r="B25" t="str">
            <v>% Growth</v>
          </cell>
          <cell r="D25">
            <v>0.22371967654986524</v>
          </cell>
          <cell r="E25">
            <v>0.11674008810572678</v>
          </cell>
          <cell r="F25">
            <v>0.20710059171597628</v>
          </cell>
          <cell r="G25">
            <v>0.16830065359477131</v>
          </cell>
        </row>
        <row r="27">
          <cell r="B27" t="str">
            <v>CFO</v>
          </cell>
        </row>
        <row r="29">
          <cell r="B29" t="str">
            <v>Capex</v>
          </cell>
          <cell r="D29">
            <v>51.9</v>
          </cell>
          <cell r="E29">
            <v>40</v>
          </cell>
          <cell r="F29">
            <v>40</v>
          </cell>
          <cell r="G29">
            <v>40</v>
          </cell>
        </row>
        <row r="31">
          <cell r="B31" t="str">
            <v>FCF</v>
          </cell>
          <cell r="D31">
            <v>28.4</v>
          </cell>
          <cell r="E31">
            <v>103.6</v>
          </cell>
          <cell r="F31">
            <v>73.7</v>
          </cell>
          <cell r="G31">
            <v>87.2</v>
          </cell>
          <cell r="H31" t="str">
            <v>NM</v>
          </cell>
        </row>
        <row r="32">
          <cell r="B32" t="str">
            <v>% Growth</v>
          </cell>
          <cell r="C32" t="str">
            <v>NM</v>
          </cell>
          <cell r="D32" t="str">
            <v>NM</v>
          </cell>
          <cell r="E32" t="str">
            <v>NM</v>
          </cell>
          <cell r="F32">
            <v>-0.28861003861003853</v>
          </cell>
          <cell r="G32">
            <v>0.18317503392130252</v>
          </cell>
        </row>
        <row r="34">
          <cell r="B34" t="str">
            <v>Shares</v>
          </cell>
          <cell r="C34">
            <v>135.04043126684635</v>
          </cell>
          <cell r="D34">
            <v>134.36123348017634</v>
          </cell>
          <cell r="E34">
            <v>134.71400394477317</v>
          </cell>
          <cell r="F34">
            <v>134.80392156862746</v>
          </cell>
          <cell r="G34">
            <v>134.82517482517483</v>
          </cell>
        </row>
        <row r="36">
          <cell r="B36" t="str">
            <v>Source: MS 10/30/09 Research</v>
          </cell>
        </row>
        <row r="38">
          <cell r="B38" t="str">
            <v>Interest expense</v>
          </cell>
          <cell r="D38">
            <v>16.3</v>
          </cell>
          <cell r="E38">
            <v>13.1</v>
          </cell>
          <cell r="F38">
            <v>13.2</v>
          </cell>
          <cell r="G38">
            <v>12</v>
          </cell>
        </row>
        <row r="40">
          <cell r="B40" t="str">
            <v>SG&amp;A</v>
          </cell>
          <cell r="D40">
            <v>275.3</v>
          </cell>
          <cell r="E40">
            <v>291.7</v>
          </cell>
          <cell r="F40">
            <v>286.89999999999998</v>
          </cell>
          <cell r="G40">
            <v>294.60000000000002</v>
          </cell>
        </row>
        <row r="44">
          <cell r="C44" t="str">
            <v>2007A</v>
          </cell>
          <cell r="D44" t="str">
            <v>2008A</v>
          </cell>
          <cell r="E44" t="str">
            <v>Latest</v>
          </cell>
        </row>
        <row r="45">
          <cell r="B45" t="str">
            <v>Exchange Rate</v>
          </cell>
          <cell r="C45">
            <v>2.0014501915708811</v>
          </cell>
          <cell r="D45">
            <v>1.8525513358778629</v>
          </cell>
          <cell r="E45">
            <v>1.5677000000000001</v>
          </cell>
          <cell r="F45">
            <v>1.5677000000000001</v>
          </cell>
          <cell r="G45">
            <v>1.5677000000000001</v>
          </cell>
        </row>
        <row r="48">
          <cell r="C48" t="str">
            <v>$023352</v>
          </cell>
          <cell r="D48" t="str">
            <v>Croda</v>
          </cell>
        </row>
        <row r="50">
          <cell r="C50" t="str">
            <v>Calendar Year Ending December 31,</v>
          </cell>
          <cell r="H50" t="str">
            <v>'08 - '11E</v>
          </cell>
        </row>
        <row r="51">
          <cell r="C51" t="str">
            <v>2007A</v>
          </cell>
          <cell r="D51" t="str">
            <v>2008A</v>
          </cell>
          <cell r="E51" t="str">
            <v>2009E</v>
          </cell>
          <cell r="F51" t="str">
            <v>2010E</v>
          </cell>
          <cell r="G51" t="str">
            <v>2011E</v>
          </cell>
          <cell r="H51" t="str">
            <v>CAGR</v>
          </cell>
          <cell r="L51" t="str">
            <v>2008</v>
          </cell>
          <cell r="M51" t="str">
            <v>2Q09</v>
          </cell>
          <cell r="N51" t="str">
            <v>2Q08</v>
          </cell>
          <cell r="O51" t="str">
            <v>LTM</v>
          </cell>
        </row>
        <row r="52">
          <cell r="B52" t="str">
            <v>Revenue</v>
          </cell>
          <cell r="C52">
            <v>1610.7671141762451</v>
          </cell>
          <cell r="D52">
            <v>1771.780097633588</v>
          </cell>
          <cell r="E52">
            <v>1434.91581</v>
          </cell>
          <cell r="F52">
            <v>1470.6593700000001</v>
          </cell>
          <cell r="G52">
            <v>1515.0252800000001</v>
          </cell>
          <cell r="H52">
            <v>-5.0845990007933994E-2</v>
          </cell>
          <cell r="K52" t="str">
            <v>EBIT</v>
          </cell>
          <cell r="M52">
            <v>79.952700000000007</v>
          </cell>
          <cell r="N52">
            <v>109.67103908396949</v>
          </cell>
        </row>
        <row r="53">
          <cell r="B53" t="str">
            <v>% Growth</v>
          </cell>
          <cell r="D53">
            <v>9.9960436266844033E-2</v>
          </cell>
          <cell r="E53">
            <v>-0.19012759432364557</v>
          </cell>
          <cell r="F53">
            <v>2.4909865617830373E-2</v>
          </cell>
          <cell r="G53">
            <v>3.0167359556550366E-2</v>
          </cell>
          <cell r="K53" t="str">
            <v>DA</v>
          </cell>
          <cell r="M53">
            <v>26.96444</v>
          </cell>
          <cell r="N53">
            <v>26.120973835877866</v>
          </cell>
        </row>
        <row r="55">
          <cell r="B55" t="str">
            <v>EBIT</v>
          </cell>
          <cell r="C55">
            <v>166.12036590038312</v>
          </cell>
          <cell r="D55">
            <v>212.48763822519089</v>
          </cell>
          <cell r="E55">
            <v>184.51829000000001</v>
          </cell>
          <cell r="F55">
            <v>216.96968000000001</v>
          </cell>
          <cell r="G55">
            <v>244.87474</v>
          </cell>
          <cell r="K55" t="str">
            <v>EBITDA</v>
          </cell>
        </row>
        <row r="56">
          <cell r="B56" t="str">
            <v>% Margin</v>
          </cell>
          <cell r="C56">
            <v>0.10313121272365805</v>
          </cell>
          <cell r="D56">
            <v>0.11992890004182352</v>
          </cell>
          <cell r="E56">
            <v>0.12859171856222004</v>
          </cell>
          <cell r="F56">
            <v>0.14753224602920798</v>
          </cell>
          <cell r="G56">
            <v>0.16163079470198674</v>
          </cell>
        </row>
        <row r="57">
          <cell r="B57" t="str">
            <v>% Growth</v>
          </cell>
          <cell r="D57">
            <v>0.27911852994961905</v>
          </cell>
          <cell r="E57">
            <v>-0.13162811944640951</v>
          </cell>
          <cell r="F57">
            <v>0.17587085811384884</v>
          </cell>
          <cell r="G57">
            <v>0.12861271676300579</v>
          </cell>
        </row>
        <row r="59">
          <cell r="B59" t="str">
            <v>D&amp;A</v>
          </cell>
          <cell r="C59">
            <v>55.840460344827584</v>
          </cell>
          <cell r="D59">
            <v>60.57842868320612</v>
          </cell>
          <cell r="E59">
            <v>55.810120000000019</v>
          </cell>
          <cell r="F59">
            <v>58.004900000000006</v>
          </cell>
          <cell r="G59">
            <v>59.415830000000014</v>
          </cell>
        </row>
        <row r="60">
          <cell r="B60" t="str">
            <v>D&amp;A as % of Rev.</v>
          </cell>
          <cell r="C60">
            <v>3.4666998011928428E-2</v>
          </cell>
          <cell r="D60">
            <v>3.4190715181932251E-2</v>
          </cell>
          <cell r="E60">
            <v>3.8894351578717373E-2</v>
          </cell>
          <cell r="F60">
            <v>3.9441424155207336E-2</v>
          </cell>
          <cell r="G60">
            <v>3.9217715231788089E-2</v>
          </cell>
        </row>
        <row r="62">
          <cell r="B62" t="str">
            <v>EBITDA</v>
          </cell>
          <cell r="C62">
            <v>221.96082624521074</v>
          </cell>
          <cell r="D62">
            <v>273.06606690839698</v>
          </cell>
          <cell r="E62">
            <v>240.32841000000002</v>
          </cell>
          <cell r="F62">
            <v>274.97458</v>
          </cell>
          <cell r="G62">
            <v>304.29057</v>
          </cell>
          <cell r="H62">
            <v>3.6748907127812425E-2</v>
          </cell>
          <cell r="K62" t="str">
            <v>EBITDA</v>
          </cell>
          <cell r="L62">
            <v>273.06606690839698</v>
          </cell>
          <cell r="M62">
            <v>106.91714</v>
          </cell>
          <cell r="N62">
            <v>135.79201291984737</v>
          </cell>
          <cell r="O62">
            <v>244.19119398854963</v>
          </cell>
        </row>
        <row r="63">
          <cell r="B63" t="str">
            <v>% Margin</v>
          </cell>
          <cell r="C63">
            <v>0.13779821073558651</v>
          </cell>
          <cell r="D63">
            <v>0.15411961522375575</v>
          </cell>
          <cell r="E63">
            <v>0.16748607014093742</v>
          </cell>
          <cell r="F63">
            <v>0.1869736701844153</v>
          </cell>
          <cell r="G63">
            <v>0.20084850993377482</v>
          </cell>
        </row>
        <row r="65">
          <cell r="B65" t="str">
            <v>Net Income</v>
          </cell>
          <cell r="C65">
            <v>100.27265459770115</v>
          </cell>
          <cell r="D65">
            <v>113.00563148854974</v>
          </cell>
          <cell r="E65">
            <v>107.07391</v>
          </cell>
          <cell r="F65">
            <v>129.33525</v>
          </cell>
          <cell r="G65">
            <v>151.12628000000001</v>
          </cell>
          <cell r="H65">
            <v>0.10174215954762267</v>
          </cell>
        </row>
        <row r="66">
          <cell r="B66" t="str">
            <v>% Margin</v>
          </cell>
          <cell r="C66">
            <v>6.2251491053677936E-2</v>
          </cell>
          <cell r="D66">
            <v>6.3780844834797221E-2</v>
          </cell>
          <cell r="E66">
            <v>7.4620343056921223E-2</v>
          </cell>
          <cell r="F66">
            <v>0.13786936360729132</v>
          </cell>
          <cell r="G66">
            <v>0.15638067052980134</v>
          </cell>
        </row>
        <row r="67">
          <cell r="B67" t="str">
            <v>% Growth</v>
          </cell>
          <cell r="D67">
            <v>0.12698354244169474</v>
          </cell>
          <cell r="E67">
            <v>-5.2490494592305037E-2</v>
          </cell>
          <cell r="F67">
            <v>0.2079062957540263</v>
          </cell>
          <cell r="G67">
            <v>0.16848484848484846</v>
          </cell>
        </row>
        <row r="69">
          <cell r="B69" t="str">
            <v>EPS</v>
          </cell>
          <cell r="C69">
            <v>0.74253802107279687</v>
          </cell>
          <cell r="D69">
            <v>0.84105830648854984</v>
          </cell>
          <cell r="E69">
            <v>0.79482390000000003</v>
          </cell>
          <cell r="F69">
            <v>0.95943240000000007</v>
          </cell>
          <cell r="G69">
            <v>1.1209055000000001</v>
          </cell>
          <cell r="H69">
            <v>0.10047698743301137</v>
          </cell>
        </row>
        <row r="71">
          <cell r="B71" t="str">
            <v>Current Price (02/16/10)</v>
          </cell>
          <cell r="D71">
            <v>12.580792500000001</v>
          </cell>
          <cell r="I71" t="str">
            <v>CLOSE</v>
          </cell>
          <cell r="J71">
            <v>14</v>
          </cell>
        </row>
        <row r="72">
          <cell r="D72">
            <v>13.098133500000001</v>
          </cell>
          <cell r="I72" t="str">
            <v>YHI</v>
          </cell>
          <cell r="J72">
            <v>16</v>
          </cell>
        </row>
        <row r="73">
          <cell r="B73" t="str">
            <v xml:space="preserve">% to 52 Wk High </v>
          </cell>
          <cell r="D73">
            <v>-3.9497307001795323E-2</v>
          </cell>
        </row>
        <row r="74">
          <cell r="B74" t="str">
            <v>Equity Market Value</v>
          </cell>
          <cell r="D74">
            <v>1732.6929832613546</v>
          </cell>
          <cell r="I74" t="str">
            <v>MEV</v>
          </cell>
          <cell r="J74">
            <v>493</v>
          </cell>
        </row>
        <row r="75">
          <cell r="B75" t="str">
            <v>Enterprise Value</v>
          </cell>
          <cell r="D75">
            <v>2292.1063481613546</v>
          </cell>
          <cell r="I75" t="str">
            <v>TEV</v>
          </cell>
          <cell r="J75">
            <v>506</v>
          </cell>
        </row>
        <row r="77">
          <cell r="B77" t="str">
            <v>TEV / EBITDA</v>
          </cell>
          <cell r="D77">
            <v>8.3939625824334563</v>
          </cell>
          <cell r="E77">
            <v>9.5373923880300069</v>
          </cell>
          <cell r="F77">
            <v>8.3357026971778794</v>
          </cell>
          <cell r="G77">
            <v>7.5326236634981969</v>
          </cell>
        </row>
        <row r="78">
          <cell r="B78" t="str">
            <v>P / E</v>
          </cell>
          <cell r="D78">
            <v>14.958288150705371</v>
          </cell>
          <cell r="E78">
            <v>15.828402366863907</v>
          </cell>
          <cell r="F78">
            <v>13.112745098039216</v>
          </cell>
          <cell r="G78">
            <v>11.223776223776223</v>
          </cell>
        </row>
        <row r="81">
          <cell r="B81" t="str">
            <v>CFO</v>
          </cell>
          <cell r="C81">
            <v>0</v>
          </cell>
          <cell r="D81">
            <v>0</v>
          </cell>
          <cell r="E81">
            <v>0</v>
          </cell>
          <cell r="F81">
            <v>0</v>
          </cell>
          <cell r="G81">
            <v>0</v>
          </cell>
        </row>
        <row r="83">
          <cell r="B83" t="str">
            <v>Capex</v>
          </cell>
          <cell r="C83">
            <v>0</v>
          </cell>
          <cell r="D83">
            <v>96.147414332061089</v>
          </cell>
          <cell r="E83">
            <v>62.708000000000006</v>
          </cell>
          <cell r="F83">
            <v>62.708000000000006</v>
          </cell>
          <cell r="G83">
            <v>62.708000000000006</v>
          </cell>
        </row>
        <row r="85">
          <cell r="B85" t="str">
            <v>FCF (1)</v>
          </cell>
          <cell r="C85">
            <v>0</v>
          </cell>
          <cell r="D85">
            <v>52.612457938931307</v>
          </cell>
          <cell r="E85">
            <v>162.41372000000001</v>
          </cell>
          <cell r="F85">
            <v>115.53949000000001</v>
          </cell>
          <cell r="G85">
            <v>136.70344</v>
          </cell>
          <cell r="H85" t="str">
            <v>NM</v>
          </cell>
        </row>
        <row r="86">
          <cell r="B86" t="str">
            <v>% Growth</v>
          </cell>
          <cell r="C86" t="str">
            <v>NM</v>
          </cell>
          <cell r="D86" t="str">
            <v>NM</v>
          </cell>
          <cell r="E86" t="str">
            <v>NM</v>
          </cell>
          <cell r="F86">
            <v>-0.28861003861003853</v>
          </cell>
          <cell r="G86">
            <v>0.18317503392130252</v>
          </cell>
        </row>
        <row r="88">
          <cell r="B88" t="str">
            <v>Source: MS 10/30/09 Research</v>
          </cell>
        </row>
        <row r="91">
          <cell r="B91" t="str">
            <v>Interest expense</v>
          </cell>
          <cell r="D91">
            <v>30.196586774809166</v>
          </cell>
          <cell r="E91">
            <v>20.53687</v>
          </cell>
          <cell r="F91">
            <v>20.693639999999998</v>
          </cell>
          <cell r="G91">
            <v>18.8124</v>
          </cell>
        </row>
        <row r="93">
          <cell r="B93" t="str">
            <v>SG&amp;A</v>
          </cell>
          <cell r="D93">
            <v>510.00738276717567</v>
          </cell>
          <cell r="E93">
            <v>457.29809</v>
          </cell>
          <cell r="F93">
            <v>449.77312999999998</v>
          </cell>
          <cell r="G93">
            <v>461.84442000000007</v>
          </cell>
          <cell r="J93">
            <v>44.977313000000002</v>
          </cell>
        </row>
      </sheetData>
      <sheetData sheetId="34">
        <row r="1">
          <cell r="A1" t="str">
            <v>Lubrizol Corp.</v>
          </cell>
        </row>
        <row r="2">
          <cell r="A2" t="str">
            <v>Comparative Stats</v>
          </cell>
        </row>
        <row r="3">
          <cell r="F3" t="str">
            <v>LZ</v>
          </cell>
          <cell r="H3" t="str">
            <v>$023352</v>
          </cell>
        </row>
        <row r="4">
          <cell r="J4" t="str">
            <v>Pro Forma (1)</v>
          </cell>
          <cell r="M4" t="str">
            <v>Pro Forma (1)</v>
          </cell>
        </row>
        <row r="5">
          <cell r="A5" t="str">
            <v>NAME</v>
          </cell>
          <cell r="B5">
            <v>2</v>
          </cell>
          <cell r="C5" t="str">
            <v>Financial Statistics</v>
          </cell>
          <cell r="F5" t="str">
            <v>Lubrizol</v>
          </cell>
          <cell r="H5" t="str">
            <v>Croda</v>
          </cell>
          <cell r="J5" t="str">
            <v>Pre-Synergy</v>
          </cell>
          <cell r="M5" t="str">
            <v>Post-Synergy</v>
          </cell>
        </row>
        <row r="6">
          <cell r="A6" t="str">
            <v>MEV</v>
          </cell>
          <cell r="B6">
            <v>493</v>
          </cell>
          <cell r="C6" t="str">
            <v>Equity Market Value</v>
          </cell>
          <cell r="F6">
            <v>5261.1883312</v>
          </cell>
          <cell r="H6">
            <v>1732.6929832613546</v>
          </cell>
          <cell r="J6">
            <v>6993.8813144613541</v>
          </cell>
          <cell r="L6" t="e">
            <v>#REF!</v>
          </cell>
          <cell r="M6" t="e">
            <v>#REF!</v>
          </cell>
        </row>
        <row r="8">
          <cell r="A8" t="str">
            <v>TEV</v>
          </cell>
          <cell r="B8">
            <v>506</v>
          </cell>
          <cell r="C8" t="str">
            <v>Net Enterprise Value</v>
          </cell>
          <cell r="F8">
            <v>5717.8883311999998</v>
          </cell>
          <cell r="H8">
            <v>2292.1063481613546</v>
          </cell>
          <cell r="J8">
            <v>8009.9946793613544</v>
          </cell>
          <cell r="L8" t="e">
            <v>#REF!</v>
          </cell>
          <cell r="M8" t="e">
            <v>#REF!</v>
          </cell>
        </row>
        <row r="10">
          <cell r="A10" t="str">
            <v>Rev08</v>
          </cell>
          <cell r="B10">
            <v>32</v>
          </cell>
          <cell r="C10" t="str">
            <v>2008A Revenue</v>
          </cell>
          <cell r="F10">
            <v>5027.8009298800007</v>
          </cell>
          <cell r="H10">
            <v>1771.780097633588</v>
          </cell>
          <cell r="J10">
            <v>6799.5810275135882</v>
          </cell>
          <cell r="M10">
            <v>6799.5810275135882</v>
          </cell>
        </row>
        <row r="12">
          <cell r="A12" t="str">
            <v>Rev09</v>
          </cell>
          <cell r="B12">
            <v>33</v>
          </cell>
          <cell r="C12" t="str">
            <v>2009E Revenue</v>
          </cell>
          <cell r="F12">
            <v>4586</v>
          </cell>
          <cell r="H12">
            <v>1434.91581</v>
          </cell>
          <cell r="J12">
            <v>6020.9158100000004</v>
          </cell>
          <cell r="M12">
            <v>6020.9158100000004</v>
          </cell>
          <cell r="O12">
            <v>0.23832185256880378</v>
          </cell>
        </row>
        <row r="13">
          <cell r="C13" t="str">
            <v>% Growth</v>
          </cell>
          <cell r="F13">
            <v>-8.7871603518428376E-2</v>
          </cell>
          <cell r="H13">
            <v>-0.19012759432364557</v>
          </cell>
          <cell r="J13">
            <v>-0.11451664659378624</v>
          </cell>
          <cell r="M13">
            <v>-0.11451664659378624</v>
          </cell>
        </row>
        <row r="15">
          <cell r="A15" t="str">
            <v>Rev10</v>
          </cell>
          <cell r="B15">
            <v>34</v>
          </cell>
          <cell r="C15" t="str">
            <v>2010E Revenue</v>
          </cell>
          <cell r="F15">
            <v>4972.1632475316692</v>
          </cell>
          <cell r="H15">
            <v>1470.6593700000001</v>
          </cell>
          <cell r="J15">
            <v>6442.8226175316695</v>
          </cell>
          <cell r="M15">
            <v>6442.8226175316695</v>
          </cell>
          <cell r="O15">
            <v>0.22826320966809871</v>
          </cell>
        </row>
        <row r="16">
          <cell r="C16" t="str">
            <v>% Growth</v>
          </cell>
          <cell r="F16">
            <v>8.420480757341231E-2</v>
          </cell>
          <cell r="H16">
            <v>2.4909865617830373E-2</v>
          </cell>
          <cell r="J16">
            <v>7.0073527158598381E-2</v>
          </cell>
          <cell r="M16">
            <v>7.0073527158598381E-2</v>
          </cell>
        </row>
        <row r="18">
          <cell r="C18" t="str">
            <v>2011E Revenue</v>
          </cell>
          <cell r="F18">
            <v>5353.3517673419738</v>
          </cell>
          <cell r="H18">
            <v>1515.0252800000001</v>
          </cell>
          <cell r="J18">
            <v>6868.3770473419736</v>
          </cell>
          <cell r="O18">
            <v>0.22057980648955594</v>
          </cell>
        </row>
        <row r="19">
          <cell r="C19" t="str">
            <v>% Growth</v>
          </cell>
          <cell r="F19">
            <v>7.6664522227732235E-2</v>
          </cell>
          <cell r="H19">
            <v>3.0167359556550366E-2</v>
          </cell>
          <cell r="J19">
            <v>6.6050930635948468E-2</v>
          </cell>
        </row>
        <row r="21">
          <cell r="A21" t="str">
            <v>EBITDA08</v>
          </cell>
          <cell r="B21">
            <v>62</v>
          </cell>
          <cell r="C21" t="str">
            <v>2008A EBITDAR</v>
          </cell>
          <cell r="F21">
            <v>651.84633351860998</v>
          </cell>
          <cell r="H21">
            <v>273.06606690839698</v>
          </cell>
          <cell r="J21">
            <v>924.91240042700701</v>
          </cell>
          <cell r="L21">
            <v>44.977313000000002</v>
          </cell>
          <cell r="M21">
            <v>969.889713427007</v>
          </cell>
        </row>
        <row r="22">
          <cell r="A22" t="str">
            <v>EBITDA09</v>
          </cell>
          <cell r="B22">
            <v>63</v>
          </cell>
          <cell r="C22" t="str">
            <v>2009E EBITDA</v>
          </cell>
          <cell r="F22">
            <v>1030</v>
          </cell>
          <cell r="H22">
            <v>240.32841000000002</v>
          </cell>
          <cell r="J22">
            <v>1270.3284100000001</v>
          </cell>
          <cell r="L22">
            <v>44.977313000000002</v>
          </cell>
          <cell r="M22">
            <v>1315.3057230000002</v>
          </cell>
          <cell r="O22">
            <v>0.18918604677982445</v>
          </cell>
        </row>
        <row r="23">
          <cell r="C23" t="str">
            <v>% Growth</v>
          </cell>
          <cell r="F23">
            <v>0.58012701312616022</v>
          </cell>
          <cell r="H23">
            <v>-0.11988914360193703</v>
          </cell>
          <cell r="J23">
            <v>0.37345808036904238</v>
          </cell>
          <cell r="M23">
            <v>0.35613947110800948</v>
          </cell>
        </row>
        <row r="24">
          <cell r="C24" t="str">
            <v>% Margin</v>
          </cell>
          <cell r="F24">
            <v>0.22459659834278239</v>
          </cell>
          <cell r="H24">
            <v>0.16748607014093742</v>
          </cell>
          <cell r="J24">
            <v>0.21098591146053577</v>
          </cell>
          <cell r="M24">
            <v>0.21845608948981468</v>
          </cell>
        </row>
        <row r="26">
          <cell r="A26" t="str">
            <v>EBITDA10</v>
          </cell>
          <cell r="B26">
            <v>64</v>
          </cell>
          <cell r="C26" t="str">
            <v>2010E EBITDA</v>
          </cell>
          <cell r="F26">
            <v>1093.1423953085355</v>
          </cell>
          <cell r="H26">
            <v>274.97458</v>
          </cell>
          <cell r="J26">
            <v>1368.1169753085355</v>
          </cell>
          <cell r="L26">
            <v>44.977313000000002</v>
          </cell>
          <cell r="M26">
            <v>1413.0942883085356</v>
          </cell>
          <cell r="O26">
            <v>0.20098762383822347</v>
          </cell>
        </row>
        <row r="27">
          <cell r="C27" t="str">
            <v>% Growth</v>
          </cell>
          <cell r="F27">
            <v>6.130329641605381E-2</v>
          </cell>
          <cell r="H27">
            <v>0.14416177429876043</v>
          </cell>
          <cell r="J27">
            <v>7.6978964288876739E-2</v>
          </cell>
          <cell r="M27">
            <v>7.4346643216525843E-2</v>
          </cell>
        </row>
        <row r="28">
          <cell r="C28" t="str">
            <v>% Margin</v>
          </cell>
          <cell r="F28">
            <v>0.21985247484607512</v>
          </cell>
          <cell r="H28">
            <v>0.1869736701844153</v>
          </cell>
          <cell r="J28">
            <v>0.21234745336395419</v>
          </cell>
          <cell r="M28">
            <v>0.21932844844483873</v>
          </cell>
        </row>
        <row r="30">
          <cell r="C30" t="str">
            <v>2011E EBITDA</v>
          </cell>
          <cell r="F30">
            <v>1173.4166304351954</v>
          </cell>
          <cell r="H30">
            <v>304.29057</v>
          </cell>
          <cell r="J30">
            <v>1477.7072004351953</v>
          </cell>
          <cell r="O30">
            <v>0.20592074662042945</v>
          </cell>
        </row>
        <row r="31">
          <cell r="C31" t="str">
            <v>% Growth</v>
          </cell>
          <cell r="F31">
            <v>7.3434380983826708E-2</v>
          </cell>
          <cell r="H31">
            <v>0.10661345496009123</v>
          </cell>
          <cell r="J31">
            <v>8.0102964223468742E-2</v>
          </cell>
        </row>
        <row r="32">
          <cell r="C32" t="str">
            <v>% Margin</v>
          </cell>
          <cell r="F32">
            <v>0.21919288726618014</v>
          </cell>
          <cell r="H32">
            <v>0.20084850993377482</v>
          </cell>
          <cell r="J32">
            <v>0.21514648806402675</v>
          </cell>
        </row>
        <row r="34">
          <cell r="A34" t="str">
            <v>EBIT08</v>
          </cell>
          <cell r="B34">
            <v>72</v>
          </cell>
          <cell r="C34" t="str">
            <v>2008A EBIT</v>
          </cell>
          <cell r="F34">
            <v>478.37633351861001</v>
          </cell>
          <cell r="H34">
            <v>212.48763822519089</v>
          </cell>
          <cell r="J34">
            <v>690.8639717438009</v>
          </cell>
          <cell r="L34">
            <v>44.977313000000002</v>
          </cell>
          <cell r="M34">
            <v>735.84128474380088</v>
          </cell>
        </row>
        <row r="35">
          <cell r="A35" t="str">
            <v>EBIT09</v>
          </cell>
          <cell r="B35">
            <v>73</v>
          </cell>
          <cell r="C35" t="str">
            <v>2009E EBIT (2)</v>
          </cell>
          <cell r="F35">
            <v>859</v>
          </cell>
          <cell r="H35">
            <v>184.51829000000001</v>
          </cell>
          <cell r="J35">
            <v>1043.51829</v>
          </cell>
          <cell r="L35">
            <v>44.977313000000002</v>
          </cell>
          <cell r="M35">
            <v>1088.4956030000001</v>
          </cell>
          <cell r="O35">
            <v>0.17682324475596878</v>
          </cell>
        </row>
        <row r="36">
          <cell r="C36" t="str">
            <v>% Growth</v>
          </cell>
          <cell r="F36">
            <v>0.79565739316947792</v>
          </cell>
          <cell r="H36">
            <v>-0.13162811944640951</v>
          </cell>
          <cell r="J36">
            <v>0.51045405851179182</v>
          </cell>
          <cell r="M36">
            <v>0.47925323784868024</v>
          </cell>
        </row>
        <row r="37">
          <cell r="C37" t="str">
            <v>% Margin</v>
          </cell>
          <cell r="F37">
            <v>0.18730920191888356</v>
          </cell>
          <cell r="H37">
            <v>0.12859171856222004</v>
          </cell>
          <cell r="J37">
            <v>0.17331554250714559</v>
          </cell>
          <cell r="M37">
            <v>0.1807857205364245</v>
          </cell>
        </row>
        <row r="39">
          <cell r="A39" t="str">
            <v>EBIT10</v>
          </cell>
          <cell r="B39">
            <v>74</v>
          </cell>
          <cell r="C39" t="str">
            <v>2010E EBIT (2)</v>
          </cell>
          <cell r="F39">
            <v>920.73412310980007</v>
          </cell>
          <cell r="H39">
            <v>216.96968000000001</v>
          </cell>
          <cell r="J39">
            <v>1137.7038031098</v>
          </cell>
          <cell r="L39">
            <v>44.977313000000002</v>
          </cell>
          <cell r="M39">
            <v>1182.6811161098001</v>
          </cell>
          <cell r="O39">
            <v>0.1907084070624841</v>
          </cell>
        </row>
        <row r="40">
          <cell r="C40" t="str">
            <v>% Growth</v>
          </cell>
          <cell r="F40">
            <v>7.1867430861234149E-2</v>
          </cell>
          <cell r="H40">
            <v>0.17587085811384884</v>
          </cell>
          <cell r="J40">
            <v>9.0257654333782744E-2</v>
          </cell>
          <cell r="M40">
            <v>8.6528152112158807E-2</v>
          </cell>
        </row>
        <row r="41">
          <cell r="C41" t="str">
            <v>% Margin</v>
          </cell>
          <cell r="F41">
            <v>0.18517777419453799</v>
          </cell>
          <cell r="H41">
            <v>0.14753224602920798</v>
          </cell>
          <cell r="J41">
            <v>0.17658468510586892</v>
          </cell>
          <cell r="M41">
            <v>0.18356568018675343</v>
          </cell>
        </row>
        <row r="43">
          <cell r="C43" t="str">
            <v>2011E EBIT (2)</v>
          </cell>
          <cell r="F43">
            <v>989.93152996213587</v>
          </cell>
          <cell r="H43">
            <v>244.87474</v>
          </cell>
          <cell r="J43">
            <v>1234.806269962136</v>
          </cell>
          <cell r="O43">
            <v>0.19831024992083077</v>
          </cell>
        </row>
        <row r="44">
          <cell r="C44" t="str">
            <v>% Growth</v>
          </cell>
          <cell r="F44">
            <v>7.51546023064944E-2</v>
          </cell>
          <cell r="H44">
            <v>0.12861271676300579</v>
          </cell>
          <cell r="J44">
            <v>8.534951415905967E-2</v>
          </cell>
        </row>
        <row r="45">
          <cell r="C45" t="str">
            <v>% Margin</v>
          </cell>
          <cell r="F45">
            <v>0.18491807992166615</v>
          </cell>
          <cell r="H45">
            <v>0.16163079470198674</v>
          </cell>
          <cell r="J45">
            <v>0.17978137505424219</v>
          </cell>
        </row>
        <row r="47">
          <cell r="A47" t="str">
            <v>NetInc08</v>
          </cell>
          <cell r="B47">
            <v>80</v>
          </cell>
          <cell r="C47" t="str">
            <v>2008E Net Income</v>
          </cell>
          <cell r="H47">
            <v>113.00563148854974</v>
          </cell>
          <cell r="J47">
            <v>113.00563148854974</v>
          </cell>
          <cell r="L47">
            <v>44.977313000000002</v>
          </cell>
          <cell r="M47">
            <v>157.98294448854975</v>
          </cell>
        </row>
        <row r="48">
          <cell r="C48" t="str">
            <v>Net Margin</v>
          </cell>
          <cell r="F48">
            <v>0</v>
          </cell>
          <cell r="H48">
            <v>7.875418941028306E-2</v>
          </cell>
          <cell r="J48">
            <v>1.876884431781313E-2</v>
          </cell>
          <cell r="M48">
            <v>2.6239022347092033E-2</v>
          </cell>
        </row>
        <row r="50">
          <cell r="A50" t="str">
            <v>NetInc09</v>
          </cell>
          <cell r="B50">
            <v>81</v>
          </cell>
          <cell r="C50" t="str">
            <v>2009E Net Income</v>
          </cell>
          <cell r="H50">
            <v>107.07391</v>
          </cell>
          <cell r="J50">
            <v>107.07391</v>
          </cell>
          <cell r="L50">
            <v>44.977313000000002</v>
          </cell>
          <cell r="M50">
            <v>152.05122299999999</v>
          </cell>
        </row>
        <row r="51">
          <cell r="C51" t="str">
            <v>Net Margin</v>
          </cell>
          <cell r="F51">
            <v>0</v>
          </cell>
          <cell r="H51">
            <v>7.2806737021639478E-2</v>
          </cell>
          <cell r="J51">
            <v>1.6619099478020618E-2</v>
          </cell>
          <cell r="M51">
            <v>2.3600094558905119E-2</v>
          </cell>
        </row>
        <row r="53">
          <cell r="A53" t="str">
            <v>FCF08</v>
          </cell>
          <cell r="B53">
            <v>102</v>
          </cell>
          <cell r="C53" t="str">
            <v>2008E Free Cash Flow (1)</v>
          </cell>
          <cell r="H53">
            <v>162.41372000000001</v>
          </cell>
          <cell r="J53">
            <v>162.41372000000001</v>
          </cell>
          <cell r="M53" t="e">
            <v>#REF!</v>
          </cell>
        </row>
        <row r="54">
          <cell r="C54" t="str">
            <v>FCF as % of Revenue</v>
          </cell>
          <cell r="F54">
            <v>0</v>
          </cell>
          <cell r="H54">
            <v>0.11318693324593031</v>
          </cell>
          <cell r="J54">
            <v>2.6974919617751638E-2</v>
          </cell>
          <cell r="M54" t="e">
            <v>#REF!</v>
          </cell>
        </row>
        <row r="56">
          <cell r="A56" t="str">
            <v>FCF09</v>
          </cell>
          <cell r="B56">
            <v>103</v>
          </cell>
          <cell r="C56" t="str">
            <v>2009E Free Cash Flow (1)</v>
          </cell>
          <cell r="H56">
            <v>115.53949000000001</v>
          </cell>
          <cell r="J56">
            <v>115.53949000000001</v>
          </cell>
          <cell r="M56" t="e">
            <v>#REF!</v>
          </cell>
        </row>
        <row r="57">
          <cell r="C57" t="str">
            <v>FCF as % of Revenue</v>
          </cell>
          <cell r="F57">
            <v>0</v>
          </cell>
          <cell r="H57">
            <v>7.8563052979426506E-2</v>
          </cell>
          <cell r="J57">
            <v>1.7933054634408779E-2</v>
          </cell>
          <cell r="M57" t="e">
            <v>#REF!</v>
          </cell>
        </row>
        <row r="59">
          <cell r="C59" t="str">
            <v>Net Book Capitalization</v>
          </cell>
        </row>
        <row r="60">
          <cell r="A60" t="str">
            <v>CASH</v>
          </cell>
          <cell r="B60">
            <v>503</v>
          </cell>
          <cell r="C60" t="str">
            <v>Cash</v>
          </cell>
          <cell r="F60">
            <v>991</v>
          </cell>
          <cell r="H60">
            <v>72.114200000000011</v>
          </cell>
          <cell r="J60">
            <v>1063.1142</v>
          </cell>
          <cell r="M60">
            <v>1063.1142</v>
          </cell>
        </row>
        <row r="61">
          <cell r="A61" t="str">
            <v>DEBT</v>
          </cell>
          <cell r="B61">
            <v>498</v>
          </cell>
          <cell r="C61" t="str">
            <v>Total Debt</v>
          </cell>
          <cell r="F61">
            <v>1390.3</v>
          </cell>
          <cell r="H61">
            <v>627.55030999999997</v>
          </cell>
          <cell r="J61">
            <v>2017.8503099999998</v>
          </cell>
          <cell r="L61" t="e">
            <v>#REF!</v>
          </cell>
          <cell r="M61" t="e">
            <v>#REF!</v>
          </cell>
        </row>
        <row r="62">
          <cell r="A62" t="str">
            <v>minint</v>
          </cell>
          <cell r="B62">
            <v>440</v>
          </cell>
          <cell r="C62" t="str">
            <v>Minority Interest</v>
          </cell>
          <cell r="F62">
            <v>68.099999999999994</v>
          </cell>
          <cell r="H62">
            <v>2.1947800000000002</v>
          </cell>
          <cell r="J62">
            <v>70.294779999999989</v>
          </cell>
          <cell r="L62" t="e">
            <v>#REF!</v>
          </cell>
          <cell r="M62" t="e">
            <v>#REF!</v>
          </cell>
        </row>
        <row r="63">
          <cell r="A63" t="str">
            <v>TSE</v>
          </cell>
          <cell r="B63">
            <v>443</v>
          </cell>
          <cell r="C63" t="str">
            <v>Book Equity</v>
          </cell>
          <cell r="F63">
            <v>2129.7999999999997</v>
          </cell>
          <cell r="H63">
            <v>226.21911000000003</v>
          </cell>
          <cell r="J63">
            <v>2356.0191099999997</v>
          </cell>
          <cell r="M63">
            <v>2129.7999999999997</v>
          </cell>
        </row>
        <row r="64">
          <cell r="C64" t="str">
            <v>Net Book Capitalization</v>
          </cell>
          <cell r="F64">
            <v>2597.1999999999998</v>
          </cell>
          <cell r="H64">
            <v>783.85</v>
          </cell>
          <cell r="J64">
            <v>3381.0499999999993</v>
          </cell>
          <cell r="M64" t="e">
            <v>#REF!</v>
          </cell>
        </row>
        <row r="66">
          <cell r="C66" t="str">
            <v>Selected Credit Statistics</v>
          </cell>
        </row>
        <row r="67">
          <cell r="C67" t="str">
            <v>Net Debt / Net Book Capitalization</v>
          </cell>
          <cell r="F67">
            <v>15.374249191436931</v>
          </cell>
          <cell r="H67">
            <v>70.86</v>
          </cell>
          <cell r="J67">
            <v>28.237858357610801</v>
          </cell>
          <cell r="M67" t="e">
            <v>#REF!</v>
          </cell>
        </row>
        <row r="68">
          <cell r="C68" t="str">
            <v>Net Debt / Enterprise Value</v>
          </cell>
          <cell r="F68">
            <v>6.9833472931116125</v>
          </cell>
          <cell r="H68">
            <v>24.232562788613667</v>
          </cell>
          <cell r="J68">
            <v>11.919310164587051</v>
          </cell>
          <cell r="M68" t="e">
            <v>#REF!</v>
          </cell>
        </row>
        <row r="69">
          <cell r="C69" t="str">
            <v>Net Debt / LTM EBITDA</v>
          </cell>
          <cell r="F69">
            <v>0.61256768576822884</v>
          </cell>
          <cell r="H69">
            <v>2.0340722532409243</v>
          </cell>
          <cell r="J69">
            <v>1.0322449018514879</v>
          </cell>
          <cell r="M69" t="e">
            <v>#REF!</v>
          </cell>
        </row>
        <row r="71">
          <cell r="C71" t="str">
            <v>Note: Historic figures converted at the average exchange rate of the period. Projected and current figures converted at 2/16/10 exchange rate of $1.568 / £</v>
          </cell>
        </row>
        <row r="72">
          <cell r="C72" t="str">
            <v>(1) Pro forma metrics assume at an-market combination with no transaction costs, change of control expenses, etc.</v>
          </cell>
        </row>
        <row r="73">
          <cell r="C73" t="str">
            <v>(2) EBIT is before restructuring expense</v>
          </cell>
        </row>
      </sheetData>
      <sheetData sheetId="35">
        <row r="1">
          <cell r="C1" t="str">
            <v>Lubrizol Corp.</v>
          </cell>
          <cell r="Q1" t="str">
            <v>Preliminary Draft - Confidential</v>
          </cell>
        </row>
        <row r="2">
          <cell r="C2" t="str">
            <v>AVP</v>
          </cell>
          <cell r="Q2" t="str">
            <v>($ in millions, except per share data)</v>
          </cell>
        </row>
        <row r="3">
          <cell r="E3" t="str">
            <v>Acquiror</v>
          </cell>
          <cell r="F3" t="str">
            <v>LZ</v>
          </cell>
        </row>
        <row r="4">
          <cell r="E4" t="str">
            <v>Target</v>
          </cell>
          <cell r="F4" t="str">
            <v>$023352</v>
          </cell>
          <cell r="G4" t="str">
            <v>Croda</v>
          </cell>
        </row>
        <row r="6">
          <cell r="E6" t="str">
            <v>Lubrizol</v>
          </cell>
          <cell r="J6" t="str">
            <v>Croda</v>
          </cell>
        </row>
        <row r="7">
          <cell r="F7" t="str">
            <v>Current</v>
          </cell>
          <cell r="K7" t="str">
            <v>Current</v>
          </cell>
          <cell r="M7" t="str">
            <v>Premium to Current</v>
          </cell>
        </row>
        <row r="8">
          <cell r="C8" t="str">
            <v>Share Price</v>
          </cell>
          <cell r="F8" t="str">
            <v>$75.55</v>
          </cell>
          <cell r="K8" t="str">
            <v>$12.58</v>
          </cell>
          <cell r="L8" t="str">
            <v>$13.84</v>
          </cell>
          <cell r="M8" t="str">
            <v>$15.10</v>
          </cell>
          <cell r="N8" t="str">
            <v>$16.36</v>
          </cell>
          <cell r="O8" t="str">
            <v>$17.61</v>
          </cell>
          <cell r="P8" t="str">
            <v>$18.87</v>
          </cell>
        </row>
        <row r="9">
          <cell r="A9" t="str">
            <v>CLOSE</v>
          </cell>
          <cell r="B9">
            <v>14</v>
          </cell>
          <cell r="F9">
            <v>75.55</v>
          </cell>
          <cell r="K9">
            <v>12.580792500000001</v>
          </cell>
          <cell r="L9">
            <v>13.838871750000003</v>
          </cell>
          <cell r="M9">
            <v>15.096951000000001</v>
          </cell>
          <cell r="N9">
            <v>16.355030250000002</v>
          </cell>
          <cell r="O9">
            <v>17.6131095</v>
          </cell>
          <cell r="P9">
            <v>18.871188750000002</v>
          </cell>
        </row>
        <row r="11">
          <cell r="C11" t="str">
            <v>% Premium to Current (02/16/10)</v>
          </cell>
          <cell r="F11">
            <v>0</v>
          </cell>
          <cell r="L11">
            <v>0.1</v>
          </cell>
          <cell r="M11">
            <v>0.2</v>
          </cell>
          <cell r="N11">
            <v>0.30000000000000004</v>
          </cell>
          <cell r="O11">
            <v>0.4</v>
          </cell>
          <cell r="P11">
            <v>0.5</v>
          </cell>
          <cell r="R11">
            <v>40225</v>
          </cell>
        </row>
        <row r="12">
          <cell r="A12" t="str">
            <v>YHI</v>
          </cell>
          <cell r="B12">
            <v>16</v>
          </cell>
          <cell r="C12" t="str">
            <v xml:space="preserve">% Premium to 52 Wk High </v>
          </cell>
          <cell r="E12">
            <v>85.13</v>
          </cell>
          <cell r="F12">
            <v>-0.11253377187830371</v>
          </cell>
          <cell r="J12">
            <v>13.098133500000001</v>
          </cell>
          <cell r="K12">
            <v>-3.9497307001795323E-2</v>
          </cell>
          <cell r="L12">
            <v>5.65529622980252E-2</v>
          </cell>
          <cell r="M12">
            <v>0.15260323159784561</v>
          </cell>
          <cell r="N12">
            <v>0.24865350089766602</v>
          </cell>
          <cell r="O12">
            <v>0.34470377019748644</v>
          </cell>
          <cell r="P12">
            <v>0.44075403949730707</v>
          </cell>
        </row>
        <row r="13">
          <cell r="A13" t="str">
            <v>YLO</v>
          </cell>
          <cell r="B13">
            <v>15</v>
          </cell>
          <cell r="C13" t="str">
            <v xml:space="preserve">% Premium to 52 Wk Low </v>
          </cell>
          <cell r="E13">
            <v>23.565000000000001</v>
          </cell>
          <cell r="F13">
            <v>2.2060258858476551</v>
          </cell>
          <cell r="J13">
            <v>7.1565505000000007</v>
          </cell>
          <cell r="K13">
            <v>0.75794085432639657</v>
          </cell>
          <cell r="L13">
            <v>0.93373493975903643</v>
          </cell>
          <cell r="M13">
            <v>1.1095290251916756</v>
          </cell>
          <cell r="N13">
            <v>1.2853231106243155</v>
          </cell>
          <cell r="O13">
            <v>1.4611171960569549</v>
          </cell>
          <cell r="P13">
            <v>1.6369112814895947</v>
          </cell>
        </row>
        <row r="15">
          <cell r="A15" t="str">
            <v>FDSO</v>
          </cell>
          <cell r="B15">
            <v>333</v>
          </cell>
          <cell r="C15" t="str">
            <v>Fully Diluted Shares Outstanding</v>
          </cell>
          <cell r="F15">
            <v>69.638495449371277</v>
          </cell>
          <cell r="J15">
            <v>137.72526518193146</v>
          </cell>
          <cell r="K15">
            <v>137.72526518193146</v>
          </cell>
          <cell r="L15">
            <v>137.83794516539226</v>
          </cell>
          <cell r="M15">
            <v>137.93184515160956</v>
          </cell>
          <cell r="N15">
            <v>138.01129898610114</v>
          </cell>
          <cell r="O15">
            <v>138.07940227280821</v>
          </cell>
          <cell r="P15">
            <v>138.07940227280821</v>
          </cell>
        </row>
        <row r="17">
          <cell r="C17" t="str">
            <v>Implied Equity Value</v>
          </cell>
          <cell r="E17" t="b">
            <v>1</v>
          </cell>
          <cell r="F17">
            <v>5261.1883312</v>
          </cell>
          <cell r="K17">
            <v>1732.6929832613546</v>
          </cell>
          <cell r="L17">
            <v>1907.5216454273964</v>
          </cell>
          <cell r="M17">
            <v>2082.3503075934373</v>
          </cell>
          <cell r="N17">
            <v>2257.1789697594786</v>
          </cell>
          <cell r="O17">
            <v>2432.0076319255199</v>
          </cell>
          <cell r="P17">
            <v>2605.722462777343</v>
          </cell>
        </row>
        <row r="18">
          <cell r="A18" t="str">
            <v>DEBT</v>
          </cell>
          <cell r="B18">
            <v>498</v>
          </cell>
          <cell r="C18" t="str">
            <v>Plus: Debt</v>
          </cell>
          <cell r="F18">
            <v>1390.3</v>
          </cell>
          <cell r="K18">
            <v>627.55030999999997</v>
          </cell>
          <cell r="L18">
            <v>627.55030999999997</v>
          </cell>
          <cell r="M18">
            <v>627.55030999999997</v>
          </cell>
          <cell r="N18">
            <v>627.55030999999997</v>
          </cell>
          <cell r="O18">
            <v>627.55030999999997</v>
          </cell>
          <cell r="P18">
            <v>627.55030999999997</v>
          </cell>
        </row>
        <row r="19">
          <cell r="A19" t="str">
            <v>minint</v>
          </cell>
          <cell r="B19">
            <v>440</v>
          </cell>
          <cell r="C19" t="str">
            <v>Plus: Minority Interest</v>
          </cell>
          <cell r="F19">
            <v>68.099999999999994</v>
          </cell>
          <cell r="K19">
            <v>2.1947800000000002</v>
          </cell>
          <cell r="L19">
            <v>2.1947800000000002</v>
          </cell>
          <cell r="M19">
            <v>2.1947800000000002</v>
          </cell>
          <cell r="N19">
            <v>2.1947800000000002</v>
          </cell>
          <cell r="O19">
            <v>2.1947800000000002</v>
          </cell>
          <cell r="P19">
            <v>2.1947800000000002</v>
          </cell>
        </row>
        <row r="20">
          <cell r="A20" t="str">
            <v>Pref</v>
          </cell>
          <cell r="B20">
            <v>441</v>
          </cell>
          <cell r="C20" t="str">
            <v>Plus: Preferred</v>
          </cell>
          <cell r="F20">
            <v>0</v>
          </cell>
          <cell r="K20">
            <v>1.7824749000000002</v>
          </cell>
          <cell r="L20">
            <v>1.7824749000000002</v>
          </cell>
          <cell r="M20">
            <v>1.7824749000000002</v>
          </cell>
          <cell r="N20">
            <v>1.7824749000000002</v>
          </cell>
          <cell r="O20">
            <v>1.7824749000000002</v>
          </cell>
          <cell r="P20">
            <v>1.7824749000000002</v>
          </cell>
        </row>
        <row r="21">
          <cell r="A21" t="str">
            <v>UCI</v>
          </cell>
          <cell r="B21">
            <v>425</v>
          </cell>
          <cell r="C21" t="str">
            <v>Less: Unconsolidated Investments</v>
          </cell>
          <cell r="F21">
            <v>-10.7</v>
          </cell>
          <cell r="K21">
            <v>0</v>
          </cell>
          <cell r="L21">
            <v>0</v>
          </cell>
          <cell r="M21">
            <v>0</v>
          </cell>
          <cell r="N21">
            <v>0</v>
          </cell>
          <cell r="O21">
            <v>0</v>
          </cell>
          <cell r="P21">
            <v>0</v>
          </cell>
        </row>
        <row r="22">
          <cell r="A22" t="str">
            <v>CASH</v>
          </cell>
          <cell r="B22">
            <v>503</v>
          </cell>
          <cell r="C22" t="str">
            <v>Less: Cash</v>
          </cell>
          <cell r="F22">
            <v>-991</v>
          </cell>
          <cell r="K22">
            <v>-72.114200000000011</v>
          </cell>
          <cell r="L22">
            <v>-72.114200000000011</v>
          </cell>
          <cell r="M22">
            <v>-72.114200000000011</v>
          </cell>
          <cell r="N22">
            <v>-72.114200000000011</v>
          </cell>
          <cell r="O22">
            <v>-72.114200000000011</v>
          </cell>
          <cell r="P22">
            <v>-72.114200000000011</v>
          </cell>
        </row>
        <row r="23">
          <cell r="F23">
            <v>0</v>
          </cell>
          <cell r="K23">
            <v>0</v>
          </cell>
          <cell r="L23">
            <v>0</v>
          </cell>
          <cell r="M23">
            <v>0</v>
          </cell>
          <cell r="N23">
            <v>0</v>
          </cell>
          <cell r="O23">
            <v>0</v>
          </cell>
          <cell r="P23">
            <v>0</v>
          </cell>
        </row>
        <row r="24">
          <cell r="C24" t="str">
            <v>Plus: Net Debt</v>
          </cell>
          <cell r="F24">
            <v>456.69999999999982</v>
          </cell>
          <cell r="K24">
            <v>559.41336490000003</v>
          </cell>
          <cell r="L24">
            <v>559.41336490000003</v>
          </cell>
          <cell r="M24">
            <v>559.41336490000003</v>
          </cell>
          <cell r="N24">
            <v>559.41336490000003</v>
          </cell>
          <cell r="O24">
            <v>559.41336490000003</v>
          </cell>
          <cell r="P24">
            <v>559.41336490000003</v>
          </cell>
        </row>
        <row r="25">
          <cell r="F25">
            <v>0</v>
          </cell>
          <cell r="K25">
            <v>0</v>
          </cell>
          <cell r="L25">
            <v>0</v>
          </cell>
          <cell r="M25">
            <v>0</v>
          </cell>
          <cell r="N25">
            <v>0</v>
          </cell>
          <cell r="O25">
            <v>0</v>
          </cell>
          <cell r="P25">
            <v>0</v>
          </cell>
        </row>
        <row r="26">
          <cell r="C26" t="str">
            <v>Implied TEV</v>
          </cell>
          <cell r="F26">
            <v>5717.8883311999998</v>
          </cell>
          <cell r="K26">
            <v>2292.1063481613546</v>
          </cell>
          <cell r="L26">
            <v>2466.9350103273964</v>
          </cell>
          <cell r="M26">
            <v>2641.7636724934373</v>
          </cell>
          <cell r="N26">
            <v>2816.5923346594786</v>
          </cell>
          <cell r="O26">
            <v>2991.42099682552</v>
          </cell>
          <cell r="P26">
            <v>3165.1358276773431</v>
          </cell>
        </row>
        <row r="28">
          <cell r="C28" t="str">
            <v>TEV / EBITDA</v>
          </cell>
          <cell r="E28" t="str">
            <v>Mgmt. Proj.</v>
          </cell>
          <cell r="G28" t="str">
            <v>I/B/E/S</v>
          </cell>
          <cell r="J28" t="str">
            <v>Metric</v>
          </cell>
        </row>
        <row r="29">
          <cell r="A29" t="str">
            <v>REV09</v>
          </cell>
          <cell r="B29">
            <v>33</v>
          </cell>
          <cell r="C29" t="str">
            <v>TEV / 2009E Revenue</v>
          </cell>
          <cell r="E29">
            <v>4586</v>
          </cell>
          <cell r="F29">
            <v>1.2468138532926296</v>
          </cell>
          <cell r="G29">
            <v>4586.3</v>
          </cell>
          <cell r="H29">
            <v>1.2467322964481171</v>
          </cell>
          <cell r="J29">
            <v>1434.91581</v>
          </cell>
          <cell r="K29">
            <v>1.5973803704632361</v>
          </cell>
          <cell r="L29">
            <v>1.719219338957173</v>
          </cell>
          <cell r="M29">
            <v>1.8410583074511091</v>
          </cell>
          <cell r="N29">
            <v>1.9628972759450456</v>
          </cell>
          <cell r="O29">
            <v>2.0847362444389823</v>
          </cell>
          <cell r="P29">
            <v>2.2057989783228766</v>
          </cell>
        </row>
        <row r="30">
          <cell r="A30" t="str">
            <v>REV10</v>
          </cell>
          <cell r="B30">
            <v>34</v>
          </cell>
          <cell r="C30" t="str">
            <v>TEV / 2010E Revenue</v>
          </cell>
          <cell r="E30">
            <v>4972.1632475316692</v>
          </cell>
          <cell r="F30">
            <v>1.1499800080052744</v>
          </cell>
          <cell r="G30">
            <v>4943.22</v>
          </cell>
          <cell r="H30">
            <v>1.1567133025032266</v>
          </cell>
          <cell r="J30">
            <v>1470.6593700000001</v>
          </cell>
          <cell r="K30">
            <v>1.5585569268574779</v>
          </cell>
          <cell r="L30">
            <v>1.6774346668238997</v>
          </cell>
          <cell r="M30">
            <v>1.7963124067903209</v>
          </cell>
          <cell r="N30">
            <v>1.9151901467567425</v>
          </cell>
          <cell r="O30">
            <v>2.0340678867231641</v>
          </cell>
          <cell r="P30">
            <v>2.152188258031051</v>
          </cell>
        </row>
        <row r="31">
          <cell r="A31" t="str">
            <v>REV11</v>
          </cell>
          <cell r="B31">
            <v>35</v>
          </cell>
          <cell r="C31" t="str">
            <v>TEV / 2011E Revenue</v>
          </cell>
          <cell r="E31">
            <v>5353.3517673419738</v>
          </cell>
          <cell r="F31">
            <v>1.0680950140586454</v>
          </cell>
          <cell r="G31">
            <v>5104.4750000000004</v>
          </cell>
          <cell r="H31">
            <v>1.1201716790071456</v>
          </cell>
          <cell r="J31">
            <v>1515.0252800000001</v>
          </cell>
          <cell r="K31">
            <v>1.5129162387055051</v>
          </cell>
          <cell r="L31">
            <v>1.6283127700201783</v>
          </cell>
          <cell r="M31">
            <v>1.743709301334851</v>
          </cell>
          <cell r="N31">
            <v>1.8591058326495242</v>
          </cell>
          <cell r="O31">
            <v>1.9745023639641972</v>
          </cell>
          <cell r="P31">
            <v>2.0891637053589909</v>
          </cell>
        </row>
        <row r="33">
          <cell r="A33" t="str">
            <v>EBITDA09</v>
          </cell>
          <cell r="B33">
            <v>63</v>
          </cell>
          <cell r="C33" t="str">
            <v>FY 2009E</v>
          </cell>
          <cell r="E33">
            <v>1030</v>
          </cell>
          <cell r="F33">
            <v>5.5513478943689316</v>
          </cell>
          <cell r="G33">
            <v>1013.1</v>
          </cell>
          <cell r="H33">
            <v>5.6439525527588588</v>
          </cell>
          <cell r="J33">
            <v>240.32841000000002</v>
          </cell>
          <cell r="K33">
            <v>9.5373923880300069</v>
          </cell>
          <cell r="L33">
            <v>10.264849712638618</v>
          </cell>
          <cell r="M33">
            <v>10.992307037247228</v>
          </cell>
          <cell r="N33">
            <v>11.719764361855839</v>
          </cell>
          <cell r="O33">
            <v>12.44722168646445</v>
          </cell>
          <cell r="P33">
            <v>13.170044389164572</v>
          </cell>
        </row>
        <row r="34">
          <cell r="A34" t="str">
            <v>EBITDA10</v>
          </cell>
          <cell r="B34">
            <v>64</v>
          </cell>
          <cell r="C34" t="str">
            <v>FY 2010E</v>
          </cell>
          <cell r="E34">
            <v>1093.1423953085355</v>
          </cell>
          <cell r="F34">
            <v>5.2306893921044448</v>
          </cell>
          <cell r="G34">
            <v>1086.3</v>
          </cell>
          <cell r="H34">
            <v>5.2636365011506951</v>
          </cell>
          <cell r="J34">
            <v>274.97458</v>
          </cell>
          <cell r="K34">
            <v>8.3357026971778794</v>
          </cell>
          <cell r="L34">
            <v>8.9715020578534794</v>
          </cell>
          <cell r="M34">
            <v>9.6073014185290777</v>
          </cell>
          <cell r="N34">
            <v>10.243100779204676</v>
          </cell>
          <cell r="O34">
            <v>10.878900139880276</v>
          </cell>
          <cell r="P34">
            <v>11.510648830438592</v>
          </cell>
        </row>
        <row r="35">
          <cell r="A35" t="str">
            <v>EBITDA11</v>
          </cell>
          <cell r="B35">
            <v>65</v>
          </cell>
          <cell r="C35" t="str">
            <v>FY 2011E</v>
          </cell>
          <cell r="E35">
            <v>1173.4166304351954</v>
          </cell>
          <cell r="F35">
            <v>4.8728543493365661</v>
          </cell>
          <cell r="G35">
            <v>1056.633</v>
          </cell>
          <cell r="H35">
            <v>5.4114232010546708</v>
          </cell>
          <cell r="J35">
            <v>304.29057</v>
          </cell>
          <cell r="K35">
            <v>7.5326236634981969</v>
          </cell>
          <cell r="L35">
            <v>8.1071687838614146</v>
          </cell>
          <cell r="M35">
            <v>8.6817139042246279</v>
          </cell>
          <cell r="N35">
            <v>9.2562590245878429</v>
          </cell>
          <cell r="O35">
            <v>9.8308041449510579</v>
          </cell>
          <cell r="P35">
            <v>10.401688845228898</v>
          </cell>
        </row>
        <row r="37">
          <cell r="A37" t="str">
            <v>EBIT09</v>
          </cell>
          <cell r="B37">
            <v>73</v>
          </cell>
          <cell r="C37" t="str">
            <v>TEV / 2009E EBIT (1)</v>
          </cell>
          <cell r="E37">
            <v>859</v>
          </cell>
          <cell r="F37">
            <v>6.6564474169965075</v>
          </cell>
          <cell r="G37">
            <v>842.80000000000007</v>
          </cell>
          <cell r="H37">
            <v>6.7843952672045553</v>
          </cell>
          <cell r="J37">
            <v>184.51829000000001</v>
          </cell>
          <cell r="K37">
            <v>12.422109202081563</v>
          </cell>
          <cell r="L37">
            <v>13.36959609980884</v>
          </cell>
          <cell r="M37">
            <v>14.31708299753611</v>
          </cell>
          <cell r="N37">
            <v>15.264569895263383</v>
          </cell>
          <cell r="O37">
            <v>16.212056792990655</v>
          </cell>
          <cell r="P37">
            <v>17.15350726303253</v>
          </cell>
        </row>
        <row r="38">
          <cell r="A38" t="str">
            <v>EBIT10</v>
          </cell>
          <cell r="B38">
            <v>74</v>
          </cell>
          <cell r="C38" t="str">
            <v>TEV / 2010E EBIT (1)</v>
          </cell>
          <cell r="E38">
            <v>920.73412310980007</v>
          </cell>
          <cell r="F38">
            <v>6.2101405690143254</v>
          </cell>
          <cell r="G38">
            <v>918.7</v>
          </cell>
          <cell r="H38">
            <v>6.22389064025253</v>
          </cell>
          <cell r="J38">
            <v>216.96968000000001</v>
          </cell>
          <cell r="K38">
            <v>10.564178129226878</v>
          </cell>
          <cell r="L38">
            <v>11.369952752510841</v>
          </cell>
          <cell r="M38">
            <v>12.175727375794798</v>
          </cell>
          <cell r="N38">
            <v>12.981501999078759</v>
          </cell>
          <cell r="O38">
            <v>13.787276622362718</v>
          </cell>
          <cell r="P38">
            <v>14.587917665165671</v>
          </cell>
        </row>
        <row r="39">
          <cell r="A39" t="str">
            <v>EBIT11</v>
          </cell>
          <cell r="B39">
            <v>75</v>
          </cell>
          <cell r="C39" t="str">
            <v>TEV / 2011E EBIT (1)</v>
          </cell>
          <cell r="E39">
            <v>989.93152996213587</v>
          </cell>
          <cell r="F39">
            <v>5.7760442597668398</v>
          </cell>
          <cell r="G39">
            <v>965.1</v>
          </cell>
          <cell r="H39">
            <v>5.9246589277795048</v>
          </cell>
          <cell r="J39">
            <v>244.87474</v>
          </cell>
          <cell r="K39">
            <v>9.3603217226952626</v>
          </cell>
          <cell r="L39">
            <v>10.07427311746159</v>
          </cell>
          <cell r="M39">
            <v>10.788224512227915</v>
          </cell>
          <cell r="N39">
            <v>11.502175906994239</v>
          </cell>
          <cell r="O39">
            <v>12.216127301760565</v>
          </cell>
          <cell r="P39">
            <v>12.925530120735781</v>
          </cell>
        </row>
        <row r="41">
          <cell r="C41" t="str">
            <v>Price / EPS</v>
          </cell>
        </row>
        <row r="42">
          <cell r="A42" t="str">
            <v>EPS09</v>
          </cell>
          <cell r="B42">
            <v>25</v>
          </cell>
          <cell r="C42" t="str">
            <v>FY 2009E</v>
          </cell>
          <cell r="E42">
            <v>7.55</v>
          </cell>
          <cell r="F42">
            <v>10.006622516556291</v>
          </cell>
          <cell r="G42">
            <v>7.55</v>
          </cell>
          <cell r="H42">
            <v>10.006622516556291</v>
          </cell>
          <cell r="J42">
            <v>0.79482390000000003</v>
          </cell>
          <cell r="K42">
            <v>15.828402366863907</v>
          </cell>
          <cell r="L42">
            <v>17.411242603550299</v>
          </cell>
          <cell r="M42">
            <v>18.994082840236686</v>
          </cell>
          <cell r="N42">
            <v>20.57692307692308</v>
          </cell>
          <cell r="O42">
            <v>22.159763313609467</v>
          </cell>
          <cell r="P42">
            <v>23.742603550295858</v>
          </cell>
        </row>
        <row r="43">
          <cell r="A43" t="str">
            <v>EPS10</v>
          </cell>
          <cell r="B43">
            <v>26</v>
          </cell>
          <cell r="C43" t="str">
            <v>FY 2010E</v>
          </cell>
          <cell r="E43">
            <v>7.7157064360669727</v>
          </cell>
          <cell r="F43">
            <v>9.7917152014548492</v>
          </cell>
          <cell r="G43">
            <v>7.7810000000000006</v>
          </cell>
          <cell r="H43">
            <v>9.709548901169514</v>
          </cell>
          <cell r="J43">
            <v>0.95943240000000007</v>
          </cell>
          <cell r="K43">
            <v>13.112745098039216</v>
          </cell>
          <cell r="L43">
            <v>14.424019607843139</v>
          </cell>
          <cell r="M43">
            <v>15.735294117647058</v>
          </cell>
          <cell r="N43">
            <v>17.046568627450981</v>
          </cell>
          <cell r="O43">
            <v>18.3578431372549</v>
          </cell>
          <cell r="P43">
            <v>19.669117647058822</v>
          </cell>
        </row>
        <row r="44">
          <cell r="A44" t="str">
            <v>EPS11</v>
          </cell>
          <cell r="B44">
            <v>27</v>
          </cell>
          <cell r="C44" t="str">
            <v>FY 2011E</v>
          </cell>
          <cell r="E44">
            <v>8.4512278909852547</v>
          </cell>
          <cell r="F44">
            <v>8.9395293766231987</v>
          </cell>
          <cell r="G44">
            <v>7.72</v>
          </cell>
          <cell r="H44">
            <v>9.7862694300518136</v>
          </cell>
          <cell r="J44">
            <v>1.1209055000000001</v>
          </cell>
          <cell r="K44">
            <v>11.223776223776223</v>
          </cell>
          <cell r="L44">
            <v>12.346153846153847</v>
          </cell>
          <cell r="M44">
            <v>13.468531468531468</v>
          </cell>
          <cell r="N44">
            <v>14.590909090909092</v>
          </cell>
          <cell r="O44">
            <v>15.713286713286712</v>
          </cell>
          <cell r="P44">
            <v>16.835664335664337</v>
          </cell>
        </row>
        <row r="47">
          <cell r="C47" t="str">
            <v>Basic Shares Outstanding</v>
          </cell>
          <cell r="K47">
            <v>134.80000000000001</v>
          </cell>
          <cell r="L47">
            <v>134.80000000000001</v>
          </cell>
          <cell r="M47">
            <v>134.80000000000001</v>
          </cell>
          <cell r="N47">
            <v>134.80000000000001</v>
          </cell>
          <cell r="O47">
            <v>134.80000000000001</v>
          </cell>
        </row>
        <row r="48">
          <cell r="C48" t="str">
            <v>Dilution from Options</v>
          </cell>
          <cell r="K48">
            <v>2.9252651819314641</v>
          </cell>
          <cell r="L48">
            <v>3.0379451653922405</v>
          </cell>
          <cell r="M48">
            <v>3.1318451516095536</v>
          </cell>
          <cell r="N48">
            <v>3.2112989861011263</v>
          </cell>
          <cell r="O48">
            <v>3.2794022728081886</v>
          </cell>
        </row>
        <row r="49">
          <cell r="C49" t="str">
            <v>Diluted Shares Outstanding</v>
          </cell>
          <cell r="K49">
            <v>137.72526518193146</v>
          </cell>
          <cell r="L49">
            <v>137.83794516539226</v>
          </cell>
          <cell r="M49">
            <v>137.93184515160956</v>
          </cell>
          <cell r="N49">
            <v>138.01129898610114</v>
          </cell>
          <cell r="O49">
            <v>138.07940227280821</v>
          </cell>
        </row>
        <row r="51">
          <cell r="E51" t="str">
            <v xml:space="preserve"># </v>
          </cell>
          <cell r="F51" t="str">
            <v>$</v>
          </cell>
          <cell r="K51" t="str">
            <v>Current</v>
          </cell>
          <cell r="L51" t="str">
            <v>Current</v>
          </cell>
          <cell r="M51" t="str">
            <v>Current</v>
          </cell>
          <cell r="N51" t="str">
            <v>Current</v>
          </cell>
          <cell r="O51" t="str">
            <v>Current</v>
          </cell>
        </row>
        <row r="52">
          <cell r="C52" t="str">
            <v>Tranche 1</v>
          </cell>
          <cell r="E52">
            <v>0.91947699999999999</v>
          </cell>
          <cell r="F52">
            <v>6.4432470000000013</v>
          </cell>
          <cell r="K52">
            <v>0.44856728411214952</v>
          </cell>
          <cell r="L52">
            <v>0.49137725828377232</v>
          </cell>
          <cell r="M52">
            <v>0.52705223676012458</v>
          </cell>
          <cell r="N52">
            <v>0.55723875700934578</v>
          </cell>
          <cell r="O52">
            <v>0.58311291722296388</v>
          </cell>
        </row>
        <row r="53">
          <cell r="C53" t="str">
            <v>Tranche 2</v>
          </cell>
          <cell r="E53">
            <v>1.3036639999999999</v>
          </cell>
          <cell r="F53">
            <v>5.298826</v>
          </cell>
          <cell r="K53">
            <v>0.75458184174454834</v>
          </cell>
          <cell r="L53">
            <v>0.80449840158595309</v>
          </cell>
          <cell r="M53">
            <v>0.84609553478712352</v>
          </cell>
          <cell r="N53">
            <v>0.88129310903426783</v>
          </cell>
          <cell r="O53">
            <v>0.911462458388963</v>
          </cell>
        </row>
        <row r="54">
          <cell r="C54" t="str">
            <v>Tranche 3</v>
          </cell>
          <cell r="E54">
            <v>0.71893499999999999</v>
          </cell>
          <cell r="F54">
            <v>3.8408650000000004</v>
          </cell>
          <cell r="K54">
            <v>0.4994470560747663</v>
          </cell>
          <cell r="L54">
            <v>0.51940050552251482</v>
          </cell>
          <cell r="M54">
            <v>0.53602838006230524</v>
          </cell>
          <cell r="N54">
            <v>0.55009812005751257</v>
          </cell>
          <cell r="O54">
            <v>0.56215789719626164</v>
          </cell>
        </row>
        <row r="55">
          <cell r="C55" t="str">
            <v>Tranche 4</v>
          </cell>
          <cell r="E55">
            <v>0.76065700000000003</v>
          </cell>
          <cell r="F55">
            <v>0</v>
          </cell>
          <cell r="K55">
            <v>0.76065700000000003</v>
          </cell>
          <cell r="L55">
            <v>0.76065700000000003</v>
          </cell>
          <cell r="M55">
            <v>0.76065700000000003</v>
          </cell>
          <cell r="N55">
            <v>0.76065700000000003</v>
          </cell>
          <cell r="O55">
            <v>0.76065700000000003</v>
          </cell>
        </row>
        <row r="56">
          <cell r="C56" t="str">
            <v>Tranche 5</v>
          </cell>
          <cell r="E56">
            <v>0.46201199999999998</v>
          </cell>
          <cell r="F56">
            <v>0</v>
          </cell>
          <cell r="K56">
            <v>0.46201199999999998</v>
          </cell>
          <cell r="L56">
            <v>0.46201199999999998</v>
          </cell>
          <cell r="M56">
            <v>0.46201199999999998</v>
          </cell>
          <cell r="N56">
            <v>0.46201199999999998</v>
          </cell>
          <cell r="O56">
            <v>0.46201200000000003</v>
          </cell>
        </row>
        <row r="57">
          <cell r="C57" t="str">
            <v>Tranche 6</v>
          </cell>
          <cell r="E57">
            <v>0</v>
          </cell>
          <cell r="F57">
            <v>0</v>
          </cell>
          <cell r="K57">
            <v>0</v>
          </cell>
          <cell r="L57">
            <v>0</v>
          </cell>
          <cell r="M57">
            <v>0</v>
          </cell>
          <cell r="N57">
            <v>0</v>
          </cell>
          <cell r="O57">
            <v>0</v>
          </cell>
        </row>
        <row r="58">
          <cell r="E58">
            <v>4.1647449999999999</v>
          </cell>
          <cell r="K58">
            <v>2.9252651819314641</v>
          </cell>
          <cell r="L58">
            <v>3.0379451653922405</v>
          </cell>
          <cell r="M58">
            <v>3.1318451516095536</v>
          </cell>
          <cell r="N58">
            <v>3.2112989861011263</v>
          </cell>
          <cell r="O58">
            <v>3.2794022728081886</v>
          </cell>
        </row>
      </sheetData>
      <sheetData sheetId="36">
        <row r="1">
          <cell r="A1" t="str">
            <v>Lubrizol Corp.</v>
          </cell>
          <cell r="L1" t="str">
            <v>Preliminary Draft - Confidential</v>
          </cell>
        </row>
        <row r="2">
          <cell r="A2" t="str">
            <v>Debt Paydown</v>
          </cell>
          <cell r="L2" t="str">
            <v>($ in millions, except per share data)</v>
          </cell>
        </row>
        <row r="6">
          <cell r="C6" t="str">
            <v>2009E Standalone</v>
          </cell>
          <cell r="I6" t="str">
            <v>2010E Debt Pay Down</v>
          </cell>
        </row>
        <row r="8">
          <cell r="C8" t="str">
            <v>Lubrizol Standalone Leverage</v>
          </cell>
          <cell r="I8" t="str">
            <v>Pro Forma Total Debt / Pro Forma 2009E EBITDA (1)</v>
          </cell>
          <cell r="K8">
            <v>2.7248640503022261</v>
          </cell>
        </row>
        <row r="9">
          <cell r="C9" t="str">
            <v>Lubrizol Total Debt</v>
          </cell>
          <cell r="E9">
            <v>1390.3</v>
          </cell>
          <cell r="I9" t="str">
            <v>Pro Forma Net Debt / Pro Forma 2009E EBITDA (1)</v>
          </cell>
          <cell r="K9">
            <v>2.4419532459979103</v>
          </cell>
        </row>
        <row r="10">
          <cell r="C10" t="str">
            <v>Lubrizol Net Debt</v>
          </cell>
          <cell r="E10">
            <v>399.29999999999995</v>
          </cell>
        </row>
        <row r="11">
          <cell r="C11" t="str">
            <v>Lubrizol 2009E EBITDA</v>
          </cell>
          <cell r="E11">
            <v>1030</v>
          </cell>
          <cell r="I11" t="str">
            <v>Pro Forma 2010E FCF and Debt Pay Down Calculation</v>
          </cell>
        </row>
        <row r="12">
          <cell r="I12" t="str">
            <v>Lubrizol FCF</v>
          </cell>
          <cell r="K12">
            <v>189.87048210202136</v>
          </cell>
        </row>
        <row r="13">
          <cell r="I13" t="str">
            <v>Croda FCF</v>
          </cell>
          <cell r="K13">
            <v>115.53949000000001</v>
          </cell>
        </row>
        <row r="14">
          <cell r="C14" t="str">
            <v>Total Debt / 2009E EBITDA</v>
          </cell>
          <cell r="E14">
            <v>1.3498058252427183</v>
          </cell>
          <cell r="I14" t="str">
            <v>PF FCF</v>
          </cell>
          <cell r="K14">
            <v>305.40997210202136</v>
          </cell>
        </row>
        <row r="15">
          <cell r="C15" t="str">
            <v>Net Debt / 2009E EBITDA</v>
          </cell>
          <cell r="E15">
            <v>0.38766990291262132</v>
          </cell>
          <cell r="I15" t="str">
            <v>After-Tax Synergies</v>
          </cell>
          <cell r="K15">
            <v>30.359686275000005</v>
          </cell>
        </row>
        <row r="16">
          <cell r="I16" t="str">
            <v>PF FCF plus Synergies</v>
          </cell>
          <cell r="K16">
            <v>335.76965837702136</v>
          </cell>
        </row>
        <row r="17">
          <cell r="C17" t="str">
            <v>Croda Standalone Leverage</v>
          </cell>
          <cell r="I17" t="str">
            <v>New Acquisition Debt Issued</v>
          </cell>
          <cell r="K17">
            <v>1566.1789697594786</v>
          </cell>
        </row>
        <row r="18">
          <cell r="C18" t="str">
            <v>Croda Total Debt</v>
          </cell>
          <cell r="E18">
            <v>627.55030999999997</v>
          </cell>
          <cell r="I18" t="str">
            <v>Interest Rate</v>
          </cell>
          <cell r="K18">
            <v>7.4999999999999997E-2</v>
          </cell>
        </row>
        <row r="19">
          <cell r="C19" t="str">
            <v>Croda Net Debt</v>
          </cell>
          <cell r="E19">
            <v>555.43610999999999</v>
          </cell>
          <cell r="I19" t="str">
            <v>Incremental After-Tax Interest Expense (2)</v>
          </cell>
          <cell r="K19">
            <v>79.287810344073606</v>
          </cell>
        </row>
        <row r="20">
          <cell r="C20" t="str">
            <v>Croda 2009E EBITDA</v>
          </cell>
          <cell r="E20">
            <v>240.32841000000002</v>
          </cell>
          <cell r="I20" t="str">
            <v>PF FCF to Pay Down Debt (3)</v>
          </cell>
          <cell r="K20">
            <v>256.48184803294777</v>
          </cell>
        </row>
        <row r="22">
          <cell r="I22" t="str">
            <v>PF Total Debt (12/31/09)</v>
          </cell>
          <cell r="K22">
            <v>3584.0292797594784</v>
          </cell>
        </row>
        <row r="23">
          <cell r="C23" t="str">
            <v>Total Debt / 2009E EBITDA</v>
          </cell>
          <cell r="E23">
            <v>2.6112198303979124</v>
          </cell>
          <cell r="I23" t="str">
            <v>PF FCF to Pay Down Debt (3)</v>
          </cell>
          <cell r="K23">
            <v>256.48184803294777</v>
          </cell>
        </row>
        <row r="24">
          <cell r="C24" t="str">
            <v>Net Debt / 2009E EBITDA</v>
          </cell>
          <cell r="E24">
            <v>2.3111545988258313</v>
          </cell>
          <cell r="I24" t="str">
            <v>PF Total Debt after Pay Down (12/31/10)</v>
          </cell>
          <cell r="K24">
            <v>3327.5474317265307</v>
          </cell>
        </row>
        <row r="25">
          <cell r="I25" t="str">
            <v>PF Cash on Balance Sheet</v>
          </cell>
          <cell r="K25">
            <v>-372.11419999999998</v>
          </cell>
        </row>
        <row r="26">
          <cell r="C26" t="str">
            <v>Pro Forma Combined Leverage</v>
          </cell>
          <cell r="I26" t="str">
            <v>PF Net Debt after Pay Down (12/31/10)</v>
          </cell>
          <cell r="K26">
            <v>2955.4332317265307</v>
          </cell>
        </row>
        <row r="27">
          <cell r="C27" t="str">
            <v>Combined Debt</v>
          </cell>
          <cell r="E27">
            <v>2017.8503099999998</v>
          </cell>
          <cell r="I27" t="str">
            <v>Combined EBITDA (1)</v>
          </cell>
          <cell r="K27">
            <v>1413.0942883085356</v>
          </cell>
        </row>
        <row r="28">
          <cell r="C28" t="str">
            <v>Plus: Acquisition Debt</v>
          </cell>
          <cell r="E28">
            <v>1566.1789697594786</v>
          </cell>
        </row>
        <row r="29">
          <cell r="C29" t="str">
            <v>PF Total Debt</v>
          </cell>
          <cell r="E29">
            <v>3584.0292797594784</v>
          </cell>
          <cell r="I29" t="str">
            <v>Pro Forma Total Debt / Pro Forma 2010E EBITDA (1)</v>
          </cell>
          <cell r="K29">
            <v>2.354795047476685</v>
          </cell>
        </row>
        <row r="30">
          <cell r="C30" t="str">
            <v>Lubrizol Standalone Cash</v>
          </cell>
          <cell r="E30">
            <v>-300</v>
          </cell>
          <cell r="I30" t="str">
            <v>Pro Forma Net Debt / Pro Forma 2010E EBITDA (1)</v>
          </cell>
          <cell r="K30">
            <v>2.0914621594459661</v>
          </cell>
        </row>
        <row r="31">
          <cell r="C31" t="str">
            <v>Croda Standalone Cash</v>
          </cell>
          <cell r="E31">
            <v>-72.114200000000011</v>
          </cell>
        </row>
        <row r="32">
          <cell r="C32" t="str">
            <v>PF Net Debt</v>
          </cell>
          <cell r="E32">
            <v>3211.9150797594784</v>
          </cell>
        </row>
        <row r="33">
          <cell r="C33" t="str">
            <v>Combined EBITDA (1)</v>
          </cell>
          <cell r="E33">
            <v>1315.3057230000002</v>
          </cell>
        </row>
        <row r="35">
          <cell r="C35" t="str">
            <v>2010E Standalone</v>
          </cell>
        </row>
        <row r="37">
          <cell r="C37" t="str">
            <v>Lubrizol Standalone Leverage</v>
          </cell>
        </row>
        <row r="38">
          <cell r="C38" t="str">
            <v>Lubrizol Total Debt</v>
          </cell>
          <cell r="E38">
            <v>1390.3</v>
          </cell>
        </row>
        <row r="39">
          <cell r="C39" t="str">
            <v>Lubrizol Net Debt</v>
          </cell>
          <cell r="E39">
            <v>399.29999999999995</v>
          </cell>
        </row>
        <row r="40">
          <cell r="C40" t="str">
            <v>Lubrizol 2010E EBITDA</v>
          </cell>
          <cell r="E40">
            <v>1093.1423953085355</v>
          </cell>
        </row>
        <row r="41">
          <cell r="C41" t="str">
            <v>Lubrizol 2010E FCF</v>
          </cell>
          <cell r="E41">
            <v>189.87048210202136</v>
          </cell>
        </row>
        <row r="43">
          <cell r="C43" t="str">
            <v>Total Debt / 2010E EBITDA</v>
          </cell>
          <cell r="E43">
            <v>1.2718379654533414</v>
          </cell>
        </row>
        <row r="44">
          <cell r="C44" t="str">
            <v>Net Debt / 2010E EBITDA</v>
          </cell>
          <cell r="E44">
            <v>0.36527720607460201</v>
          </cell>
        </row>
        <row r="46">
          <cell r="C46" t="str">
            <v>Croda Standalone Leverage</v>
          </cell>
        </row>
        <row r="47">
          <cell r="C47" t="str">
            <v>Croda Total Debt</v>
          </cell>
          <cell r="E47">
            <v>627.55030999999997</v>
          </cell>
        </row>
        <row r="48">
          <cell r="C48" t="str">
            <v>Croda Net Debt</v>
          </cell>
          <cell r="E48">
            <v>555.43610999999999</v>
          </cell>
        </row>
        <row r="49">
          <cell r="C49" t="str">
            <v>Croda 2010E EBITDA</v>
          </cell>
          <cell r="E49">
            <v>274.97458</v>
          </cell>
        </row>
        <row r="50">
          <cell r="C50" t="str">
            <v>Croda 2010E FCF</v>
          </cell>
          <cell r="E50">
            <v>115.53949000000001</v>
          </cell>
        </row>
        <row r="52">
          <cell r="C52" t="str">
            <v>Total Debt / 2010E EBITDA</v>
          </cell>
          <cell r="E52">
            <v>2.2822120866590647</v>
          </cell>
        </row>
        <row r="53">
          <cell r="C53" t="str">
            <v>Net Debt / 2010E EBITDA</v>
          </cell>
          <cell r="E53">
            <v>2.0199543899657924</v>
          </cell>
        </row>
        <row r="55">
          <cell r="A55" t="str">
            <v>Lubrizol Corp.</v>
          </cell>
          <cell r="L55" t="str">
            <v>Preliminary Draft - Confidential</v>
          </cell>
        </row>
        <row r="56">
          <cell r="A56" t="str">
            <v>Debt Paydown with Equity Issuance</v>
          </cell>
          <cell r="L56" t="str">
            <v>($ in millions, except per share data)</v>
          </cell>
        </row>
        <row r="59">
          <cell r="C59" t="str">
            <v>2009E Standalone</v>
          </cell>
          <cell r="I59" t="str">
            <v>2010E Debt Pay Down with $300mm Equity Issuance</v>
          </cell>
        </row>
        <row r="61">
          <cell r="C61" t="str">
            <v>Lubrizol Standalone Leverage</v>
          </cell>
          <cell r="I61" t="str">
            <v>Pro Forma Total Debt / Pro Forma 2009E EBITDA (1)</v>
          </cell>
          <cell r="K61">
            <v>2.7248640503022261</v>
          </cell>
        </row>
        <row r="62">
          <cell r="C62" t="str">
            <v>Lubrizol Total Debt</v>
          </cell>
          <cell r="E62">
            <v>1390.3</v>
          </cell>
          <cell r="I62" t="str">
            <v>Pro Forma Net Debt / Pro Forma 2009E EBITDA (1)</v>
          </cell>
          <cell r="K62">
            <v>2.4419532459979103</v>
          </cell>
        </row>
        <row r="63">
          <cell r="C63" t="str">
            <v>Lubrizol Net Debt</v>
          </cell>
          <cell r="E63">
            <v>399.29999999999995</v>
          </cell>
        </row>
        <row r="64">
          <cell r="C64" t="str">
            <v>Lubrizol 2009E EBITDA</v>
          </cell>
          <cell r="E64">
            <v>1030</v>
          </cell>
          <cell r="I64" t="str">
            <v>Pro Forma 2010E FCF and Debt Pay Down Calculation</v>
          </cell>
        </row>
        <row r="65">
          <cell r="I65" t="str">
            <v>Lubrizol FCF</v>
          </cell>
          <cell r="K65">
            <v>189.87048210202136</v>
          </cell>
        </row>
        <row r="66">
          <cell r="I66" t="str">
            <v>Croda FCF</v>
          </cell>
          <cell r="K66">
            <v>115.53949000000001</v>
          </cell>
        </row>
        <row r="67">
          <cell r="C67" t="str">
            <v>Total Debt / 2009E EBITDA</v>
          </cell>
          <cell r="E67">
            <v>1.3498058252427183</v>
          </cell>
          <cell r="I67" t="str">
            <v>PF FCF</v>
          </cell>
          <cell r="K67">
            <v>305.40997210202136</v>
          </cell>
        </row>
        <row r="68">
          <cell r="C68" t="str">
            <v>Net Debt / 2009E EBITDA</v>
          </cell>
          <cell r="E68">
            <v>0.38766990291262132</v>
          </cell>
          <cell r="I68" t="str">
            <v>After-Tax Synergies</v>
          </cell>
          <cell r="K68">
            <v>30.359686275000005</v>
          </cell>
        </row>
        <row r="69">
          <cell r="I69" t="str">
            <v>PF FCF plus Synergies</v>
          </cell>
          <cell r="K69">
            <v>335.76965837702136</v>
          </cell>
        </row>
        <row r="70">
          <cell r="C70" t="str">
            <v>Croda Standalone Leverage</v>
          </cell>
          <cell r="I70" t="str">
            <v>Equity Issuance</v>
          </cell>
          <cell r="K70">
            <v>500</v>
          </cell>
        </row>
        <row r="71">
          <cell r="C71" t="str">
            <v>Croda Total Debt</v>
          </cell>
          <cell r="E71">
            <v>627.55030999999997</v>
          </cell>
          <cell r="I71" t="str">
            <v>PF FCF plus Equity Issuance</v>
          </cell>
          <cell r="K71">
            <v>835.76965837702141</v>
          </cell>
        </row>
        <row r="72">
          <cell r="C72" t="str">
            <v>Croda Net Debt</v>
          </cell>
          <cell r="E72">
            <v>555.43610999999999</v>
          </cell>
          <cell r="I72" t="str">
            <v>New Acquisition Debt Issued</v>
          </cell>
          <cell r="K72">
            <v>1566.1789697594786</v>
          </cell>
        </row>
        <row r="73">
          <cell r="C73" t="str">
            <v>Croda 2009E EBITDA</v>
          </cell>
          <cell r="E73">
            <v>240.32841000000002</v>
          </cell>
          <cell r="I73" t="str">
            <v>Interest Rate</v>
          </cell>
          <cell r="K73">
            <v>7.4999999999999997E-2</v>
          </cell>
        </row>
        <row r="74">
          <cell r="I74" t="str">
            <v>Incremental After-Tax Interest Expense (2)</v>
          </cell>
          <cell r="K74">
            <v>79.287810344073606</v>
          </cell>
        </row>
        <row r="75">
          <cell r="C75" t="str">
            <v>Total Debt / 2009E EBITDA</v>
          </cell>
          <cell r="E75">
            <v>2.6112198303979124</v>
          </cell>
          <cell r="I75" t="str">
            <v>PF FCF to Pay Down Debt (3)</v>
          </cell>
          <cell r="K75">
            <v>756.48184803294782</v>
          </cell>
        </row>
        <row r="76">
          <cell r="C76" t="str">
            <v>Net Debt / 2009E EBITDA</v>
          </cell>
          <cell r="E76">
            <v>2.3111545988258313</v>
          </cell>
        </row>
        <row r="77">
          <cell r="I77" t="str">
            <v>PF Total Debt (12/31/09)</v>
          </cell>
          <cell r="K77">
            <v>3584.0292797594784</v>
          </cell>
        </row>
        <row r="78">
          <cell r="C78" t="str">
            <v>Pro Forma Combined Leverage</v>
          </cell>
          <cell r="I78" t="str">
            <v>PF FCF to Pay Down Debt (3)</v>
          </cell>
          <cell r="K78">
            <v>756.48184803294782</v>
          </cell>
        </row>
        <row r="79">
          <cell r="C79" t="str">
            <v>Combined Debt</v>
          </cell>
          <cell r="E79">
            <v>2017.8503099999998</v>
          </cell>
          <cell r="I79" t="str">
            <v>PF Total Debt after Pay Down (12/31/10)</v>
          </cell>
          <cell r="K79">
            <v>2827.5474317265307</v>
          </cell>
        </row>
        <row r="80">
          <cell r="C80" t="str">
            <v>Plus: Acquisition Debt</v>
          </cell>
          <cell r="E80">
            <v>1566.1789697594786</v>
          </cell>
          <cell r="I80" t="str">
            <v>PF Cash on Balance Sheet</v>
          </cell>
          <cell r="K80">
            <v>-372.11419999999998</v>
          </cell>
        </row>
        <row r="81">
          <cell r="C81" t="str">
            <v>PF Total Debt</v>
          </cell>
          <cell r="E81">
            <v>3584.0292797594784</v>
          </cell>
          <cell r="I81" t="str">
            <v>PF Net Debt after Pay Down (12/31/10)</v>
          </cell>
          <cell r="K81">
            <v>2455.4332317265307</v>
          </cell>
        </row>
        <row r="82">
          <cell r="C82" t="str">
            <v>Lubrizol Standalone Cash</v>
          </cell>
          <cell r="E82">
            <v>-300</v>
          </cell>
          <cell r="I82" t="str">
            <v>Combined EBITDA (1)</v>
          </cell>
          <cell r="K82">
            <v>1413.0942883085356</v>
          </cell>
        </row>
        <row r="83">
          <cell r="C83" t="str">
            <v>Croda Standalone Cash</v>
          </cell>
          <cell r="E83">
            <v>-72.114200000000011</v>
          </cell>
        </row>
        <row r="84">
          <cell r="C84" t="str">
            <v>PF Net Debt</v>
          </cell>
          <cell r="E84">
            <v>3211.9150797594784</v>
          </cell>
          <cell r="I84" t="str">
            <v>Pro Forma Total Debt / Pro Forma 2010E EBITDA (1)</v>
          </cell>
          <cell r="K84">
            <v>2.000961616730534</v>
          </cell>
        </row>
        <row r="85">
          <cell r="C85" t="str">
            <v>Combined EBITDA (1)</v>
          </cell>
          <cell r="E85">
            <v>1315.3057230000002</v>
          </cell>
          <cell r="I85" t="str">
            <v>Pro Forma Net Debt / Pro Forma 2010E EBITDA (1)</v>
          </cell>
          <cell r="K85">
            <v>1.7376287286998151</v>
          </cell>
        </row>
        <row r="87">
          <cell r="I87" t="str">
            <v>Equity Issuance</v>
          </cell>
          <cell r="K87">
            <v>500</v>
          </cell>
        </row>
        <row r="88">
          <cell r="C88" t="str">
            <v>2010E Standalone</v>
          </cell>
          <cell r="I88" t="str">
            <v>Lubrizol Standalone Equity Value</v>
          </cell>
          <cell r="K88">
            <v>5261.1883312</v>
          </cell>
        </row>
        <row r="89">
          <cell r="I89" t="str">
            <v>% of Lubrizol Equity Value</v>
          </cell>
          <cell r="K89">
            <v>9.5035563930469927E-2</v>
          </cell>
        </row>
        <row r="90">
          <cell r="C90" t="str">
            <v>Lubrizol Standalone Leverage</v>
          </cell>
          <cell r="I90" t="str">
            <v>Issued Share Price at 5% discount to market</v>
          </cell>
          <cell r="K90">
            <v>71.772499999999994</v>
          </cell>
        </row>
        <row r="91">
          <cell r="C91" t="str">
            <v>Lubrizol Total Debt</v>
          </cell>
          <cell r="E91">
            <v>1390.3</v>
          </cell>
          <cell r="I91" t="str">
            <v>Number of Shares Issued (mm)</v>
          </cell>
          <cell r="K91">
            <v>6.9664565118952249</v>
          </cell>
        </row>
        <row r="92">
          <cell r="C92" t="str">
            <v>Lubrizol Net Debt</v>
          </cell>
          <cell r="E92">
            <v>399.29999999999995</v>
          </cell>
          <cell r="I92" t="str">
            <v>3 Month Average Trading Volume (mm)</v>
          </cell>
          <cell r="K92">
            <v>0.87622199999999995</v>
          </cell>
        </row>
        <row r="93">
          <cell r="C93" t="str">
            <v>Lubrizol 2010E EBITDA</v>
          </cell>
          <cell r="E93">
            <v>1093.1423953085355</v>
          </cell>
          <cell r="I93" t="str">
            <v xml:space="preserve">Number of Days Trading Volume </v>
          </cell>
          <cell r="K93">
            <v>7.9505610586075504</v>
          </cell>
        </row>
        <row r="94">
          <cell r="C94" t="str">
            <v>Lubrizol 2010E FCF</v>
          </cell>
          <cell r="E94">
            <v>189.87048210202136</v>
          </cell>
        </row>
        <row r="96">
          <cell r="C96" t="str">
            <v>Total Debt / 2010E EBITDA</v>
          </cell>
          <cell r="E96">
            <v>1.2718379654533414</v>
          </cell>
        </row>
        <row r="97">
          <cell r="C97" t="str">
            <v>Net Debt / 2010E EBITDA</v>
          </cell>
          <cell r="E97">
            <v>0.36527720607460201</v>
          </cell>
        </row>
        <row r="99">
          <cell r="C99" t="str">
            <v>Croda Standalone Leverage</v>
          </cell>
        </row>
        <row r="100">
          <cell r="C100" t="str">
            <v>Croda Total Debt</v>
          </cell>
          <cell r="E100">
            <v>627.55030999999997</v>
          </cell>
        </row>
        <row r="101">
          <cell r="C101" t="str">
            <v>Croda Net Debt</v>
          </cell>
          <cell r="E101">
            <v>555.43610999999999</v>
          </cell>
        </row>
        <row r="102">
          <cell r="C102" t="str">
            <v>Croda 2010E EBITDA</v>
          </cell>
          <cell r="E102">
            <v>274.97458</v>
          </cell>
        </row>
        <row r="103">
          <cell r="C103" t="str">
            <v>Croda 2010E FCF</v>
          </cell>
          <cell r="E103">
            <v>115.53949000000001</v>
          </cell>
        </row>
        <row r="105">
          <cell r="C105" t="str">
            <v>Total Debt / 2010E EBITDA</v>
          </cell>
          <cell r="E105">
            <v>2.2822120866590647</v>
          </cell>
        </row>
        <row r="106">
          <cell r="C106" t="str">
            <v>Net Debt / 2010E EBITDA</v>
          </cell>
          <cell r="E106">
            <v>2.0199543899657924</v>
          </cell>
        </row>
      </sheetData>
      <sheetData sheetId="37">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F5" t="str">
            <v>$023352</v>
          </cell>
          <cell r="G5" t="str">
            <v>Croda</v>
          </cell>
        </row>
        <row r="6">
          <cell r="A6" t="str">
            <v>Transaction Assumptions</v>
          </cell>
          <cell r="H6" t="str">
            <v>Financing</v>
          </cell>
          <cell r="Q6" t="str">
            <v>Basic Shares Outstanding</v>
          </cell>
          <cell r="X6">
            <v>134.80000000000001</v>
          </cell>
        </row>
        <row r="7">
          <cell r="A7" t="str">
            <v>Current Croda Stock Price</v>
          </cell>
          <cell r="F7">
            <v>12.580792500000001</v>
          </cell>
          <cell r="H7" t="str">
            <v>Leverage Mix:</v>
          </cell>
          <cell r="Q7" t="str">
            <v>Dilution from Options</v>
          </cell>
          <cell r="X7">
            <v>3.2112989861011263</v>
          </cell>
        </row>
        <row r="8">
          <cell r="A8" t="str">
            <v>Premium</v>
          </cell>
          <cell r="F8">
            <v>0.3</v>
          </cell>
          <cell r="H8" t="str">
            <v>Term Loan</v>
          </cell>
          <cell r="L8">
            <v>1</v>
          </cell>
          <cell r="Q8" t="str">
            <v>Diluted Shares Outstanding</v>
          </cell>
          <cell r="X8">
            <v>138.01129898610114</v>
          </cell>
        </row>
        <row r="9">
          <cell r="A9" t="str">
            <v>Purchase Price</v>
          </cell>
          <cell r="F9">
            <v>16.355030250000002</v>
          </cell>
          <cell r="H9" t="str">
            <v>Bonds</v>
          </cell>
          <cell r="L9">
            <v>0</v>
          </cell>
        </row>
        <row r="10">
          <cell r="A10" t="str">
            <v>Shares Outstanding</v>
          </cell>
          <cell r="F10">
            <v>138.01129898610114</v>
          </cell>
          <cell r="H10" t="str">
            <v>Fees:</v>
          </cell>
          <cell r="Q10" t="str">
            <v>Purchase Price</v>
          </cell>
          <cell r="X10">
            <v>16.355030250000002</v>
          </cell>
        </row>
        <row r="11">
          <cell r="A11" t="str">
            <v>Total offer value</v>
          </cell>
          <cell r="F11">
            <v>2257.1789697594786</v>
          </cell>
          <cell r="H11" t="str">
            <v>Term Loan</v>
          </cell>
          <cell r="L11">
            <v>0</v>
          </cell>
          <cell r="Q11">
            <v>0</v>
          </cell>
        </row>
        <row r="12">
          <cell r="A12" t="str">
            <v>Plus: Croda Debt outstanding</v>
          </cell>
          <cell r="F12">
            <v>627.55030999999997</v>
          </cell>
          <cell r="H12" t="str">
            <v>Bonds</v>
          </cell>
          <cell r="L12">
            <v>0</v>
          </cell>
          <cell r="O12" t="str">
            <v xml:space="preserve"># </v>
          </cell>
          <cell r="P12" t="str">
            <v>$</v>
          </cell>
          <cell r="R12" t="str">
            <v xml:space="preserve"># </v>
          </cell>
          <cell r="S12" t="str">
            <v>$</v>
          </cell>
          <cell r="W12" t="str">
            <v>Current</v>
          </cell>
        </row>
        <row r="13">
          <cell r="A13" t="str">
            <v>Less: Croda Cash</v>
          </cell>
          <cell r="F13">
            <v>-72.114200000000011</v>
          </cell>
          <cell r="H13" t="str">
            <v>Rates:</v>
          </cell>
          <cell r="N13" t="str">
            <v>Batch 1 Option Total</v>
          </cell>
          <cell r="O13">
            <v>116</v>
          </cell>
          <cell r="P13">
            <v>117</v>
          </cell>
          <cell r="Q13" t="str">
            <v>Tranche 1</v>
          </cell>
          <cell r="R13">
            <v>0.91947699999999999</v>
          </cell>
          <cell r="S13">
            <v>6.4432470000000013</v>
          </cell>
          <cell r="W13">
            <v>0.55723875700934578</v>
          </cell>
        </row>
        <row r="14">
          <cell r="A14" t="str">
            <v>Transaction value excluding fees</v>
          </cell>
          <cell r="F14">
            <v>2812.6150797594787</v>
          </cell>
          <cell r="H14" t="str">
            <v>Term Loan</v>
          </cell>
          <cell r="L14">
            <v>7.4999999999999997E-2</v>
          </cell>
          <cell r="O14">
            <v>121</v>
          </cell>
          <cell r="P14">
            <v>122</v>
          </cell>
          <cell r="Q14" t="str">
            <v>Tranche 2</v>
          </cell>
          <cell r="R14">
            <v>1.3036639999999999</v>
          </cell>
          <cell r="S14">
            <v>5.298826</v>
          </cell>
          <cell r="W14">
            <v>0.88129310903426783</v>
          </cell>
        </row>
        <row r="15">
          <cell r="A15" t="str">
            <v>Plus: Financing fees</v>
          </cell>
          <cell r="F15">
            <v>0</v>
          </cell>
          <cell r="H15" t="str">
            <v>Bonds</v>
          </cell>
          <cell r="L15">
            <v>0</v>
          </cell>
          <cell r="O15">
            <v>126</v>
          </cell>
          <cell r="P15">
            <v>127</v>
          </cell>
          <cell r="Q15" t="str">
            <v>Tranche 3</v>
          </cell>
          <cell r="R15">
            <v>0.71893499999999999</v>
          </cell>
          <cell r="S15">
            <v>3.8408650000000004</v>
          </cell>
          <cell r="W15">
            <v>0.55009812005751257</v>
          </cell>
        </row>
        <row r="16">
          <cell r="A16" t="str">
            <v>Plus: Transaction expenses</v>
          </cell>
          <cell r="F16">
            <v>0</v>
          </cell>
          <cell r="O16">
            <v>131</v>
          </cell>
          <cell r="P16">
            <v>132</v>
          </cell>
          <cell r="Q16" t="str">
            <v>Tranche 4</v>
          </cell>
          <cell r="R16">
            <v>0.76065700000000003</v>
          </cell>
          <cell r="S16">
            <v>0</v>
          </cell>
          <cell r="W16">
            <v>0.76065700000000003</v>
          </cell>
        </row>
        <row r="17">
          <cell r="A17" t="str">
            <v>Transaction value</v>
          </cell>
          <cell r="F17">
            <v>2812.6150797594787</v>
          </cell>
          <cell r="O17">
            <v>136</v>
          </cell>
          <cell r="P17">
            <v>137</v>
          </cell>
          <cell r="Q17" t="str">
            <v>Tranche 5</v>
          </cell>
          <cell r="R17">
            <v>0.46201199999999998</v>
          </cell>
          <cell r="S17">
            <v>0</v>
          </cell>
          <cell r="W17">
            <v>0.46201199999999998</v>
          </cell>
        </row>
        <row r="18">
          <cell r="A18" t="str">
            <v>Current Lubrizol Stock Price</v>
          </cell>
          <cell r="F18">
            <v>75.55</v>
          </cell>
          <cell r="O18">
            <v>141</v>
          </cell>
          <cell r="P18">
            <v>142</v>
          </cell>
          <cell r="Q18" t="str">
            <v>Tranche 6</v>
          </cell>
          <cell r="R18">
            <v>0</v>
          </cell>
          <cell r="S18">
            <v>0</v>
          </cell>
          <cell r="W18">
            <v>0</v>
          </cell>
        </row>
        <row r="19">
          <cell r="A19" t="str">
            <v>Shares issued</v>
          </cell>
          <cell r="F19">
            <v>0</v>
          </cell>
          <cell r="R19">
            <v>4.1647449999999999</v>
          </cell>
          <cell r="W19">
            <v>3.2112989861011263</v>
          </cell>
        </row>
        <row r="21">
          <cell r="A21" t="str">
            <v>Transaction Considerations</v>
          </cell>
          <cell r="H21" t="str">
            <v>Pro Forma Ownership</v>
          </cell>
        </row>
        <row r="22">
          <cell r="A22" t="str">
            <v>Tax on incremental dollar earned</v>
          </cell>
          <cell r="F22">
            <v>0.32500000000000001</v>
          </cell>
          <cell r="H22" t="str">
            <v>Lubrizol Ownership</v>
          </cell>
          <cell r="L22">
            <v>1</v>
          </cell>
        </row>
        <row r="23">
          <cell r="A23" t="str">
            <v>Transaction expenses (% of offer value)</v>
          </cell>
          <cell r="F23">
            <v>0</v>
          </cell>
          <cell r="H23" t="str">
            <v>Croda Ownership</v>
          </cell>
          <cell r="L23">
            <v>0</v>
          </cell>
        </row>
        <row r="24">
          <cell r="A24" t="str">
            <v>Amortization period of new deferred financing (Years)</v>
          </cell>
          <cell r="F24">
            <v>10</v>
          </cell>
          <cell r="Q24" t="str">
            <v>Lubrizol's MEV</v>
          </cell>
          <cell r="S24">
            <v>5261.1883312</v>
          </cell>
        </row>
        <row r="25">
          <cell r="A25" t="str">
            <v>Annual fee amortization</v>
          </cell>
          <cell r="F25">
            <v>0</v>
          </cell>
          <cell r="H25" t="str">
            <v>Pro Forma Leverage</v>
          </cell>
        </row>
        <row r="26">
          <cell r="A26" t="str">
            <v>Excess purchase price allocated to intangibles (%)</v>
          </cell>
          <cell r="F26">
            <v>0.35</v>
          </cell>
          <cell r="H26" t="str">
            <v>Lubrizol 2009 EBITDA</v>
          </cell>
          <cell r="L26">
            <v>1030</v>
          </cell>
        </row>
        <row r="27">
          <cell r="A27" t="str">
            <v>Amortization period of intangibles (Years)</v>
          </cell>
          <cell r="F27">
            <v>0</v>
          </cell>
          <cell r="H27" t="str">
            <v>Croda 2009 EBITDA</v>
          </cell>
          <cell r="L27">
            <v>240.32841000000002</v>
          </cell>
        </row>
        <row r="28">
          <cell r="A28" t="str">
            <v>Annual intangibles amortization</v>
          </cell>
          <cell r="F28">
            <v>0</v>
          </cell>
          <cell r="H28" t="str">
            <v>Synergies</v>
          </cell>
          <cell r="L28">
            <v>44.977313000000002</v>
          </cell>
        </row>
        <row r="29">
          <cell r="A29" t="str">
            <v>% Transaction Consideration in Stock</v>
          </cell>
          <cell r="F29">
            <v>0</v>
          </cell>
          <cell r="H29" t="str">
            <v>PF 2009 EBITDA</v>
          </cell>
          <cell r="L29">
            <v>1315.3057230000002</v>
          </cell>
        </row>
        <row r="30">
          <cell r="A30" t="str">
            <v>% Transaction Consideration in Debt</v>
          </cell>
          <cell r="F30">
            <v>1</v>
          </cell>
        </row>
        <row r="31">
          <cell r="H31" t="str">
            <v>Lubrizol's SQ Debt</v>
          </cell>
          <cell r="L31">
            <v>1390.3</v>
          </cell>
        </row>
        <row r="32">
          <cell r="A32" t="str">
            <v>Other Assumptions</v>
          </cell>
          <cell r="H32" t="str">
            <v>Incremental Acquistion Debt</v>
          </cell>
          <cell r="L32">
            <v>1566.1789697594786</v>
          </cell>
        </row>
        <row r="33">
          <cell r="A33" t="str">
            <v>Interest Earned on Cash</v>
          </cell>
          <cell r="F33">
            <v>1.4999999999999999E-2</v>
          </cell>
          <cell r="H33" t="str">
            <v>Lubrizol Cash</v>
          </cell>
          <cell r="L33">
            <v>-991</v>
          </cell>
        </row>
        <row r="34">
          <cell r="A34" t="str">
            <v>Pretax Synergies</v>
          </cell>
          <cell r="F34">
            <v>44.977313000000002</v>
          </cell>
          <cell r="H34" t="str">
            <v>LZ Cash not used in transaction</v>
          </cell>
          <cell r="L34">
            <v>-300</v>
          </cell>
        </row>
        <row r="35">
          <cell r="A35" t="str">
            <v>Cost To Achieve</v>
          </cell>
          <cell r="F35">
            <v>44.977313000000002</v>
          </cell>
          <cell r="H35" t="str">
            <v>Croda Net Debt</v>
          </cell>
          <cell r="L35">
            <v>555.43610999999999</v>
          </cell>
        </row>
        <row r="36">
          <cell r="H36" t="str">
            <v xml:space="preserve">PF Net Debt </v>
          </cell>
          <cell r="L36">
            <v>3211.9150797594789</v>
          </cell>
        </row>
        <row r="37">
          <cell r="A37" t="str">
            <v>Include Cost To Achieve in Acc/Dil Calc</v>
          </cell>
          <cell r="F37" t="str">
            <v>Yes</v>
          </cell>
          <cell r="H37" t="str">
            <v>PF Net Debt / 2009 EBITDA</v>
          </cell>
          <cell r="L37">
            <v>2.4419532459979103</v>
          </cell>
        </row>
        <row r="39">
          <cell r="A39" t="str">
            <v>Sources</v>
          </cell>
          <cell r="H39" t="str">
            <v>Uses</v>
          </cell>
        </row>
        <row r="40">
          <cell r="A40" t="str">
            <v>Term loan</v>
          </cell>
          <cell r="F40">
            <v>1566.1789697594786</v>
          </cell>
          <cell r="H40" t="str">
            <v>Offer value</v>
          </cell>
          <cell r="L40">
            <v>2257.1789697594786</v>
          </cell>
        </row>
        <row r="41">
          <cell r="A41" t="str">
            <v>Bonds</v>
          </cell>
          <cell r="F41">
            <v>0</v>
          </cell>
          <cell r="H41" t="str">
            <v>Plus: Refinance of existing debt</v>
          </cell>
          <cell r="L41">
            <v>0</v>
          </cell>
        </row>
        <row r="42">
          <cell r="A42" t="str">
            <v>Stock Consideration</v>
          </cell>
          <cell r="F42">
            <v>0</v>
          </cell>
          <cell r="G42">
            <v>0</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2257.1789697594786</v>
          </cell>
          <cell r="H44" t="str">
            <v>Total uses</v>
          </cell>
          <cell r="L44">
            <v>2257.1789697594786</v>
          </cell>
        </row>
        <row r="46">
          <cell r="A46" t="str">
            <v>Lubrizol Corp.</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Lubrizol Standalone Net Income</v>
          </cell>
          <cell r="F51">
            <v>521</v>
          </cell>
          <cell r="G51">
            <v>543.18573309911494</v>
          </cell>
          <cell r="H51">
            <v>594.96644352536202</v>
          </cell>
        </row>
        <row r="52">
          <cell r="A52" t="str">
            <v>Croda Standalone Net Income</v>
          </cell>
          <cell r="F52">
            <v>107.07391</v>
          </cell>
          <cell r="G52">
            <v>129.33525</v>
          </cell>
          <cell r="H52">
            <v>151.12628000000001</v>
          </cell>
        </row>
        <row r="53">
          <cell r="F53">
            <v>0</v>
          </cell>
          <cell r="G53">
            <v>0</v>
          </cell>
          <cell r="H53">
            <v>0</v>
          </cell>
        </row>
        <row r="54">
          <cell r="A54" t="str">
            <v>Pro Forma Net Income Pre Adjustments</v>
          </cell>
          <cell r="F54">
            <v>628.07390999999996</v>
          </cell>
          <cell r="G54">
            <v>672.52098309911491</v>
          </cell>
          <cell r="H54">
            <v>746.09272352536209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-79.287810344073606</v>
          </cell>
          <cell r="H62">
            <v>-79.287810344073606</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10.119895425000001</v>
          </cell>
          <cell r="H65">
            <v>20.239790850000002</v>
          </cell>
        </row>
        <row r="66">
          <cell r="A66" t="str">
            <v>After-Tax Cost to Achieve Synergies</v>
          </cell>
          <cell r="G66">
            <v>-30.359686275000005</v>
          </cell>
          <cell r="H66">
            <v>0</v>
          </cell>
        </row>
        <row r="67">
          <cell r="G67">
            <v>0</v>
          </cell>
          <cell r="H67">
            <v>0</v>
          </cell>
        </row>
        <row r="68">
          <cell r="A68" t="str">
            <v>Total After Tax Adjustments</v>
          </cell>
          <cell r="G68">
            <v>-106.52397619407361</v>
          </cell>
          <cell r="H68">
            <v>-66.0443944940736</v>
          </cell>
        </row>
        <row r="70">
          <cell r="A70" t="str">
            <v>Pro Forma Net Income Post Adjustments</v>
          </cell>
          <cell r="G70">
            <v>565.9970069050413</v>
          </cell>
          <cell r="H70">
            <v>680.04832903128852</v>
          </cell>
        </row>
        <row r="72">
          <cell r="A72" t="str">
            <v>Shares Issued</v>
          </cell>
          <cell r="G72">
            <v>0</v>
          </cell>
          <cell r="H72">
            <v>0</v>
          </cell>
        </row>
        <row r="73">
          <cell r="A73" t="str">
            <v>Lubrizol Projected Shares Outstanding</v>
          </cell>
          <cell r="G73">
            <v>70.400000000000006</v>
          </cell>
          <cell r="H73">
            <v>70.400000000000006</v>
          </cell>
        </row>
        <row r="74">
          <cell r="G74">
            <v>0</v>
          </cell>
          <cell r="H74">
            <v>0</v>
          </cell>
        </row>
        <row r="75">
          <cell r="A75" t="str">
            <v>Pro Forma Shares Outstanding</v>
          </cell>
          <cell r="G75">
            <v>70.400000000000006</v>
          </cell>
          <cell r="H75">
            <v>70.400000000000006</v>
          </cell>
        </row>
        <row r="77">
          <cell r="A77" t="str">
            <v xml:space="preserve">Pro Forma Cash EPS </v>
          </cell>
          <cell r="G77">
            <v>8.0397302117193359</v>
          </cell>
          <cell r="H77">
            <v>9.6597774010126205</v>
          </cell>
        </row>
        <row r="78">
          <cell r="A78" t="str">
            <v>Standalone Cash EPS</v>
          </cell>
          <cell r="G78">
            <v>7.7157064360669727</v>
          </cell>
          <cell r="H78">
            <v>8.4512278909852547</v>
          </cell>
        </row>
        <row r="80">
          <cell r="A80" t="str">
            <v>$ Accretion/(Dilution)</v>
          </cell>
          <cell r="G80">
            <v>0.32402377565236318</v>
          </cell>
          <cell r="H80">
            <v>1.2085495100273658</v>
          </cell>
        </row>
        <row r="81">
          <cell r="A81" t="str">
            <v>% Accretion/(Dilution)</v>
          </cell>
          <cell r="G81">
            <v>4.1995347844977368E-2</v>
          </cell>
          <cell r="H81">
            <v>0.1430028305492152</v>
          </cell>
        </row>
        <row r="83">
          <cell r="A83" t="str">
            <v>Additional Pretax Synergies to Breakeven /(Cushion)</v>
          </cell>
          <cell r="G83" t="str">
            <v xml:space="preserve">NM </v>
          </cell>
          <cell r="H83" t="str">
            <v xml:space="preserve">NM </v>
          </cell>
        </row>
        <row r="84">
          <cell r="A84" t="str">
            <v>Total Pretax Synergies to Breakeven</v>
          </cell>
          <cell r="G84" t="str">
            <v xml:space="preserve">NM </v>
          </cell>
          <cell r="H84" t="str">
            <v xml:space="preserve">NM </v>
          </cell>
        </row>
        <row r="86">
          <cell r="A86" t="str">
            <v>Pro Forma Ownership</v>
          </cell>
        </row>
        <row r="87">
          <cell r="A87" t="str">
            <v>Lubrizol Ownership</v>
          </cell>
          <cell r="H87">
            <v>1</v>
          </cell>
        </row>
        <row r="88">
          <cell r="A88" t="str">
            <v>Croda Ownership</v>
          </cell>
          <cell r="H88">
            <v>0</v>
          </cell>
          <cell r="M88" t="str">
            <v>2010E</v>
          </cell>
          <cell r="N88" t="str">
            <v>2011E</v>
          </cell>
        </row>
        <row r="90">
          <cell r="A90" t="str">
            <v>Pro Forma Leverage Statistics</v>
          </cell>
          <cell r="L90" t="str">
            <v>LZ EBITDA</v>
          </cell>
          <cell r="M90">
            <v>1093.1423953085355</v>
          </cell>
          <cell r="N90">
            <v>1173.4166304351954</v>
          </cell>
        </row>
        <row r="91">
          <cell r="A91" t="str">
            <v>Lubrizol Standalone Leverage</v>
          </cell>
          <cell r="L91" t="str">
            <v>Croda EBITDA</v>
          </cell>
          <cell r="M91">
            <v>274.97458</v>
          </cell>
          <cell r="N91">
            <v>304.29057</v>
          </cell>
        </row>
        <row r="92">
          <cell r="A92" t="str">
            <v>Lubrizol Total Debt</v>
          </cell>
          <cell r="H92">
            <v>1390.3</v>
          </cell>
          <cell r="L92" t="str">
            <v>Synergies</v>
          </cell>
          <cell r="M92">
            <v>44.977313000000002</v>
          </cell>
          <cell r="N92">
            <v>44.977313000000002</v>
          </cell>
        </row>
        <row r="93">
          <cell r="A93" t="str">
            <v>Lubrizol Net Debt</v>
          </cell>
          <cell r="H93">
            <v>399.29999999999995</v>
          </cell>
          <cell r="L93" t="str">
            <v>PF EBITDA</v>
          </cell>
          <cell r="M93">
            <v>1413.0942883085356</v>
          </cell>
          <cell r="N93">
            <v>1522.6845134351954</v>
          </cell>
        </row>
        <row r="94">
          <cell r="A94" t="str">
            <v>Lubrizol 2009E EBITDA</v>
          </cell>
          <cell r="H94">
            <v>1030</v>
          </cell>
        </row>
        <row r="96">
          <cell r="A96" t="str">
            <v>Total Debt / 2009E EBITDA</v>
          </cell>
          <cell r="H96">
            <v>1.3498058252427183</v>
          </cell>
        </row>
        <row r="97">
          <cell r="A97" t="str">
            <v>Net Debt / 2009E EBITDA</v>
          </cell>
          <cell r="H97">
            <v>0.38766990291262132</v>
          </cell>
        </row>
        <row r="99">
          <cell r="A99" t="str">
            <v>Croda Standalone Leverage</v>
          </cell>
        </row>
        <row r="100">
          <cell r="A100" t="str">
            <v>Croda Total Debt</v>
          </cell>
          <cell r="H100">
            <v>627.55030999999997</v>
          </cell>
        </row>
        <row r="101">
          <cell r="A101" t="str">
            <v>Croda Net Debt</v>
          </cell>
          <cell r="H101">
            <v>555.43610999999999</v>
          </cell>
        </row>
        <row r="102">
          <cell r="A102" t="str">
            <v>Croda 2009E EBITDA</v>
          </cell>
          <cell r="H102">
            <v>240.32841000000002</v>
          </cell>
        </row>
        <row r="104">
          <cell r="A104" t="str">
            <v>Total Debt / 2009E EBITDA</v>
          </cell>
          <cell r="H104">
            <v>2.6112198303979124</v>
          </cell>
        </row>
        <row r="105">
          <cell r="A105" t="str">
            <v>Net Debt / 2009E EBITDA</v>
          </cell>
          <cell r="H105">
            <v>2.3111545988258313</v>
          </cell>
        </row>
        <row r="107">
          <cell r="A107" t="str">
            <v>Pro Forma Combined Leverage</v>
          </cell>
        </row>
        <row r="108">
          <cell r="A108" t="str">
            <v>Combined Debt</v>
          </cell>
          <cell r="H108">
            <v>2017.8503099999998</v>
          </cell>
        </row>
        <row r="109">
          <cell r="A109" t="str">
            <v>Plus: Acquisition Debt</v>
          </cell>
          <cell r="H109">
            <v>1566.1789697594786</v>
          </cell>
        </row>
        <row r="110">
          <cell r="A110" t="str">
            <v>PF Total Debt</v>
          </cell>
          <cell r="H110">
            <v>3584.0292797594784</v>
          </cell>
        </row>
        <row r="111">
          <cell r="A111" t="str">
            <v>Lubrizol Standalone Cash</v>
          </cell>
          <cell r="H111">
            <v>-300</v>
          </cell>
        </row>
        <row r="112">
          <cell r="A112" t="str">
            <v>Croda Standalone Cash</v>
          </cell>
          <cell r="H112">
            <v>-72.114200000000011</v>
          </cell>
        </row>
        <row r="113">
          <cell r="A113" t="str">
            <v>PF Net Debt</v>
          </cell>
          <cell r="H113">
            <v>3211.9150797594784</v>
          </cell>
        </row>
        <row r="114">
          <cell r="A114" t="str">
            <v>Pro Forma Combined EBITDA (1)</v>
          </cell>
          <cell r="H114">
            <v>1315.3057230000002</v>
          </cell>
        </row>
        <row r="116">
          <cell r="A116" t="str">
            <v>Pro Forma Total Debt / Pro Forma 2009E EBITDA (1)</v>
          </cell>
          <cell r="H116">
            <v>2.7248640503022261</v>
          </cell>
        </row>
        <row r="117">
          <cell r="A117" t="str">
            <v>Pro Forma Net Debt / Pro Forma 2009E EBITDA (1)</v>
          </cell>
          <cell r="H117">
            <v>2.4419532459979103</v>
          </cell>
        </row>
        <row r="119">
          <cell r="A119" t="str">
            <v>Pro Forma Total Debt / Pro Forma 2010E EBITDA (1)</v>
          </cell>
          <cell r="H119">
            <v>2.5362987519039066</v>
          </cell>
        </row>
        <row r="120">
          <cell r="A120" t="str">
            <v>Pro Forma Net Debt / Pro Forma 2010E EBITDA (1)</v>
          </cell>
          <cell r="H120">
            <v>2.2729658638731878</v>
          </cell>
        </row>
        <row r="122">
          <cell r="A122" t="str">
            <v>Lubrizol Corp.</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Lubrizol Standalone FCF</v>
          </cell>
          <cell r="F127">
            <v>727</v>
          </cell>
          <cell r="G127">
            <v>189.87048210202136</v>
          </cell>
          <cell r="H127">
            <v>122.51147117901317</v>
          </cell>
        </row>
        <row r="128">
          <cell r="A128" t="str">
            <v>Croda Standalone FCF</v>
          </cell>
          <cell r="F128">
            <v>162.41372000000001</v>
          </cell>
          <cell r="G128">
            <v>115.53949000000001</v>
          </cell>
          <cell r="H128">
            <v>136.70344</v>
          </cell>
        </row>
        <row r="129">
          <cell r="A129" t="str">
            <v>Pro Forma FCF Pre Adjustments</v>
          </cell>
          <cell r="F129">
            <v>889.41372000000001</v>
          </cell>
          <cell r="G129">
            <v>305.40997210202136</v>
          </cell>
          <cell r="H129">
            <v>259.21491117901314</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-79.287810344073606</v>
          </cell>
          <cell r="H137">
            <v>-79.287810344073606</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v>10.119895425000001</v>
          </cell>
          <cell r="H140">
            <v>20.239790850000002</v>
          </cell>
        </row>
        <row r="141">
          <cell r="A141" t="str">
            <v>After-Tax Cost to Achieve Synergies</v>
          </cell>
          <cell r="G141">
            <v>-10.119895425000001</v>
          </cell>
          <cell r="H141">
            <v>-10.119895425000001</v>
          </cell>
        </row>
        <row r="142">
          <cell r="A142" t="str">
            <v>Total FCF Adjustments</v>
          </cell>
          <cell r="G142">
            <v>-86.284185344073606</v>
          </cell>
          <cell r="H142">
            <v>-76.164289919073596</v>
          </cell>
        </row>
        <row r="144">
          <cell r="A144" t="str">
            <v>Pro Forma FCF</v>
          </cell>
          <cell r="G144">
            <v>219.12578675794776</v>
          </cell>
          <cell r="H144">
            <v>183.05062125993953</v>
          </cell>
        </row>
        <row r="146">
          <cell r="A146" t="str">
            <v>Pro Forma FCF / Share</v>
          </cell>
          <cell r="G146">
            <v>3.1125821982663031</v>
          </cell>
          <cell r="H146">
            <v>2.6001508701695952</v>
          </cell>
        </row>
        <row r="147">
          <cell r="A147" t="str">
            <v>Lubrizol Standalone FCF / Share</v>
          </cell>
          <cell r="G147">
            <v>2.6970238934946211</v>
          </cell>
          <cell r="H147">
            <v>1.7402197610655279</v>
          </cell>
        </row>
        <row r="149">
          <cell r="A149" t="str">
            <v>$ FCF / Share Accretion/(Dilution)</v>
          </cell>
          <cell r="G149">
            <v>0.41555830477168199</v>
          </cell>
          <cell r="H149">
            <v>0.85993110910406734</v>
          </cell>
        </row>
        <row r="150">
          <cell r="A150" t="str">
            <v>% FCF / Share Accretion/(Dilution)</v>
          </cell>
          <cell r="G150">
            <v>0.15408032007948941</v>
          </cell>
          <cell r="H150">
            <v>0.49415087010478254</v>
          </cell>
        </row>
        <row r="152">
          <cell r="A152" t="str">
            <v>(1) FCF calculated as Cash Flow from Operations less Capex.</v>
          </cell>
          <cell r="S152" t="str">
            <v>Lubrizol Corp.</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4.1995347844977368E-2</v>
          </cell>
          <cell r="X158">
            <v>0.1</v>
          </cell>
          <cell r="Y158">
            <v>0.2</v>
          </cell>
          <cell r="Z158">
            <v>0.3</v>
          </cell>
          <cell r="AA158">
            <v>0.4</v>
          </cell>
          <cell r="AB158">
            <v>0.5</v>
          </cell>
          <cell r="AH158">
            <v>0.1430028305492152</v>
          </cell>
          <cell r="AI158">
            <v>0.1</v>
          </cell>
          <cell r="AJ158">
            <v>0.2</v>
          </cell>
          <cell r="AK158">
            <v>0.3</v>
          </cell>
          <cell r="AL158">
            <v>0.4</v>
          </cell>
          <cell r="AM158">
            <v>0.5</v>
          </cell>
          <cell r="AQ158">
            <v>0.49415087010478254</v>
          </cell>
          <cell r="AR158">
            <v>0.1</v>
          </cell>
          <cell r="AS158">
            <v>0.2</v>
          </cell>
          <cell r="AT158">
            <v>0.3</v>
          </cell>
          <cell r="AU158">
            <v>0.4</v>
          </cell>
          <cell r="AV158">
            <v>0.5</v>
          </cell>
          <cell r="AZ158">
            <v>2.4419532459979103</v>
          </cell>
          <cell r="BA158">
            <v>0.1</v>
          </cell>
          <cell r="BB158">
            <v>0.2</v>
          </cell>
          <cell r="BC158">
            <v>0.3</v>
          </cell>
          <cell r="BD158">
            <v>0.4</v>
          </cell>
          <cell r="BE158">
            <v>0.5</v>
          </cell>
        </row>
        <row r="159">
          <cell r="T159" t="str">
            <v>Pretax Synergies Achieved</v>
          </cell>
          <cell r="V159">
            <v>0</v>
          </cell>
          <cell r="W159">
            <v>0</v>
          </cell>
          <cell r="X159">
            <v>4.1995347844977368E-2</v>
          </cell>
          <cell r="Y159">
            <v>4.1995347844977368E-2</v>
          </cell>
          <cell r="Z159">
            <v>4.1995347844977368E-2</v>
          </cell>
          <cell r="AA159">
            <v>4.1995347844977368E-2</v>
          </cell>
          <cell r="AB159">
            <v>4.1995347844977368E-2</v>
          </cell>
          <cell r="AE159" t="str">
            <v>Pretax Synergies Achieved</v>
          </cell>
          <cell r="AG159">
            <v>0</v>
          </cell>
          <cell r="AH159">
            <v>0</v>
          </cell>
          <cell r="AI159">
            <v>0.1430028305492152</v>
          </cell>
          <cell r="AJ159">
            <v>0.1430028305492152</v>
          </cell>
          <cell r="AK159">
            <v>0.1430028305492152</v>
          </cell>
          <cell r="AL159">
            <v>0.1430028305492152</v>
          </cell>
          <cell r="AM159">
            <v>0.1430028305492152</v>
          </cell>
          <cell r="AO159" t="str">
            <v>Pretax Synergies Achieved</v>
          </cell>
          <cell r="AP159">
            <v>0</v>
          </cell>
          <cell r="AQ159">
            <v>0</v>
          </cell>
          <cell r="AR159">
            <v>0.49415087010478254</v>
          </cell>
          <cell r="AS159">
            <v>0.49415087010478254</v>
          </cell>
          <cell r="AT159">
            <v>0.49415087010478254</v>
          </cell>
          <cell r="AU159">
            <v>0.49415087010478254</v>
          </cell>
          <cell r="AV159">
            <v>0.49415087010478254</v>
          </cell>
          <cell r="AX159" t="str">
            <v>Pretax Synergies</v>
          </cell>
          <cell r="AY159">
            <v>0</v>
          </cell>
          <cell r="AZ159">
            <v>0</v>
          </cell>
          <cell r="BA159">
            <v>2.4419532459979103</v>
          </cell>
          <cell r="BB159">
            <v>2.4419532459979103</v>
          </cell>
          <cell r="BC159">
            <v>2.4419532459979103</v>
          </cell>
          <cell r="BD159">
            <v>2.4419532459979103</v>
          </cell>
          <cell r="BE159">
            <v>2.4419532459979103</v>
          </cell>
        </row>
        <row r="160">
          <cell r="V160">
            <v>7.4962188333333337</v>
          </cell>
          <cell r="W160">
            <v>22.488656500000001</v>
          </cell>
          <cell r="X160">
            <v>4.1995347844977368E-2</v>
          </cell>
          <cell r="Y160">
            <v>4.1995347844977368E-2</v>
          </cell>
          <cell r="Z160">
            <v>4.1995347844977368E-2</v>
          </cell>
          <cell r="AA160">
            <v>4.1995347844977368E-2</v>
          </cell>
          <cell r="AB160">
            <v>4.1995347844977368E-2</v>
          </cell>
          <cell r="AG160">
            <v>14.992437666666667</v>
          </cell>
          <cell r="AH160">
            <v>22.488656500000001</v>
          </cell>
          <cell r="AI160">
            <v>0.1430028305492152</v>
          </cell>
          <cell r="AJ160">
            <v>0.1430028305492152</v>
          </cell>
          <cell r="AK160">
            <v>0.1430028305492152</v>
          </cell>
          <cell r="AL160">
            <v>0.1430028305492152</v>
          </cell>
          <cell r="AM160">
            <v>0.1430028305492152</v>
          </cell>
          <cell r="AP160">
            <v>7.4962188333333337</v>
          </cell>
          <cell r="AQ160">
            <v>22.488656500000001</v>
          </cell>
          <cell r="AR160">
            <v>0.49415087010478254</v>
          </cell>
          <cell r="AS160">
            <v>0.49415087010478254</v>
          </cell>
          <cell r="AT160">
            <v>0.49415087010478254</v>
          </cell>
          <cell r="AU160">
            <v>0.49415087010478254</v>
          </cell>
          <cell r="AV160">
            <v>0.49415087010478254</v>
          </cell>
          <cell r="AY160">
            <v>22.488656500000001</v>
          </cell>
          <cell r="AZ160">
            <v>22.488656500000001</v>
          </cell>
          <cell r="BA160">
            <v>2.4419532459979103</v>
          </cell>
          <cell r="BB160">
            <v>2.4419532459979103</v>
          </cell>
          <cell r="BC160">
            <v>2.4419532459979103</v>
          </cell>
          <cell r="BD160">
            <v>2.4419532459979103</v>
          </cell>
          <cell r="BE160">
            <v>2.4419532459979103</v>
          </cell>
        </row>
        <row r="161">
          <cell r="V161">
            <v>14.992437666666667</v>
          </cell>
          <cell r="W161">
            <v>44.977313000000002</v>
          </cell>
          <cell r="X161">
            <v>4.1995347844977368E-2</v>
          </cell>
          <cell r="Y161">
            <v>4.1995347844977368E-2</v>
          </cell>
          <cell r="Z161">
            <v>4.1995347844977368E-2</v>
          </cell>
          <cell r="AA161">
            <v>4.1995347844977368E-2</v>
          </cell>
          <cell r="AB161">
            <v>4.1995347844977368E-2</v>
          </cell>
          <cell r="AG161">
            <v>29.984875333333335</v>
          </cell>
          <cell r="AH161">
            <v>44.977313000000002</v>
          </cell>
          <cell r="AI161">
            <v>0.1430028305492152</v>
          </cell>
          <cell r="AJ161">
            <v>0.1430028305492152</v>
          </cell>
          <cell r="AK161">
            <v>0.1430028305492152</v>
          </cell>
          <cell r="AL161">
            <v>0.1430028305492152</v>
          </cell>
          <cell r="AM161">
            <v>0.1430028305492152</v>
          </cell>
          <cell r="AP161">
            <v>14.992437666666667</v>
          </cell>
          <cell r="AQ161">
            <v>44.977313000000002</v>
          </cell>
          <cell r="AR161">
            <v>0.49415087010478254</v>
          </cell>
          <cell r="AS161">
            <v>0.49415087010478254</v>
          </cell>
          <cell r="AT161">
            <v>0.49415087010478254</v>
          </cell>
          <cell r="AU161">
            <v>0.49415087010478254</v>
          </cell>
          <cell r="AV161">
            <v>0.49415087010478254</v>
          </cell>
          <cell r="AY161">
            <v>44.977313000000002</v>
          </cell>
          <cell r="AZ161">
            <v>44.977313000000002</v>
          </cell>
          <cell r="BA161">
            <v>2.4419532459979103</v>
          </cell>
          <cell r="BB161">
            <v>2.4419532459979103</v>
          </cell>
          <cell r="BC161">
            <v>2.4419532459979103</v>
          </cell>
          <cell r="BD161">
            <v>2.4419532459979103</v>
          </cell>
          <cell r="BE161">
            <v>2.4419532459979103</v>
          </cell>
        </row>
        <row r="162">
          <cell r="V162">
            <v>22.488656500000005</v>
          </cell>
          <cell r="W162">
            <v>67.465969500000014</v>
          </cell>
          <cell r="X162">
            <v>4.1995347844977368E-2</v>
          </cell>
          <cell r="Y162">
            <v>4.1995347844977368E-2</v>
          </cell>
          <cell r="Z162">
            <v>4.1995347844977368E-2</v>
          </cell>
          <cell r="AA162">
            <v>4.1995347844977368E-2</v>
          </cell>
          <cell r="AB162">
            <v>4.1995347844977368E-2</v>
          </cell>
          <cell r="AG162">
            <v>44.977313000000009</v>
          </cell>
          <cell r="AH162">
            <v>67.465969500000014</v>
          </cell>
          <cell r="AI162">
            <v>0.1430028305492152</v>
          </cell>
          <cell r="AJ162">
            <v>0.1430028305492152</v>
          </cell>
          <cell r="AK162">
            <v>0.1430028305492152</v>
          </cell>
          <cell r="AL162">
            <v>0.1430028305492152</v>
          </cell>
          <cell r="AM162">
            <v>0.1430028305492152</v>
          </cell>
          <cell r="AP162">
            <v>22.488656500000005</v>
          </cell>
          <cell r="AQ162">
            <v>67.465969500000014</v>
          </cell>
          <cell r="AR162">
            <v>0.49415087010478254</v>
          </cell>
          <cell r="AS162">
            <v>0.49415087010478254</v>
          </cell>
          <cell r="AT162">
            <v>0.49415087010478254</v>
          </cell>
          <cell r="AU162">
            <v>0.49415087010478254</v>
          </cell>
          <cell r="AV162">
            <v>0.49415087010478254</v>
          </cell>
          <cell r="AY162">
            <v>67.465969500000014</v>
          </cell>
          <cell r="AZ162">
            <v>67.465969500000014</v>
          </cell>
          <cell r="BA162">
            <v>2.4419532459979103</v>
          </cell>
          <cell r="BB162">
            <v>2.4419532459979103</v>
          </cell>
          <cell r="BC162">
            <v>2.4419532459979103</v>
          </cell>
          <cell r="BD162">
            <v>2.4419532459979103</v>
          </cell>
          <cell r="BE162">
            <v>2.4419532459979103</v>
          </cell>
        </row>
        <row r="163">
          <cell r="V163">
            <v>29.984875333333335</v>
          </cell>
          <cell r="W163">
            <v>89.954626000000005</v>
          </cell>
          <cell r="X163">
            <v>4.1995347844977368E-2</v>
          </cell>
          <cell r="Y163">
            <v>4.1995347844977368E-2</v>
          </cell>
          <cell r="Z163">
            <v>4.1995347844977368E-2</v>
          </cell>
          <cell r="AA163">
            <v>4.1995347844977368E-2</v>
          </cell>
          <cell r="AB163">
            <v>4.1995347844977368E-2</v>
          </cell>
          <cell r="AG163">
            <v>59.96975066666667</v>
          </cell>
          <cell r="AH163">
            <v>89.954626000000005</v>
          </cell>
          <cell r="AI163">
            <v>0.1430028305492152</v>
          </cell>
          <cell r="AJ163">
            <v>0.1430028305492152</v>
          </cell>
          <cell r="AK163">
            <v>0.1430028305492152</v>
          </cell>
          <cell r="AL163">
            <v>0.1430028305492152</v>
          </cell>
          <cell r="AM163">
            <v>0.1430028305492152</v>
          </cell>
          <cell r="AY163">
            <v>89.954626000000005</v>
          </cell>
          <cell r="AZ163">
            <v>89.954626000000005</v>
          </cell>
          <cell r="BA163">
            <v>2.4419532459979103</v>
          </cell>
          <cell r="BB163">
            <v>2.4419532459979103</v>
          </cell>
          <cell r="BC163">
            <v>2.4419532459979103</v>
          </cell>
          <cell r="BD163">
            <v>2.4419532459979103</v>
          </cell>
          <cell r="BE163">
            <v>2.4419532459979103</v>
          </cell>
        </row>
        <row r="165">
          <cell r="V165">
            <v>3.333333333333334E-2</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4.1995347844977368E-2</v>
          </cell>
          <cell r="X168">
            <v>0.1</v>
          </cell>
          <cell r="Y168">
            <v>0.2</v>
          </cell>
          <cell r="Z168">
            <v>0.3</v>
          </cell>
          <cell r="AA168">
            <v>0.4</v>
          </cell>
          <cell r="AB168">
            <v>0.5</v>
          </cell>
          <cell r="AH168">
            <v>0.1430028305492152</v>
          </cell>
          <cell r="AI168">
            <v>0.1</v>
          </cell>
          <cell r="AJ168">
            <v>0.2</v>
          </cell>
          <cell r="AK168">
            <v>0.3</v>
          </cell>
          <cell r="AL168">
            <v>0.4</v>
          </cell>
          <cell r="AM168">
            <v>0.5</v>
          </cell>
          <cell r="AQ168">
            <v>0.49415087010478254</v>
          </cell>
          <cell r="AR168">
            <v>0.1</v>
          </cell>
          <cell r="AS168">
            <v>0.2</v>
          </cell>
          <cell r="AT168">
            <v>0.3</v>
          </cell>
          <cell r="AU168">
            <v>0.4</v>
          </cell>
          <cell r="AV168">
            <v>0.5</v>
          </cell>
          <cell r="AZ168">
            <v>2.4419532459979103</v>
          </cell>
          <cell r="BA168">
            <v>0.1</v>
          </cell>
          <cell r="BB168">
            <v>0.2</v>
          </cell>
          <cell r="BC168">
            <v>0.3</v>
          </cell>
          <cell r="BD168">
            <v>0.4</v>
          </cell>
          <cell r="BE168">
            <v>0.5</v>
          </cell>
        </row>
        <row r="169">
          <cell r="T169" t="str">
            <v>% Stock</v>
          </cell>
          <cell r="V169">
            <v>0</v>
          </cell>
          <cell r="W169">
            <v>0</v>
          </cell>
          <cell r="X169">
            <v>4.1995347844977368E-2</v>
          </cell>
          <cell r="Y169">
            <v>4.1995347844977368E-2</v>
          </cell>
          <cell r="Z169">
            <v>4.1995347844977368E-2</v>
          </cell>
          <cell r="AA169">
            <v>4.1995347844977368E-2</v>
          </cell>
          <cell r="AB169">
            <v>4.1995347844977368E-2</v>
          </cell>
          <cell r="AE169" t="str">
            <v>% Stock</v>
          </cell>
          <cell r="AG169">
            <v>0</v>
          </cell>
          <cell r="AH169">
            <v>0</v>
          </cell>
          <cell r="AI169">
            <v>0.1430028305492152</v>
          </cell>
          <cell r="AJ169">
            <v>0.1430028305492152</v>
          </cell>
          <cell r="AK169">
            <v>0.1430028305492152</v>
          </cell>
          <cell r="AL169">
            <v>0.1430028305492152</v>
          </cell>
          <cell r="AM169">
            <v>0.1430028305492152</v>
          </cell>
          <cell r="AO169" t="str">
            <v>% Stock</v>
          </cell>
          <cell r="AP169">
            <v>0</v>
          </cell>
          <cell r="AQ169">
            <v>0</v>
          </cell>
          <cell r="AR169">
            <v>0.49415087010478254</v>
          </cell>
          <cell r="AS169">
            <v>0.49415087010478254</v>
          </cell>
          <cell r="AT169">
            <v>0.49415087010478254</v>
          </cell>
          <cell r="AU169">
            <v>0.49415087010478254</v>
          </cell>
          <cell r="AV169">
            <v>0.49415087010478254</v>
          </cell>
          <cell r="AX169" t="str">
            <v>% Stock</v>
          </cell>
          <cell r="AY169">
            <v>0</v>
          </cell>
          <cell r="AZ169">
            <v>0</v>
          </cell>
          <cell r="BA169">
            <v>2.4419532459979103</v>
          </cell>
          <cell r="BB169">
            <v>2.4419532459979103</v>
          </cell>
          <cell r="BC169">
            <v>2.4419532459979103</v>
          </cell>
          <cell r="BD169">
            <v>2.4419532459979103</v>
          </cell>
          <cell r="BE169">
            <v>2.4419532459979103</v>
          </cell>
        </row>
        <row r="170">
          <cell r="V170">
            <v>0.25</v>
          </cell>
          <cell r="W170">
            <v>0.25</v>
          </cell>
          <cell r="X170">
            <v>4.1995347844977368E-2</v>
          </cell>
          <cell r="Y170">
            <v>4.1995347844977368E-2</v>
          </cell>
          <cell r="Z170">
            <v>4.1995347844977368E-2</v>
          </cell>
          <cell r="AA170">
            <v>4.1995347844977368E-2</v>
          </cell>
          <cell r="AB170">
            <v>4.1995347844977368E-2</v>
          </cell>
          <cell r="AG170">
            <v>0.25</v>
          </cell>
          <cell r="AH170">
            <v>0.25</v>
          </cell>
          <cell r="AI170">
            <v>0.1430028305492152</v>
          </cell>
          <cell r="AJ170">
            <v>0.1430028305492152</v>
          </cell>
          <cell r="AK170">
            <v>0.1430028305492152</v>
          </cell>
          <cell r="AL170">
            <v>0.1430028305492152</v>
          </cell>
          <cell r="AM170">
            <v>0.1430028305492152</v>
          </cell>
          <cell r="AP170">
            <v>0.25</v>
          </cell>
          <cell r="AQ170">
            <v>0.25</v>
          </cell>
          <cell r="AR170">
            <v>0.49415087010478254</v>
          </cell>
          <cell r="AS170">
            <v>0.49415087010478254</v>
          </cell>
          <cell r="AT170">
            <v>0.49415087010478254</v>
          </cell>
          <cell r="AU170">
            <v>0.49415087010478254</v>
          </cell>
          <cell r="AV170">
            <v>0.49415087010478254</v>
          </cell>
          <cell r="AY170">
            <v>0.25</v>
          </cell>
          <cell r="AZ170">
            <v>0.25</v>
          </cell>
          <cell r="BA170">
            <v>2.4419532459979103</v>
          </cell>
          <cell r="BB170">
            <v>2.4419532459979103</v>
          </cell>
          <cell r="BC170">
            <v>2.4419532459979103</v>
          </cell>
          <cell r="BD170">
            <v>2.4419532459979103</v>
          </cell>
          <cell r="BE170">
            <v>2.4419532459979103</v>
          </cell>
        </row>
        <row r="171">
          <cell r="V171">
            <v>0.5</v>
          </cell>
          <cell r="W171">
            <v>0.5</v>
          </cell>
          <cell r="X171">
            <v>4.1995347844977368E-2</v>
          </cell>
          <cell r="Y171">
            <v>4.1995347844977368E-2</v>
          </cell>
          <cell r="Z171">
            <v>4.1995347844977368E-2</v>
          </cell>
          <cell r="AA171">
            <v>4.1995347844977368E-2</v>
          </cell>
          <cell r="AB171">
            <v>4.1995347844977368E-2</v>
          </cell>
          <cell r="AG171">
            <v>0.5</v>
          </cell>
          <cell r="AH171">
            <v>0.5</v>
          </cell>
          <cell r="AI171">
            <v>0.1430028305492152</v>
          </cell>
          <cell r="AJ171">
            <v>0.1430028305492152</v>
          </cell>
          <cell r="AK171">
            <v>0.1430028305492152</v>
          </cell>
          <cell r="AL171">
            <v>0.1430028305492152</v>
          </cell>
          <cell r="AM171">
            <v>0.1430028305492152</v>
          </cell>
          <cell r="AP171">
            <v>0.5</v>
          </cell>
          <cell r="AQ171">
            <v>0.5</v>
          </cell>
          <cell r="AR171">
            <v>0.49415087010478254</v>
          </cell>
          <cell r="AS171">
            <v>0.49415087010478254</v>
          </cell>
          <cell r="AT171">
            <v>0.49415087010478254</v>
          </cell>
          <cell r="AU171">
            <v>0.49415087010478254</v>
          </cell>
          <cell r="AV171">
            <v>0.49415087010478254</v>
          </cell>
          <cell r="AY171">
            <v>0.5</v>
          </cell>
          <cell r="AZ171">
            <v>0.5</v>
          </cell>
          <cell r="BA171">
            <v>2.4419532459979103</v>
          </cell>
          <cell r="BB171">
            <v>2.4419532459979103</v>
          </cell>
          <cell r="BC171">
            <v>2.4419532459979103</v>
          </cell>
          <cell r="BD171">
            <v>2.4419532459979103</v>
          </cell>
          <cell r="BE171">
            <v>2.4419532459979103</v>
          </cell>
        </row>
        <row r="172">
          <cell r="V172">
            <v>0.75</v>
          </cell>
          <cell r="W172">
            <v>0.75</v>
          </cell>
          <cell r="X172">
            <v>4.1995347844977368E-2</v>
          </cell>
          <cell r="Y172">
            <v>4.1995347844977368E-2</v>
          </cell>
          <cell r="Z172">
            <v>4.1995347844977368E-2</v>
          </cell>
          <cell r="AA172">
            <v>4.1995347844977368E-2</v>
          </cell>
          <cell r="AB172">
            <v>4.1995347844977368E-2</v>
          </cell>
          <cell r="AG172">
            <v>0.75</v>
          </cell>
          <cell r="AH172">
            <v>0.75</v>
          </cell>
          <cell r="AI172">
            <v>0.1430028305492152</v>
          </cell>
          <cell r="AJ172">
            <v>0.1430028305492152</v>
          </cell>
          <cell r="AK172">
            <v>0.1430028305492152</v>
          </cell>
          <cell r="AL172">
            <v>0.1430028305492152</v>
          </cell>
          <cell r="AM172">
            <v>0.1430028305492152</v>
          </cell>
          <cell r="AP172">
            <v>0.75</v>
          </cell>
          <cell r="AQ172">
            <v>0.75</v>
          </cell>
          <cell r="AR172">
            <v>0.49415087010478254</v>
          </cell>
          <cell r="AS172">
            <v>0.49415087010478254</v>
          </cell>
          <cell r="AT172">
            <v>0.49415087010478254</v>
          </cell>
          <cell r="AU172">
            <v>0.49415087010478254</v>
          </cell>
          <cell r="AV172">
            <v>0.49415087010478254</v>
          </cell>
          <cell r="AY172">
            <v>0.75</v>
          </cell>
          <cell r="AZ172">
            <v>0.75</v>
          </cell>
          <cell r="BA172">
            <v>2.4419532459979103</v>
          </cell>
          <cell r="BB172">
            <v>2.4419532459979103</v>
          </cell>
          <cell r="BC172">
            <v>2.4419532459979103</v>
          </cell>
          <cell r="BD172">
            <v>2.4419532459979103</v>
          </cell>
          <cell r="BE172">
            <v>2.4419532459979103</v>
          </cell>
        </row>
        <row r="173">
          <cell r="V173">
            <v>1</v>
          </cell>
          <cell r="W173">
            <v>1</v>
          </cell>
          <cell r="X173">
            <v>4.1995347844977368E-2</v>
          </cell>
          <cell r="Y173">
            <v>4.1995347844977368E-2</v>
          </cell>
          <cell r="Z173">
            <v>4.1995347844977368E-2</v>
          </cell>
          <cell r="AA173">
            <v>4.1995347844977368E-2</v>
          </cell>
          <cell r="AB173">
            <v>4.1995347844977368E-2</v>
          </cell>
          <cell r="AG173">
            <v>1</v>
          </cell>
          <cell r="AH173">
            <v>1</v>
          </cell>
          <cell r="AI173">
            <v>0.1430028305492152</v>
          </cell>
          <cell r="AJ173">
            <v>0.1430028305492152</v>
          </cell>
          <cell r="AK173">
            <v>0.1430028305492152</v>
          </cell>
          <cell r="AL173">
            <v>0.1430028305492152</v>
          </cell>
          <cell r="AM173">
            <v>0.1430028305492152</v>
          </cell>
          <cell r="AP173">
            <v>1</v>
          </cell>
          <cell r="AQ173">
            <v>1</v>
          </cell>
          <cell r="AR173">
            <v>0.49415087010478254</v>
          </cell>
          <cell r="AS173">
            <v>0.49415087010478254</v>
          </cell>
          <cell r="AT173">
            <v>0.49415087010478254</v>
          </cell>
          <cell r="AU173">
            <v>0.49415087010478254</v>
          </cell>
          <cell r="AV173">
            <v>0.49415087010478254</v>
          </cell>
          <cell r="AY173">
            <v>1</v>
          </cell>
          <cell r="AZ173">
            <v>1</v>
          </cell>
          <cell r="BA173">
            <v>2.4419532459979103</v>
          </cell>
          <cell r="BB173">
            <v>2.4419532459979103</v>
          </cell>
          <cell r="BC173">
            <v>2.4419532459979103</v>
          </cell>
          <cell r="BD173">
            <v>2.4419532459979103</v>
          </cell>
          <cell r="BE173">
            <v>2.4419532459979103</v>
          </cell>
        </row>
        <row r="175">
          <cell r="AO175" t="str">
            <v>Pro Forma Lubrizol Ownership</v>
          </cell>
          <cell r="AX175" t="str">
            <v>Equity Issued</v>
          </cell>
        </row>
        <row r="176">
          <cell r="AR176" t="str">
            <v>Premium</v>
          </cell>
          <cell r="BA176" t="str">
            <v>Premium</v>
          </cell>
        </row>
        <row r="177">
          <cell r="AQ177">
            <v>1</v>
          </cell>
          <cell r="AR177">
            <v>0.1</v>
          </cell>
          <cell r="AS177">
            <v>0.2</v>
          </cell>
          <cell r="AT177">
            <v>0.3</v>
          </cell>
          <cell r="AU177">
            <v>0.4</v>
          </cell>
          <cell r="AV177">
            <v>0.5</v>
          </cell>
          <cell r="AZ177">
            <v>0</v>
          </cell>
          <cell r="BA177">
            <v>0.1</v>
          </cell>
          <cell r="BB177">
            <v>0.2</v>
          </cell>
          <cell r="BC177">
            <v>0.3</v>
          </cell>
          <cell r="BD177">
            <v>0.4</v>
          </cell>
          <cell r="BE177">
            <v>0.5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0.91689182671862623</v>
          </cell>
          <cell r="AS179">
            <v>0.90996060982419125</v>
          </cell>
          <cell r="AT179">
            <v>0.9031333993581947</v>
          </cell>
          <cell r="AU179">
            <v>0.89640787174992265</v>
          </cell>
          <cell r="AV179">
            <v>0.8897817721304716</v>
          </cell>
          <cell r="AY179">
            <v>0.25</v>
          </cell>
          <cell r="AZ179">
            <v>0.25</v>
          </cell>
          <cell r="BA179">
            <v>476.88041135684909</v>
          </cell>
          <cell r="BB179">
            <v>520.58757689835932</v>
          </cell>
          <cell r="BC179">
            <v>564.29474243986965</v>
          </cell>
          <cell r="BD179">
            <v>608.00190798137999</v>
          </cell>
          <cell r="BE179">
            <v>651.70907352289032</v>
          </cell>
        </row>
        <row r="180">
          <cell r="AP180">
            <v>0.5</v>
          </cell>
          <cell r="AQ180">
            <v>0.5</v>
          </cell>
          <cell r="AR180">
            <v>0.8465376306235598</v>
          </cell>
          <cell r="AS180">
            <v>0.83479607987141335</v>
          </cell>
          <cell r="AT180">
            <v>0.82337578592487703</v>
          </cell>
          <cell r="AU180">
            <v>0.81226374201429041</v>
          </cell>
          <cell r="AV180">
            <v>0.80144763416281961</v>
          </cell>
          <cell r="AY180">
            <v>0.5</v>
          </cell>
          <cell r="AZ180">
            <v>0.5</v>
          </cell>
          <cell r="BA180">
            <v>953.76082271369819</v>
          </cell>
          <cell r="BB180">
            <v>1041.1751537967186</v>
          </cell>
          <cell r="BC180">
            <v>1128.5894848797393</v>
          </cell>
          <cell r="BD180">
            <v>1216.00381596276</v>
          </cell>
          <cell r="BE180">
            <v>1303.4181470457806</v>
          </cell>
        </row>
        <row r="181">
          <cell r="AP181">
            <v>0.75</v>
          </cell>
          <cell r="AQ181">
            <v>0.75</v>
          </cell>
          <cell r="AR181">
            <v>0.78621074847821426</v>
          </cell>
          <cell r="AS181">
            <v>0.77110157811079216</v>
          </cell>
          <cell r="AT181">
            <v>0.75656218524127794</v>
          </cell>
          <cell r="AU181">
            <v>0.74256093626400577</v>
          </cell>
          <cell r="AV181">
            <v>0.72906849672205887</v>
          </cell>
          <cell r="AY181">
            <v>0.75</v>
          </cell>
          <cell r="AZ181">
            <v>0.75</v>
          </cell>
          <cell r="BA181">
            <v>1430.6412340705474</v>
          </cell>
          <cell r="BB181">
            <v>1561.7627306950781</v>
          </cell>
          <cell r="BC181">
            <v>1692.884227319609</v>
          </cell>
          <cell r="BD181">
            <v>1824.0057239441398</v>
          </cell>
          <cell r="BE181">
            <v>1955.127220568671</v>
          </cell>
        </row>
        <row r="182">
          <cell r="AP182">
            <v>1</v>
          </cell>
          <cell r="AQ182">
            <v>1</v>
          </cell>
          <cell r="AR182">
            <v>0.7339100547174302</v>
          </cell>
          <cell r="AS182">
            <v>0.71643775432826307</v>
          </cell>
          <cell r="AT182">
            <v>0.69977803964546637</v>
          </cell>
          <cell r="AU182">
            <v>0.68387551239011124</v>
          </cell>
          <cell r="AV182">
            <v>0.66867969811482886</v>
          </cell>
          <cell r="AY182">
            <v>1</v>
          </cell>
          <cell r="AZ182">
            <v>1</v>
          </cell>
          <cell r="BA182">
            <v>1907.5216454273964</v>
          </cell>
          <cell r="BB182">
            <v>2082.3503075934373</v>
          </cell>
          <cell r="BC182">
            <v>2257.1789697594786</v>
          </cell>
          <cell r="BD182">
            <v>2432.0076319255199</v>
          </cell>
          <cell r="BE182">
            <v>2606.8362940915613</v>
          </cell>
        </row>
        <row r="191">
          <cell r="BE191">
            <v>0</v>
          </cell>
        </row>
      </sheetData>
      <sheetData sheetId="38">
        <row r="1">
          <cell r="A1" t="str">
            <v>Lubrizol Corp.</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Lubrizol Share Price</v>
          </cell>
          <cell r="C8">
            <v>75.55</v>
          </cell>
        </row>
        <row r="9">
          <cell r="B9" t="str">
            <v>Croda Share Price</v>
          </cell>
          <cell r="C9">
            <v>12.580792500000001</v>
          </cell>
        </row>
        <row r="10">
          <cell r="B10" t="str">
            <v>Lubrizol Shares Outstanding</v>
          </cell>
          <cell r="C10">
            <v>70.400000000000006</v>
          </cell>
        </row>
        <row r="11">
          <cell r="B11" t="str">
            <v>Croda Shares Outstanding</v>
          </cell>
          <cell r="C11">
            <v>138.01129898610114</v>
          </cell>
        </row>
        <row r="14">
          <cell r="B14" t="str">
            <v>Purchase Price</v>
          </cell>
        </row>
        <row r="16">
          <cell r="B16" t="str">
            <v>Croda Share Price</v>
          </cell>
          <cell r="C16">
            <v>12.580792500000001</v>
          </cell>
        </row>
        <row r="17">
          <cell r="B17" t="str">
            <v>Premium</v>
          </cell>
          <cell r="C17">
            <v>0.3</v>
          </cell>
        </row>
        <row r="18">
          <cell r="B18" t="str">
            <v>Purchase Price Per Share</v>
          </cell>
          <cell r="C18">
            <v>16.355030250000002</v>
          </cell>
        </row>
        <row r="19">
          <cell r="B19" t="str">
            <v>Croda Shares Outstanding</v>
          </cell>
          <cell r="C19">
            <v>138.01129898610114</v>
          </cell>
        </row>
        <row r="20">
          <cell r="B20" t="str">
            <v>Croda Equity Value</v>
          </cell>
          <cell r="C20">
            <v>2257.1789697594786</v>
          </cell>
        </row>
        <row r="21">
          <cell r="B21" t="str">
            <v>Croda Net Debt</v>
          </cell>
          <cell r="C21">
            <v>555.43610999999999</v>
          </cell>
        </row>
        <row r="22">
          <cell r="B22" t="str">
            <v>Croda Enterprise Value</v>
          </cell>
          <cell r="C22">
            <v>2812.6150797594787</v>
          </cell>
        </row>
        <row r="25">
          <cell r="B25" t="str">
            <v>Financing Assumptions</v>
          </cell>
        </row>
        <row r="27">
          <cell r="B27" t="str">
            <v>Interest Earned on Cash</v>
          </cell>
          <cell r="C27">
            <v>1.4999999999999999E-2</v>
          </cell>
        </row>
        <row r="28">
          <cell r="B28" t="str">
            <v>Cost of New Debt</v>
          </cell>
          <cell r="C28">
            <v>7.4999999999999997E-2</v>
          </cell>
        </row>
        <row r="29">
          <cell r="B29" t="str">
            <v>Lubrizol Cash (9/30/09)</v>
          </cell>
          <cell r="C29">
            <v>991</v>
          </cell>
        </row>
        <row r="30">
          <cell r="B30" t="str">
            <v>Lubrizol Minimum Cash</v>
          </cell>
          <cell r="C30">
            <v>300</v>
          </cell>
        </row>
        <row r="31">
          <cell r="B31" t="str">
            <v>Lubrizol Cash Used in Transaction</v>
          </cell>
          <cell r="C31">
            <v>691</v>
          </cell>
        </row>
        <row r="32">
          <cell r="B32" t="str">
            <v>New Borrowing</v>
          </cell>
          <cell r="C32">
            <v>1566.1789697594786</v>
          </cell>
        </row>
        <row r="34">
          <cell r="B34" t="str">
            <v>Synergy Assumptions</v>
          </cell>
        </row>
        <row r="36">
          <cell r="B36" t="str">
            <v>Croda 2010E SG&amp;A</v>
          </cell>
          <cell r="C36">
            <v>449.77312999999998</v>
          </cell>
        </row>
        <row r="37">
          <cell r="B37" t="str">
            <v>Synergies as a % of SG&amp;A</v>
          </cell>
          <cell r="C37">
            <v>0.1</v>
          </cell>
        </row>
        <row r="38">
          <cell r="B38" t="str">
            <v>Run Rate Pre-Tax Synergies</v>
          </cell>
          <cell r="C38">
            <v>44.977313000000002</v>
          </cell>
        </row>
        <row r="39">
          <cell r="B39" t="str">
            <v>Synergies Realized in 2010 - 33.3%</v>
          </cell>
          <cell r="C39">
            <v>14.992437666666667</v>
          </cell>
        </row>
        <row r="40">
          <cell r="B40" t="str">
            <v>Synergies Realized in 2011 - 66.7%</v>
          </cell>
          <cell r="C40">
            <v>29.984875333333335</v>
          </cell>
        </row>
        <row r="41">
          <cell r="B41" t="str">
            <v>One-Time Cost to Achieve Synergies in 2010</v>
          </cell>
          <cell r="C41">
            <v>44.977313000000002</v>
          </cell>
        </row>
      </sheetData>
      <sheetData sheetId="39">
        <row r="1">
          <cell r="A1" t="str">
            <v>Lubrizol Corp.</v>
          </cell>
          <cell r="I1" t="str">
            <v>Preliminary Draft - Confidential</v>
          </cell>
        </row>
        <row r="2">
          <cell r="A2" t="str">
            <v>AccDil Assumptions</v>
          </cell>
          <cell r="I2" t="str">
            <v>($ in millions, except per share data)</v>
          </cell>
        </row>
        <row r="7">
          <cell r="C7" t="str">
            <v>Assumptions</v>
          </cell>
        </row>
        <row r="9">
          <cell r="C9" t="str">
            <v>Lubrizol Share Price</v>
          </cell>
          <cell r="D9">
            <v>75.55</v>
          </cell>
          <cell r="F9" t="str">
            <v>Cost of New Debt</v>
          </cell>
          <cell r="G9">
            <v>7.4999999999999997E-2</v>
          </cell>
        </row>
        <row r="10">
          <cell r="C10" t="str">
            <v>Croda Share Price</v>
          </cell>
          <cell r="D10">
            <v>12.580792500000001</v>
          </cell>
          <cell r="F10" t="str">
            <v>Synergy Assumption</v>
          </cell>
          <cell r="G10">
            <v>44.977313000000002</v>
          </cell>
        </row>
        <row r="11">
          <cell r="C11" t="str">
            <v>Premium</v>
          </cell>
          <cell r="D11">
            <v>0.3</v>
          </cell>
          <cell r="F11" t="str">
            <v>Cost to Achieve Synergies</v>
          </cell>
          <cell r="G11">
            <v>44.977313000000002</v>
          </cell>
        </row>
        <row r="12">
          <cell r="C12" t="str">
            <v>Purchase Price</v>
          </cell>
          <cell r="D12">
            <v>16.355030250000002</v>
          </cell>
          <cell r="F12" t="str">
            <v>LZ Cash as of 9/30/09</v>
          </cell>
          <cell r="G12">
            <v>991</v>
          </cell>
        </row>
        <row r="13">
          <cell r="C13" t="str">
            <v>Shares</v>
          </cell>
          <cell r="D13">
            <v>138.01129898610114</v>
          </cell>
          <cell r="F13" t="str">
            <v>LZ Cash Floor</v>
          </cell>
          <cell r="G13">
            <v>300</v>
          </cell>
        </row>
        <row r="14">
          <cell r="C14" t="str">
            <v>Offer Value</v>
          </cell>
          <cell r="D14">
            <v>2257.1789697594786</v>
          </cell>
          <cell r="F14" t="str">
            <v>LZ Cash Used in Deal</v>
          </cell>
          <cell r="G14">
            <v>691</v>
          </cell>
        </row>
      </sheetData>
      <sheetData sheetId="40">
        <row r="1">
          <cell r="D1" t="str">
            <v>Lubrizol Corp.</v>
          </cell>
          <cell r="N1" t="str">
            <v>Preliminary Draft - Confidential</v>
          </cell>
        </row>
        <row r="2">
          <cell r="D2" t="str">
            <v>Transaction Overview</v>
          </cell>
          <cell r="N2" t="str">
            <v>($ in millions, except per share data)</v>
          </cell>
        </row>
        <row r="4">
          <cell r="D4" t="str">
            <v>Acquiror</v>
          </cell>
          <cell r="E4" t="str">
            <v>LZ</v>
          </cell>
          <cell r="F4" t="str">
            <v>Lubrizol</v>
          </cell>
        </row>
        <row r="5">
          <cell r="D5" t="str">
            <v>Target</v>
          </cell>
          <cell r="E5" t="str">
            <v>$023352</v>
          </cell>
          <cell r="F5" t="str">
            <v>Croda</v>
          </cell>
        </row>
        <row r="7">
          <cell r="D7" t="str">
            <v>Lubrizol Standalone Statistics</v>
          </cell>
          <cell r="E7">
            <v>0</v>
          </cell>
          <cell r="G7" t="str">
            <v>Transaction Overview</v>
          </cell>
          <cell r="K7" t="str">
            <v>Pro Forma Analysis</v>
          </cell>
        </row>
        <row r="8">
          <cell r="A8" t="str">
            <v>Close</v>
          </cell>
          <cell r="B8">
            <v>14</v>
          </cell>
          <cell r="D8" t="str">
            <v>2010 EBITDA</v>
          </cell>
          <cell r="E8">
            <v>1093.1423953085355</v>
          </cell>
          <cell r="G8" t="str">
            <v>Croda Stock Price</v>
          </cell>
          <cell r="H8">
            <v>12.580792500000001</v>
          </cell>
          <cell r="K8" t="str">
            <v>Lubrizol 2010 EBITDAR</v>
          </cell>
          <cell r="N8">
            <v>1093.1423953085355</v>
          </cell>
        </row>
        <row r="9">
          <cell r="D9" t="str">
            <v>2010 Capex</v>
          </cell>
          <cell r="E9">
            <v>140</v>
          </cell>
          <cell r="G9" t="str">
            <v>Premium</v>
          </cell>
          <cell r="H9">
            <v>0.3</v>
          </cell>
          <cell r="K9" t="str">
            <v>Croda 2010 EBITDA</v>
          </cell>
          <cell r="N9">
            <v>274.97458</v>
          </cell>
        </row>
        <row r="10">
          <cell r="D10" t="str">
            <v>2010 Interest Expense</v>
          </cell>
          <cell r="E10">
            <v>95.9</v>
          </cell>
          <cell r="G10" t="str">
            <v>Purchase Price</v>
          </cell>
          <cell r="H10">
            <v>16.355030250000002</v>
          </cell>
          <cell r="K10" t="str">
            <v>Pre-tax Synergies</v>
          </cell>
          <cell r="N10">
            <v>44.977313000000002</v>
          </cell>
        </row>
        <row r="11">
          <cell r="A11" t="str">
            <v>Bshares</v>
          </cell>
          <cell r="B11">
            <v>110</v>
          </cell>
          <cell r="G11" t="str">
            <v>Shares</v>
          </cell>
          <cell r="H11">
            <v>138.01129898610114</v>
          </cell>
          <cell r="K11" t="str">
            <v>PF 2010 EBITDAR</v>
          </cell>
          <cell r="N11">
            <v>1413.0942883085356</v>
          </cell>
        </row>
        <row r="12">
          <cell r="A12" t="str">
            <v>MEV</v>
          </cell>
          <cell r="B12">
            <v>493</v>
          </cell>
          <cell r="D12" t="str">
            <v>Market Equity Value</v>
          </cell>
          <cell r="E12">
            <v>5261.1883312</v>
          </cell>
          <cell r="G12" t="str">
            <v>Offer Value</v>
          </cell>
          <cell r="H12">
            <v>2257.1789697594786</v>
          </cell>
          <cell r="U12" t="str">
            <v>Basic Shares Outstanding</v>
          </cell>
          <cell r="X12">
            <v>134.80000000000001</v>
          </cell>
        </row>
        <row r="13">
          <cell r="G13" t="str">
            <v>Plus: Croda Debt</v>
          </cell>
          <cell r="H13">
            <v>627.55030999999997</v>
          </cell>
          <cell r="K13" t="str">
            <v>Lubrizol 2010 Capex</v>
          </cell>
          <cell r="N13">
            <v>140</v>
          </cell>
          <cell r="U13" t="str">
            <v>Dilution from Options</v>
          </cell>
          <cell r="X13">
            <v>3.2112989861011263</v>
          </cell>
        </row>
        <row r="14">
          <cell r="A14" t="str">
            <v>DEBT</v>
          </cell>
          <cell r="B14">
            <v>498</v>
          </cell>
          <cell r="D14" t="str">
            <v>Debt</v>
          </cell>
          <cell r="E14">
            <v>1390.3</v>
          </cell>
          <cell r="G14" t="str">
            <v>Less: Croda Cash</v>
          </cell>
          <cell r="H14">
            <v>-72.114200000000011</v>
          </cell>
          <cell r="K14" t="str">
            <v>Croda 2010 Capex</v>
          </cell>
          <cell r="N14">
            <v>62.708000000000006</v>
          </cell>
          <cell r="U14" t="str">
            <v>Diluted Shares Outstanding</v>
          </cell>
          <cell r="X14">
            <v>138.01129898610114</v>
          </cell>
        </row>
        <row r="15">
          <cell r="A15" t="str">
            <v>BV</v>
          </cell>
          <cell r="B15">
            <v>446</v>
          </cell>
          <cell r="D15" t="str">
            <v>Book Equity</v>
          </cell>
          <cell r="E15">
            <v>2061.6999999999998</v>
          </cell>
          <cell r="G15" t="str">
            <v>Plus: Croda Minority Interest</v>
          </cell>
          <cell r="H15">
            <v>2.1947800000000002</v>
          </cell>
          <cell r="K15" t="str">
            <v>PF Capex</v>
          </cell>
          <cell r="N15">
            <v>202.708</v>
          </cell>
        </row>
        <row r="16">
          <cell r="G16" t="str">
            <v>Total Purchase Price</v>
          </cell>
          <cell r="H16">
            <v>2814.8098597594785</v>
          </cell>
          <cell r="V16" t="str">
            <v xml:space="preserve"># </v>
          </cell>
          <cell r="W16" t="str">
            <v>$</v>
          </cell>
          <cell r="X16" t="str">
            <v>Current</v>
          </cell>
        </row>
        <row r="17">
          <cell r="A17" t="str">
            <v>CASH</v>
          </cell>
          <cell r="B17">
            <v>503</v>
          </cell>
          <cell r="D17" t="str">
            <v>Cash</v>
          </cell>
          <cell r="E17">
            <v>991</v>
          </cell>
          <cell r="K17" t="str">
            <v>Pro Forma Capitalization</v>
          </cell>
          <cell r="U17" t="str">
            <v>Tranche 1</v>
          </cell>
          <cell r="V17">
            <v>0.91947699999999999</v>
          </cell>
          <cell r="W17">
            <v>6.4432470000000013</v>
          </cell>
          <cell r="X17">
            <v>0.55723875700934578</v>
          </cell>
        </row>
        <row r="18">
          <cell r="D18" t="str">
            <v>Core Cash</v>
          </cell>
          <cell r="E18">
            <v>300</v>
          </cell>
          <cell r="G18" t="str">
            <v>Consideration</v>
          </cell>
          <cell r="K18" t="str">
            <v>Lubrizol Standalone</v>
          </cell>
          <cell r="N18">
            <v>1390.3</v>
          </cell>
          <cell r="P18" t="str">
            <v>PF Debt</v>
          </cell>
          <cell r="S18">
            <v>3584.0292797594784</v>
          </cell>
          <cell r="U18" t="str">
            <v>Tranche 2</v>
          </cell>
          <cell r="V18">
            <v>1.3036639999999999</v>
          </cell>
          <cell r="W18">
            <v>5.298826</v>
          </cell>
          <cell r="X18">
            <v>0.88129310903426783</v>
          </cell>
        </row>
        <row r="19">
          <cell r="D19" t="str">
            <v>Cash Available</v>
          </cell>
          <cell r="E19">
            <v>691</v>
          </cell>
          <cell r="G19" t="str">
            <v>Cash</v>
          </cell>
          <cell r="H19">
            <v>1</v>
          </cell>
          <cell r="K19" t="str">
            <v>Croda Standalone</v>
          </cell>
          <cell r="N19">
            <v>627.55030999999997</v>
          </cell>
          <cell r="P19" t="str">
            <v>Lubrizol Standalone Cash</v>
          </cell>
          <cell r="S19">
            <v>-300</v>
          </cell>
          <cell r="U19" t="str">
            <v>Tranche 3</v>
          </cell>
          <cell r="V19">
            <v>0.71893499999999999</v>
          </cell>
          <cell r="W19">
            <v>3.8408650000000004</v>
          </cell>
          <cell r="X19">
            <v>0.55009812005751257</v>
          </cell>
        </row>
        <row r="20">
          <cell r="G20" t="str">
            <v>Stock</v>
          </cell>
          <cell r="H20">
            <v>0</v>
          </cell>
          <cell r="K20" t="str">
            <v>New Debt</v>
          </cell>
          <cell r="N20">
            <v>1566.1789697594786</v>
          </cell>
          <cell r="P20" t="str">
            <v>Croda Standalone Cash</v>
          </cell>
          <cell r="S20">
            <v>-72.114200000000011</v>
          </cell>
          <cell r="U20" t="str">
            <v>Tranche 4</v>
          </cell>
          <cell r="V20">
            <v>0.76065700000000003</v>
          </cell>
          <cell r="W20">
            <v>0</v>
          </cell>
          <cell r="X20">
            <v>0.76065700000000003</v>
          </cell>
        </row>
        <row r="21">
          <cell r="D21" t="str">
            <v>Lubrizol Standalone Leverage Statistics</v>
          </cell>
          <cell r="K21" t="str">
            <v>PF Debt</v>
          </cell>
          <cell r="N21">
            <v>3584.0292797594784</v>
          </cell>
          <cell r="P21" t="str">
            <v>PF Net Debt</v>
          </cell>
          <cell r="S21">
            <v>3211.9150797594784</v>
          </cell>
          <cell r="U21" t="str">
            <v>Tranche 5</v>
          </cell>
          <cell r="V21">
            <v>0.46201199999999998</v>
          </cell>
          <cell r="W21">
            <v>0</v>
          </cell>
          <cell r="X21">
            <v>0.46201199999999998</v>
          </cell>
        </row>
        <row r="22">
          <cell r="D22" t="str">
            <v>Debt / EBITDA</v>
          </cell>
          <cell r="E22">
            <v>1.2718379654533414</v>
          </cell>
          <cell r="G22" t="str">
            <v>Cash</v>
          </cell>
          <cell r="H22">
            <v>2257.1789697594786</v>
          </cell>
          <cell r="U22" t="str">
            <v>Tranche 6</v>
          </cell>
          <cell r="V22">
            <v>0</v>
          </cell>
          <cell r="W22">
            <v>0</v>
          </cell>
          <cell r="X22">
            <v>0</v>
          </cell>
        </row>
        <row r="23">
          <cell r="D23" t="str">
            <v>Debt / Book Capitalization</v>
          </cell>
          <cell r="E23">
            <v>0.40275202780996522</v>
          </cell>
          <cell r="G23" t="str">
            <v>Stock</v>
          </cell>
          <cell r="H23">
            <v>0</v>
          </cell>
          <cell r="K23" t="str">
            <v>Lubrizol Standalone Book Equity</v>
          </cell>
          <cell r="N23">
            <v>2061.6999999999998</v>
          </cell>
          <cell r="V23">
            <v>4.1647449999999999</v>
          </cell>
          <cell r="X23">
            <v>3.2112989861011263</v>
          </cell>
        </row>
        <row r="24">
          <cell r="K24" t="str">
            <v>New Book Equity</v>
          </cell>
          <cell r="N24">
            <v>0</v>
          </cell>
        </row>
        <row r="25">
          <cell r="A25" t="str">
            <v>minint</v>
          </cell>
          <cell r="B25">
            <v>440</v>
          </cell>
          <cell r="D25" t="str">
            <v>EBITDA / Interest</v>
          </cell>
          <cell r="E25">
            <v>11.398773673707355</v>
          </cell>
          <cell r="G25" t="str">
            <v>Pro Forma Ownership</v>
          </cell>
          <cell r="K25" t="str">
            <v>Lubrizol Minority Interest</v>
          </cell>
          <cell r="N25">
            <v>68.099999999999994</v>
          </cell>
        </row>
        <row r="26">
          <cell r="D26" t="str">
            <v>(EBITDA-Capex) / Interest</v>
          </cell>
          <cell r="E26">
            <v>9.9389196591088158</v>
          </cell>
          <cell r="G26" t="str">
            <v>Lubrizol Ownership</v>
          </cell>
          <cell r="H26">
            <v>1</v>
          </cell>
          <cell r="K26" t="str">
            <v>Croda Minority Interest</v>
          </cell>
          <cell r="N26">
            <v>2.1947800000000002</v>
          </cell>
        </row>
        <row r="27">
          <cell r="G27" t="str">
            <v>Croda Ownership</v>
          </cell>
          <cell r="H27">
            <v>0</v>
          </cell>
          <cell r="K27" t="str">
            <v>Total PF Debt</v>
          </cell>
          <cell r="N27">
            <v>3584.0292797594784</v>
          </cell>
        </row>
        <row r="28">
          <cell r="D28" t="str">
            <v>Croda Standalone Statistics</v>
          </cell>
          <cell r="K28" t="str">
            <v>PF Book Capitalization</v>
          </cell>
          <cell r="N28">
            <v>5716.0240597594784</v>
          </cell>
        </row>
        <row r="29">
          <cell r="D29" t="str">
            <v>2010 Revenue</v>
          </cell>
          <cell r="E29">
            <v>1470.6593700000001</v>
          </cell>
          <cell r="G29" t="str">
            <v>Pro Forma Debt</v>
          </cell>
        </row>
        <row r="30">
          <cell r="D30" t="str">
            <v>2010 SG&amp;A</v>
          </cell>
          <cell r="E30">
            <v>449.77312999999998</v>
          </cell>
          <cell r="G30" t="str">
            <v>Cash Required for Purchase</v>
          </cell>
          <cell r="H30">
            <v>2257.1789697594786</v>
          </cell>
          <cell r="K30" t="str">
            <v>Pro Forma Leverage Statistics (1)</v>
          </cell>
        </row>
        <row r="31">
          <cell r="D31" t="str">
            <v>2010 EBITDA</v>
          </cell>
          <cell r="E31">
            <v>274.97458</v>
          </cell>
          <cell r="G31" t="str">
            <v>Less: Lubrizol Cash on BS</v>
          </cell>
          <cell r="H31">
            <v>-691</v>
          </cell>
          <cell r="K31" t="str">
            <v>Debt / 2010 PF EBITDAR</v>
          </cell>
          <cell r="N31">
            <v>2.5362987519039066</v>
          </cell>
          <cell r="P31" t="str">
            <v>Net Debt / 2010 PF EBITDA</v>
          </cell>
          <cell r="S31">
            <v>2.2729658638731878</v>
          </cell>
        </row>
        <row r="32">
          <cell r="D32" t="str">
            <v>2010 Capex</v>
          </cell>
          <cell r="E32">
            <v>62.708000000000006</v>
          </cell>
          <cell r="G32" t="str">
            <v>New Debt Issued</v>
          </cell>
          <cell r="H32">
            <v>1566.1789697594786</v>
          </cell>
          <cell r="K32" t="str">
            <v>Debt / Book Capitalization</v>
          </cell>
          <cell r="N32">
            <v>0.62701437962636719</v>
          </cell>
        </row>
        <row r="33">
          <cell r="D33" t="str">
            <v>2010 Interest Expense</v>
          </cell>
          <cell r="E33">
            <v>20.693639999999998</v>
          </cell>
          <cell r="G33" t="str">
            <v>Interest Rate</v>
          </cell>
          <cell r="H33">
            <v>7.4999999999999997E-2</v>
          </cell>
          <cell r="S33">
            <v>1390.6056318085355</v>
          </cell>
        </row>
        <row r="34">
          <cell r="G34" t="str">
            <v>Incremental Interest Expense</v>
          </cell>
          <cell r="H34">
            <v>117.46342273196089</v>
          </cell>
          <cell r="K34" t="str">
            <v>PF 2010 EBITDAR / Interest</v>
          </cell>
          <cell r="N34">
            <v>6.0373922145933827</v>
          </cell>
          <cell r="S34">
            <v>22.488656499999991</v>
          </cell>
        </row>
        <row r="35">
          <cell r="A35" t="str">
            <v>DEBT</v>
          </cell>
          <cell r="B35">
            <v>498</v>
          </cell>
          <cell r="D35" t="str">
            <v>Debt</v>
          </cell>
          <cell r="E35">
            <v>627.55030999999997</v>
          </cell>
          <cell r="G35" t="str">
            <v>Lubrizol Standalone Int. Exp.</v>
          </cell>
          <cell r="H35">
            <v>95.9</v>
          </cell>
          <cell r="K35" t="str">
            <v>(PF 2010 EBITDAR-Capex) / Interest</v>
          </cell>
          <cell r="N35">
            <v>5.1713299063940417</v>
          </cell>
        </row>
        <row r="36">
          <cell r="A36" t="str">
            <v>CASH</v>
          </cell>
          <cell r="B36">
            <v>503</v>
          </cell>
          <cell r="D36" t="str">
            <v>Cash</v>
          </cell>
          <cell r="E36">
            <v>72.114200000000011</v>
          </cell>
          <cell r="G36" t="str">
            <v>Croda Standalone Int. Exp.</v>
          </cell>
          <cell r="H36">
            <v>20.693639999999998</v>
          </cell>
        </row>
        <row r="37">
          <cell r="G37" t="str">
            <v>PF Interest Expense</v>
          </cell>
          <cell r="H37">
            <v>234.05706273196088</v>
          </cell>
          <cell r="K37" t="str">
            <v>Pre-tax Synergies as % of Croda 2010 SG&amp;A</v>
          </cell>
        </row>
        <row r="38">
          <cell r="K38">
            <v>0</v>
          </cell>
          <cell r="L38">
            <v>0.05</v>
          </cell>
          <cell r="M38">
            <v>0.1</v>
          </cell>
          <cell r="N38">
            <v>0.15000000000000002</v>
          </cell>
          <cell r="O38">
            <v>0.2</v>
          </cell>
        </row>
        <row r="39">
          <cell r="I39" t="str">
            <v>Pre-tax Synergies</v>
          </cell>
          <cell r="K39">
            <v>0</v>
          </cell>
          <cell r="L39">
            <v>22.488656500000001</v>
          </cell>
          <cell r="M39">
            <v>44.977313000000002</v>
          </cell>
          <cell r="N39">
            <v>67.465969500000014</v>
          </cell>
          <cell r="O39">
            <v>89.954626000000005</v>
          </cell>
        </row>
        <row r="40">
          <cell r="I40" t="str">
            <v>Implied Debt/ 2010 PF EBITDAR</v>
          </cell>
          <cell r="J40">
            <v>2.5362987519039066</v>
          </cell>
          <cell r="K40">
            <v>2.6196804399354914</v>
          </cell>
          <cell r="L40">
            <v>2.5773153781193252</v>
          </cell>
          <cell r="M40">
            <v>2.5362987519039066</v>
          </cell>
          <cell r="N40">
            <v>2.4965671908546407</v>
          </cell>
          <cell r="O40">
            <v>2.4580612341280208</v>
          </cell>
        </row>
        <row r="41">
          <cell r="I41" t="str">
            <v>Implied Net Debt/ 2010 PF EBITDAR</v>
          </cell>
          <cell r="J41">
            <v>2.2729658638731878</v>
          </cell>
          <cell r="K41">
            <v>2.3476903932393154</v>
          </cell>
          <cell r="L41">
            <v>2.3097239118629633</v>
          </cell>
          <cell r="M41">
            <v>2.2729658638731878</v>
          </cell>
          <cell r="N41">
            <v>2.2373594583124929</v>
          </cell>
          <cell r="O41">
            <v>2.2028514078986032</v>
          </cell>
        </row>
      </sheetData>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bridge"/>
      <sheetName val="Financing"/>
      <sheetName val="ADVTAX"/>
      <sheetName val="ebitda_bridge"/>
      <sheetName val="AX4"/>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row r="2">
          <cell r="B2" t="str">
            <v xml:space="preserve">Project Trident </v>
          </cell>
          <cell r="N2" t="str">
            <v>EBITDA Bridges</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102.83664049877846</v>
          </cell>
          <cell r="G8">
            <v>102.83664049877846</v>
          </cell>
          <cell r="H8">
            <v>102.83664049877846</v>
          </cell>
        </row>
        <row r="9">
          <cell r="B9">
            <v>1</v>
          </cell>
          <cell r="D9" t="str">
            <v>Coal Sales Volume</v>
          </cell>
          <cell r="F9">
            <v>32.533743589357243</v>
          </cell>
          <cell r="G9">
            <v>135.37038408813572</v>
          </cell>
          <cell r="I9">
            <v>0</v>
          </cell>
          <cell r="J9">
            <v>0</v>
          </cell>
          <cell r="K9">
            <v>0</v>
          </cell>
          <cell r="L9">
            <v>102.83664049877846</v>
          </cell>
          <cell r="M9">
            <v>0</v>
          </cell>
          <cell r="N9">
            <v>32.533743589357243</v>
          </cell>
        </row>
        <row r="10">
          <cell r="B10">
            <v>2</v>
          </cell>
          <cell r="D10" t="str">
            <v>Coal Pricing</v>
          </cell>
          <cell r="F10">
            <v>14.088169498181211</v>
          </cell>
          <cell r="G10">
            <v>149.45855358631692</v>
          </cell>
          <cell r="I10">
            <v>0</v>
          </cell>
          <cell r="J10">
            <v>0</v>
          </cell>
          <cell r="K10">
            <v>0</v>
          </cell>
          <cell r="L10">
            <v>135.37038408813572</v>
          </cell>
          <cell r="M10">
            <v>0</v>
          </cell>
          <cell r="N10">
            <v>14.088169498181211</v>
          </cell>
        </row>
        <row r="11">
          <cell r="B11">
            <v>3</v>
          </cell>
          <cell r="D11" t="str">
            <v>Cash Cost Improvement</v>
          </cell>
          <cell r="F11">
            <v>29.101101564399816</v>
          </cell>
          <cell r="G11">
            <v>178.55965515071674</v>
          </cell>
          <cell r="I11">
            <v>0</v>
          </cell>
          <cell r="J11">
            <v>0</v>
          </cell>
          <cell r="K11">
            <v>0</v>
          </cell>
          <cell r="L11">
            <v>149.45855358631692</v>
          </cell>
          <cell r="M11">
            <v>0</v>
          </cell>
          <cell r="N11">
            <v>29.101101564399816</v>
          </cell>
        </row>
        <row r="12">
          <cell r="B12">
            <v>4</v>
          </cell>
          <cell r="D12" t="str">
            <v>SG&amp;A Reduction</v>
          </cell>
          <cell r="F12">
            <v>2.9491828400000006</v>
          </cell>
          <cell r="G12">
            <v>181.50883799071673</v>
          </cell>
          <cell r="I12">
            <v>0</v>
          </cell>
          <cell r="J12">
            <v>0</v>
          </cell>
          <cell r="K12">
            <v>0</v>
          </cell>
          <cell r="L12">
            <v>178.55965515071674</v>
          </cell>
          <cell r="M12">
            <v>0</v>
          </cell>
          <cell r="N12">
            <v>2.9491828400000006</v>
          </cell>
        </row>
        <row r="13">
          <cell r="B13">
            <v>5</v>
          </cell>
          <cell r="D13" t="str">
            <v>Inventory Adjustment</v>
          </cell>
          <cell r="F13">
            <v>-4.1021432873710779</v>
          </cell>
          <cell r="G13">
            <v>177.40669470334564</v>
          </cell>
          <cell r="I13">
            <v>0</v>
          </cell>
          <cell r="J13">
            <v>0</v>
          </cell>
          <cell r="K13">
            <v>0</v>
          </cell>
          <cell r="L13">
            <v>177.40669470334564</v>
          </cell>
          <cell r="M13">
            <v>4.1021432873710779</v>
          </cell>
          <cell r="N13">
            <v>0</v>
          </cell>
        </row>
        <row r="14">
          <cell r="B14">
            <v>6</v>
          </cell>
          <cell r="D14" t="str">
            <v>Other</v>
          </cell>
          <cell r="F14">
            <v>-5.1552149452576828</v>
          </cell>
          <cell r="G14">
            <v>172.25147975808795</v>
          </cell>
          <cell r="I14">
            <v>0</v>
          </cell>
          <cell r="J14">
            <v>0</v>
          </cell>
          <cell r="K14">
            <v>0</v>
          </cell>
          <cell r="L14">
            <v>172.25147975808795</v>
          </cell>
          <cell r="M14">
            <v>5.1552149452576828</v>
          </cell>
          <cell r="N14">
            <v>0</v>
          </cell>
        </row>
        <row r="15">
          <cell r="B15" t="str">
            <v>END</v>
          </cell>
          <cell r="D15" t="str">
            <v>2008E EBITDA</v>
          </cell>
          <cell r="F15">
            <v>172.25147975808795</v>
          </cell>
          <cell r="G15">
            <v>172.25147975808795</v>
          </cell>
          <cell r="H15">
            <v>172.25147975808795</v>
          </cell>
        </row>
        <row r="17">
          <cell r="F17" t="str">
            <v>Steps</v>
          </cell>
          <cell r="K17" t="str">
            <v>ETR Accretion</v>
          </cell>
        </row>
        <row r="18">
          <cell r="B18" t="str">
            <v>Start</v>
          </cell>
          <cell r="F18">
            <v>102.83664049877846</v>
          </cell>
          <cell r="K18" t="str">
            <v>Levisa</v>
          </cell>
          <cell r="L18" t="str">
            <v>Prater</v>
          </cell>
          <cell r="M18" t="str">
            <v>Total</v>
          </cell>
          <cell r="N18" t="str">
            <v>$ / ton</v>
          </cell>
        </row>
        <row r="19">
          <cell r="B19" t="str">
            <v>2007 Coal Sales</v>
          </cell>
          <cell r="D19">
            <v>9.0910263354849885</v>
          </cell>
          <cell r="J19">
            <v>2007</v>
          </cell>
          <cell r="K19">
            <v>6.6738397199999993</v>
          </cell>
          <cell r="L19">
            <v>5.2396597999999983</v>
          </cell>
          <cell r="M19">
            <v>11.913499519999998</v>
          </cell>
          <cell r="N19">
            <v>1.310468046220266</v>
          </cell>
        </row>
        <row r="20">
          <cell r="B20" t="str">
            <v>2008 Coal Sales</v>
          </cell>
          <cell r="D20">
            <v>11.925968069381243</v>
          </cell>
          <cell r="J20">
            <v>2008</v>
          </cell>
          <cell r="K20">
            <v>0</v>
          </cell>
          <cell r="L20">
            <v>0</v>
          </cell>
          <cell r="M20">
            <v>0</v>
          </cell>
          <cell r="N20">
            <v>0</v>
          </cell>
        </row>
        <row r="21">
          <cell r="B21" t="str">
            <v>Delta</v>
          </cell>
          <cell r="D21">
            <v>2.8349417338962546</v>
          </cell>
          <cell r="F21">
            <v>32.533743589357243</v>
          </cell>
          <cell r="M21" t="str">
            <v>Delta</v>
          </cell>
          <cell r="N21">
            <v>-3.715100555167318</v>
          </cell>
        </row>
        <row r="22">
          <cell r="B22" t="str">
            <v>2007 Realized Price</v>
          </cell>
          <cell r="D22">
            <v>48.283581742888629</v>
          </cell>
        </row>
        <row r="23">
          <cell r="B23" t="str">
            <v>2008 Realized Price</v>
          </cell>
          <cell r="D23">
            <v>49.464883706487811</v>
          </cell>
          <cell r="N23" t="str">
            <v>BI</v>
          </cell>
        </row>
        <row r="24">
          <cell r="B24" t="str">
            <v>Delta</v>
          </cell>
          <cell r="D24">
            <v>1.1813019635991822</v>
          </cell>
          <cell r="F24">
            <v>14.088169498181211</v>
          </cell>
          <cell r="N24" t="str">
            <v>Falcon</v>
          </cell>
        </row>
        <row r="25">
          <cell r="B25" t="str">
            <v xml:space="preserve">2007 Cash Costs / ton </v>
          </cell>
          <cell r="D25">
            <v>36.807598585857782</v>
          </cell>
          <cell r="M25">
            <v>2007</v>
          </cell>
          <cell r="N25">
            <v>1.446002</v>
          </cell>
        </row>
        <row r="26">
          <cell r="B26" t="str">
            <v xml:space="preserve">2008 Cash Costs / ton </v>
          </cell>
          <cell r="D26">
            <v>34.367452729764636</v>
          </cell>
          <cell r="M26">
            <v>2008</v>
          </cell>
          <cell r="N26">
            <v>0</v>
          </cell>
        </row>
        <row r="27">
          <cell r="B27" t="str">
            <v>Delta</v>
          </cell>
          <cell r="D27">
            <v>2.4401458560931459</v>
          </cell>
          <cell r="F27">
            <v>29.101101564399816</v>
          </cell>
          <cell r="M27" t="str">
            <v>Delta</v>
          </cell>
          <cell r="N27">
            <v>-1.446002</v>
          </cell>
        </row>
        <row r="28">
          <cell r="B28" t="str">
            <v>2007 SGA</v>
          </cell>
          <cell r="D28">
            <v>10.74918284</v>
          </cell>
        </row>
        <row r="29">
          <cell r="B29" t="str">
            <v>2008 SGA</v>
          </cell>
          <cell r="D29">
            <v>7.8</v>
          </cell>
          <cell r="M29" t="str">
            <v>Total Other</v>
          </cell>
          <cell r="N29">
            <v>-5.161102555167318</v>
          </cell>
        </row>
        <row r="30">
          <cell r="B30" t="str">
            <v>Delta</v>
          </cell>
          <cell r="D30">
            <v>2.9491828400000006</v>
          </cell>
          <cell r="F30">
            <v>2.9491828400000006</v>
          </cell>
        </row>
        <row r="31">
          <cell r="B31" t="str">
            <v>2007 Inventory Adj.</v>
          </cell>
          <cell r="D31">
            <v>4.1021432873710779</v>
          </cell>
        </row>
        <row r="32">
          <cell r="B32" t="str">
            <v>2008 Inventory Adj.</v>
          </cell>
          <cell r="D32">
            <v>0</v>
          </cell>
        </row>
        <row r="33">
          <cell r="B33" t="str">
            <v>Delta</v>
          </cell>
          <cell r="D33">
            <v>-4.1021432873710779</v>
          </cell>
          <cell r="F33">
            <v>-4.1021432873710779</v>
          </cell>
        </row>
        <row r="34">
          <cell r="B34" t="str">
            <v>Other</v>
          </cell>
          <cell r="F34">
            <v>-5.1552149452576828</v>
          </cell>
        </row>
        <row r="35">
          <cell r="B35" t="str">
            <v>End</v>
          </cell>
          <cell r="F35">
            <v>172.25147975808795</v>
          </cell>
        </row>
        <row r="36">
          <cell r="B36" t="str">
            <v>Check</v>
          </cell>
          <cell r="F36">
            <v>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CC &amp; EBITDA Margins"/>
      <sheetName val="Pro &amp; EBITDA"/>
      <sheetName val="Div. Ops"/>
      <sheetName val="Contract Mix"/>
      <sheetName val="Little Elk"/>
      <sheetName val="Levisa Fork"/>
      <sheetName val="North Springs"/>
      <sheetName val="Deep Water"/>
      <sheetName val="Falcon"/>
      <sheetName val="Prater"/>
      <sheetName val="Reserves"/>
      <sheetName val="Financial Overview"/>
      <sheetName val="Run_Rates"/>
      <sheetName val="Bridge_05-06"/>
      <sheetName val="Bridge_06-07"/>
      <sheetName val="Sheet1"/>
      <sheetName val="Met Coal"/>
      <sheetName val="Bridge_07-08 (3)"/>
      <sheetName val="Bridge_07-08 (2)"/>
      <sheetName val="Bridge_07-08"/>
      <sheetName val="Financing"/>
      <sheetName val="A"/>
      <sheetName val="CC_&amp;_EBITDA_Margins"/>
      <sheetName val="Pro_&amp;_EBITDA"/>
      <sheetName val="Div__Ops"/>
      <sheetName val="Contract_Mix"/>
      <sheetName val="Little_Elk"/>
      <sheetName val="Levisa_Fork"/>
      <sheetName val="North_Springs"/>
      <sheetName val="Deep_Water"/>
      <sheetName val="Financial_Overview"/>
      <sheetName val="Met_Coal"/>
      <sheetName val="Bridge_07-08_(3)"/>
      <sheetName val="Bridge_07-08_(2)"/>
      <sheetName val="RING"/>
      <sheetName val="ebitda bridge"/>
    </sheetNames>
    <sheetDataSet>
      <sheetData sheetId="0" refreshError="1">
        <row r="2">
          <cell r="B2" t="str">
            <v>2007E Production by Mining Complex</v>
          </cell>
          <cell r="C2">
            <v>2001</v>
          </cell>
          <cell r="D2">
            <v>2002</v>
          </cell>
          <cell r="E2">
            <v>2003</v>
          </cell>
          <cell r="F2">
            <v>2004</v>
          </cell>
          <cell r="G2">
            <v>2005</v>
          </cell>
          <cell r="H2">
            <v>2006</v>
          </cell>
          <cell r="I2">
            <v>2007</v>
          </cell>
          <cell r="J2">
            <v>2008</v>
          </cell>
          <cell r="K2">
            <v>2009</v>
          </cell>
          <cell r="T2" t="str">
            <v>Reserves by Type</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cell r="L3">
            <v>37.679000000000002</v>
          </cell>
          <cell r="T3" t="str">
            <v>Steam</v>
          </cell>
          <cell r="U3">
            <v>128.77199999999999</v>
          </cell>
        </row>
        <row r="4">
          <cell r="B4" t="str">
            <v xml:space="preserve">Prater Branch </v>
          </cell>
          <cell r="C4" t="str">
            <v>.</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1" refreshError="1">
        <row r="3">
          <cell r="B3" t="str">
            <v>CAPP Producer Cash Costs (1H 2007A)</v>
          </cell>
          <cell r="J3" t="str">
            <v>CAPP Producer EBITDA (1H 2007A)</v>
          </cell>
          <cell r="O3" t="str">
            <v>Real $ / ton</v>
          </cell>
          <cell r="P3" t="str">
            <v>CC / ton</v>
          </cell>
        </row>
        <row r="4">
          <cell r="B4" t="str">
            <v>Trinity</v>
          </cell>
          <cell r="C4">
            <v>36.815330313974734</v>
          </cell>
          <cell r="J4" t="str">
            <v>ICG</v>
          </cell>
          <cell r="K4">
            <v>24.176999999999925</v>
          </cell>
          <cell r="L4">
            <v>436.36399999999998</v>
          </cell>
          <cell r="M4">
            <v>5.5405578828684137</v>
          </cell>
          <cell r="N4">
            <v>15.352610878332724</v>
          </cell>
          <cell r="O4">
            <v>48.14</v>
          </cell>
          <cell r="P4">
            <v>41</v>
          </cell>
          <cell r="Q4">
            <v>0.14831740756127965</v>
          </cell>
        </row>
        <row r="5">
          <cell r="B5" t="str">
            <v>ICG</v>
          </cell>
          <cell r="C5">
            <v>39.21</v>
          </cell>
          <cell r="D5">
            <v>42.277871371656232</v>
          </cell>
          <cell r="J5" t="str">
            <v>ANR</v>
          </cell>
          <cell r="K5">
            <v>109.8</v>
          </cell>
          <cell r="L5">
            <v>861.63699999999994</v>
          </cell>
          <cell r="M5">
            <v>12.743185355317843</v>
          </cell>
          <cell r="N5">
            <v>15.352610878332724</v>
          </cell>
          <cell r="Q5" t="str">
            <v>ACI</v>
          </cell>
        </row>
        <row r="6">
          <cell r="B6" t="str">
            <v>ARLP</v>
          </cell>
          <cell r="C6">
            <v>39.907228229937395</v>
          </cell>
          <cell r="D6">
            <v>42.277871371656232</v>
          </cell>
          <cell r="I6" t="str">
            <v>CAPP</v>
          </cell>
          <cell r="J6" t="str">
            <v>JRCC</v>
          </cell>
          <cell r="M6">
            <v>14.831740756127999</v>
          </cell>
          <cell r="N6">
            <v>15.352610878332724</v>
          </cell>
          <cell r="Q6" t="str">
            <v>Q1 07</v>
          </cell>
          <cell r="R6" t="str">
            <v>Q2 07</v>
          </cell>
        </row>
        <row r="7">
          <cell r="B7" t="str">
            <v>ACI</v>
          </cell>
          <cell r="C7">
            <v>41.34</v>
          </cell>
          <cell r="D7">
            <v>42.277871371656232</v>
          </cell>
          <cell r="I7" t="str">
            <v>CAPP</v>
          </cell>
          <cell r="J7" t="str">
            <v>ACI</v>
          </cell>
          <cell r="M7">
            <v>14.964517124344299</v>
          </cell>
          <cell r="N7">
            <v>15.352610878332724</v>
          </cell>
          <cell r="O7">
            <v>48.615000000000002</v>
          </cell>
          <cell r="P7">
            <v>41.339999999999996</v>
          </cell>
          <cell r="Q7">
            <v>3.4</v>
          </cell>
          <cell r="R7">
            <v>3.4</v>
          </cell>
        </row>
        <row r="8">
          <cell r="B8" t="str">
            <v>MEE</v>
          </cell>
          <cell r="C8">
            <v>42.52</v>
          </cell>
          <cell r="D8">
            <v>42.277871371656232</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ANR</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S11">
            <v>0.14964517124344334</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2"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26.06642099462826</v>
          </cell>
          <cell r="D5">
            <v>10.899781564449656</v>
          </cell>
          <cell r="E5">
            <v>13.55883703124009</v>
          </cell>
          <cell r="F5">
            <v>22.296797143000155</v>
          </cell>
          <cell r="G5">
            <v>19.188916504531008</v>
          </cell>
          <cell r="H5">
            <v>18.279075049902989</v>
          </cell>
          <cell r="I5">
            <v>25.764565325116628</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v>3</v>
          </cell>
          <cell r="C7" t="str">
            <v>Cash Cost Improvement</v>
          </cell>
          <cell r="D7">
            <v>2.2260396313432005</v>
          </cell>
          <cell r="E7">
            <v>60.118544000000036</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1">
          <cell r="E11" t="str">
            <v>Steps</v>
          </cell>
        </row>
        <row r="12">
          <cell r="E12">
            <v>34.997079999999997</v>
          </cell>
        </row>
        <row r="13">
          <cell r="C13" t="str">
            <v>2005 Production</v>
          </cell>
          <cell r="D13">
            <v>3.3153220000000001</v>
          </cell>
        </row>
        <row r="14">
          <cell r="C14" t="str">
            <v>2006 Production</v>
          </cell>
          <cell r="D14">
            <v>5.7985579999999999</v>
          </cell>
        </row>
        <row r="15">
          <cell r="C15" t="str">
            <v>Delta</v>
          </cell>
          <cell r="D15">
            <v>2.4832359999999998</v>
          </cell>
          <cell r="E15">
            <v>29.820539291936043</v>
          </cell>
        </row>
        <row r="16">
          <cell r="C16" t="str">
            <v>2005 Realized Price</v>
          </cell>
          <cell r="D16">
            <v>55.011772913762222</v>
          </cell>
        </row>
        <row r="17">
          <cell r="C17" t="str">
            <v>2006 Realized Price</v>
          </cell>
          <cell r="D17">
            <v>53.817490658884509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3" refreshError="1">
        <row r="2">
          <cell r="B2" t="str">
            <v>2007E Production by Mining Complex</v>
          </cell>
          <cell r="K2" t="str">
            <v>Reserves by Quality</v>
          </cell>
          <cell r="T2" t="str">
            <v>Reserves by Type</v>
          </cell>
        </row>
        <row r="3">
          <cell r="B3" t="str">
            <v>Little Elk Mining</v>
          </cell>
          <cell r="C3">
            <v>3812.5415743911658</v>
          </cell>
          <cell r="K3" t="str">
            <v>Medium Sulfur</v>
          </cell>
          <cell r="L3">
            <v>37.679000000000002</v>
          </cell>
          <cell r="T3" t="str">
            <v>Steam</v>
          </cell>
          <cell r="U3">
            <v>128.77199999999999</v>
          </cell>
        </row>
        <row r="4">
          <cell r="B4" t="str">
            <v xml:space="preserve">Prater Branch </v>
          </cell>
          <cell r="C4">
            <v>1318.5998872014268</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4" refreshError="1">
        <row r="2">
          <cell r="B2" t="str">
            <v>Committed / Uncommitted</v>
          </cell>
        </row>
        <row r="3">
          <cell r="B3" t="str">
            <v>North Springs</v>
          </cell>
        </row>
        <row r="4">
          <cell r="C4">
            <v>2007</v>
          </cell>
          <cell r="D4">
            <v>2008</v>
          </cell>
          <cell r="E4">
            <v>2009</v>
          </cell>
        </row>
        <row r="5">
          <cell r="B5" t="str">
            <v xml:space="preserve">Committed    </v>
          </cell>
          <cell r="C5">
            <v>8935.8119999999999</v>
          </cell>
          <cell r="D5">
            <v>8514.7719999999972</v>
          </cell>
          <cell r="E5">
            <v>8464.9680000000008</v>
          </cell>
          <cell r="F5">
            <v>2009</v>
          </cell>
          <cell r="G5">
            <v>2010</v>
          </cell>
          <cell r="H5">
            <v>2011</v>
          </cell>
          <cell r="I5">
            <v>2012</v>
          </cell>
        </row>
        <row r="6">
          <cell r="B6" t="str">
            <v xml:space="preserve">Uncommitted    </v>
          </cell>
          <cell r="C6">
            <v>680.56617964745419</v>
          </cell>
          <cell r="D6">
            <v>4453.7734808133719</v>
          </cell>
          <cell r="E6">
            <v>5263.9975334547362</v>
          </cell>
        </row>
        <row r="7">
          <cell r="B7" t="str">
            <v>Total</v>
          </cell>
          <cell r="C7">
            <v>9616.3781796474541</v>
          </cell>
          <cell r="D7">
            <v>12968.545480813369</v>
          </cell>
          <cell r="E7">
            <v>13728.965533454737</v>
          </cell>
          <cell r="F7">
            <v>1.7373837646379044</v>
          </cell>
          <cell r="G7">
            <v>1.9346009984591681</v>
          </cell>
          <cell r="H7">
            <v>1.9262209198767335</v>
          </cell>
          <cell r="I7">
            <v>1.921432303543914</v>
          </cell>
        </row>
        <row r="8">
          <cell r="B8" t="str">
            <v>% Total</v>
          </cell>
          <cell r="C8">
            <v>92.922843019133381</v>
          </cell>
          <cell r="D8">
            <v>65.657108675736879</v>
          </cell>
          <cell r="E8">
            <v>61.657726355074395</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Pricing</v>
          </cell>
          <cell r="C10">
            <v>47.116146950098681</v>
          </cell>
          <cell r="D10">
            <v>48.806443415840377</v>
          </cell>
          <cell r="E10">
            <v>51.451758751175035</v>
          </cell>
          <cell r="F10">
            <v>61.923928921368692</v>
          </cell>
          <cell r="G10">
            <v>63.816762970038212</v>
          </cell>
          <cell r="H10">
            <v>65.413037287969814</v>
          </cell>
          <cell r="I10">
            <v>65.4130372879698</v>
          </cell>
        </row>
        <row r="11">
          <cell r="B11" t="str">
            <v xml:space="preserve">Steam    </v>
          </cell>
          <cell r="C11">
            <v>45.699811938163776</v>
          </cell>
          <cell r="D11">
            <v>45.769328329082796</v>
          </cell>
          <cell r="E11">
            <v>46.783246435088351</v>
          </cell>
          <cell r="F11">
            <v>40.111915061868274</v>
          </cell>
          <cell r="G11">
            <v>45.523235937993263</v>
          </cell>
          <cell r="H11">
            <v>47.924735421769903</v>
          </cell>
          <cell r="I11">
            <v>47.774569986110933</v>
          </cell>
        </row>
        <row r="12">
          <cell r="B12" t="str">
            <v>Metallurgical</v>
          </cell>
          <cell r="C12">
            <v>74.037841386160281</v>
          </cell>
          <cell r="D12">
            <v>79.509202453987726</v>
          </cell>
          <cell r="E12">
            <v>80.470588235294116</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5" refreshError="1">
        <row r="3">
          <cell r="B3" t="str">
            <v>LITTLE ELK</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v>2006</v>
          </cell>
          <cell r="D5">
            <v>2007</v>
          </cell>
          <cell r="E5">
            <v>2008</v>
          </cell>
          <cell r="F5">
            <v>2009</v>
          </cell>
          <cell r="G5">
            <v>2010</v>
          </cell>
          <cell r="H5">
            <v>2011</v>
          </cell>
          <cell r="I5">
            <v>2012</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t="str">
            <v>Tons Produced</v>
          </cell>
          <cell r="C7">
            <v>2.8759999999999999</v>
          </cell>
          <cell r="D7">
            <v>3.8125415743911657</v>
          </cell>
          <cell r="E7">
            <v>4.4695246438287546</v>
          </cell>
          <cell r="F7">
            <v>4.5333840063004622</v>
          </cell>
          <cell r="G7">
            <v>4.0949160579063912</v>
          </cell>
          <cell r="H7">
            <v>2.973452196652719</v>
          </cell>
          <cell r="I7">
            <v>2.9660601464435148</v>
          </cell>
          <cell r="J7">
            <v>36.602807965691504</v>
          </cell>
          <cell r="K7">
            <v>0</v>
          </cell>
          <cell r="L7">
            <v>77.806192826547075</v>
          </cell>
        </row>
        <row r="8">
          <cell r="B8" t="str">
            <v>Revenues / Ton</v>
          </cell>
          <cell r="C8">
            <v>47.293324756606403</v>
          </cell>
          <cell r="D8">
            <v>44.488680972959813</v>
          </cell>
          <cell r="E8">
            <v>43.696389241778519</v>
          </cell>
          <cell r="F8">
            <v>45.005018813497713</v>
          </cell>
          <cell r="G8">
            <v>46.094836441623478</v>
          </cell>
          <cell r="H8">
            <v>47.262894879511926</v>
          </cell>
          <cell r="I8">
            <v>48.155663999346906</v>
          </cell>
          <cell r="J8">
            <v>114.40900079223857</v>
          </cell>
          <cell r="K8">
            <v>0</v>
          </cell>
          <cell r="L8">
            <v>3.5915052297782637</v>
          </cell>
        </row>
        <row r="9">
          <cell r="B9" t="str">
            <v>Cash Costs (1) / Ton</v>
          </cell>
          <cell r="C9">
            <v>47.184980180806676</v>
          </cell>
          <cell r="D9">
            <v>0</v>
          </cell>
          <cell r="E9">
            <v>0</v>
          </cell>
          <cell r="F9">
            <v>0</v>
          </cell>
          <cell r="G9">
            <v>0</v>
          </cell>
          <cell r="H9">
            <v>0</v>
          </cell>
          <cell r="I9">
            <v>0</v>
          </cell>
        </row>
        <row r="10">
          <cell r="B10" t="str">
            <v>Cash Margin / Ton</v>
          </cell>
          <cell r="C10">
            <v>0.10834457579972678</v>
          </cell>
          <cell r="D10">
            <v>44.488680972959813</v>
          </cell>
          <cell r="E10">
            <v>43.696389241778519</v>
          </cell>
          <cell r="F10">
            <v>45.005018813497713</v>
          </cell>
          <cell r="G10">
            <v>46.094836441623478</v>
          </cell>
          <cell r="H10">
            <v>47.262894879511926</v>
          </cell>
          <cell r="I10">
            <v>48.155663999346906</v>
          </cell>
        </row>
        <row r="11">
          <cell r="B11" t="str">
            <v>EBITDA (2)</v>
          </cell>
          <cell r="C11">
            <v>-0.57096800000000003</v>
          </cell>
          <cell r="D11">
            <v>49.01986283500225</v>
          </cell>
          <cell r="E11">
            <v>59.945931836533433</v>
          </cell>
          <cell r="F11">
            <v>64.718596880564192</v>
          </cell>
          <cell r="G11">
            <v>57.506747134595585</v>
          </cell>
          <cell r="H11">
            <v>44.037213899688417</v>
          </cell>
          <cell r="I11">
            <v>46.292028642076559</v>
          </cell>
        </row>
        <row r="12">
          <cell r="B12" t="str">
            <v>Capex</v>
          </cell>
          <cell r="C12">
            <v>32.6</v>
          </cell>
          <cell r="D12">
            <v>2.5030420499999999</v>
          </cell>
          <cell r="E12">
            <v>18.849832379999999</v>
          </cell>
          <cell r="F12">
            <v>12.091035550000001</v>
          </cell>
          <cell r="G12">
            <v>24.553529680000004</v>
          </cell>
          <cell r="H12">
            <v>13.972208780000001</v>
          </cell>
          <cell r="I12">
            <v>2.8482090499999999</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v>136.015602</v>
          </cell>
          <cell r="D16">
            <v>53.817490658884509</v>
          </cell>
        </row>
        <row r="17">
          <cell r="B17" t="str">
            <v>Cash Costs</v>
          </cell>
          <cell r="C17">
            <v>135.704003</v>
          </cell>
          <cell r="D17">
            <v>47.246110150215678</v>
          </cell>
        </row>
        <row r="18">
          <cell r="B18" t="str">
            <v>Cash Margin</v>
          </cell>
          <cell r="C18" t="str">
            <v>Delta</v>
          </cell>
          <cell r="D18">
            <v>-6.5713805086688311</v>
          </cell>
          <cell r="E18">
            <v>-63.192880133723556</v>
          </cell>
        </row>
        <row r="19">
          <cell r="B19" t="str">
            <v>EBITDA</v>
          </cell>
          <cell r="C19">
            <v>-0.57096800000000003</v>
          </cell>
          <cell r="D19">
            <v>42.619135998984575</v>
          </cell>
        </row>
        <row r="20">
          <cell r="B20" t="str">
            <v>Capex</v>
          </cell>
          <cell r="C20">
            <v>32.6</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6"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LEVISA FORK</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2006</v>
          </cell>
          <cell r="D5">
            <v>2007</v>
          </cell>
          <cell r="E5">
            <v>2008</v>
          </cell>
          <cell r="F5">
            <v>2009</v>
          </cell>
          <cell r="G5">
            <v>2010</v>
          </cell>
          <cell r="H5">
            <v>2011</v>
          </cell>
          <cell r="I5">
            <v>2012</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t="str">
            <v>Tons Produced</v>
          </cell>
          <cell r="C7">
            <v>0.77200000000000002</v>
          </cell>
          <cell r="D7">
            <v>0.99785483810148168</v>
          </cell>
          <cell r="E7">
            <v>1.2889800596799705</v>
          </cell>
          <cell r="F7">
            <v>1.4378442317727562</v>
          </cell>
          <cell r="G7">
            <v>1.4427545970473608</v>
          </cell>
          <cell r="H7">
            <v>1.3403003681625112</v>
          </cell>
          <cell r="I7">
            <v>1.1098714158920915</v>
          </cell>
        </row>
        <row r="8">
          <cell r="B8" t="str">
            <v>Revenues / Ton</v>
          </cell>
          <cell r="C8">
            <v>47.054746113989637</v>
          </cell>
          <cell r="D8">
            <v>44.631414073133165</v>
          </cell>
          <cell r="E8">
            <v>46.588853221634558</v>
          </cell>
          <cell r="F8">
            <v>49.78957163727781</v>
          </cell>
          <cell r="G8">
            <v>51.169144751217573</v>
          </cell>
          <cell r="H8">
            <v>51.169144751217594</v>
          </cell>
          <cell r="I8">
            <v>51.169144751217594</v>
          </cell>
        </row>
        <row r="9">
          <cell r="B9" t="str">
            <v>Cash Costs (1) / Ton</v>
          </cell>
          <cell r="C9">
            <v>47.18910751295337</v>
          </cell>
          <cell r="D9">
            <v>0</v>
          </cell>
          <cell r="E9">
            <v>0</v>
          </cell>
          <cell r="F9">
            <v>0</v>
          </cell>
          <cell r="G9">
            <v>0</v>
          </cell>
          <cell r="H9">
            <v>0</v>
          </cell>
          <cell r="I9">
            <v>0</v>
          </cell>
        </row>
        <row r="10">
          <cell r="B10" t="str">
            <v>Cash Margin / Ton</v>
          </cell>
          <cell r="C10">
            <v>-0.13436139896373334</v>
          </cell>
          <cell r="D10">
            <v>44.631414073133165</v>
          </cell>
          <cell r="E10">
            <v>46.588853221634558</v>
          </cell>
          <cell r="F10">
            <v>49.78957163727781</v>
          </cell>
          <cell r="G10">
            <v>51.169144751217573</v>
          </cell>
          <cell r="H10">
            <v>51.169144751217594</v>
          </cell>
          <cell r="I10">
            <v>51.169144751217594</v>
          </cell>
        </row>
        <row r="11">
          <cell r="B11" t="str">
            <v>EBITDA (2)</v>
          </cell>
          <cell r="C11">
            <v>-0.110792</v>
          </cell>
          <cell r="D11">
            <v>-2.4290556311789349</v>
          </cell>
          <cell r="E11">
            <v>5.8319412107138602</v>
          </cell>
          <cell r="F11">
            <v>10.219865739396589</v>
          </cell>
          <cell r="G11">
            <v>11.866382004511586</v>
          </cell>
          <cell r="H11">
            <v>11.083473742094922</v>
          </cell>
          <cell r="I11">
            <v>9.3158365599919861</v>
          </cell>
        </row>
        <row r="12">
          <cell r="B12" t="str">
            <v>Capex</v>
          </cell>
          <cell r="C12">
            <v>6.1</v>
          </cell>
          <cell r="D12">
            <v>2.2046941800000002</v>
          </cell>
          <cell r="E12">
            <v>2.2759081299999999</v>
          </cell>
          <cell r="F12">
            <v>1.36144395</v>
          </cell>
          <cell r="G12">
            <v>7.2415759500000005</v>
          </cell>
          <cell r="H12">
            <v>5.3543726199999995</v>
          </cell>
          <cell r="I12">
            <v>4.4531729800000006</v>
          </cell>
        </row>
        <row r="16">
          <cell r="B16" t="str">
            <v>Revenues</v>
          </cell>
          <cell r="C16">
            <v>36.326264000000002</v>
          </cell>
        </row>
        <row r="17">
          <cell r="B17" t="str">
            <v>Cash Costs</v>
          </cell>
          <cell r="C17">
            <v>36.429991000000001</v>
          </cell>
        </row>
        <row r="18">
          <cell r="B18" t="str">
            <v>Cash Margin</v>
          </cell>
        </row>
        <row r="19">
          <cell r="B19" t="str">
            <v>EBITDA</v>
          </cell>
          <cell r="C19">
            <v>-0.110792</v>
          </cell>
        </row>
        <row r="20">
          <cell r="B20" t="str">
            <v>Capex</v>
          </cell>
          <cell r="C20">
            <v>6.1</v>
          </cell>
        </row>
      </sheetData>
      <sheetData sheetId="7" refreshError="1">
        <row r="3">
          <cell r="B3" t="str">
            <v>North Springs</v>
          </cell>
        </row>
        <row r="5">
          <cell r="C5">
            <v>2006</v>
          </cell>
          <cell r="D5">
            <v>2007</v>
          </cell>
          <cell r="E5">
            <v>2008</v>
          </cell>
          <cell r="F5">
            <v>2009</v>
          </cell>
          <cell r="G5">
            <v>2010</v>
          </cell>
          <cell r="H5">
            <v>2011</v>
          </cell>
          <cell r="I5">
            <v>2012</v>
          </cell>
        </row>
        <row r="7">
          <cell r="B7" t="str">
            <v>Tons Produced</v>
          </cell>
          <cell r="C7">
            <v>0.77600000000000002</v>
          </cell>
          <cell r="D7">
            <v>1.1098006078582436</v>
          </cell>
          <cell r="E7">
            <v>1.4270454058166413</v>
          </cell>
          <cell r="F7">
            <v>1.7373837646379044</v>
          </cell>
          <cell r="G7">
            <v>1.9346009984591681</v>
          </cell>
          <cell r="H7">
            <v>1.9262209198767335</v>
          </cell>
          <cell r="I7">
            <v>1.921432303543914</v>
          </cell>
        </row>
        <row r="8">
          <cell r="B8" t="str">
            <v>Revenues / Ton</v>
          </cell>
          <cell r="C8">
            <v>64.652387886597936</v>
          </cell>
          <cell r="D8">
            <v>58.517147473421545</v>
          </cell>
          <cell r="E8">
            <v>57.981556189465422</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Cash Margin / Ton</v>
          </cell>
          <cell r="C10">
            <v>17.489853092783505</v>
          </cell>
          <cell r="D10">
            <v>58.517147473421545</v>
          </cell>
          <cell r="E10">
            <v>57.981556189465422</v>
          </cell>
          <cell r="F10">
            <v>61.923928921368692</v>
          </cell>
          <cell r="G10">
            <v>63.816762970038212</v>
          </cell>
          <cell r="H10">
            <v>65.413037287969814</v>
          </cell>
          <cell r="I10">
            <v>65.4130372879698</v>
          </cell>
        </row>
        <row r="11">
          <cell r="B11" t="str">
            <v>EBITDA (2)</v>
          </cell>
          <cell r="C11">
            <v>13.557236</v>
          </cell>
          <cell r="D11">
            <v>27.172756466277772</v>
          </cell>
          <cell r="E11">
            <v>31.741616435223879</v>
          </cell>
          <cell r="F11">
            <v>40.111915061868274</v>
          </cell>
          <cell r="G11">
            <v>45.523235937993263</v>
          </cell>
          <cell r="H11">
            <v>47.924735421769903</v>
          </cell>
          <cell r="I11">
            <v>47.774569986110933</v>
          </cell>
        </row>
        <row r="12">
          <cell r="B12" t="str">
            <v>Capex</v>
          </cell>
          <cell r="C12">
            <v>11.8</v>
          </cell>
          <cell r="D12">
            <v>0.96264244999999993</v>
          </cell>
          <cell r="E12">
            <v>1.8588638999999998</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8" refreshError="1">
        <row r="3">
          <cell r="B3" t="str">
            <v>Deep Water</v>
          </cell>
        </row>
        <row r="5">
          <cell r="C5">
            <v>2006</v>
          </cell>
          <cell r="D5">
            <v>2007</v>
          </cell>
          <cell r="E5">
            <v>2008</v>
          </cell>
          <cell r="F5">
            <v>2009</v>
          </cell>
          <cell r="G5">
            <v>2010</v>
          </cell>
          <cell r="H5">
            <v>2011</v>
          </cell>
          <cell r="I5">
            <v>2012</v>
          </cell>
        </row>
        <row r="7">
          <cell r="B7" t="str">
            <v>Tons Produced</v>
          </cell>
          <cell r="C7">
            <v>0.60499999999999998</v>
          </cell>
          <cell r="D7">
            <v>0.99824130895891461</v>
          </cell>
          <cell r="E7">
            <v>1.9509989652503295</v>
          </cell>
          <cell r="F7">
            <v>2.1264491020860783</v>
          </cell>
          <cell r="G7">
            <v>2.133711113921827</v>
          </cell>
          <cell r="H7">
            <v>2.1244685534036014</v>
          </cell>
          <cell r="I7">
            <v>2.1191870902503291</v>
          </cell>
        </row>
        <row r="8">
          <cell r="B8" t="str">
            <v>Revenues / Ton</v>
          </cell>
          <cell r="C8">
            <v>64.27038677685951</v>
          </cell>
          <cell r="D8">
            <v>55.467627249106314</v>
          </cell>
          <cell r="E8">
            <v>58.194557459824296</v>
          </cell>
          <cell r="F8">
            <v>60.52275471615706</v>
          </cell>
          <cell r="G8">
            <v>61.00403489458585</v>
          </cell>
          <cell r="H8">
            <v>63.100303518205806</v>
          </cell>
          <cell r="I8">
            <v>63.317769669568612</v>
          </cell>
        </row>
        <row r="9">
          <cell r="B9" t="str">
            <v>Cash Costs (1) / Ton</v>
          </cell>
          <cell r="C9">
            <v>73.163522314049587</v>
          </cell>
          <cell r="D9">
            <v>0</v>
          </cell>
          <cell r="E9">
            <v>0</v>
          </cell>
          <cell r="F9">
            <v>0</v>
          </cell>
          <cell r="G9">
            <v>0</v>
          </cell>
          <cell r="H9">
            <v>0</v>
          </cell>
          <cell r="I9">
            <v>0</v>
          </cell>
        </row>
        <row r="10">
          <cell r="B10" t="str">
            <v>Cash Margin / Ton</v>
          </cell>
          <cell r="C10">
            <v>-8.8931355371900764</v>
          </cell>
          <cell r="D10">
            <v>55.467627249106314</v>
          </cell>
          <cell r="E10">
            <v>58.194557459824296</v>
          </cell>
          <cell r="F10">
            <v>60.52275471615706</v>
          </cell>
          <cell r="G10">
            <v>61.00403489458585</v>
          </cell>
          <cell r="H10">
            <v>63.100303518205806</v>
          </cell>
          <cell r="I10">
            <v>63.317769669568612</v>
          </cell>
        </row>
        <row r="11">
          <cell r="B11" t="str">
            <v>EBITDA (2)</v>
          </cell>
          <cell r="C11">
            <v>-5.4079920000000001</v>
          </cell>
          <cell r="D11">
            <v>6.8346932686236004</v>
          </cell>
          <cell r="E11">
            <v>40.602918804477277</v>
          </cell>
          <cell r="F11">
            <v>49.242992355988711</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6">
          <cell r="B16" t="str">
            <v>Revenues</v>
          </cell>
          <cell r="C16">
            <v>38.883583999999999</v>
          </cell>
        </row>
        <row r="17">
          <cell r="B17" t="str">
            <v>Cash Costs</v>
          </cell>
          <cell r="C17">
            <v>44.263930999999999</v>
          </cell>
        </row>
        <row r="18">
          <cell r="B18" t="str">
            <v>Cash Margin</v>
          </cell>
        </row>
        <row r="19">
          <cell r="B19" t="str">
            <v>EBITDA</v>
          </cell>
          <cell r="C19">
            <v>-5.4079920000000001</v>
          </cell>
        </row>
        <row r="20">
          <cell r="B20" t="str">
            <v>Capex</v>
          </cell>
          <cell r="C20">
            <v>16.2</v>
          </cell>
        </row>
      </sheetData>
      <sheetData sheetId="9" refreshError="1">
        <row r="2">
          <cell r="B2" t="str">
            <v>Annualization Factor</v>
          </cell>
          <cell r="C2">
            <v>4</v>
          </cell>
          <cell r="D2">
            <v>12</v>
          </cell>
        </row>
        <row r="3">
          <cell r="B3" t="str">
            <v>Falcon</v>
          </cell>
        </row>
        <row r="4">
          <cell r="B4" t="str">
            <v>Production</v>
          </cell>
        </row>
        <row r="5">
          <cell r="C5">
            <v>2006</v>
          </cell>
          <cell r="D5">
            <v>2007</v>
          </cell>
          <cell r="E5">
            <v>2008</v>
          </cell>
          <cell r="F5">
            <v>2009</v>
          </cell>
          <cell r="G5">
            <v>2010</v>
          </cell>
          <cell r="H5">
            <v>2011</v>
          </cell>
          <cell r="I5">
            <v>2012</v>
          </cell>
        </row>
        <row r="6">
          <cell r="B6" t="str">
            <v>Quarterly Amount</v>
          </cell>
          <cell r="C6">
            <v>2.0225300000000002</v>
          </cell>
          <cell r="D6">
            <v>2.3080013755452709</v>
          </cell>
          <cell r="E6">
            <v>2.5561896730281743</v>
          </cell>
          <cell r="F6">
            <v>2.7296571310740108</v>
          </cell>
        </row>
        <row r="7">
          <cell r="B7" t="str">
            <v>Tons Produced</v>
          </cell>
          <cell r="C7">
            <v>0.04</v>
          </cell>
          <cell r="D7">
            <v>1.244881963136224</v>
          </cell>
          <cell r="E7">
            <v>1.485752972474423</v>
          </cell>
          <cell r="F7">
            <v>1.4908443378006591</v>
          </cell>
          <cell r="G7">
            <v>1.4959357031268956</v>
          </cell>
          <cell r="H7">
            <v>1.4894557836207765</v>
          </cell>
          <cell r="I7">
            <v>1.4857529724744227</v>
          </cell>
        </row>
        <row r="8">
          <cell r="B8" t="str">
            <v>Revenues / Ton</v>
          </cell>
          <cell r="C8">
            <v>39.542974999999998</v>
          </cell>
          <cell r="D8">
            <v>44.214402102013722</v>
          </cell>
          <cell r="E8">
            <v>44.061599213466913</v>
          </cell>
          <cell r="F8">
            <v>47.051315639109291</v>
          </cell>
          <cell r="G8">
            <v>46.63056744158829</v>
          </cell>
          <cell r="H8">
            <v>48.430747572349276</v>
          </cell>
          <cell r="I8">
            <v>48.64492449990081</v>
          </cell>
        </row>
        <row r="9">
          <cell r="B9" t="str">
            <v>Cash Costs (1) / Ton</v>
          </cell>
          <cell r="C9">
            <v>37.064624999999999</v>
          </cell>
          <cell r="D9">
            <v>0</v>
          </cell>
          <cell r="E9">
            <v>0</v>
          </cell>
          <cell r="F9">
            <v>0</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v>25.416753698855587</v>
          </cell>
          <cell r="F11">
            <v>29.603263374097505</v>
          </cell>
          <cell r="G11">
            <v>29.122896233953828</v>
          </cell>
          <cell r="H11">
            <v>31.338108031072036</v>
          </cell>
          <cell r="I11">
            <v>31.526235220810136</v>
          </cell>
        </row>
        <row r="12">
          <cell r="B12" t="str">
            <v>Capex</v>
          </cell>
          <cell r="C12">
            <v>23.3</v>
          </cell>
          <cell r="D12">
            <v>4.7</v>
          </cell>
          <cell r="E12">
            <v>0</v>
          </cell>
          <cell r="F12">
            <v>8.9606173999999985</v>
          </cell>
          <cell r="G12">
            <v>0</v>
          </cell>
          <cell r="H12">
            <v>7.7317772599999994</v>
          </cell>
          <cell r="I12">
            <v>0</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Revenues</v>
          </cell>
          <cell r="C16">
            <v>1.5817190000000001</v>
          </cell>
          <cell r="D16">
            <v>85.157600203092187</v>
          </cell>
          <cell r="E16">
            <v>86.164942065385006</v>
          </cell>
          <cell r="F16">
            <v>91.011094144940927</v>
          </cell>
        </row>
        <row r="17">
          <cell r="B17" t="str">
            <v>Cash Costs</v>
          </cell>
          <cell r="C17">
            <v>1.482585</v>
          </cell>
        </row>
        <row r="18">
          <cell r="B18" t="str">
            <v>Cash Margin</v>
          </cell>
        </row>
        <row r="19">
          <cell r="B19" t="str">
            <v>EBITDA</v>
          </cell>
          <cell r="C19">
            <v>2.8811E-2</v>
          </cell>
          <cell r="D19" t="str">
            <v>Q2</v>
          </cell>
          <cell r="E19" t="str">
            <v>Q3</v>
          </cell>
          <cell r="F19" t="str">
            <v>Q4</v>
          </cell>
        </row>
        <row r="20">
          <cell r="B20" t="str">
            <v>Capex</v>
          </cell>
          <cell r="C20">
            <v>23.3</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0" refreshError="1">
        <row r="3">
          <cell r="B3" t="str">
            <v>Prater</v>
          </cell>
        </row>
        <row r="4">
          <cell r="B4" t="str">
            <v>($ and tons in millions, except per ton data)</v>
          </cell>
        </row>
        <row r="5">
          <cell r="C5">
            <v>2006</v>
          </cell>
          <cell r="D5">
            <v>2007</v>
          </cell>
          <cell r="E5">
            <v>2008</v>
          </cell>
          <cell r="F5">
            <v>2009</v>
          </cell>
          <cell r="G5">
            <v>2010</v>
          </cell>
          <cell r="H5">
            <v>2011</v>
          </cell>
          <cell r="I5">
            <v>2012</v>
          </cell>
        </row>
        <row r="6">
          <cell r="C6" t="str">
            <v>Ended December,</v>
          </cell>
          <cell r="F6" t="str">
            <v xml:space="preserve">6 Months Ended, </v>
          </cell>
          <cell r="I6" t="str">
            <v>Fiscal Year Ended December,</v>
          </cell>
          <cell r="P6" t="str">
            <v>CAGR</v>
          </cell>
        </row>
        <row r="7">
          <cell r="B7" t="str">
            <v>Tons Produced</v>
          </cell>
          <cell r="C7">
            <v>2.1377E-2</v>
          </cell>
          <cell r="D7">
            <v>1.3185998872014268</v>
          </cell>
          <cell r="E7">
            <v>2.3462434337632501</v>
          </cell>
          <cell r="F7">
            <v>2.4030600908568744</v>
          </cell>
          <cell r="G7">
            <v>2.4112667536943242</v>
          </cell>
          <cell r="H7">
            <v>2.4008219100830241</v>
          </cell>
          <cell r="I7">
            <v>2.3948534280194242</v>
          </cell>
          <cell r="J7">
            <v>2008</v>
          </cell>
          <cell r="K7">
            <v>2009</v>
          </cell>
          <cell r="L7">
            <v>2010</v>
          </cell>
          <cell r="M7">
            <v>2011</v>
          </cell>
          <cell r="N7">
            <v>2012</v>
          </cell>
          <cell r="P7" t="str">
            <v>07E-12E</v>
          </cell>
        </row>
        <row r="8">
          <cell r="B8" t="str">
            <v>Revenues / Ton</v>
          </cell>
          <cell r="C8">
            <v>36.315151798662114</v>
          </cell>
          <cell r="D8">
            <v>44.491959350956172</v>
          </cell>
          <cell r="E8">
            <v>49.376761757311399</v>
          </cell>
          <cell r="F8">
            <v>51.740016178103126</v>
          </cell>
          <cell r="G8">
            <v>53.088414516230763</v>
          </cell>
          <cell r="H8">
            <v>55.265976281326516</v>
          </cell>
          <cell r="I8">
            <v>56.385163467647409</v>
          </cell>
          <cell r="J8">
            <v>12.112122352684251</v>
          </cell>
          <cell r="K8">
            <v>12.395394979348458</v>
          </cell>
          <cell r="L8">
            <v>11.983776494072524</v>
          </cell>
          <cell r="M8">
            <v>10.731935915769499</v>
          </cell>
          <cell r="N8">
            <v>10.478159205767305</v>
          </cell>
          <cell r="P8">
            <v>3.0536210997526902</v>
          </cell>
        </row>
        <row r="9">
          <cell r="B9" t="str">
            <v>Cash Costs (1) / Ton</v>
          </cell>
          <cell r="C9">
            <v>54.64850072507835</v>
          </cell>
          <cell r="D9">
            <v>0</v>
          </cell>
          <cell r="E9">
            <v>0</v>
          </cell>
          <cell r="F9">
            <v>0</v>
          </cell>
          <cell r="G9">
            <v>0</v>
          </cell>
          <cell r="H9">
            <v>0</v>
          </cell>
          <cell r="I9">
            <v>0</v>
          </cell>
          <cell r="J9">
            <v>0.85642312812911725</v>
          </cell>
          <cell r="K9">
            <v>1.3335705541062803</v>
          </cell>
          <cell r="L9">
            <v>1.5294087300834434</v>
          </cell>
          <cell r="M9">
            <v>1.5227838160298639</v>
          </cell>
          <cell r="N9">
            <v>1.5189981508563901</v>
          </cell>
          <cell r="P9">
            <v>20.362402144652791</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cell r="J10">
            <v>12.96854548081337</v>
          </cell>
          <cell r="K10">
            <v>13.728965533454735</v>
          </cell>
          <cell r="L10">
            <v>13.513185224155967</v>
          </cell>
          <cell r="M10">
            <v>12.254719731799367</v>
          </cell>
          <cell r="N10">
            <v>11.997157356623699</v>
          </cell>
          <cell r="P10">
            <v>4.5233605030978508</v>
          </cell>
        </row>
        <row r="11">
          <cell r="B11" t="str">
            <v>EBITDA (2)</v>
          </cell>
          <cell r="C11">
            <v>-0.39191199999999998</v>
          </cell>
          <cell r="D11">
            <v>20.263153898429053</v>
          </cell>
          <cell r="E11">
            <v>44.584480021282552</v>
          </cell>
          <cell r="F11">
            <v>51.252427213646143</v>
          </cell>
          <cell r="G11">
            <v>54.316929135689655</v>
          </cell>
          <cell r="H11">
            <v>58.650324197342258</v>
          </cell>
          <cell r="I11">
            <v>60.948891988215927</v>
          </cell>
          <cell r="J11">
            <v>637.76602241629814</v>
          </cell>
          <cell r="K11">
            <v>709.45555090017581</v>
          </cell>
          <cell r="L11">
            <v>717.15290055686205</v>
          </cell>
          <cell r="M11">
            <v>677.1101659861373</v>
          </cell>
          <cell r="N11">
            <v>669.80031594857621</v>
          </cell>
          <cell r="P11">
            <v>7.8988608583799857</v>
          </cell>
        </row>
        <row r="12">
          <cell r="B12" t="str">
            <v>Capex</v>
          </cell>
          <cell r="C12">
            <v>13.7</v>
          </cell>
          <cell r="D12">
            <v>7.3070906999999998</v>
          </cell>
          <cell r="E12">
            <v>13.760295099999999</v>
          </cell>
          <cell r="F12">
            <v>6.5996315200000009</v>
          </cell>
          <cell r="G12">
            <v>8.9246198400000001</v>
          </cell>
          <cell r="H12">
            <v>9.07670055</v>
          </cell>
          <cell r="I12">
            <v>1.3063407</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Revenues</v>
          </cell>
          <cell r="C16">
            <v>0.77630900000000003</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Cash Costs</v>
          </cell>
          <cell r="C17">
            <v>1.168221</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Cash Margin</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EBITDA</v>
          </cell>
          <cell r="C19">
            <v>-0.39191199999999998</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Capex</v>
          </cell>
          <cell r="C20">
            <v>13.7</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1" refreshError="1">
        <row r="3">
          <cell r="B3" t="str">
            <v>CAPP Producer Cash Costs (1H 2007A)</v>
          </cell>
          <cell r="J3" t="str">
            <v>CAPP Producer EBITDA (1H 2007A)</v>
          </cell>
          <cell r="O3" t="str">
            <v>Real $ / ton</v>
          </cell>
          <cell r="P3" t="str">
            <v>CC / ton</v>
          </cell>
        </row>
        <row r="4">
          <cell r="B4" t="str">
            <v>Trinity</v>
          </cell>
          <cell r="C4" t="str">
            <v>WEIR</v>
          </cell>
          <cell r="D4" t="str">
            <v>MM</v>
          </cell>
          <cell r="E4" t="str">
            <v>Other</v>
          </cell>
          <cell r="F4" t="str">
            <v>Model</v>
          </cell>
          <cell r="J4" t="str">
            <v>ICG</v>
          </cell>
          <cell r="K4">
            <v>24.176999999999925</v>
          </cell>
          <cell r="L4">
            <v>436.36399999999998</v>
          </cell>
          <cell r="M4">
            <v>5.5405578828684137</v>
          </cell>
          <cell r="N4">
            <v>15.352610878332724</v>
          </cell>
          <cell r="O4">
            <v>48.14</v>
          </cell>
          <cell r="P4">
            <v>41</v>
          </cell>
          <cell r="Q4">
            <v>0.14831740756127965</v>
          </cell>
        </row>
        <row r="5">
          <cell r="B5" t="str">
            <v>Trinity West</v>
          </cell>
          <cell r="C5">
            <v>39.21</v>
          </cell>
          <cell r="D5">
            <v>42.277871371656232</v>
          </cell>
          <cell r="F5" t="str">
            <v>TOTAL</v>
          </cell>
          <cell r="G5" t="str">
            <v>P&amp;P</v>
          </cell>
          <cell r="H5" t="str">
            <v>Resources</v>
          </cell>
          <cell r="J5" t="str">
            <v>ANR</v>
          </cell>
          <cell r="K5">
            <v>109.8</v>
          </cell>
          <cell r="L5">
            <v>861.63699999999994</v>
          </cell>
          <cell r="M5">
            <v>12.743185355317843</v>
          </cell>
          <cell r="N5">
            <v>15.352610878332724</v>
          </cell>
          <cell r="Q5" t="str">
            <v>ACI</v>
          </cell>
        </row>
        <row r="6">
          <cell r="B6" t="str">
            <v>Little</v>
          </cell>
          <cell r="C6">
            <v>17.093</v>
          </cell>
          <cell r="D6">
            <v>0</v>
          </cell>
          <cell r="F6">
            <v>22.901148000000003</v>
          </cell>
          <cell r="G6">
            <v>17.093</v>
          </cell>
          <cell r="H6">
            <v>5.8081480000000028</v>
          </cell>
          <cell r="I6" t="str">
            <v>CAPP</v>
          </cell>
          <cell r="J6" t="str">
            <v>JRCC</v>
          </cell>
          <cell r="M6">
            <v>14.831740756127999</v>
          </cell>
          <cell r="N6">
            <v>15.352610878332724</v>
          </cell>
          <cell r="Q6" t="str">
            <v>Q1 07</v>
          </cell>
          <cell r="R6" t="str">
            <v>Q2 07</v>
          </cell>
        </row>
        <row r="7">
          <cell r="B7" t="str">
            <v>Skyline</v>
          </cell>
          <cell r="C7">
            <v>20.716000000000001</v>
          </cell>
          <cell r="D7">
            <v>0</v>
          </cell>
          <cell r="E7">
            <v>13.536</v>
          </cell>
          <cell r="F7">
            <v>34.252000000000002</v>
          </cell>
          <cell r="G7">
            <v>20.716000000000001</v>
          </cell>
          <cell r="H7">
            <v>13.536000000000001</v>
          </cell>
          <cell r="I7" t="str">
            <v>CAPP</v>
          </cell>
          <cell r="J7" t="str">
            <v>ACI</v>
          </cell>
          <cell r="M7">
            <v>14.964517124344299</v>
          </cell>
          <cell r="N7">
            <v>15.352610878332724</v>
          </cell>
          <cell r="O7">
            <v>48.615000000000002</v>
          </cell>
          <cell r="P7">
            <v>41.339999999999996</v>
          </cell>
          <cell r="Q7">
            <v>3.4</v>
          </cell>
          <cell r="R7">
            <v>3.4</v>
          </cell>
        </row>
        <row r="8">
          <cell r="B8" t="str">
            <v>Cockrell</v>
          </cell>
          <cell r="C8">
            <v>0</v>
          </cell>
          <cell r="D8">
            <v>6.1</v>
          </cell>
          <cell r="F8">
            <v>0</v>
          </cell>
          <cell r="G8">
            <v>6.1</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Trinity East</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B11" t="str">
            <v>Levisa Fork</v>
          </cell>
          <cell r="C11">
            <v>15.576000000000001</v>
          </cell>
          <cell r="F11">
            <v>19.740119</v>
          </cell>
          <cell r="G11">
            <v>15.576000000000001</v>
          </cell>
          <cell r="H11">
            <v>4.1641189999999995</v>
          </cell>
          <cell r="S11">
            <v>0.14964517124344334</v>
          </cell>
        </row>
        <row r="12">
          <cell r="B12" t="str">
            <v>Prater Branch</v>
          </cell>
          <cell r="C12">
            <v>18.866</v>
          </cell>
          <cell r="F12">
            <v>19.670756999999995</v>
          </cell>
          <cell r="G12">
            <v>18.866</v>
          </cell>
          <cell r="H12">
            <v>0.80475699999999506</v>
          </cell>
        </row>
        <row r="13">
          <cell r="B13" t="str">
            <v>Deep Water</v>
          </cell>
          <cell r="C13">
            <v>21.774999999999999</v>
          </cell>
          <cell r="D13">
            <v>55.356999999999999</v>
          </cell>
          <cell r="F13">
            <v>77.087632999999983</v>
          </cell>
          <cell r="G13">
            <v>77.132000000000005</v>
          </cell>
        </row>
        <row r="14">
          <cell r="B14" t="str">
            <v>North Springs</v>
          </cell>
          <cell r="C14">
            <v>19.632999999999999</v>
          </cell>
          <cell r="D14">
            <v>36.536999999999999</v>
          </cell>
          <cell r="F14">
            <v>56.332434999999997</v>
          </cell>
          <cell r="G14">
            <v>56.17</v>
          </cell>
        </row>
        <row r="15">
          <cell r="B15" t="str">
            <v xml:space="preserve">Falcon </v>
          </cell>
          <cell r="C15">
            <v>8.8610000000000007</v>
          </cell>
          <cell r="F15">
            <v>8.7807150000000007</v>
          </cell>
          <cell r="G15">
            <v>8.8610000000000007</v>
          </cell>
        </row>
        <row r="17">
          <cell r="B17" t="str">
            <v>TOTAL</v>
          </cell>
          <cell r="C17">
            <v>122.52000000000001</v>
          </cell>
          <cell r="D17">
            <v>97.994</v>
          </cell>
          <cell r="E17">
            <v>220.51400000000001</v>
          </cell>
          <cell r="F17">
            <v>238.76480699999999</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12" refreshError="1">
        <row r="2">
          <cell r="C2">
            <v>2001</v>
          </cell>
          <cell r="D2">
            <v>2002</v>
          </cell>
          <cell r="E2">
            <v>2003</v>
          </cell>
          <cell r="F2">
            <v>2004</v>
          </cell>
          <cell r="G2">
            <v>2005</v>
          </cell>
          <cell r="H2">
            <v>2006</v>
          </cell>
          <cell r="I2">
            <v>2007</v>
          </cell>
          <cell r="J2">
            <v>2008</v>
          </cell>
          <cell r="K2">
            <v>2009</v>
          </cell>
        </row>
        <row r="3">
          <cell r="B3" t="str">
            <v>Consolidated Financial Summary</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row>
        <row r="4">
          <cell r="B4" t="str">
            <v>($ and tons in millions, except per ton data)</v>
          </cell>
          <cell r="C4" t="str">
            <v>.</v>
          </cell>
        </row>
        <row r="5">
          <cell r="C5" t="str">
            <v xml:space="preserve">Fiscal Year </v>
          </cell>
        </row>
        <row r="6">
          <cell r="C6" t="str">
            <v>Ended December,</v>
          </cell>
          <cell r="F6" t="str">
            <v xml:space="preserve">6 Months Ended, </v>
          </cell>
          <cell r="I6" t="str">
            <v>Fiscal Year Ended December,</v>
          </cell>
          <cell r="P6" t="str">
            <v>CAGR</v>
          </cell>
        </row>
        <row r="7">
          <cell r="C7" t="str">
            <v>2005A(1)</v>
          </cell>
          <cell r="D7" t="str">
            <v>2006A</v>
          </cell>
          <cell r="F7" t="str">
            <v>Jun-07A</v>
          </cell>
          <cell r="G7" t="str">
            <v>Dec-07E</v>
          </cell>
          <cell r="I7">
            <v>2007</v>
          </cell>
          <cell r="J7">
            <v>2008</v>
          </cell>
          <cell r="K7">
            <v>2009</v>
          </cell>
          <cell r="L7">
            <v>2010</v>
          </cell>
          <cell r="M7">
            <v>2011</v>
          </cell>
          <cell r="N7">
            <v>2012</v>
          </cell>
          <cell r="P7" t="str">
            <v>07E-12E</v>
          </cell>
        </row>
        <row r="8">
          <cell r="B8" t="str">
            <v>Steam</v>
          </cell>
          <cell r="C8">
            <v>3.263566</v>
          </cell>
          <cell r="D8">
            <v>5.6632259999999999</v>
          </cell>
          <cell r="F8">
            <v>4.1441099237288137</v>
          </cell>
          <cell r="G8">
            <v>4.870951906744291</v>
          </cell>
          <cell r="I8">
            <v>9.0150618304731047</v>
          </cell>
          <cell r="J8">
            <v>12.112122352684251</v>
          </cell>
          <cell r="K8">
            <v>12.395394979348458</v>
          </cell>
          <cell r="L8">
            <v>11.983776494072524</v>
          </cell>
          <cell r="M8">
            <v>10.731935915769499</v>
          </cell>
          <cell r="N8">
            <v>10.478159205767305</v>
          </cell>
          <cell r="P8">
            <v>3.0536210997526902</v>
          </cell>
        </row>
        <row r="9">
          <cell r="B9" t="str">
            <v>Metallurgical</v>
          </cell>
          <cell r="C9">
            <v>5.1756000000000003E-2</v>
          </cell>
          <cell r="D9">
            <v>0.13533200000000001</v>
          </cell>
          <cell r="F9">
            <v>0.18642145181645819</v>
          </cell>
          <cell r="G9">
            <v>0.4148948973578932</v>
          </cell>
          <cell r="I9">
            <v>0.60131634917435139</v>
          </cell>
          <cell r="J9">
            <v>0.85642312812911725</v>
          </cell>
          <cell r="K9">
            <v>1.3335705541062803</v>
          </cell>
          <cell r="L9">
            <v>1.5294087300834434</v>
          </cell>
          <cell r="M9">
            <v>1.5227838160298639</v>
          </cell>
          <cell r="N9">
            <v>1.5189981508563901</v>
          </cell>
          <cell r="P9">
            <v>20.362402144652791</v>
          </cell>
        </row>
        <row r="10">
          <cell r="B10" t="str">
            <v>Total Tons Sold</v>
          </cell>
          <cell r="C10">
            <v>3.3153220000000001</v>
          </cell>
          <cell r="D10">
            <v>5.7985579999999999</v>
          </cell>
          <cell r="F10">
            <v>4.3305313755452719</v>
          </cell>
          <cell r="G10">
            <v>5.2858468041021842</v>
          </cell>
          <cell r="I10">
            <v>9.616378179647457</v>
          </cell>
          <cell r="J10">
            <v>12.96854548081337</v>
          </cell>
          <cell r="K10">
            <v>13.728965533454735</v>
          </cell>
          <cell r="L10">
            <v>13.513185224155967</v>
          </cell>
          <cell r="M10">
            <v>12.254719731799367</v>
          </cell>
          <cell r="N10">
            <v>11.997157356623699</v>
          </cell>
          <cell r="P10">
            <v>4.5233605030978508</v>
          </cell>
        </row>
        <row r="11">
          <cell r="B11" t="str">
            <v>Revenues</v>
          </cell>
          <cell r="C11">
            <v>182.38174100000001</v>
          </cell>
          <cell r="D11">
            <v>312.06384100000002</v>
          </cell>
          <cell r="F11">
            <v>208.48865303161401</v>
          </cell>
          <cell r="G11">
            <v>249.50667711658707</v>
          </cell>
          <cell r="I11">
            <v>457.99533014820105</v>
          </cell>
          <cell r="J11">
            <v>637.76602241629814</v>
          </cell>
          <cell r="K11">
            <v>709.45555090017581</v>
          </cell>
          <cell r="L11">
            <v>717.15290055686205</v>
          </cell>
          <cell r="M11">
            <v>677.1101659861373</v>
          </cell>
          <cell r="N11">
            <v>669.80031594857621</v>
          </cell>
          <cell r="P11">
            <v>7.8988608583799857</v>
          </cell>
        </row>
        <row r="12">
          <cell r="B12" t="str">
            <v>Gross Profit (2)</v>
          </cell>
          <cell r="C12">
            <v>39.81284500000001</v>
          </cell>
          <cell r="D12">
            <v>64.934309000000013</v>
          </cell>
          <cell r="F12">
            <v>49.058710005883455</v>
          </cell>
          <cell r="G12">
            <v>76.901083512802131</v>
          </cell>
          <cell r="I12">
            <v>125.95979351868544</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DD&amp;A &amp; Reclamation</v>
          </cell>
          <cell r="C16">
            <v>19.694431000000002</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Plant Interest Expense</v>
          </cell>
          <cell r="C17">
            <v>0</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Total COGS</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 Revenues</v>
          </cell>
          <cell r="C19">
            <v>21.829402867691677</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SG&amp;A</v>
          </cell>
          <cell r="C20">
            <v>4.8157649999999999</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3" refreshError="1">
        <row r="2">
          <cell r="B2" t="str">
            <v>Annualization Factor</v>
          </cell>
          <cell r="C2">
            <v>4</v>
          </cell>
          <cell r="D2">
            <v>12</v>
          </cell>
        </row>
        <row r="4">
          <cell r="B4" t="str">
            <v>Production</v>
          </cell>
          <cell r="C4">
            <v>2007</v>
          </cell>
          <cell r="D4">
            <v>2008</v>
          </cell>
          <cell r="E4">
            <v>2009</v>
          </cell>
        </row>
        <row r="5">
          <cell r="B5" t="str">
            <v xml:space="preserve">Committed    </v>
          </cell>
          <cell r="C5" t="str">
            <v>Q1</v>
          </cell>
          <cell r="D5" t="str">
            <v>Q2</v>
          </cell>
          <cell r="E5" t="str">
            <v>Q3</v>
          </cell>
          <cell r="F5" t="str">
            <v>Q4</v>
          </cell>
        </row>
        <row r="6">
          <cell r="B6" t="str">
            <v>Quarterly Amount</v>
          </cell>
          <cell r="C6">
            <v>2.0225300000000002</v>
          </cell>
          <cell r="D6">
            <v>2.3080013755452709</v>
          </cell>
          <cell r="E6">
            <v>2.5561896730281743</v>
          </cell>
          <cell r="F6">
            <v>2.7296571310740108</v>
          </cell>
        </row>
        <row r="7">
          <cell r="B7" t="str">
            <v>Annualized Run-Rate</v>
          </cell>
          <cell r="C7">
            <v>6.0675900000000009</v>
          </cell>
          <cell r="D7">
            <v>6.924004126635813</v>
          </cell>
          <cell r="E7">
            <v>7.668569019084523</v>
          </cell>
          <cell r="F7">
            <v>8.1889713932220332</v>
          </cell>
        </row>
        <row r="8">
          <cell r="B8" t="str">
            <v>July Run-Rate</v>
          </cell>
          <cell r="C8">
            <v>9.9893723067407922</v>
          </cell>
          <cell r="D8">
            <v>9.9893723067407922</v>
          </cell>
          <cell r="E8">
            <v>9.9893723067407922</v>
          </cell>
          <cell r="F8">
            <v>9.9893723067407922</v>
          </cell>
          <cell r="G8">
            <v>0.83244769222839932</v>
          </cell>
        </row>
        <row r="9">
          <cell r="B9" t="str">
            <v>Annualized Run-Rate</v>
          </cell>
          <cell r="C9">
            <v>8.0901200000000006</v>
          </cell>
          <cell r="D9">
            <v>9.2320055021810834</v>
          </cell>
          <cell r="E9">
            <v>10.224758692112697</v>
          </cell>
          <cell r="F9">
            <v>10.918628524296043</v>
          </cell>
        </row>
        <row r="10">
          <cell r="B10" t="str">
            <v>Pricing</v>
          </cell>
          <cell r="C10">
            <v>47.116146950098681</v>
          </cell>
          <cell r="D10">
            <v>48.806443415840377</v>
          </cell>
          <cell r="E10">
            <v>51.451758751175035</v>
          </cell>
        </row>
        <row r="11">
          <cell r="B11" t="str">
            <v>Cash Cost / Ton</v>
          </cell>
          <cell r="C11">
            <v>45.699811938163776</v>
          </cell>
          <cell r="D11">
            <v>45.769328329082796</v>
          </cell>
          <cell r="E11">
            <v>46.783246435088351</v>
          </cell>
        </row>
        <row r="12">
          <cell r="B12" t="str">
            <v>Metallurgical</v>
          </cell>
          <cell r="C12" t="str">
            <v>Q1</v>
          </cell>
          <cell r="D12" t="str">
            <v>Q2</v>
          </cell>
          <cell r="E12" t="str">
            <v>Q3</v>
          </cell>
          <cell r="F12" t="str">
            <v>Q4</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Cash Cost</v>
          </cell>
          <cell r="C16">
            <v>78.124485672050625</v>
          </cell>
          <cell r="D16">
            <v>85.157600203092187</v>
          </cell>
          <cell r="E16">
            <v>86.164942065385006</v>
          </cell>
          <cell r="F16">
            <v>91.011094144940927</v>
          </cell>
        </row>
        <row r="18">
          <cell r="B18" t="str">
            <v>EBITDA</v>
          </cell>
        </row>
        <row r="19">
          <cell r="C19" t="str">
            <v>Q1</v>
          </cell>
          <cell r="D19" t="str">
            <v>Q2</v>
          </cell>
          <cell r="E19" t="str">
            <v>Q3</v>
          </cell>
          <cell r="F19" t="str">
            <v>Q4</v>
          </cell>
        </row>
        <row r="20">
          <cell r="B20" t="str">
            <v>Quarterly Amount</v>
          </cell>
          <cell r="C20">
            <v>20.481167311395794</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4"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2005A EBITDA</v>
          </cell>
          <cell r="D4">
            <v>34.997079999999997</v>
          </cell>
          <cell r="E4">
            <v>34.997079999999997</v>
          </cell>
          <cell r="F4">
            <v>34.997079999999997</v>
          </cell>
        </row>
        <row r="5">
          <cell r="B5">
            <v>1</v>
          </cell>
          <cell r="C5" t="str">
            <v>Production Growth</v>
          </cell>
          <cell r="D5">
            <v>29.820539291936043</v>
          </cell>
          <cell r="E5">
            <v>64.81761929193604</v>
          </cell>
          <cell r="F5" t="str">
            <v>TOTAL</v>
          </cell>
          <cell r="G5">
            <v>0</v>
          </cell>
          <cell r="H5">
            <v>0</v>
          </cell>
          <cell r="I5">
            <v>0</v>
          </cell>
          <cell r="J5">
            <v>34.997079999999997</v>
          </cell>
          <cell r="K5">
            <v>0</v>
          </cell>
          <cell r="L5">
            <v>29.820539291936043</v>
          </cell>
        </row>
        <row r="6">
          <cell r="B6">
            <v>2</v>
          </cell>
          <cell r="C6" t="str">
            <v>Realized Price</v>
          </cell>
          <cell r="D6">
            <v>-6.9251149232792013</v>
          </cell>
          <cell r="E6">
            <v>57.892504368656837</v>
          </cell>
          <cell r="F6">
            <v>22.901148000000003</v>
          </cell>
          <cell r="G6">
            <v>0</v>
          </cell>
          <cell r="H6">
            <v>0</v>
          </cell>
          <cell r="I6">
            <v>0</v>
          </cell>
          <cell r="J6">
            <v>57.892504368656837</v>
          </cell>
          <cell r="K6">
            <v>6.9251149232792013</v>
          </cell>
          <cell r="L6">
            <v>0</v>
          </cell>
        </row>
        <row r="7">
          <cell r="B7">
            <v>3</v>
          </cell>
          <cell r="C7" t="str">
            <v>Cash Cost Improvement</v>
          </cell>
          <cell r="D7">
            <v>2.2260396313432005</v>
          </cell>
          <cell r="E7">
            <v>60.118544000000036</v>
          </cell>
          <cell r="F7">
            <v>34.252000000000002</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F8">
            <v>0</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0">
          <cell r="B10" t="str">
            <v>Trinity East</v>
          </cell>
        </row>
        <row r="11">
          <cell r="B11" t="str">
            <v>Levisa Fork</v>
          </cell>
          <cell r="C11">
            <v>15.576000000000001</v>
          </cell>
          <cell r="E11" t="str">
            <v>Steps</v>
          </cell>
          <cell r="F11">
            <v>19.740119</v>
          </cell>
          <cell r="G11">
            <v>15.576000000000001</v>
          </cell>
          <cell r="H11">
            <v>4.1641189999999995</v>
          </cell>
        </row>
        <row r="12">
          <cell r="B12" t="str">
            <v>Prater Branch</v>
          </cell>
          <cell r="C12">
            <v>18.866</v>
          </cell>
          <cell r="E12">
            <v>34.997079999999997</v>
          </cell>
          <cell r="F12">
            <v>19.670756999999995</v>
          </cell>
          <cell r="G12">
            <v>18.866</v>
          </cell>
          <cell r="H12">
            <v>0.80475699999999506</v>
          </cell>
        </row>
        <row r="13">
          <cell r="B13" t="str">
            <v>Deep Water</v>
          </cell>
          <cell r="C13" t="str">
            <v>2005 Production</v>
          </cell>
          <cell r="D13">
            <v>3.3153220000000001</v>
          </cell>
          <cell r="F13">
            <v>77.087632999999983</v>
          </cell>
          <cell r="G13">
            <v>77.132000000000005</v>
          </cell>
        </row>
        <row r="14">
          <cell r="B14" t="str">
            <v>North Springs</v>
          </cell>
          <cell r="C14" t="str">
            <v>2006 Production</v>
          </cell>
          <cell r="D14">
            <v>5.7985579999999999</v>
          </cell>
          <cell r="F14">
            <v>56.332434999999997</v>
          </cell>
          <cell r="G14">
            <v>56.17</v>
          </cell>
        </row>
        <row r="15">
          <cell r="B15" t="str">
            <v xml:space="preserve">Falcon </v>
          </cell>
          <cell r="C15" t="str">
            <v>Delta</v>
          </cell>
          <cell r="D15">
            <v>2.4832359999999998</v>
          </cell>
          <cell r="E15">
            <v>29.820539291936043</v>
          </cell>
          <cell r="F15">
            <v>8.7807150000000007</v>
          </cell>
          <cell r="G15">
            <v>8.8610000000000007</v>
          </cell>
        </row>
        <row r="16">
          <cell r="C16" t="str">
            <v>2005 Realized Price</v>
          </cell>
          <cell r="D16">
            <v>55.011772913762222</v>
          </cell>
        </row>
        <row r="17">
          <cell r="B17" t="str">
            <v>TOTAL</v>
          </cell>
          <cell r="C17" t="str">
            <v>2006 Realized Price</v>
          </cell>
          <cell r="D17">
            <v>53.817490658884509</v>
          </cell>
          <cell r="E17">
            <v>220.51400000000001</v>
          </cell>
          <cell r="F17">
            <v>238.76480699999999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15" refreshError="1">
        <row r="3">
          <cell r="B3" t="str">
            <v>Falcon</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t="str">
            <v>Production Growth</v>
          </cell>
          <cell r="D5">
            <v>42.753304399415107</v>
          </cell>
          <cell r="E5">
            <v>99.795688099415059</v>
          </cell>
          <cell r="F5">
            <v>2009</v>
          </cell>
          <cell r="G5">
            <v>0</v>
          </cell>
          <cell r="H5">
            <v>0</v>
          </cell>
          <cell r="I5">
            <v>0</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v>3</v>
          </cell>
          <cell r="C7" t="str">
            <v>Cash Cost Improvement</v>
          </cell>
          <cell r="D7">
            <v>77.806192826547075</v>
          </cell>
          <cell r="E7">
            <v>114.40900079223857</v>
          </cell>
          <cell r="F7">
            <v>1.4908443378006591</v>
          </cell>
          <cell r="G7">
            <v>0</v>
          </cell>
          <cell r="H7">
            <v>0</v>
          </cell>
          <cell r="I7">
            <v>0</v>
          </cell>
          <cell r="J7">
            <v>36.602807965691504</v>
          </cell>
          <cell r="K7">
            <v>0</v>
          </cell>
          <cell r="L7">
            <v>77.806192826547075</v>
          </cell>
        </row>
        <row r="8">
          <cell r="B8">
            <v>4</v>
          </cell>
          <cell r="C8" t="str">
            <v>SG&amp;A / Other</v>
          </cell>
          <cell r="D8">
            <v>3.5915052297782637</v>
          </cell>
          <cell r="E8">
            <v>118.00050602201684</v>
          </cell>
          <cell r="F8">
            <v>47.051315639109291</v>
          </cell>
          <cell r="G8">
            <v>0</v>
          </cell>
          <cell r="H8">
            <v>0</v>
          </cell>
          <cell r="I8">
            <v>0</v>
          </cell>
          <cell r="J8">
            <v>114.40900079223857</v>
          </cell>
          <cell r="K8">
            <v>0</v>
          </cell>
          <cell r="L8">
            <v>3.5915052297782637</v>
          </cell>
        </row>
        <row r="9">
          <cell r="B9" t="str">
            <v>END</v>
          </cell>
          <cell r="C9" t="str">
            <v>2007E EBITDA</v>
          </cell>
          <cell r="D9">
            <v>118.00050602201684</v>
          </cell>
          <cell r="E9">
            <v>118.00050602201684</v>
          </cell>
          <cell r="F9">
            <v>118.00050602201684</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t="str">
            <v>Steps</v>
          </cell>
          <cell r="F11">
            <v>29.603263374097505</v>
          </cell>
          <cell r="G11">
            <v>29.122896233953828</v>
          </cell>
          <cell r="H11">
            <v>31.338108031072036</v>
          </cell>
          <cell r="I11">
            <v>31.526235220810136</v>
          </cell>
        </row>
        <row r="12">
          <cell r="B12" t="str">
            <v>Capex</v>
          </cell>
          <cell r="C12">
            <v>23.3</v>
          </cell>
          <cell r="D12">
            <v>4.7</v>
          </cell>
          <cell r="E12">
            <v>57.042383699999945</v>
          </cell>
          <cell r="F12">
            <v>8.9606173999999985</v>
          </cell>
          <cell r="G12">
            <v>0</v>
          </cell>
          <cell r="H12">
            <v>7.7317772599999994</v>
          </cell>
          <cell r="I12">
            <v>0</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t="str">
            <v>2006 Realized Price</v>
          </cell>
          <cell r="D16">
            <v>53.817490658884509</v>
          </cell>
        </row>
        <row r="17">
          <cell r="B17" t="str">
            <v>Cash Costs</v>
          </cell>
          <cell r="C17" t="str">
            <v>2007 Realized Price</v>
          </cell>
          <cell r="D17">
            <v>47.246110150215678</v>
          </cell>
        </row>
        <row r="18">
          <cell r="B18" t="str">
            <v>Cash Margin</v>
          </cell>
          <cell r="C18" t="str">
            <v>Delta</v>
          </cell>
          <cell r="D18">
            <v>-6.5713805086688311</v>
          </cell>
          <cell r="E18">
            <v>-63.192880133723556</v>
          </cell>
        </row>
        <row r="19">
          <cell r="B19" t="str">
            <v>EBITDA</v>
          </cell>
          <cell r="C19" t="str">
            <v xml:space="preserve">2006 Cash Costs / ton </v>
          </cell>
          <cell r="D19">
            <v>42.619135998984575</v>
          </cell>
        </row>
        <row r="20">
          <cell r="B20" t="str">
            <v>Capex</v>
          </cell>
          <cell r="C20" t="str">
            <v xml:space="preserve">2007 Cash Costs / ton </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16" refreshError="1"/>
      <sheetData sheetId="17" refreshError="1"/>
      <sheetData sheetId="18" refreshError="1"/>
      <sheetData sheetId="19" refreshError="1">
        <row r="3">
          <cell r="B3" t="str">
            <v>Deep Water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C5" t="str">
            <v>Steam Production Growth</v>
          </cell>
          <cell r="D5">
            <v>33.241734881740854</v>
          </cell>
          <cell r="E5">
            <v>151.2422409037577</v>
          </cell>
          <cell r="F5">
            <v>2009</v>
          </cell>
          <cell r="G5">
            <v>0</v>
          </cell>
          <cell r="H5">
            <v>0</v>
          </cell>
          <cell r="I5">
            <v>0</v>
          </cell>
          <cell r="J5">
            <v>118.00050602201684</v>
          </cell>
          <cell r="K5">
            <v>0</v>
          </cell>
          <cell r="L5">
            <v>33.241734881740854</v>
          </cell>
        </row>
        <row r="6">
          <cell r="C6" t="str">
            <v>Met Production Growth</v>
          </cell>
          <cell r="D6">
            <v>12.861650187224102</v>
          </cell>
          <cell r="E6">
            <v>164.10389109098182</v>
          </cell>
          <cell r="G6">
            <v>0</v>
          </cell>
          <cell r="H6">
            <v>0</v>
          </cell>
          <cell r="I6">
            <v>0</v>
          </cell>
          <cell r="J6">
            <v>151.2422409037577</v>
          </cell>
          <cell r="K6">
            <v>0</v>
          </cell>
          <cell r="L6">
            <v>12.861650187224102</v>
          </cell>
        </row>
        <row r="7">
          <cell r="B7" t="str">
            <v>Tons Produced</v>
          </cell>
          <cell r="C7" t="str">
            <v>Steam Realized Pricing</v>
          </cell>
          <cell r="D7">
            <v>15.269044586375241</v>
          </cell>
          <cell r="E7">
            <v>179.37293567735705</v>
          </cell>
          <cell r="F7">
            <v>2.1264491020860783</v>
          </cell>
          <cell r="G7">
            <v>0</v>
          </cell>
          <cell r="H7">
            <v>0</v>
          </cell>
          <cell r="I7">
            <v>0</v>
          </cell>
          <cell r="J7">
            <v>164.10389109098182</v>
          </cell>
          <cell r="K7">
            <v>0</v>
          </cell>
          <cell r="L7">
            <v>15.269044586375241</v>
          </cell>
        </row>
        <row r="8">
          <cell r="B8" t="str">
            <v>Revenues / Ton</v>
          </cell>
          <cell r="C8" t="str">
            <v>Met Realized Pricing</v>
          </cell>
          <cell r="D8">
            <v>2.7454024664065089</v>
          </cell>
          <cell r="E8">
            <v>182.11833814376357</v>
          </cell>
          <cell r="F8">
            <v>60.52275471615706</v>
          </cell>
          <cell r="G8">
            <v>0</v>
          </cell>
          <cell r="H8">
            <v>0</v>
          </cell>
          <cell r="I8">
            <v>0</v>
          </cell>
          <cell r="J8">
            <v>179.37293567735705</v>
          </cell>
          <cell r="K8">
            <v>0</v>
          </cell>
          <cell r="L8">
            <v>2.7454024664065089</v>
          </cell>
        </row>
        <row r="9">
          <cell r="B9" t="str">
            <v>Cash Costs (1) / Ton</v>
          </cell>
          <cell r="C9" t="str">
            <v>Cash Cost Improvement</v>
          </cell>
          <cell r="D9">
            <v>26.365789282206944</v>
          </cell>
          <cell r="E9">
            <v>208.48412742597051</v>
          </cell>
          <cell r="F9">
            <v>0</v>
          </cell>
          <cell r="G9">
            <v>0</v>
          </cell>
          <cell r="H9">
            <v>0</v>
          </cell>
          <cell r="I9">
            <v>0</v>
          </cell>
          <cell r="J9">
            <v>182.11833814376357</v>
          </cell>
          <cell r="K9">
            <v>0</v>
          </cell>
          <cell r="L9">
            <v>26.365789282206944</v>
          </cell>
        </row>
        <row r="10">
          <cell r="B10" t="str">
            <v>Cash Margin / Ton</v>
          </cell>
          <cell r="C10" t="str">
            <v>SG&amp;A / Other</v>
          </cell>
          <cell r="D10">
            <v>-0.36048541888376917</v>
          </cell>
          <cell r="E10">
            <v>208.12364200708674</v>
          </cell>
          <cell r="F10">
            <v>60.52275471615706</v>
          </cell>
          <cell r="G10">
            <v>0</v>
          </cell>
          <cell r="H10">
            <v>0</v>
          </cell>
          <cell r="I10">
            <v>0</v>
          </cell>
          <cell r="J10">
            <v>208.12364200708674</v>
          </cell>
          <cell r="K10">
            <v>0.36048541888376917</v>
          </cell>
          <cell r="L10">
            <v>0</v>
          </cell>
        </row>
        <row r="11">
          <cell r="B11" t="str">
            <v>END</v>
          </cell>
          <cell r="C11" t="str">
            <v>2008E EBITDA</v>
          </cell>
          <cell r="D11">
            <v>208.12364200708674</v>
          </cell>
          <cell r="E11">
            <v>208.12364200708674</v>
          </cell>
          <cell r="F11">
            <v>208.12364200708674</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3">
          <cell r="E13" t="str">
            <v>Steps</v>
          </cell>
        </row>
        <row r="14">
          <cell r="E14">
            <v>118.00050602201684</v>
          </cell>
        </row>
        <row r="15">
          <cell r="C15" t="str">
            <v>2007 Steam Production</v>
          </cell>
          <cell r="D15">
            <v>9.0807886532003739</v>
          </cell>
        </row>
        <row r="16">
          <cell r="B16" t="str">
            <v>Revenues</v>
          </cell>
          <cell r="C16" t="str">
            <v>2008 Steam Production</v>
          </cell>
          <cell r="D16">
            <v>12.112122352684251</v>
          </cell>
        </row>
        <row r="17">
          <cell r="B17" t="str">
            <v>Cash Costs</v>
          </cell>
          <cell r="C17" t="str">
            <v>Delta</v>
          </cell>
          <cell r="D17">
            <v>3.0313336994838771</v>
          </cell>
          <cell r="E17">
            <v>33.241734881740854</v>
          </cell>
        </row>
        <row r="18">
          <cell r="B18" t="str">
            <v>Cash Margin</v>
          </cell>
          <cell r="C18" t="str">
            <v>2007 Met Production</v>
          </cell>
          <cell r="D18">
            <v>0.53558952644707947</v>
          </cell>
        </row>
        <row r="19">
          <cell r="B19" t="str">
            <v>EBITDA</v>
          </cell>
          <cell r="C19" t="str">
            <v>2008 Met Production</v>
          </cell>
          <cell r="D19">
            <v>0.85642312812911725</v>
          </cell>
        </row>
        <row r="20">
          <cell r="B20" t="str">
            <v>Capex</v>
          </cell>
          <cell r="C20" t="str">
            <v>Delta</v>
          </cell>
          <cell r="D20">
            <v>0.32083360168203778</v>
          </cell>
          <cell r="E20">
            <v>12.861650187224102</v>
          </cell>
        </row>
        <row r="21">
          <cell r="C21" t="str">
            <v>2007 Steam Realized Price</v>
          </cell>
          <cell r="D21">
            <v>45.494170725832035</v>
          </cell>
        </row>
        <row r="22">
          <cell r="C22" t="str">
            <v>2008 Steam Realized Price</v>
          </cell>
          <cell r="D22">
            <v>46.75481226674178</v>
          </cell>
        </row>
        <row r="23">
          <cell r="C23" t="str">
            <v>Delta</v>
          </cell>
          <cell r="D23">
            <v>1.2606415409097451</v>
          </cell>
          <cell r="E23">
            <v>15.269044586375241</v>
          </cell>
        </row>
        <row r="24">
          <cell r="C24" t="str">
            <v>2007 Met Realized Price</v>
          </cell>
          <cell r="D24">
            <v>74.616354787969286</v>
          </cell>
        </row>
        <row r="25">
          <cell r="C25" t="str">
            <v>2008 Met Realized Price</v>
          </cell>
          <cell r="D25">
            <v>77.822016074118721</v>
          </cell>
        </row>
        <row r="26">
          <cell r="C26" t="str">
            <v>Delta</v>
          </cell>
          <cell r="D26">
            <v>3.2056612861494358</v>
          </cell>
          <cell r="E26">
            <v>2.7454024664065089</v>
          </cell>
        </row>
        <row r="27">
          <cell r="C27" t="str">
            <v xml:space="preserve">2007 Cash Costs / ton </v>
          </cell>
          <cell r="D27">
            <v>34.528127994409665</v>
          </cell>
        </row>
        <row r="28">
          <cell r="C28" t="str">
            <v xml:space="preserve">2008 Cash Costs / ton </v>
          </cell>
          <cell r="D28">
            <v>32.495071217054452</v>
          </cell>
        </row>
        <row r="29">
          <cell r="C29" t="str">
            <v>Delta</v>
          </cell>
          <cell r="D29">
            <v>2.0330567773552133</v>
          </cell>
          <cell r="E29">
            <v>26.365789282206944</v>
          </cell>
        </row>
        <row r="30">
          <cell r="C30" t="str">
            <v>SG&amp;A Improvement / Other</v>
          </cell>
          <cell r="E30">
            <v>-0.36048541888376917</v>
          </cell>
        </row>
        <row r="31">
          <cell r="E31">
            <v>208.12364200708674</v>
          </cell>
        </row>
      </sheetData>
      <sheetData sheetId="20" refreshError="1">
        <row r="3">
          <cell r="B3" t="str">
            <v>Prater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B5">
            <v>1</v>
          </cell>
          <cell r="C5" t="str">
            <v>Production Growth</v>
          </cell>
          <cell r="D5">
            <v>42.632803919504482</v>
          </cell>
          <cell r="E5">
            <v>160.6333099415213</v>
          </cell>
          <cell r="F5">
            <v>2009</v>
          </cell>
          <cell r="G5">
            <v>0</v>
          </cell>
          <cell r="H5">
            <v>0</v>
          </cell>
          <cell r="I5">
            <v>0</v>
          </cell>
          <cell r="J5">
            <v>118.00050602201684</v>
          </cell>
          <cell r="K5">
            <v>0</v>
          </cell>
          <cell r="L5">
            <v>42.632803919504482</v>
          </cell>
        </row>
        <row r="6">
          <cell r="B6">
            <v>2</v>
          </cell>
          <cell r="C6" t="str">
            <v>Realized Price</v>
          </cell>
          <cell r="D6">
            <v>20.235252920480143</v>
          </cell>
          <cell r="E6">
            <v>180.86856286200145</v>
          </cell>
          <cell r="G6">
            <v>0</v>
          </cell>
          <cell r="H6">
            <v>0</v>
          </cell>
          <cell r="I6">
            <v>0</v>
          </cell>
          <cell r="J6">
            <v>160.6333099415213</v>
          </cell>
          <cell r="K6">
            <v>0</v>
          </cell>
          <cell r="L6">
            <v>20.235252920480143</v>
          </cell>
        </row>
        <row r="7">
          <cell r="B7">
            <v>3</v>
          </cell>
          <cell r="C7" t="str">
            <v>Cash Cost Improvement</v>
          </cell>
          <cell r="D7">
            <v>26.365789282206947</v>
          </cell>
          <cell r="E7">
            <v>207.2343521442084</v>
          </cell>
          <cell r="F7">
            <v>2.4030600908568744</v>
          </cell>
          <cell r="G7">
            <v>0</v>
          </cell>
          <cell r="H7">
            <v>0</v>
          </cell>
          <cell r="I7">
            <v>0</v>
          </cell>
          <cell r="J7">
            <v>180.86856286200145</v>
          </cell>
          <cell r="K7">
            <v>0</v>
          </cell>
          <cell r="L7">
            <v>26.365789282206947</v>
          </cell>
        </row>
        <row r="8">
          <cell r="B8">
            <v>4</v>
          </cell>
          <cell r="C8" t="str">
            <v>SG&amp;A / Other</v>
          </cell>
          <cell r="D8">
            <v>0.88928986287834277</v>
          </cell>
          <cell r="E8">
            <v>208.12364200708674</v>
          </cell>
          <cell r="F8">
            <v>51.740016178103126</v>
          </cell>
          <cell r="G8">
            <v>0</v>
          </cell>
          <cell r="H8">
            <v>0</v>
          </cell>
          <cell r="I8">
            <v>0</v>
          </cell>
          <cell r="J8">
            <v>207.2343521442084</v>
          </cell>
          <cell r="K8">
            <v>0</v>
          </cell>
          <cell r="L8">
            <v>0.88928986287834277</v>
          </cell>
        </row>
        <row r="9">
          <cell r="B9" t="str">
            <v>END</v>
          </cell>
          <cell r="C9" t="str">
            <v>2008E EBITDA</v>
          </cell>
          <cell r="D9">
            <v>208.12364200708674</v>
          </cell>
          <cell r="E9">
            <v>208.12364200708674</v>
          </cell>
          <cell r="F9">
            <v>208.12364200708674</v>
          </cell>
          <cell r="G9">
            <v>0</v>
          </cell>
          <cell r="H9">
            <v>0</v>
          </cell>
          <cell r="I9">
            <v>0</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row>
        <row r="11">
          <cell r="B11" t="str">
            <v>EBITDA (2)</v>
          </cell>
          <cell r="C11">
            <v>-0.39191199999999998</v>
          </cell>
          <cell r="D11">
            <v>20.263153898429053</v>
          </cell>
          <cell r="E11" t="str">
            <v>Steps</v>
          </cell>
          <cell r="F11">
            <v>51.252427213646143</v>
          </cell>
          <cell r="G11">
            <v>54.316929135689655</v>
          </cell>
          <cell r="H11">
            <v>58.650324197342258</v>
          </cell>
          <cell r="I11">
            <v>60.948891988215927</v>
          </cell>
        </row>
        <row r="12">
          <cell r="B12" t="str">
            <v>Capex</v>
          </cell>
          <cell r="C12">
            <v>13.7</v>
          </cell>
          <cell r="D12">
            <v>7.3070906999999998</v>
          </cell>
          <cell r="E12">
            <v>118.00050602201684</v>
          </cell>
          <cell r="F12">
            <v>6.5996315200000009</v>
          </cell>
          <cell r="G12">
            <v>8.9246198400000001</v>
          </cell>
          <cell r="H12">
            <v>9.07670055</v>
          </cell>
          <cell r="I12">
            <v>1.3063407</v>
          </cell>
        </row>
        <row r="13">
          <cell r="C13" t="str">
            <v>2007 Production</v>
          </cell>
          <cell r="D13">
            <v>9.616378179647457</v>
          </cell>
        </row>
        <row r="14">
          <cell r="C14" t="str">
            <v>2008 Production</v>
          </cell>
          <cell r="D14">
            <v>12.96854548081337</v>
          </cell>
        </row>
        <row r="15">
          <cell r="C15" t="str">
            <v>Delta</v>
          </cell>
          <cell r="D15">
            <v>3.3521673011659132</v>
          </cell>
          <cell r="E15">
            <v>42.632803919504482</v>
          </cell>
        </row>
        <row r="16">
          <cell r="B16" t="str">
            <v>Revenues</v>
          </cell>
          <cell r="C16" t="str">
            <v>2007 Realized Price</v>
          </cell>
          <cell r="D16">
            <v>47.246110150215678</v>
          </cell>
        </row>
        <row r="17">
          <cell r="B17" t="str">
            <v>Cash Costs</v>
          </cell>
          <cell r="C17" t="str">
            <v>2008 Realized Price</v>
          </cell>
          <cell r="D17">
            <v>48.806443415840391</v>
          </cell>
        </row>
        <row r="18">
          <cell r="B18" t="str">
            <v>Cash Margin</v>
          </cell>
          <cell r="C18" t="str">
            <v>Delta</v>
          </cell>
          <cell r="D18">
            <v>1.5603332656247133</v>
          </cell>
          <cell r="E18">
            <v>20.235252920480143</v>
          </cell>
        </row>
        <row r="19">
          <cell r="B19" t="str">
            <v>EBITDA</v>
          </cell>
          <cell r="C19" t="str">
            <v xml:space="preserve">2007 Cash Costs / ton </v>
          </cell>
          <cell r="D19">
            <v>34.528127994409665</v>
          </cell>
        </row>
        <row r="20">
          <cell r="B20" t="str">
            <v>Capex</v>
          </cell>
          <cell r="C20" t="str">
            <v xml:space="preserve">2008 Cash Costs / ton </v>
          </cell>
          <cell r="D20">
            <v>32.495071217054452</v>
          </cell>
        </row>
        <row r="21">
          <cell r="C21" t="str">
            <v>Delta</v>
          </cell>
          <cell r="D21">
            <v>2.0330567773552133</v>
          </cell>
          <cell r="E21">
            <v>26.365789282206947</v>
          </cell>
        </row>
        <row r="22">
          <cell r="C22" t="str">
            <v>SG&amp;A Improvement / Other</v>
          </cell>
          <cell r="E22">
            <v>0.88928986287834277</v>
          </cell>
        </row>
        <row r="23">
          <cell r="E23">
            <v>208.12364200708674</v>
          </cell>
        </row>
      </sheetData>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al Pricing"/>
      <sheetName val="__FDSCACHE__"/>
      <sheetName val="Combined"/>
      <sheetName val="New_Fin Sum"/>
      <sheetName val="New Working Capital"/>
      <sheetName val="Old Model_Fin Sum"/>
      <sheetName val="Model Comparison"/>
      <sheetName val="2008-2008"/>
      <sheetName val="2009-2009"/>
      <sheetName val="HWM-2"/>
      <sheetName val="Novate"/>
      <sheetName val="HBI NCD"/>
      <sheetName val="SALES"/>
      <sheetName val="Coal_Pricing"/>
      <sheetName val="New_Fin_Sum"/>
      <sheetName val="New_Working_Capital"/>
      <sheetName val="Old_Model_Fin_Sum"/>
      <sheetName val="Model_Comparison"/>
      <sheetName val="HBI_NCD"/>
      <sheetName val="pcQueryData"/>
      <sheetName val="_pcSlicerSheet1"/>
      <sheetName val="Financial Overview"/>
      <sheetName val="Reserves"/>
      <sheetName val="Levisa Fork"/>
      <sheetName val="Production"/>
      <sheetName val="Run_Rates"/>
      <sheetName val="North Springs"/>
      <sheetName val="Deep Water"/>
      <sheetName val="Contract Mix"/>
      <sheetName val="Bridge_07-08 (2)"/>
      <sheetName val="Bridge_06-07"/>
      <sheetName val="Bridge_07-08"/>
      <sheetName val="Bridge_05-06"/>
      <sheetName val="Prater"/>
      <sheetName val="Falcon"/>
      <sheetName val="Pro &amp; EBITDA"/>
      <sheetName val="Little Elk"/>
      <sheetName val="Div. Ops"/>
      <sheetName val="CC &amp; EBITDA Margins"/>
    </sheetNames>
    <sheetDataSet>
      <sheetData sheetId="0" refreshError="1">
        <row r="5">
          <cell r="B5" t="str">
            <v>NYMEX</v>
          </cell>
          <cell r="C5">
            <v>2008</v>
          </cell>
          <cell r="D5">
            <v>2009</v>
          </cell>
          <cell r="E5">
            <v>2010</v>
          </cell>
          <cell r="F5">
            <v>2011</v>
          </cell>
          <cell r="G5">
            <v>2012</v>
          </cell>
        </row>
        <row r="6">
          <cell r="B6" t="str">
            <v>Model</v>
          </cell>
          <cell r="C6">
            <v>54.88</v>
          </cell>
          <cell r="D6">
            <v>57.36</v>
          </cell>
          <cell r="E6">
            <v>58.4</v>
          </cell>
        </row>
        <row r="7">
          <cell r="B7" t="str">
            <v>Revised Model</v>
          </cell>
          <cell r="C7">
            <v>83.6</v>
          </cell>
          <cell r="D7">
            <v>79.25</v>
          </cell>
          <cell r="E7">
            <v>73.5</v>
          </cell>
          <cell r="F7">
            <v>14.645126083746444</v>
          </cell>
          <cell r="G7">
            <v>14.2753530287359</v>
          </cell>
        </row>
        <row r="8">
          <cell r="B8" t="str">
            <v>Model (2/1/07)</v>
          </cell>
          <cell r="C8">
            <v>52.332361516034979</v>
          </cell>
          <cell r="D8">
            <v>38.162482566248258</v>
          </cell>
          <cell r="E8">
            <v>25.856164383561641</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CSX</v>
          </cell>
        </row>
        <row r="11">
          <cell r="B11" t="str">
            <v>Model</v>
          </cell>
          <cell r="C11">
            <v>58.26</v>
          </cell>
          <cell r="D11">
            <v>57.75</v>
          </cell>
          <cell r="E11">
            <v>58.25</v>
          </cell>
          <cell r="F11">
            <v>61.803914810306544</v>
          </cell>
          <cell r="G11">
            <v>62.904127938624576</v>
          </cell>
        </row>
        <row r="12">
          <cell r="B12" t="str">
            <v>Revised Model</v>
          </cell>
          <cell r="C12">
            <v>86.4375</v>
          </cell>
          <cell r="D12">
            <v>82.162499999999994</v>
          </cell>
          <cell r="E12">
            <v>75.5</v>
          </cell>
          <cell r="F12">
            <v>76.437354272837311</v>
          </cell>
          <cell r="G12">
            <v>77.558183327520837</v>
          </cell>
        </row>
        <row r="13">
          <cell r="C13">
            <v>48.365087538619989</v>
          </cell>
          <cell r="D13">
            <v>42.272727272727259</v>
          </cell>
          <cell r="E13">
            <v>29.613733905579398</v>
          </cell>
          <cell r="F13">
            <v>23.677204765175276</v>
          </cell>
          <cell r="G13">
            <v>23.295856518659932</v>
          </cell>
        </row>
        <row r="14">
          <cell r="B14" t="str">
            <v>Cash/Cost per Ton</v>
          </cell>
        </row>
        <row r="15">
          <cell r="B15" t="str">
            <v xml:space="preserve">NS </v>
          </cell>
          <cell r="C15">
            <v>34.248866307380091</v>
          </cell>
          <cell r="D15">
            <v>35.252545758676966</v>
          </cell>
          <cell r="E15">
            <v>36.384307448827592</v>
          </cell>
          <cell r="F15">
            <v>37.052125433550849</v>
          </cell>
          <cell r="G15">
            <v>37.305529542829092</v>
          </cell>
        </row>
        <row r="16">
          <cell r="B16" t="str">
            <v>Model</v>
          </cell>
          <cell r="C16">
            <v>59.26</v>
          </cell>
          <cell r="D16">
            <v>58.75</v>
          </cell>
          <cell r="E16">
            <v>59.25</v>
          </cell>
          <cell r="F16">
            <v>38.944853680096443</v>
          </cell>
          <cell r="G16">
            <v>39.246727739556462</v>
          </cell>
        </row>
        <row r="17">
          <cell r="B17" t="str">
            <v>Revised Model</v>
          </cell>
          <cell r="C17">
            <v>90.5625</v>
          </cell>
          <cell r="D17">
            <v>86.662500000000009</v>
          </cell>
          <cell r="E17">
            <v>81.5</v>
          </cell>
          <cell r="F17">
            <v>5.1082852181854044</v>
          </cell>
          <cell r="G17">
            <v>5.2035133142896539</v>
          </cell>
        </row>
        <row r="18">
          <cell r="B18" t="str">
            <v>EBITDA</v>
          </cell>
          <cell r="C18">
            <v>52.822308471144112</v>
          </cell>
          <cell r="D18">
            <v>47.510638297872362</v>
          </cell>
          <cell r="E18">
            <v>37.552742616033761</v>
          </cell>
        </row>
        <row r="19">
          <cell r="B19" t="str">
            <v>Model (9/30/07)</v>
          </cell>
          <cell r="C19">
            <v>170.32229908540975</v>
          </cell>
          <cell r="D19">
            <v>254.98912072412429</v>
          </cell>
          <cell r="E19">
            <v>292.737876659118</v>
          </cell>
          <cell r="F19">
            <v>359.11624126375119</v>
          </cell>
          <cell r="G19">
            <v>360.12142595140023</v>
          </cell>
        </row>
        <row r="20">
          <cell r="B20" t="str">
            <v>NS Compliance</v>
          </cell>
          <cell r="C20">
            <v>198.10832901955536</v>
          </cell>
          <cell r="D20">
            <v>385.78324907673368</v>
          </cell>
          <cell r="E20">
            <v>421.08219128152757</v>
          </cell>
          <cell r="F20">
            <v>565.44843254876491</v>
          </cell>
          <cell r="G20">
            <v>560.54113931285542</v>
          </cell>
        </row>
        <row r="21">
          <cell r="B21" t="str">
            <v>Model</v>
          </cell>
          <cell r="C21">
            <v>61.26</v>
          </cell>
          <cell r="D21">
            <v>60.75</v>
          </cell>
          <cell r="E21">
            <v>61.25</v>
          </cell>
          <cell r="F21">
            <v>57.455544354919354</v>
          </cell>
          <cell r="G21">
            <v>55.653371035052658</v>
          </cell>
        </row>
        <row r="22">
          <cell r="B22" t="str">
            <v>Revised Model</v>
          </cell>
          <cell r="C22">
            <v>93.1875</v>
          </cell>
          <cell r="D22">
            <v>88.912500000000009</v>
          </cell>
          <cell r="E22">
            <v>83.5</v>
          </cell>
        </row>
        <row r="23">
          <cell r="B23" t="str">
            <v>Model (9/30/07)</v>
          </cell>
          <cell r="C23">
            <v>52.118021547502444</v>
          </cell>
          <cell r="D23">
            <v>46.358024691358032</v>
          </cell>
          <cell r="E23">
            <v>36.326530612244888</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B25" t="str">
            <v>Met A</v>
          </cell>
          <cell r="C25">
            <v>10.125453634178051</v>
          </cell>
          <cell r="D25">
            <v>0</v>
          </cell>
          <cell r="E25">
            <v>0</v>
          </cell>
          <cell r="F25">
            <v>4.1525142852830044</v>
          </cell>
          <cell r="G25">
            <v>0</v>
          </cell>
        </row>
        <row r="26">
          <cell r="B26" t="str">
            <v>Model</v>
          </cell>
          <cell r="C26">
            <v>85</v>
          </cell>
          <cell r="D26">
            <v>90</v>
          </cell>
          <cell r="E26">
            <v>90</v>
          </cell>
        </row>
        <row r="27">
          <cell r="B27" t="str">
            <v>Revised Model</v>
          </cell>
          <cell r="C27">
            <v>120</v>
          </cell>
          <cell r="D27">
            <v>115</v>
          </cell>
          <cell r="E27">
            <v>105</v>
          </cell>
          <cell r="F27">
            <v>269.45686447573723</v>
          </cell>
          <cell r="G27">
            <v>335.41058301996833</v>
          </cell>
        </row>
        <row r="28">
          <cell r="B28" t="str">
            <v>Model (2/1/07)</v>
          </cell>
          <cell r="C28">
            <v>41.176470588235304</v>
          </cell>
          <cell r="D28">
            <v>27.777777777777768</v>
          </cell>
          <cell r="E28">
            <v>16.666666666666675</v>
          </cell>
          <cell r="F28">
            <v>463.21155675389525</v>
          </cell>
          <cell r="G28">
            <v>535.79240615175661</v>
          </cell>
        </row>
        <row r="29">
          <cell r="C29">
            <v>19.430124043020712</v>
          </cell>
          <cell r="D29">
            <v>67.05156617776187</v>
          </cell>
          <cell r="E29">
            <v>63.180693837036017</v>
          </cell>
          <cell r="F29">
            <v>71.905643471036655</v>
          </cell>
          <cell r="G29">
            <v>59.742248240228825</v>
          </cell>
        </row>
        <row r="30">
          <cell r="B30" t="str">
            <v>Met B</v>
          </cell>
        </row>
        <row r="31">
          <cell r="B31" t="str">
            <v>Model</v>
          </cell>
          <cell r="C31">
            <v>70</v>
          </cell>
          <cell r="D31">
            <v>75</v>
          </cell>
          <cell r="E31">
            <v>75</v>
          </cell>
        </row>
        <row r="32">
          <cell r="B32" t="str">
            <v>Revised Model</v>
          </cell>
          <cell r="C32">
            <v>105</v>
          </cell>
          <cell r="D32">
            <v>95</v>
          </cell>
          <cell r="E32">
            <v>90</v>
          </cell>
        </row>
        <row r="33">
          <cell r="C33">
            <v>50</v>
          </cell>
          <cell r="D33">
            <v>26.666666666666661</v>
          </cell>
          <cell r="E33">
            <v>19.999999999999996</v>
          </cell>
        </row>
        <row r="35">
          <cell r="B35" t="str">
            <v>PCI</v>
          </cell>
        </row>
        <row r="36">
          <cell r="B36" t="str">
            <v>Model</v>
          </cell>
        </row>
        <row r="38">
          <cell r="B38" t="str">
            <v>Current Market Pricing</v>
          </cell>
          <cell r="C38">
            <v>90</v>
          </cell>
          <cell r="D38">
            <v>85</v>
          </cell>
          <cell r="E38">
            <v>80</v>
          </cell>
        </row>
        <row r="40">
          <cell r="B40" t="str">
            <v>Stoker</v>
          </cell>
        </row>
        <row r="41">
          <cell r="B41" t="str">
            <v>Model</v>
          </cell>
        </row>
        <row r="42">
          <cell r="B42" t="str">
            <v>Current Market Pricing</v>
          </cell>
          <cell r="C42">
            <v>105</v>
          </cell>
          <cell r="D42">
            <v>100</v>
          </cell>
          <cell r="E42">
            <v>95</v>
          </cell>
        </row>
      </sheetData>
      <sheetData sheetId="1" refreshError="1"/>
      <sheetData sheetId="2" refreshError="1">
        <row r="5">
          <cell r="G5">
            <v>39435</v>
          </cell>
        </row>
        <row r="6">
          <cell r="B6" t="str">
            <v>FV / 2008 EBITDA</v>
          </cell>
          <cell r="F6">
            <v>39435</v>
          </cell>
          <cell r="G6" t="str">
            <v>EBITDA</v>
          </cell>
        </row>
        <row r="7">
          <cell r="C7">
            <v>39435</v>
          </cell>
          <cell r="D7">
            <v>39498</v>
          </cell>
          <cell r="F7" t="str">
            <v>Close</v>
          </cell>
          <cell r="G7">
            <v>2008</v>
          </cell>
          <cell r="H7" t="str">
            <v>Firm Value</v>
          </cell>
        </row>
        <row r="8">
          <cell r="A8" t="str">
            <v>BTU</v>
          </cell>
          <cell r="B8" t="str">
            <v>Peabody</v>
          </cell>
          <cell r="C8">
            <v>12.736630594832874</v>
          </cell>
          <cell r="D8">
            <v>15</v>
          </cell>
          <cell r="F8">
            <v>59.89</v>
          </cell>
          <cell r="G8">
            <v>1516.51</v>
          </cell>
          <cell r="H8">
            <v>19315.227663370002</v>
          </cell>
          <cell r="I8">
            <v>12.736630594832874</v>
          </cell>
        </row>
        <row r="9">
          <cell r="A9" t="str">
            <v>CNX</v>
          </cell>
          <cell r="B9" t="str">
            <v>Consol</v>
          </cell>
          <cell r="C9">
            <v>12.046506614261002</v>
          </cell>
          <cell r="D9">
            <v>14</v>
          </cell>
          <cell r="F9">
            <v>68.040000000000006</v>
          </cell>
          <cell r="G9">
            <v>1163.5509999999999</v>
          </cell>
          <cell r="H9">
            <v>14016.724817530003</v>
          </cell>
          <cell r="I9">
            <v>12.046506614261002</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 xml:space="preserve">Alliance </v>
          </cell>
          <cell r="C11">
            <v>9.494764457496478</v>
          </cell>
          <cell r="D11">
            <v>9.6</v>
          </cell>
          <cell r="F11">
            <v>35.1</v>
          </cell>
          <cell r="G11">
            <v>245.75140000000002</v>
          </cell>
          <cell r="H11">
            <v>2333.3516581000003</v>
          </cell>
          <cell r="I11">
            <v>9.494764457496478</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 xml:space="preserve">Diversified Median </v>
          </cell>
          <cell r="C13">
            <v>9.7370713117131835</v>
          </cell>
          <cell r="D13">
            <v>12.4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ICG</v>
          </cell>
          <cell r="C15">
            <v>8.2540776565830001</v>
          </cell>
          <cell r="D15">
            <v>10.6</v>
          </cell>
          <cell r="F15">
            <v>31.150000000000002</v>
          </cell>
          <cell r="G15">
            <v>302.12370000000004</v>
          </cell>
          <cell r="H15">
            <v>2478.6911144799997</v>
          </cell>
          <cell r="I15">
            <v>8.2042259990858035</v>
          </cell>
        </row>
        <row r="16">
          <cell r="A16" t="str">
            <v>JRCC</v>
          </cell>
          <cell r="B16" t="str">
            <v>Walter</v>
          </cell>
          <cell r="C16">
            <v>7.0117860746855092</v>
          </cell>
          <cell r="D16">
            <v>10.4</v>
          </cell>
          <cell r="F16">
            <v>10.46</v>
          </cell>
          <cell r="G16">
            <v>43.597799999999999</v>
          </cell>
          <cell r="H16">
            <v>378.30256817999998</v>
          </cell>
          <cell r="I16">
            <v>8.677102243232456</v>
          </cell>
        </row>
        <row r="17">
          <cell r="A17" t="str">
            <v>WLT</v>
          </cell>
          <cell r="B17" t="str">
            <v>Alpha</v>
          </cell>
          <cell r="C17">
            <v>8.2042259990858035</v>
          </cell>
          <cell r="D17">
            <v>9.5</v>
          </cell>
          <cell r="F17">
            <v>36.61</v>
          </cell>
          <cell r="G17">
            <v>304.3723</v>
          </cell>
          <cell r="H17">
            <v>2134.19345466</v>
          </cell>
          <cell r="I17">
            <v>7.0117860746855092</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Patriot</v>
          </cell>
          <cell r="C19">
            <v>6.2830058986310098</v>
          </cell>
          <cell r="D19">
            <v>7.9</v>
          </cell>
          <cell r="F19">
            <v>38.03</v>
          </cell>
          <cell r="G19">
            <v>157.05000000000001</v>
          </cell>
          <cell r="H19">
            <v>986.74607638000009</v>
          </cell>
          <cell r="I19">
            <v>6.2830058986310098</v>
          </cell>
        </row>
        <row r="20">
          <cell r="B20" t="str">
            <v>CAPP Median</v>
          </cell>
          <cell r="C20">
            <v>7.6702050913601845</v>
          </cell>
          <cell r="D20">
            <v>9.9499999999999993</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3" refreshError="1">
        <row r="1">
          <cell r="B1" t="str">
            <v>CIM OUTPUT 2</v>
          </cell>
        </row>
        <row r="3">
          <cell r="C3" t="str">
            <v>Projected FYE December 31,</v>
          </cell>
        </row>
        <row r="4">
          <cell r="B4" t="str">
            <v>($ and tons in millions)</v>
          </cell>
          <cell r="C4">
            <v>2008</v>
          </cell>
          <cell r="D4">
            <v>2009</v>
          </cell>
          <cell r="E4">
            <v>2010</v>
          </cell>
          <cell r="F4">
            <v>2011</v>
          </cell>
          <cell r="G4">
            <v>2012</v>
          </cell>
          <cell r="L4" t="str">
            <v>2007E</v>
          </cell>
        </row>
        <row r="5">
          <cell r="B5" t="str">
            <v>Income Statement Data</v>
          </cell>
        </row>
        <row r="6">
          <cell r="B6" t="str">
            <v>Total Revenues</v>
          </cell>
          <cell r="C6">
            <v>632.96993225011761</v>
          </cell>
          <cell r="D6">
            <v>904.05067759656538</v>
          </cell>
          <cell r="E6">
            <v>986.45308727231031</v>
          </cell>
          <cell r="F6">
            <v>1165.9083768665239</v>
          </cell>
          <cell r="G6">
            <v>1149.8035718134236</v>
          </cell>
          <cell r="L6">
            <v>438.9</v>
          </cell>
        </row>
        <row r="7">
          <cell r="B7" t="str">
            <v>% Growth</v>
          </cell>
          <cell r="C7" t="str">
            <v>--</v>
          </cell>
          <cell r="D7">
            <v>42.826796587761208</v>
          </cell>
          <cell r="E7">
            <v>9.1147998356478475</v>
          </cell>
          <cell r="F7">
            <v>18.191974044141745</v>
          </cell>
          <cell r="G7">
            <v>-1.3813096614318288</v>
          </cell>
        </row>
        <row r="8">
          <cell r="B8" t="str">
            <v>Gross Profit</v>
          </cell>
          <cell r="C8">
            <v>142.32816451659647</v>
          </cell>
          <cell r="D8">
            <v>320.07106108901121</v>
          </cell>
          <cell r="E8">
            <v>344.40256195683025</v>
          </cell>
          <cell r="F8">
            <v>476.39079044373966</v>
          </cell>
          <cell r="G8">
            <v>462.89417790158905</v>
          </cell>
        </row>
        <row r="9">
          <cell r="B9" t="str">
            <v>% Revenues</v>
          </cell>
          <cell r="C9">
            <v>22.485770218285126</v>
          </cell>
          <cell r="D9">
            <v>35.404106099441876</v>
          </cell>
          <cell r="E9">
            <v>34.913222574948257</v>
          </cell>
          <cell r="F9">
            <v>40.860053834082542</v>
          </cell>
          <cell r="G9">
            <v>40.258544089537928</v>
          </cell>
        </row>
        <row r="10">
          <cell r="B10" t="str">
            <v>SG&amp;A</v>
          </cell>
          <cell r="C10">
            <v>9.6</v>
          </cell>
          <cell r="D10">
            <v>9.6</v>
          </cell>
          <cell r="E10">
            <v>9.6</v>
          </cell>
          <cell r="F10">
            <v>9.6</v>
          </cell>
          <cell r="G10">
            <v>9.6</v>
          </cell>
        </row>
        <row r="11">
          <cell r="B11" t="str">
            <v>% Revenues</v>
          </cell>
          <cell r="C11">
            <v>1.5166597196605172</v>
          </cell>
          <cell r="D11">
            <v>1.0618873740044938</v>
          </cell>
          <cell r="E11">
            <v>0.97318363375448802</v>
          </cell>
          <cell r="F11">
            <v>0.82339231713908778</v>
          </cell>
          <cell r="G11">
            <v>0.83492521986683943</v>
          </cell>
        </row>
        <row r="12">
          <cell r="B12" t="str">
            <v>EBIT</v>
          </cell>
          <cell r="C12">
            <v>132.67896654373934</v>
          </cell>
          <cell r="D12">
            <v>309.97957740186831</v>
          </cell>
          <cell r="E12">
            <v>333.86422112683022</v>
          </cell>
          <cell r="F12">
            <v>465.40102104231107</v>
          </cell>
          <cell r="G12">
            <v>451.4712656430176</v>
          </cell>
        </row>
        <row r="13">
          <cell r="B13" t="str">
            <v>% Revenues</v>
          </cell>
          <cell r="C13">
            <v>20.9613379378203</v>
          </cell>
          <cell r="D13">
            <v>34.287854108572155</v>
          </cell>
          <cell r="E13">
            <v>33.844916239252136</v>
          </cell>
          <cell r="F13">
            <v>39.917460949471447</v>
          </cell>
          <cell r="G13">
            <v>39.26507768026633</v>
          </cell>
        </row>
        <row r="14">
          <cell r="B14" t="str">
            <v>EBITDA</v>
          </cell>
          <cell r="C14">
            <v>198.10832901955536</v>
          </cell>
          <cell r="D14">
            <v>385.78324907673368</v>
          </cell>
          <cell r="E14">
            <v>421.08219128152757</v>
          </cell>
          <cell r="F14">
            <v>565.44843254876491</v>
          </cell>
          <cell r="G14">
            <v>560.54113931285542</v>
          </cell>
        </row>
        <row r="15">
          <cell r="B15" t="str">
            <v>% Revenues</v>
          </cell>
          <cell r="C15">
            <v>31.298221120126286</v>
          </cell>
          <cell r="D15">
            <v>42.672745968438988</v>
          </cell>
          <cell r="E15">
            <v>42.686489272985348</v>
          </cell>
          <cell r="F15">
            <v>48.498530739478412</v>
          </cell>
          <cell r="G15">
            <v>48.751034790124429</v>
          </cell>
        </row>
        <row r="17">
          <cell r="B17" t="str">
            <v>Balance Sheet Data and Cash Flow Data</v>
          </cell>
        </row>
        <row r="18">
          <cell r="B18" t="str">
            <v>Change in Net Working Capital</v>
          </cell>
          <cell r="C18">
            <v>11.568154009591396</v>
          </cell>
          <cell r="D18">
            <v>25.037243492703723</v>
          </cell>
          <cell r="E18">
            <v>3.7763155272032662</v>
          </cell>
          <cell r="F18">
            <v>16.958770954869735</v>
          </cell>
          <cell r="G18">
            <v>1.6849018810987388</v>
          </cell>
        </row>
        <row r="19">
          <cell r="B19" t="str">
            <v>Net Working Capital</v>
          </cell>
          <cell r="C19">
            <v>50.631555232688413</v>
          </cell>
          <cell r="D19">
            <v>75.668798725392136</v>
          </cell>
          <cell r="E19">
            <v>79.445114252595403</v>
          </cell>
          <cell r="F19">
            <v>96.403885207465137</v>
          </cell>
          <cell r="G19">
            <v>98.088787088563876</v>
          </cell>
          <cell r="L19">
            <v>39.063401223097017</v>
          </cell>
        </row>
        <row r="20">
          <cell r="B20" t="str">
            <v>% Revenues</v>
          </cell>
          <cell r="C20">
            <v>7.9990458713734585</v>
          </cell>
          <cell r="D20">
            <v>8.3699731221438789</v>
          </cell>
          <cell r="E20">
            <v>8.0536130179563798</v>
          </cell>
          <cell r="F20">
            <v>8.2685644189776397</v>
          </cell>
          <cell r="G20">
            <v>8.5309168881657094</v>
          </cell>
        </row>
        <row r="21">
          <cell r="B21" t="str">
            <v>Capital Expenditures</v>
          </cell>
        </row>
        <row r="22">
          <cell r="B22" t="str">
            <v>Growth</v>
          </cell>
          <cell r="C22">
            <v>58.518088000000006</v>
          </cell>
          <cell r="D22">
            <v>26.5943</v>
          </cell>
          <cell r="E22">
            <v>26.2</v>
          </cell>
          <cell r="F22">
            <v>29.2</v>
          </cell>
          <cell r="G22">
            <v>0</v>
          </cell>
        </row>
        <row r="23">
          <cell r="B23" t="str">
            <v>Maintenance</v>
          </cell>
          <cell r="C23">
            <v>15.799265366000002</v>
          </cell>
          <cell r="D23">
            <v>39.533072739999994</v>
          </cell>
          <cell r="E23">
            <v>56.819768434000011</v>
          </cell>
          <cell r="F23">
            <v>56.078104840000002</v>
          </cell>
          <cell r="G23">
            <v>23.063831279999999</v>
          </cell>
        </row>
        <row r="24">
          <cell r="B24" t="str">
            <v>Total Capital Expenditures</v>
          </cell>
          <cell r="C24">
            <v>74.317353366000006</v>
          </cell>
          <cell r="D24">
            <v>66.127372739999998</v>
          </cell>
          <cell r="E24">
            <v>83.019768434000014</v>
          </cell>
          <cell r="F24">
            <v>85.278104839999997</v>
          </cell>
          <cell r="G24">
            <v>23.063831279999999</v>
          </cell>
        </row>
        <row r="25">
          <cell r="B25" t="str">
            <v>Unlevered Pre-Tax Free Cash Flow (1)</v>
          </cell>
          <cell r="C25">
            <v>112.22282164396394</v>
          </cell>
          <cell r="D25">
            <v>294.61863284402995</v>
          </cell>
          <cell r="E25">
            <v>334.28610732032428</v>
          </cell>
          <cell r="F25">
            <v>463.21155675389525</v>
          </cell>
          <cell r="G25">
            <v>535.79240615175661</v>
          </cell>
        </row>
        <row r="27">
          <cell r="B27" t="str">
            <v>Operating Data</v>
          </cell>
        </row>
        <row r="28">
          <cell r="B28" t="str">
            <v>Coal Production</v>
          </cell>
          <cell r="C28">
            <v>12.129079610381241</v>
          </cell>
          <cell r="D28">
            <v>13.916012876130713</v>
          </cell>
          <cell r="E28">
            <v>14.768578289040029</v>
          </cell>
          <cell r="F28">
            <v>15.17170790192826</v>
          </cell>
          <cell r="G28">
            <v>14.769700963281357</v>
          </cell>
        </row>
        <row r="29">
          <cell r="B29" t="str">
            <v>Coal Sales</v>
          </cell>
          <cell r="C29">
            <v>12.129079610381241</v>
          </cell>
          <cell r="D29">
            <v>13.916012876130713</v>
          </cell>
          <cell r="E29">
            <v>14.768578289040029</v>
          </cell>
          <cell r="F29">
            <v>15.17170790192826</v>
          </cell>
          <cell r="G29">
            <v>14.769700963281357</v>
          </cell>
        </row>
        <row r="30">
          <cell r="B30" t="str">
            <v>Realized Price per Ton (2)</v>
          </cell>
          <cell r="C30">
            <v>51.624656224669813</v>
          </cell>
          <cell r="D30">
            <v>64.57187866610866</v>
          </cell>
          <cell r="E30">
            <v>66.394623603194333</v>
          </cell>
          <cell r="F30">
            <v>76.437354272837311</v>
          </cell>
          <cell r="G30">
            <v>77.558183327520837</v>
          </cell>
        </row>
        <row r="31">
          <cell r="B31" t="str">
            <v>Cash Costs per Ton (3)</v>
          </cell>
          <cell r="C31">
            <v>35.061325087402523</v>
          </cell>
          <cell r="D31">
            <v>36.552670153986263</v>
          </cell>
          <cell r="E31">
            <v>37.631983601510797</v>
          </cell>
          <cell r="F31">
            <v>38.944853680096443</v>
          </cell>
          <cell r="G31">
            <v>39.246727739556462</v>
          </cell>
        </row>
        <row r="32">
          <cell r="B32" t="str">
            <v>Cash Margin per Ton</v>
          </cell>
          <cell r="C32">
            <v>16.563331137267291</v>
          </cell>
          <cell r="D32">
            <v>28.019208512122397</v>
          </cell>
          <cell r="E32">
            <v>28.762640001683536</v>
          </cell>
          <cell r="F32">
            <v>37.492500592740868</v>
          </cell>
          <cell r="G32">
            <v>38.311455587964375</v>
          </cell>
        </row>
        <row r="34">
          <cell r="B34" t="str">
            <v>(1)  Since inception on January 4, 2005 through December 31, 2005.</v>
          </cell>
        </row>
        <row r="35">
          <cell r="B35" t="str">
            <v>(2)  Defined as current assets excluding cash less current liabilities excluding current portion of long-term debt, compensation payable to related parties and asset retirement and reclamation obligations.</v>
          </cell>
        </row>
        <row r="36">
          <cell r="B36" t="str">
            <v>(3)  Defined as EBITDA less changes in net working capital and capital expenditures.</v>
          </cell>
        </row>
        <row r="37">
          <cell r="B37" t="str">
            <v>(4)  Defined as cost of sales excluding depreciation and amortization, divided by tons sold.</v>
          </cell>
        </row>
        <row r="39">
          <cell r="B39" t="str">
            <v xml:space="preserve">SG&amp;A </v>
          </cell>
        </row>
        <row r="40">
          <cell r="B40" t="str">
            <v>SG&amp;A (incl D&amp;A/Int exp)</v>
          </cell>
          <cell r="C40">
            <v>9.6</v>
          </cell>
          <cell r="D40">
            <v>9.6</v>
          </cell>
          <cell r="E40">
            <v>9.6</v>
          </cell>
          <cell r="F40">
            <v>9.6</v>
          </cell>
          <cell r="G40">
            <v>9.6</v>
          </cell>
        </row>
        <row r="41">
          <cell r="B41" t="str">
            <v>D&amp;A</v>
          </cell>
          <cell r="C41">
            <v>4.9197972857142842E-2</v>
          </cell>
          <cell r="D41">
            <v>0.49148368714285706</v>
          </cell>
          <cell r="E41">
            <v>0.93834083000000024</v>
          </cell>
          <cell r="F41">
            <v>1.3897694014285717</v>
          </cell>
          <cell r="G41">
            <v>1.8229122585714286</v>
          </cell>
        </row>
        <row r="42">
          <cell r="B42" t="str">
            <v>Interest Exp</v>
          </cell>
          <cell r="C42">
            <v>0</v>
          </cell>
          <cell r="D42">
            <v>6.720000000000002E-3</v>
          </cell>
          <cell r="E42">
            <v>1.4511454533353962E-2</v>
          </cell>
          <cell r="F42">
            <v>2.2903050261848006E-2</v>
          </cell>
          <cell r="G42">
            <v>2.0190481913593225E-2</v>
          </cell>
        </row>
        <row r="43">
          <cell r="B43" t="str">
            <v>Total SG&amp;A</v>
          </cell>
          <cell r="C43">
            <v>9.550802027142856</v>
          </cell>
          <cell r="D43">
            <v>9.1017963128571431</v>
          </cell>
          <cell r="E43">
            <v>8.6471477154666463</v>
          </cell>
          <cell r="F43">
            <v>8.1873275483095806</v>
          </cell>
          <cell r="G43">
            <v>7.7568972595149779</v>
          </cell>
        </row>
        <row r="45">
          <cell r="B45" t="str">
            <v>Non-Cash Items</v>
          </cell>
        </row>
        <row r="46">
          <cell r="B46" t="str">
            <v>D&amp;A</v>
          </cell>
          <cell r="C46">
            <v>38.661759462261905</v>
          </cell>
          <cell r="D46">
            <v>45.818124720857142</v>
          </cell>
          <cell r="E46">
            <v>54.981948086571421</v>
          </cell>
          <cell r="F46">
            <v>66.37644714857143</v>
          </cell>
          <cell r="G46">
            <v>75.397838893333343</v>
          </cell>
        </row>
        <row r="47">
          <cell r="B47" t="str">
            <v>Reclamation</v>
          </cell>
          <cell r="C47">
            <v>1.7315949788602278</v>
          </cell>
          <cell r="D47">
            <v>2.0067216428654389</v>
          </cell>
          <cell r="E47">
            <v>2.2986239242059527</v>
          </cell>
          <cell r="F47">
            <v>2.55398875290278</v>
          </cell>
          <cell r="G47">
            <v>2.672719516403367</v>
          </cell>
        </row>
        <row r="48">
          <cell r="B48" t="str">
            <v>Depletion</v>
          </cell>
          <cell r="C48">
            <v>24.98681006183676</v>
          </cell>
          <cell r="D48">
            <v>27.487341623999924</v>
          </cell>
          <cell r="E48">
            <v>28.999057313919966</v>
          </cell>
          <cell r="F48">
            <v>29.727206203551024</v>
          </cell>
          <cell r="G48">
            <v>29.176403001529629</v>
          </cell>
        </row>
        <row r="49">
          <cell r="C49">
            <v>65.380164502958891</v>
          </cell>
          <cell r="D49">
            <v>75.312187987722496</v>
          </cell>
          <cell r="E49">
            <v>86.279629324697339</v>
          </cell>
          <cell r="F49">
            <v>98.657642105025232</v>
          </cell>
          <cell r="G49">
            <v>107.24696141126634</v>
          </cell>
        </row>
        <row r="50">
          <cell r="B50" t="str">
            <v>Int. Exp</v>
          </cell>
          <cell r="C50">
            <v>8.5873978788477583</v>
          </cell>
          <cell r="D50">
            <v>8.5873978788477583</v>
          </cell>
          <cell r="E50">
            <v>8.5873978788477583</v>
          </cell>
          <cell r="F50">
            <v>8.5873978788477583</v>
          </cell>
          <cell r="G50">
            <v>8.5873978788477583</v>
          </cell>
        </row>
        <row r="52">
          <cell r="B52" t="str">
            <v>Working Capital</v>
          </cell>
        </row>
        <row r="53">
          <cell r="B53" t="str">
            <v>Revenue</v>
          </cell>
          <cell r="C53">
            <v>632.96993225011761</v>
          </cell>
          <cell r="D53">
            <v>904.05067759656538</v>
          </cell>
          <cell r="E53">
            <v>986.45308727231031</v>
          </cell>
          <cell r="F53">
            <v>1165.9083768665239</v>
          </cell>
          <cell r="G53">
            <v>1149.8035718134236</v>
          </cell>
        </row>
        <row r="54">
          <cell r="B54" t="str">
            <v>Cost of Goods Sold</v>
          </cell>
          <cell r="C54">
            <v>490.64176773352114</v>
          </cell>
          <cell r="D54">
            <v>583.97961650755417</v>
          </cell>
          <cell r="E54">
            <v>642.05052531548006</v>
          </cell>
          <cell r="F54">
            <v>689.51758642278423</v>
          </cell>
          <cell r="G54">
            <v>686.90939391183451</v>
          </cell>
        </row>
        <row r="56">
          <cell r="B56" t="str">
            <v xml:space="preserve">Days Receivables </v>
          </cell>
          <cell r="C56">
            <v>40</v>
          </cell>
        </row>
        <row r="57">
          <cell r="B57" t="str">
            <v xml:space="preserve">Days Cost of Sales In Inventory </v>
          </cell>
        </row>
        <row r="58">
          <cell r="B58" t="str">
            <v>Days Payables</v>
          </cell>
        </row>
        <row r="59">
          <cell r="B59" t="str">
            <v>Accrued Expenses / Cost of Sales</v>
          </cell>
        </row>
        <row r="61">
          <cell r="D61">
            <v>75803.6716748654</v>
          </cell>
        </row>
      </sheetData>
      <sheetData sheetId="4" refreshError="1">
        <row r="2">
          <cell r="B2" t="str">
            <v>Trinity Coal Corporation</v>
          </cell>
          <cell r="O2" t="str">
            <v>Working Capital</v>
          </cell>
        </row>
        <row r="3">
          <cell r="B3" t="str">
            <v>($ in millions)</v>
          </cell>
          <cell r="O3" t="str">
            <v>Private &amp; Confidential</v>
          </cell>
        </row>
        <row r="5">
          <cell r="B5" t="str">
            <v>NYMEX</v>
          </cell>
          <cell r="C5">
            <v>2008</v>
          </cell>
          <cell r="D5">
            <v>2009</v>
          </cell>
          <cell r="E5">
            <v>2010</v>
          </cell>
          <cell r="J5" t="str">
            <v>Fiscal Year Ended December 31,</v>
          </cell>
        </row>
        <row r="6">
          <cell r="B6" t="str">
            <v>Model</v>
          </cell>
          <cell r="C6">
            <v>54.88</v>
          </cell>
          <cell r="D6">
            <v>57.36</v>
          </cell>
          <cell r="E6">
            <v>58.4</v>
          </cell>
          <cell r="J6">
            <v>2007</v>
          </cell>
          <cell r="K6">
            <v>2008</v>
          </cell>
          <cell r="L6">
            <v>2009</v>
          </cell>
          <cell r="M6">
            <v>2010</v>
          </cell>
          <cell r="N6">
            <v>2011</v>
          </cell>
          <cell r="O6">
            <v>2012</v>
          </cell>
        </row>
        <row r="7">
          <cell r="B7" t="str">
            <v>Revised Model</v>
          </cell>
          <cell r="C7">
            <v>83.6</v>
          </cell>
          <cell r="D7">
            <v>79.25</v>
          </cell>
          <cell r="E7">
            <v>73.5</v>
          </cell>
        </row>
        <row r="8">
          <cell r="B8" t="str">
            <v>Revenue</v>
          </cell>
          <cell r="C8">
            <v>52.332361516034979</v>
          </cell>
          <cell r="D8">
            <v>38.162482566248258</v>
          </cell>
          <cell r="E8">
            <v>25.856164383561641</v>
          </cell>
          <cell r="J8">
            <v>438.94731319614272</v>
          </cell>
          <cell r="K8">
            <v>632.96993225011761</v>
          </cell>
          <cell r="L8">
            <v>904.05067759656538</v>
          </cell>
          <cell r="M8">
            <v>986.45308727231031</v>
          </cell>
          <cell r="N8">
            <v>1165.9083768665239</v>
          </cell>
          <cell r="O8">
            <v>1149.8035718134236</v>
          </cell>
        </row>
        <row r="9">
          <cell r="B9" t="str">
            <v>Cost of Goods Sold</v>
          </cell>
          <cell r="J9">
            <v>325.36148985736418</v>
          </cell>
          <cell r="K9">
            <v>425.26160323056223</v>
          </cell>
          <cell r="L9">
            <v>508.66742851983167</v>
          </cell>
          <cell r="M9">
            <v>555.77089599078272</v>
          </cell>
          <cell r="N9">
            <v>590.85994431775907</v>
          </cell>
          <cell r="O9">
            <v>579.66243250056823</v>
          </cell>
        </row>
        <row r="10">
          <cell r="B10" t="str">
            <v>Gross Profit</v>
          </cell>
          <cell r="J10">
            <v>113.58582333877854</v>
          </cell>
          <cell r="K10">
            <v>207.70832901955538</v>
          </cell>
          <cell r="L10">
            <v>395.3832490767337</v>
          </cell>
          <cell r="M10">
            <v>430.68219128152759</v>
          </cell>
          <cell r="N10">
            <v>575.04843254876482</v>
          </cell>
          <cell r="O10">
            <v>570.14113931285533</v>
          </cell>
        </row>
        <row r="11">
          <cell r="B11" t="str">
            <v>Model</v>
          </cell>
          <cell r="C11">
            <v>58.26</v>
          </cell>
          <cell r="D11">
            <v>57.75</v>
          </cell>
          <cell r="E11">
            <v>58.25</v>
          </cell>
        </row>
        <row r="12">
          <cell r="B12" t="str">
            <v>Revised Model</v>
          </cell>
          <cell r="C12">
            <v>86.4375</v>
          </cell>
          <cell r="D12">
            <v>82.162499999999994</v>
          </cell>
          <cell r="E12">
            <v>75.5</v>
          </cell>
        </row>
        <row r="13">
          <cell r="C13">
            <v>48.365087538619989</v>
          </cell>
          <cell r="D13">
            <v>42.272727272727259</v>
          </cell>
          <cell r="E13">
            <v>29.613733905579398</v>
          </cell>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C16">
            <v>59.26</v>
          </cell>
          <cell r="D16">
            <v>58.75</v>
          </cell>
          <cell r="E16">
            <v>59.25</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C17">
            <v>90.5625</v>
          </cell>
          <cell r="D17">
            <v>86.662500000000009</v>
          </cell>
          <cell r="E17">
            <v>81.5</v>
          </cell>
          <cell r="J17">
            <v>9.6619869999999999</v>
          </cell>
          <cell r="K17">
            <v>9.6619869999999999</v>
          </cell>
          <cell r="L17">
            <v>9.6619869999999999</v>
          </cell>
          <cell r="M17">
            <v>9.6619869999999999</v>
          </cell>
          <cell r="N17">
            <v>9.6619869999999999</v>
          </cell>
          <cell r="O17">
            <v>9.6619869999999999</v>
          </cell>
        </row>
        <row r="18">
          <cell r="B18" t="str">
            <v>Total Current Assets</v>
          </cell>
          <cell r="C18">
            <v>52.822308471144112</v>
          </cell>
          <cell r="D18">
            <v>47.510638297872362</v>
          </cell>
          <cell r="E18">
            <v>37.552742616033761</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C21">
            <v>61.26</v>
          </cell>
          <cell r="D21">
            <v>60.75</v>
          </cell>
          <cell r="E21">
            <v>61.25</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C22">
            <v>93.1875</v>
          </cell>
          <cell r="D22">
            <v>88.912500000000009</v>
          </cell>
          <cell r="E22">
            <v>83.5</v>
          </cell>
          <cell r="J22">
            <v>27.807125223495735</v>
          </cell>
          <cell r="K22">
            <v>37.549505073800574</v>
          </cell>
          <cell r="L22">
            <v>42.861578365178104</v>
          </cell>
          <cell r="M22">
            <v>48.262907020586447</v>
          </cell>
          <cell r="N22">
            <v>51.267156120337901</v>
          </cell>
          <cell r="O22">
            <v>48.075571121281243</v>
          </cell>
        </row>
        <row r="23">
          <cell r="C23">
            <v>52.118021547502444</v>
          </cell>
          <cell r="D23">
            <v>46.358024691358032</v>
          </cell>
          <cell r="E23">
            <v>36.326530612244888</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5">
          <cell r="B25" t="str">
            <v>Met A</v>
          </cell>
        </row>
        <row r="26">
          <cell r="B26" t="str">
            <v>Change In Working Capital</v>
          </cell>
          <cell r="C26">
            <v>85</v>
          </cell>
          <cell r="D26">
            <v>90</v>
          </cell>
          <cell r="E26">
            <v>90</v>
          </cell>
          <cell r="J26">
            <v>16.41498522309702</v>
          </cell>
          <cell r="K26">
            <v>11.568154009591396</v>
          </cell>
          <cell r="L26">
            <v>25.037243492703723</v>
          </cell>
          <cell r="M26">
            <v>3.7763155272032662</v>
          </cell>
          <cell r="N26">
            <v>16.958770954869735</v>
          </cell>
          <cell r="O26">
            <v>1.6849018810987388</v>
          </cell>
        </row>
        <row r="27">
          <cell r="B27" t="str">
            <v>Revised Model</v>
          </cell>
          <cell r="C27">
            <v>120</v>
          </cell>
          <cell r="D27">
            <v>115</v>
          </cell>
          <cell r="E27">
            <v>105</v>
          </cell>
        </row>
        <row r="28">
          <cell r="B28" t="str">
            <v>Balance Sheet Ratios</v>
          </cell>
          <cell r="C28">
            <v>41.176470588235304</v>
          </cell>
          <cell r="D28">
            <v>27.777777777777768</v>
          </cell>
          <cell r="E28">
            <v>16.666666666666675</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C31">
            <v>70</v>
          </cell>
          <cell r="D31">
            <v>75</v>
          </cell>
          <cell r="E31">
            <v>75</v>
          </cell>
          <cell r="J31">
            <v>0</v>
          </cell>
          <cell r="K31">
            <v>0</v>
          </cell>
          <cell r="L31">
            <v>0</v>
          </cell>
          <cell r="M31">
            <v>0</v>
          </cell>
          <cell r="N31">
            <v>0</v>
          </cell>
          <cell r="O31">
            <v>0</v>
          </cell>
        </row>
        <row r="32">
          <cell r="B32" t="str">
            <v>Days Payables</v>
          </cell>
          <cell r="C32">
            <v>105</v>
          </cell>
          <cell r="D32">
            <v>95</v>
          </cell>
          <cell r="E32">
            <v>90</v>
          </cell>
          <cell r="J32">
            <v>20</v>
          </cell>
          <cell r="K32">
            <v>20</v>
          </cell>
          <cell r="L32">
            <v>20</v>
          </cell>
          <cell r="M32">
            <v>20</v>
          </cell>
          <cell r="N32">
            <v>20</v>
          </cell>
          <cell r="O32">
            <v>20</v>
          </cell>
        </row>
        <row r="33">
          <cell r="B33" t="str">
            <v>Accrued Expenses / Cost of Sales</v>
          </cell>
          <cell r="C33">
            <v>50</v>
          </cell>
          <cell r="D33">
            <v>26.666666666666661</v>
          </cell>
          <cell r="E33">
            <v>19.999999999999996</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B38" t="str">
            <v>Current Market Pricing</v>
          </cell>
          <cell r="C38">
            <v>90</v>
          </cell>
          <cell r="D38">
            <v>85</v>
          </cell>
          <cell r="E38">
            <v>80</v>
          </cell>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2">
          <cell r="B42" t="str">
            <v>Current Market Pricing</v>
          </cell>
          <cell r="C42">
            <v>105</v>
          </cell>
          <cell r="D42">
            <v>100</v>
          </cell>
          <cell r="E42">
            <v>95</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5" refreshError="1"/>
      <sheetData sheetId="6" refreshError="1">
        <row r="5">
          <cell r="C5">
            <v>2008</v>
          </cell>
          <cell r="D5">
            <v>2009</v>
          </cell>
          <cell r="E5">
            <v>2010</v>
          </cell>
          <cell r="F5">
            <v>2011</v>
          </cell>
          <cell r="G5">
            <v>2012</v>
          </cell>
        </row>
        <row r="6">
          <cell r="B6" t="str">
            <v>Production</v>
          </cell>
        </row>
        <row r="7">
          <cell r="B7" t="str">
            <v>Model (9/30/07)</v>
          </cell>
          <cell r="C7">
            <v>11.857934155835787</v>
          </cell>
          <cell r="D7">
            <v>13.388940148857984</v>
          </cell>
          <cell r="E7">
            <v>14.2397055617673</v>
          </cell>
          <cell r="F7">
            <v>14.645126083746444</v>
          </cell>
          <cell r="G7">
            <v>14.2753530287359</v>
          </cell>
        </row>
        <row r="8">
          <cell r="B8" t="str">
            <v>Model (2/1/07)</v>
          </cell>
          <cell r="C8">
            <v>12.129079610381241</v>
          </cell>
          <cell r="D8">
            <v>13.916012876130713</v>
          </cell>
          <cell r="E8">
            <v>14.768578289040029</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Realization</v>
          </cell>
        </row>
        <row r="11">
          <cell r="B11" t="str">
            <v>Model (9/30/07)</v>
          </cell>
          <cell r="C11">
            <v>48.847486300856495</v>
          </cell>
          <cell r="D11">
            <v>54.605947536574909</v>
          </cell>
          <cell r="E11">
            <v>57.202082420091607</v>
          </cell>
          <cell r="F11">
            <v>61.803914810306544</v>
          </cell>
          <cell r="G11">
            <v>62.904127938624576</v>
          </cell>
        </row>
        <row r="12">
          <cell r="B12" t="str">
            <v>Model (2/1/07)</v>
          </cell>
          <cell r="C12">
            <v>51.624656224669813</v>
          </cell>
          <cell r="D12">
            <v>64.57187866610866</v>
          </cell>
          <cell r="E12">
            <v>66.394623603194333</v>
          </cell>
          <cell r="F12">
            <v>76.437354272837311</v>
          </cell>
          <cell r="G12">
            <v>77.558183327520837</v>
          </cell>
        </row>
        <row r="13">
          <cell r="C13">
            <v>5.6853896364460921</v>
          </cell>
          <cell r="D13">
            <v>18.250633088746593</v>
          </cell>
          <cell r="E13">
            <v>16.070291140089598</v>
          </cell>
          <cell r="F13">
            <v>23.677204765175276</v>
          </cell>
          <cell r="G13">
            <v>23.295856518659932</v>
          </cell>
        </row>
        <row r="14">
          <cell r="B14" t="str">
            <v>Cash/Cost per Ton</v>
          </cell>
        </row>
        <row r="15">
          <cell r="B15" t="str">
            <v>Model (9/30/07)</v>
          </cell>
          <cell r="C15">
            <v>34.248866307380091</v>
          </cell>
          <cell r="D15">
            <v>35.252545758676966</v>
          </cell>
          <cell r="E15">
            <v>36.384307448827592</v>
          </cell>
          <cell r="F15">
            <v>37.052125433550849</v>
          </cell>
          <cell r="G15">
            <v>37.305529542829092</v>
          </cell>
        </row>
        <row r="16">
          <cell r="B16" t="str">
            <v>Model (2/1/07)</v>
          </cell>
          <cell r="C16">
            <v>35.061325087402523</v>
          </cell>
          <cell r="D16">
            <v>36.552670153986263</v>
          </cell>
          <cell r="E16">
            <v>37.631983601510797</v>
          </cell>
          <cell r="F16">
            <v>38.944853680096443</v>
          </cell>
          <cell r="G16">
            <v>39.246727739556462</v>
          </cell>
        </row>
        <row r="17">
          <cell r="C17">
            <v>2.3722209451568332</v>
          </cell>
          <cell r="D17">
            <v>3.6880298070084416</v>
          </cell>
          <cell r="E17">
            <v>3.4291600972149672</v>
          </cell>
          <cell r="F17">
            <v>5.1082852181854044</v>
          </cell>
          <cell r="G17">
            <v>5.2035133142896539</v>
          </cell>
        </row>
        <row r="18">
          <cell r="B18" t="str">
            <v>EBITDA</v>
          </cell>
        </row>
        <row r="19">
          <cell r="B19" t="str">
            <v>Model (9/30/07)</v>
          </cell>
          <cell r="C19">
            <v>170.32229908540975</v>
          </cell>
          <cell r="D19">
            <v>254.98912072412429</v>
          </cell>
          <cell r="E19">
            <v>292.737876659118</v>
          </cell>
          <cell r="F19">
            <v>359.11624126375119</v>
          </cell>
          <cell r="G19">
            <v>360.12142595140023</v>
          </cell>
        </row>
        <row r="20">
          <cell r="B20" t="str">
            <v>Model (2/1/07)</v>
          </cell>
          <cell r="C20">
            <v>198.10832901955536</v>
          </cell>
          <cell r="D20">
            <v>385.78324907673368</v>
          </cell>
          <cell r="E20">
            <v>421.08219128152757</v>
          </cell>
          <cell r="F20">
            <v>565.44843254876491</v>
          </cell>
          <cell r="G20">
            <v>560.54113931285542</v>
          </cell>
        </row>
        <row r="21">
          <cell r="C21">
            <v>16.313794543257099</v>
          </cell>
          <cell r="D21">
            <v>51.294003438725966</v>
          </cell>
          <cell r="E21">
            <v>43.842742895843841</v>
          </cell>
          <cell r="F21">
            <v>57.455544354919354</v>
          </cell>
          <cell r="G21">
            <v>55.653371035052658</v>
          </cell>
        </row>
        <row r="22">
          <cell r="B22" t="str">
            <v>Capex</v>
          </cell>
        </row>
        <row r="23">
          <cell r="B23" t="str">
            <v>Model (9/30/07)</v>
          </cell>
          <cell r="C23">
            <v>67.484265366000002</v>
          </cell>
          <cell r="D23">
            <v>66.127372739999998</v>
          </cell>
          <cell r="E23">
            <v>83.019768434000014</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C25">
            <v>10.125453634178051</v>
          </cell>
          <cell r="D25">
            <v>0</v>
          </cell>
          <cell r="E25">
            <v>0</v>
          </cell>
          <cell r="F25">
            <v>4.1525142852830044</v>
          </cell>
          <cell r="G25">
            <v>0</v>
          </cell>
        </row>
        <row r="26">
          <cell r="B26" t="str">
            <v>Unlevered Cash Flow</v>
          </cell>
        </row>
        <row r="27">
          <cell r="B27" t="str">
            <v>Model (9/30/07)</v>
          </cell>
          <cell r="C27">
            <v>93.965255870905239</v>
          </cell>
          <cell r="D27">
            <v>176.36388546667214</v>
          </cell>
          <cell r="E27">
            <v>204.85640761778257</v>
          </cell>
          <cell r="F27">
            <v>269.45686447573723</v>
          </cell>
          <cell r="G27">
            <v>335.41058301996833</v>
          </cell>
        </row>
        <row r="28">
          <cell r="B28" t="str">
            <v>Model (2/1/07)</v>
          </cell>
          <cell r="C28">
            <v>112.22282164396394</v>
          </cell>
          <cell r="D28">
            <v>294.61863284402995</v>
          </cell>
          <cell r="E28">
            <v>334.28610732032428</v>
          </cell>
          <cell r="F28">
            <v>463.21155675389525</v>
          </cell>
          <cell r="G28">
            <v>535.79240615175661</v>
          </cell>
        </row>
        <row r="29">
          <cell r="C29">
            <v>19.430124043020712</v>
          </cell>
          <cell r="D29">
            <v>67.05156617776187</v>
          </cell>
          <cell r="E29">
            <v>63.180693837036017</v>
          </cell>
          <cell r="F29">
            <v>71.905643471036655</v>
          </cell>
          <cell r="G29">
            <v>59.742248240228825</v>
          </cell>
        </row>
      </sheetData>
      <sheetData sheetId="7" refreshError="1"/>
      <sheetData sheetId="8" refreshError="1">
        <row r="2">
          <cell r="B2" t="str">
            <v xml:space="preserve">Project Trident </v>
          </cell>
          <cell r="N2" t="str">
            <v>EBITDA Bridge</v>
          </cell>
        </row>
        <row r="3">
          <cell r="B3" t="str">
            <v>($ and tons in millions, except per ton data)</v>
          </cell>
          <cell r="N3" t="str">
            <v>Private &amp; Confidential</v>
          </cell>
        </row>
        <row r="5">
          <cell r="B5" t="str">
            <v>2008E EBTIDA Bridge – Current to Adjusted</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 xml:space="preserve">CIM Model 2008E </v>
          </cell>
          <cell r="F8">
            <v>254.989985081566</v>
          </cell>
          <cell r="G8">
            <v>254.989985081566</v>
          </cell>
          <cell r="H8">
            <v>254.989985081566</v>
          </cell>
        </row>
        <row r="9">
          <cell r="B9">
            <v>1</v>
          </cell>
          <cell r="D9" t="str">
            <v>Uncommitted Pricing Impact (as of 2/20/08)</v>
          </cell>
          <cell r="F9">
            <v>111.78179960315231</v>
          </cell>
          <cell r="G9">
            <v>366.77178468471834</v>
          </cell>
          <cell r="I9">
            <v>0</v>
          </cell>
          <cell r="J9">
            <v>0</v>
          </cell>
          <cell r="K9">
            <v>0</v>
          </cell>
          <cell r="L9">
            <v>254.989985081566</v>
          </cell>
          <cell r="M9">
            <v>0</v>
          </cell>
          <cell r="N9">
            <v>111.78179960315231</v>
          </cell>
        </row>
        <row r="10">
          <cell r="B10">
            <v>2</v>
          </cell>
          <cell r="D10" t="str">
            <v>New HWM at Prater Branch</v>
          </cell>
          <cell r="F10">
            <v>31.1731913718857</v>
          </cell>
          <cell r="G10">
            <v>397.94497605660405</v>
          </cell>
          <cell r="I10">
            <v>0</v>
          </cell>
          <cell r="J10">
            <v>0</v>
          </cell>
          <cell r="K10">
            <v>0</v>
          </cell>
          <cell r="L10">
            <v>366.77178468471834</v>
          </cell>
          <cell r="M10">
            <v>0</v>
          </cell>
          <cell r="N10">
            <v>31.1731913718857</v>
          </cell>
        </row>
        <row r="11">
          <cell r="B11">
            <v>3</v>
          </cell>
          <cell r="D11" t="str">
            <v>$0.39/Gallon HigherDiesel Fuel Pricing</v>
          </cell>
          <cell r="F11">
            <v>-12.161726979870281</v>
          </cell>
          <cell r="G11">
            <v>385.7832490767338</v>
          </cell>
          <cell r="I11">
            <v>0</v>
          </cell>
          <cell r="J11">
            <v>0</v>
          </cell>
          <cell r="K11">
            <v>0</v>
          </cell>
          <cell r="L11">
            <v>385.7832490767338</v>
          </cell>
          <cell r="M11">
            <v>12.161726979870281</v>
          </cell>
          <cell r="N11">
            <v>0</v>
          </cell>
        </row>
        <row r="12">
          <cell r="B12" t="str">
            <v>END</v>
          </cell>
          <cell r="D12" t="str">
            <v xml:space="preserve">Revised Model 2008E </v>
          </cell>
          <cell r="F12">
            <v>385.78324907673374</v>
          </cell>
          <cell r="G12">
            <v>385.78324907673374</v>
          </cell>
          <cell r="H12">
            <v>385.78324907673374</v>
          </cell>
        </row>
        <row r="13">
          <cell r="F13">
            <v>0</v>
          </cell>
        </row>
        <row r="15">
          <cell r="F15" t="str">
            <v>2008 Steps</v>
          </cell>
          <cell r="G15" t="str">
            <v>2009 Steps</v>
          </cell>
        </row>
        <row r="16">
          <cell r="B16" t="str">
            <v>Start</v>
          </cell>
          <cell r="F16">
            <v>170.32229908541001</v>
          </cell>
          <cell r="G16">
            <v>254.989985081566</v>
          </cell>
          <cell r="H16">
            <v>51.293490586828213</v>
          </cell>
        </row>
        <row r="17">
          <cell r="B17" t="str">
            <v>Current</v>
          </cell>
          <cell r="F17">
            <v>170.32229908541001</v>
          </cell>
          <cell r="G17">
            <v>254.989985081566</v>
          </cell>
        </row>
        <row r="18">
          <cell r="B18" t="str">
            <v>Adjusted - Pricing</v>
          </cell>
          <cell r="F18">
            <v>180.78256469727376</v>
          </cell>
          <cell r="G18">
            <v>287.95036317167393</v>
          </cell>
        </row>
        <row r="19">
          <cell r="B19" t="str">
            <v>Delta</v>
          </cell>
          <cell r="F19">
            <v>10.460265611863747</v>
          </cell>
          <cell r="G19">
            <v>111.78179960315231</v>
          </cell>
          <cell r="H19">
            <v>122.24206521501605</v>
          </cell>
        </row>
        <row r="20">
          <cell r="B20" t="str">
            <v>Current</v>
          </cell>
          <cell r="D20">
            <v>2.1</v>
          </cell>
          <cell r="F20">
            <v>170.32229908541001</v>
          </cell>
          <cell r="G20">
            <v>254.989985081566</v>
          </cell>
        </row>
        <row r="21">
          <cell r="B21" t="str">
            <v>Adjusted - Diesel Fuel Pricing</v>
          </cell>
          <cell r="D21">
            <v>2.4900000000000002</v>
          </cell>
          <cell r="F21">
            <v>159.2090730810618</v>
          </cell>
          <cell r="G21">
            <v>242.82825810169572</v>
          </cell>
        </row>
        <row r="22">
          <cell r="B22" t="str">
            <v>Delta</v>
          </cell>
          <cell r="D22">
            <v>0.39000000000000012</v>
          </cell>
          <cell r="F22">
            <v>-11.113226004348206</v>
          </cell>
          <cell r="G22">
            <v>-12.161726979870281</v>
          </cell>
          <cell r="H22">
            <v>-23.274952984218487</v>
          </cell>
        </row>
        <row r="23">
          <cell r="B23" t="str">
            <v>Current (adjusted pricing &amp; fuel)</v>
          </cell>
          <cell r="D23">
            <v>0</v>
          </cell>
        </row>
        <row r="24">
          <cell r="B24" t="str">
            <v>Adjusted - HWM-2</v>
          </cell>
          <cell r="D24">
            <v>0</v>
          </cell>
        </row>
        <row r="25">
          <cell r="B25" t="str">
            <v>Delta</v>
          </cell>
          <cell r="D25">
            <v>0</v>
          </cell>
          <cell r="F25">
            <v>17.593178568877001</v>
          </cell>
          <cell r="G25">
            <v>31.1731913718857</v>
          </cell>
          <cell r="H25">
            <v>48.766369940762701</v>
          </cell>
        </row>
        <row r="27">
          <cell r="H27">
            <v>147.73348217156027</v>
          </cell>
        </row>
        <row r="29">
          <cell r="B29" t="str">
            <v>New End</v>
          </cell>
          <cell r="F29">
            <v>198.1083290195555</v>
          </cell>
          <cell r="G29">
            <v>385.78324907673374</v>
          </cell>
        </row>
      </sheetData>
      <sheetData sheetId="9" refreshError="1">
        <row r="2">
          <cell r="B2" t="str">
            <v>Trinity Coal Corporation</v>
          </cell>
          <cell r="O2" t="str">
            <v>Working Capital</v>
          </cell>
        </row>
        <row r="3">
          <cell r="B3" t="str">
            <v>($ and tons in thousands)</v>
          </cell>
          <cell r="C3">
            <v>2008</v>
          </cell>
          <cell r="D3">
            <v>2009</v>
          </cell>
          <cell r="E3">
            <v>2010</v>
          </cell>
          <cell r="F3">
            <v>2011</v>
          </cell>
          <cell r="G3">
            <v>2012</v>
          </cell>
          <cell r="O3" t="str">
            <v>Private &amp; Confidential</v>
          </cell>
        </row>
        <row r="5">
          <cell r="B5" t="str">
            <v>Production</v>
          </cell>
          <cell r="C5">
            <v>271.14545454545458</v>
          </cell>
          <cell r="D5">
            <v>527.07272727272732</v>
          </cell>
          <cell r="E5">
            <v>528.87272727272727</v>
          </cell>
          <cell r="F5">
            <v>526.58181818181822</v>
          </cell>
          <cell r="G5">
            <v>494.34793454545485</v>
          </cell>
          <cell r="J5">
            <v>39629</v>
          </cell>
          <cell r="K5">
            <v>39721</v>
          </cell>
          <cell r="L5">
            <v>39994</v>
          </cell>
          <cell r="M5">
            <v>40359</v>
          </cell>
          <cell r="N5">
            <v>40724</v>
          </cell>
          <cell r="O5">
            <v>41090</v>
          </cell>
        </row>
        <row r="6">
          <cell r="B6" t="str">
            <v>Realization/Ton</v>
          </cell>
          <cell r="C6">
            <v>87.3401732778689</v>
          </cell>
          <cell r="D6">
            <v>80.552611257954709</v>
          </cell>
          <cell r="E6">
            <v>73.894337429950994</v>
          </cell>
          <cell r="F6">
            <v>73.894337429950994</v>
          </cell>
          <cell r="G6">
            <v>73.894337429950994</v>
          </cell>
          <cell r="J6">
            <v>-6833.0879999999997</v>
          </cell>
          <cell r="K6">
            <v>17593.178568877003</v>
          </cell>
          <cell r="L6">
            <v>31173.191371885743</v>
          </cell>
          <cell r="M6">
            <v>28075.900719999012</v>
          </cell>
          <cell r="N6">
            <v>27940.784438967039</v>
          </cell>
          <cell r="O6">
            <v>26238.71279206952</v>
          </cell>
        </row>
        <row r="7">
          <cell r="B7" t="str">
            <v>Cash Cost/Ton</v>
          </cell>
          <cell r="C7">
            <v>21.723172454294378</v>
          </cell>
          <cell r="D7">
            <v>20.71840372398081</v>
          </cell>
          <cell r="E7">
            <v>20.157699022319708</v>
          </cell>
          <cell r="F7">
            <v>20.200786987097718</v>
          </cell>
          <cell r="G7">
            <v>20.171187500556535</v>
          </cell>
        </row>
        <row r="8">
          <cell r="B8" t="str">
            <v>Revenue</v>
          </cell>
          <cell r="J8">
            <v>438.94731319614272</v>
          </cell>
          <cell r="K8">
            <v>632.96993225011761</v>
          </cell>
          <cell r="L8">
            <v>904.05067759656538</v>
          </cell>
          <cell r="M8">
            <v>986.45308727231031</v>
          </cell>
          <cell r="N8">
            <v>1165.9083768665239</v>
          </cell>
          <cell r="O8">
            <v>1149.8035718134236</v>
          </cell>
        </row>
        <row r="9">
          <cell r="B9" t="str">
            <v>EBITDA</v>
          </cell>
          <cell r="C9">
            <v>17593.178568877003</v>
          </cell>
          <cell r="D9">
            <v>31173.191371885743</v>
          </cell>
          <cell r="E9">
            <v>28075.900719999012</v>
          </cell>
          <cell r="F9">
            <v>27940.784438967039</v>
          </cell>
          <cell r="G9">
            <v>26238.71279206952</v>
          </cell>
          <cell r="J9">
            <v>5795.6538772583017</v>
          </cell>
          <cell r="K9">
            <v>425.26160323056223</v>
          </cell>
          <cell r="L9">
            <v>508.66742851983167</v>
          </cell>
          <cell r="M9">
            <v>555.77089599078272</v>
          </cell>
          <cell r="N9">
            <v>590.85994431775907</v>
          </cell>
          <cell r="O9">
            <v>579.66243250056823</v>
          </cell>
        </row>
        <row r="10">
          <cell r="B10" t="str">
            <v>Capex</v>
          </cell>
          <cell r="C10">
            <v>6833.0879999999997</v>
          </cell>
          <cell r="D10">
            <v>0</v>
          </cell>
          <cell r="E10">
            <v>0</v>
          </cell>
          <cell r="F10">
            <v>3400</v>
          </cell>
          <cell r="G10">
            <v>0</v>
          </cell>
          <cell r="J10">
            <v>113.58582333877854</v>
          </cell>
          <cell r="K10">
            <v>207.70832901955538</v>
          </cell>
          <cell r="L10">
            <v>395.3832490767337</v>
          </cell>
          <cell r="M10">
            <v>430.68219128152759</v>
          </cell>
          <cell r="N10">
            <v>575.04843254876482</v>
          </cell>
          <cell r="O10">
            <v>570.14113931285533</v>
          </cell>
        </row>
        <row r="11">
          <cell r="B11" t="str">
            <v>Pre-Tax Cash Flow</v>
          </cell>
          <cell r="C11">
            <v>10760.090568877004</v>
          </cell>
          <cell r="D11">
            <v>31173.191371885743</v>
          </cell>
          <cell r="E11">
            <v>28075.900719999012</v>
          </cell>
          <cell r="F11">
            <v>24540.784438967039</v>
          </cell>
          <cell r="G11">
            <v>26238.71279206952</v>
          </cell>
        </row>
        <row r="13">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J17">
            <v>9.6619869999999999</v>
          </cell>
          <cell r="K17">
            <v>9.6619869999999999</v>
          </cell>
          <cell r="L17">
            <v>9.6619869999999999</v>
          </cell>
          <cell r="M17">
            <v>9.6619869999999999</v>
          </cell>
          <cell r="N17">
            <v>9.6619869999999999</v>
          </cell>
          <cell r="O17">
            <v>9.6619869999999999</v>
          </cell>
        </row>
        <row r="18">
          <cell r="B18" t="str">
            <v>Total Current Assets</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J22">
            <v>27.807125223495735</v>
          </cell>
          <cell r="K22">
            <v>37.549505073800574</v>
          </cell>
          <cell r="L22">
            <v>42.861578365178104</v>
          </cell>
          <cell r="M22">
            <v>48.262907020586447</v>
          </cell>
          <cell r="N22">
            <v>51.267156120337901</v>
          </cell>
          <cell r="O22">
            <v>48.075571121281243</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6">
          <cell r="B26" t="str">
            <v>Change In Working Capital</v>
          </cell>
          <cell r="J26">
            <v>16.41498522309702</v>
          </cell>
          <cell r="K26">
            <v>11.568154009591396</v>
          </cell>
          <cell r="L26">
            <v>25.037243492703723</v>
          </cell>
          <cell r="M26">
            <v>3.7763155272032662</v>
          </cell>
          <cell r="N26">
            <v>16.958770954869735</v>
          </cell>
          <cell r="O26">
            <v>1.6849018810987388</v>
          </cell>
        </row>
        <row r="28">
          <cell r="B28" t="str">
            <v>Balance Sheet Ratios</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J31">
            <v>0</v>
          </cell>
          <cell r="K31">
            <v>0</v>
          </cell>
          <cell r="L31">
            <v>0</v>
          </cell>
          <cell r="M31">
            <v>0</v>
          </cell>
          <cell r="N31">
            <v>0</v>
          </cell>
          <cell r="O31">
            <v>0</v>
          </cell>
        </row>
        <row r="32">
          <cell r="B32" t="str">
            <v>Days Payables</v>
          </cell>
          <cell r="J32">
            <v>20</v>
          </cell>
          <cell r="K32">
            <v>20</v>
          </cell>
          <cell r="L32">
            <v>20</v>
          </cell>
          <cell r="M32">
            <v>20</v>
          </cell>
          <cell r="N32">
            <v>20</v>
          </cell>
          <cell r="O32">
            <v>20</v>
          </cell>
        </row>
        <row r="33">
          <cell r="B33" t="str">
            <v>Accrued Expenses / Cost of Sales</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10" refreshError="1">
        <row r="1">
          <cell r="D1">
            <v>1</v>
          </cell>
          <cell r="G1">
            <v>0</v>
          </cell>
        </row>
        <row r="2">
          <cell r="B2">
            <v>1</v>
          </cell>
        </row>
        <row r="3">
          <cell r="G3" t="str">
            <v>Novate</v>
          </cell>
        </row>
        <row r="4">
          <cell r="G4" t="str">
            <v>2008 Contracts</v>
          </cell>
        </row>
        <row r="5">
          <cell r="D5" t="str">
            <v>Revised Model</v>
          </cell>
          <cell r="G5" t="str">
            <v>at Market</v>
          </cell>
          <cell r="J5" t="str">
            <v>Difference</v>
          </cell>
        </row>
        <row r="6">
          <cell r="B6" t="str">
            <v>FV / 2008 EBITDA</v>
          </cell>
          <cell r="F6">
            <v>39435</v>
          </cell>
          <cell r="G6" t="str">
            <v>EBITDA</v>
          </cell>
        </row>
        <row r="7">
          <cell r="B7" t="str">
            <v>2008E Average Realized Price</v>
          </cell>
          <cell r="C7">
            <v>39435</v>
          </cell>
          <cell r="D7">
            <v>51.624656224669813</v>
          </cell>
          <cell r="F7" t="str">
            <v>Close</v>
          </cell>
          <cell r="G7">
            <v>89.688658410553629</v>
          </cell>
          <cell r="H7" t="str">
            <v>Firm Value</v>
          </cell>
          <cell r="J7">
            <v>38.064002185883815</v>
          </cell>
        </row>
        <row r="8">
          <cell r="A8" t="str">
            <v>BTU</v>
          </cell>
          <cell r="B8" t="str">
            <v>2008E Tons Sold</v>
          </cell>
          <cell r="C8">
            <v>12.736630594832874</v>
          </cell>
          <cell r="D8">
            <v>12.129079610381241</v>
          </cell>
          <cell r="F8">
            <v>59.89</v>
          </cell>
          <cell r="G8">
            <v>12.129079610381241</v>
          </cell>
          <cell r="H8">
            <v>19315.227663370002</v>
          </cell>
          <cell r="I8">
            <v>12.736630594832874</v>
          </cell>
          <cell r="J8">
            <v>0</v>
          </cell>
        </row>
        <row r="9">
          <cell r="A9" t="str">
            <v>CNX</v>
          </cell>
          <cell r="B9" t="str">
            <v>2008E Coal Revenues</v>
          </cell>
          <cell r="C9">
            <v>12.046506614261002</v>
          </cell>
          <cell r="D9">
            <v>626.15956520758357</v>
          </cell>
          <cell r="F9">
            <v>68.040000000000006</v>
          </cell>
          <cell r="G9">
            <v>1087.8408780098939</v>
          </cell>
          <cell r="H9">
            <v>14016.724817530003</v>
          </cell>
          <cell r="I9">
            <v>12.046506614261002</v>
          </cell>
          <cell r="J9">
            <v>461.68131280231034</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2008E EBITDA</v>
          </cell>
          <cell r="C11">
            <v>9.494764457496478</v>
          </cell>
          <cell r="D11">
            <v>198.1083290195555</v>
          </cell>
          <cell r="F11">
            <v>35.1</v>
          </cell>
          <cell r="G11">
            <v>609.07826518298509</v>
          </cell>
          <cell r="H11">
            <v>2333.3516581000003</v>
          </cell>
          <cell r="I11">
            <v>9.494764457496478</v>
          </cell>
          <cell r="J11">
            <v>410.96993616342957</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Net Debt</v>
          </cell>
          <cell r="C13">
            <v>9.7370713117131835</v>
          </cell>
          <cell r="D13">
            <v>276.38034199999998</v>
          </cell>
          <cell r="G13">
            <v>738.06165480231039</v>
          </cell>
          <cell r="J13">
            <v>461.6813128023104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Implied Firm Value</v>
          </cell>
          <cell r="C15">
            <v>8.2540776565830001</v>
          </cell>
          <cell r="D15">
            <v>10.6</v>
          </cell>
          <cell r="F15">
            <v>31.150000000000002</v>
          </cell>
          <cell r="G15">
            <v>302.12370000000004</v>
          </cell>
          <cell r="H15">
            <v>2478.6911144799997</v>
          </cell>
          <cell r="I15">
            <v>8.2042259990858035</v>
          </cell>
        </row>
        <row r="16">
          <cell r="A16">
            <v>5</v>
          </cell>
          <cell r="B16" t="str">
            <v>5.0x 2008E EBITDA</v>
          </cell>
          <cell r="C16">
            <v>7.0117860746855092</v>
          </cell>
          <cell r="D16">
            <v>990.54164509777752</v>
          </cell>
          <cell r="F16">
            <v>10.46</v>
          </cell>
          <cell r="G16">
            <v>3045.3913259149253</v>
          </cell>
          <cell r="H16">
            <v>378.30256817999998</v>
          </cell>
          <cell r="I16">
            <v>8.677102243232456</v>
          </cell>
          <cell r="J16">
            <v>2054.8496808171476</v>
          </cell>
        </row>
        <row r="17">
          <cell r="A17">
            <v>6</v>
          </cell>
          <cell r="B17" t="str">
            <v>6.0x 2008E EBITDA</v>
          </cell>
          <cell r="C17">
            <v>8.2042259990858035</v>
          </cell>
          <cell r="D17">
            <v>1188.6499741173329</v>
          </cell>
          <cell r="F17">
            <v>36.61</v>
          </cell>
          <cell r="G17">
            <v>3654.4695910979108</v>
          </cell>
          <cell r="H17">
            <v>2134.19345466</v>
          </cell>
          <cell r="I17">
            <v>7.0117860746855092</v>
          </cell>
          <cell r="J17">
            <v>2465.8196169805778</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Implied Equity Value</v>
          </cell>
          <cell r="C19">
            <v>6.2830058986310098</v>
          </cell>
          <cell r="D19">
            <v>7.9</v>
          </cell>
          <cell r="F19">
            <v>38.03</v>
          </cell>
          <cell r="G19">
            <v>157.05000000000001</v>
          </cell>
          <cell r="H19">
            <v>986.74607638000009</v>
          </cell>
          <cell r="I19">
            <v>6.2830058986310098</v>
          </cell>
        </row>
        <row r="20">
          <cell r="A20">
            <v>5</v>
          </cell>
          <cell r="B20" t="str">
            <v>5.0x 2008E EBITDA</v>
          </cell>
          <cell r="C20">
            <v>7.6702050913601845</v>
          </cell>
          <cell r="D20">
            <v>714.16130309777759</v>
          </cell>
          <cell r="G20">
            <v>2307.329671112615</v>
          </cell>
          <cell r="J20">
            <v>1593.1683680148374</v>
          </cell>
        </row>
        <row r="21">
          <cell r="A21">
            <v>6</v>
          </cell>
          <cell r="B21" t="str">
            <v>6.0x 2008E EBITDA</v>
          </cell>
          <cell r="D21">
            <v>912.269632117333</v>
          </cell>
          <cell r="G21">
            <v>2916.4079362956004</v>
          </cell>
          <cell r="J21">
            <v>2004.1383041782674</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mbined"/>
      <sheetName val="Sheet2"/>
      <sheetName val="Sheet3"/>
      <sheetName val="Sheet1"/>
      <sheetName val="SUMMARY"/>
      <sheetName val="2006-04"/>
      <sheetName val="2006-08"/>
      <sheetName val="2006-06"/>
      <sheetName val="2006-05"/>
      <sheetName val="2006-11"/>
      <sheetName val="2006-10"/>
      <sheetName val="2006-07"/>
      <sheetName val="2006-03"/>
      <sheetName val="2006-09"/>
      <sheetName val="New Working Capital"/>
      <sheetName val="2009-2009"/>
      <sheetName val="Novate"/>
      <sheetName val="New_Fin Sum"/>
      <sheetName val="HWM-2"/>
      <sheetName val="Coal Pricing"/>
      <sheetName val="Model Comparison"/>
    </sheetNames>
    <sheetDataSet>
      <sheetData sheetId="0" refreshError="1"/>
      <sheetData sheetId="1" refreshError="1"/>
      <sheetData sheetId="2" refreshError="1">
        <row r="1">
          <cell r="D1" t="str">
            <v>March 2007</v>
          </cell>
          <cell r="E1" t="str">
            <v>October 2007</v>
          </cell>
        </row>
        <row r="2">
          <cell r="H2" t="str">
            <v xml:space="preserve">Alliance </v>
          </cell>
          <cell r="I2">
            <v>8.5</v>
          </cell>
          <cell r="J2" t="e">
            <v>#REF!</v>
          </cell>
          <cell r="K2" t="e">
            <v>#REF!</v>
          </cell>
        </row>
        <row r="3">
          <cell r="C3" t="str">
            <v>ICG</v>
          </cell>
          <cell r="D3">
            <v>7.9</v>
          </cell>
          <cell r="E3" t="e">
            <v>#REF!</v>
          </cell>
          <cell r="F3" t="e">
            <v>#REF!</v>
          </cell>
          <cell r="H3" t="str">
            <v>Peabody</v>
          </cell>
          <cell r="I3">
            <v>7.7</v>
          </cell>
          <cell r="J3" t="e">
            <v>#REF!</v>
          </cell>
          <cell r="K3" t="e">
            <v>#REF!</v>
          </cell>
        </row>
        <row r="4">
          <cell r="C4" t="str">
            <v>JRCC</v>
          </cell>
          <cell r="D4">
            <v>7.4</v>
          </cell>
          <cell r="E4" t="e">
            <v>#REF!</v>
          </cell>
          <cell r="F4" t="e">
            <v>#REF!</v>
          </cell>
          <cell r="H4" t="str">
            <v>Arch Coal</v>
          </cell>
          <cell r="I4">
            <v>6.5</v>
          </cell>
          <cell r="J4" t="e">
            <v>#REF!</v>
          </cell>
          <cell r="K4" t="e">
            <v>#REF!</v>
          </cell>
        </row>
        <row r="5">
          <cell r="C5" t="str">
            <v>Consol</v>
          </cell>
          <cell r="D5">
            <v>7.2</v>
          </cell>
          <cell r="E5" t="e">
            <v>#REF!</v>
          </cell>
          <cell r="F5" t="e">
            <v>#REF!</v>
          </cell>
          <cell r="H5" t="str">
            <v>Foundation</v>
          </cell>
          <cell r="I5">
            <v>6</v>
          </cell>
          <cell r="J5" t="e">
            <v>#REF!</v>
          </cell>
          <cell r="K5" t="e">
            <v>#REF!</v>
          </cell>
        </row>
        <row r="6">
          <cell r="A6" t="e">
            <v>#N/A</v>
          </cell>
          <cell r="C6" t="str">
            <v>Massey</v>
          </cell>
          <cell r="D6">
            <v>5.9</v>
          </cell>
          <cell r="E6" t="e">
            <v>#REF!</v>
          </cell>
          <cell r="F6" t="e">
            <v>#REF!</v>
          </cell>
        </row>
        <row r="7">
          <cell r="C7" t="str">
            <v>Walter</v>
          </cell>
          <cell r="D7">
            <v>4.9000000000000004</v>
          </cell>
          <cell r="E7" t="e">
            <v>#REF!</v>
          </cell>
          <cell r="F7" t="e">
            <v>#REF!</v>
          </cell>
        </row>
        <row r="8">
          <cell r="C8" t="str">
            <v>Alpha</v>
          </cell>
          <cell r="D8">
            <v>4.8</v>
          </cell>
          <cell r="E8" t="e">
            <v>#REF!</v>
          </cell>
          <cell r="F8" t="e">
            <v>#REF!</v>
          </cell>
        </row>
        <row r="12">
          <cell r="D12" t="str">
            <v>March 2007</v>
          </cell>
          <cell r="E12" t="str">
            <v>October 2007</v>
          </cell>
        </row>
        <row r="13">
          <cell r="H13" t="str">
            <v>Peabody</v>
          </cell>
          <cell r="I13">
            <v>10.81</v>
          </cell>
          <cell r="J13" t="e">
            <v>#REF!</v>
          </cell>
          <cell r="K13" t="e">
            <v>#REF!</v>
          </cell>
        </row>
        <row r="14">
          <cell r="C14" t="str">
            <v>Consol</v>
          </cell>
          <cell r="D14">
            <v>7.157</v>
          </cell>
          <cell r="E14" t="e">
            <v>#REF!</v>
          </cell>
          <cell r="F14" t="e">
            <v>#REF!</v>
          </cell>
          <cell r="H14" t="str">
            <v>Arch Coal</v>
          </cell>
          <cell r="I14">
            <v>4.4580000000000002</v>
          </cell>
          <cell r="J14" t="e">
            <v>#REF!</v>
          </cell>
          <cell r="K14" t="e">
            <v>#REF!</v>
          </cell>
        </row>
        <row r="15">
          <cell r="C15" t="str">
            <v>Massey</v>
          </cell>
          <cell r="D15">
            <v>1.9970000000000001</v>
          </cell>
          <cell r="E15" t="e">
            <v>#REF!</v>
          </cell>
          <cell r="F15" t="e">
            <v>#REF!</v>
          </cell>
          <cell r="H15" t="str">
            <v xml:space="preserve">Alliance </v>
          </cell>
          <cell r="I15">
            <v>2.1720000000000002</v>
          </cell>
          <cell r="J15" t="e">
            <v>#REF!</v>
          </cell>
          <cell r="K15" t="e">
            <v>#REF!</v>
          </cell>
        </row>
        <row r="16">
          <cell r="C16" t="str">
            <v>Walter</v>
          </cell>
          <cell r="D16">
            <v>1.3340000000000001</v>
          </cell>
          <cell r="E16" t="e">
            <v>#REF!</v>
          </cell>
          <cell r="F16" t="e">
            <v>#REF!</v>
          </cell>
          <cell r="H16" t="str">
            <v>Foundation</v>
          </cell>
          <cell r="I16">
            <v>1.5820000000000001</v>
          </cell>
          <cell r="J16" t="e">
            <v>#REF!</v>
          </cell>
          <cell r="K16" t="e">
            <v>#REF!</v>
          </cell>
        </row>
        <row r="17">
          <cell r="C17" t="str">
            <v>Alpha</v>
          </cell>
          <cell r="D17">
            <v>1.0169999999999999</v>
          </cell>
          <cell r="E17" t="e">
            <v>#REF!</v>
          </cell>
          <cell r="F17" t="e">
            <v>#REF!</v>
          </cell>
        </row>
        <row r="18">
          <cell r="C18" t="str">
            <v>ICG</v>
          </cell>
          <cell r="D18">
            <v>0.79500000000000004</v>
          </cell>
          <cell r="E18" t="e">
            <v>#REF!</v>
          </cell>
          <cell r="F18" t="e">
            <v>#REF!</v>
          </cell>
        </row>
        <row r="19">
          <cell r="C19" t="str">
            <v>JRCC</v>
          </cell>
          <cell r="D19">
            <v>0.1245</v>
          </cell>
          <cell r="E19" t="e">
            <v>#REF!</v>
          </cell>
          <cell r="F19" t="e">
            <v>#REF!</v>
          </cell>
        </row>
      </sheetData>
      <sheetData sheetId="3" refreshError="1"/>
      <sheetData sheetId="4" refreshError="1">
        <row r="2">
          <cell r="D2" t="str">
            <v>Chart Index (Trace Precedents to go to chart)</v>
          </cell>
        </row>
        <row r="3">
          <cell r="D3" t="str">
            <v>Firm Value</v>
          </cell>
          <cell r="G3" t="str">
            <v>LTM Coal Sales (mm tons)</v>
          </cell>
          <cell r="J3" t="str">
            <v>LTM Realization per Ton</v>
          </cell>
        </row>
        <row r="4">
          <cell r="D4" t="str">
            <v>Market Capitalization</v>
          </cell>
          <cell r="G4" t="str">
            <v>2006 Coal Sales (mm tons)</v>
          </cell>
          <cell r="J4" t="str">
            <v>LTM Cash Cost per Ton</v>
          </cell>
        </row>
        <row r="5">
          <cell r="G5" t="str">
            <v>2006 Coal Production (mm tons)</v>
          </cell>
          <cell r="J5" t="str">
            <v>LTM Cash Margin per Ton</v>
          </cell>
        </row>
        <row r="6">
          <cell r="D6" t="str">
            <v>LTM Revenues</v>
          </cell>
        </row>
        <row r="7">
          <cell r="G7" t="str">
            <v>Total Debt</v>
          </cell>
        </row>
        <row r="8">
          <cell r="D8" t="str">
            <v>LTM EBITDA (Reported)</v>
          </cell>
          <cell r="G8" t="str">
            <v>Total Debt / LTM EBITDA</v>
          </cell>
        </row>
        <row r="9">
          <cell r="D9" t="str">
            <v>LTM EBITDA Margin</v>
          </cell>
        </row>
        <row r="10">
          <cell r="D10" t="str">
            <v>2007E EBITDA</v>
          </cell>
          <cell r="G10" t="str">
            <v>Price / 2007E EPS</v>
          </cell>
        </row>
        <row r="11">
          <cell r="D11" t="str">
            <v>2008E EBITDA</v>
          </cell>
          <cell r="G11" t="str">
            <v>Price / 2008E EPS</v>
          </cell>
        </row>
        <row r="12">
          <cell r="D12" t="str">
            <v>FV / LTM EBITDA</v>
          </cell>
        </row>
        <row r="13">
          <cell r="D13" t="str">
            <v>FV / 2008E EBITDA</v>
          </cell>
        </row>
        <row r="14">
          <cell r="D14" t="str">
            <v>FV / 2007E EBITDA</v>
          </cell>
        </row>
        <row r="19">
          <cell r="F19" t="str">
            <v>FX</v>
          </cell>
        </row>
        <row r="20">
          <cell r="D20" t="str">
            <v>FDG</v>
          </cell>
          <cell r="E20" t="str">
            <v>CAD</v>
          </cell>
          <cell r="F20" t="e">
            <v>#REF!</v>
          </cell>
        </row>
        <row r="25">
          <cell r="F25" t="str">
            <v>FirmValue</v>
          </cell>
          <cell r="J25" t="str">
            <v>SBInput!L278</v>
          </cell>
          <cell r="R25" t="str">
            <v>FYE2EBITDA</v>
          </cell>
          <cell r="Z25" t="str">
            <v>FYE3EBITDA</v>
          </cell>
        </row>
        <row r="26">
          <cell r="D26" t="str">
            <v>Firm Value</v>
          </cell>
          <cell r="H26" t="str">
            <v>LTM EBITDA (Reported)</v>
          </cell>
          <cell r="L26" t="str">
            <v>FV / LTM EBITDA</v>
          </cell>
          <cell r="P26" t="str">
            <v>2007E EBITDA</v>
          </cell>
          <cell r="T26" t="str">
            <v>FV / 2007E EBITDA</v>
          </cell>
          <cell r="X26" t="str">
            <v>2008E EBITDA</v>
          </cell>
          <cell r="AB26" t="str">
            <v>FV / 2008E EBITDA</v>
          </cell>
        </row>
        <row r="27">
          <cell r="B27" t="str">
            <v>Pulls from Comps</v>
          </cell>
          <cell r="D27" t="str">
            <v>ARLP</v>
          </cell>
          <cell r="E27" t="str">
            <v xml:space="preserve">Alliance </v>
          </cell>
          <cell r="F27" t="e">
            <v>#REF!</v>
          </cell>
          <cell r="H27" t="str">
            <v>ARLP</v>
          </cell>
          <cell r="I27" t="str">
            <v xml:space="preserve">Alliance </v>
          </cell>
          <cell r="J27" t="e">
            <v>#REF!</v>
          </cell>
          <cell r="L27" t="str">
            <v>ARLP</v>
          </cell>
          <cell r="M27" t="str">
            <v xml:space="preserve">Alliance </v>
          </cell>
          <cell r="N27" t="e">
            <v>#REF!</v>
          </cell>
          <cell r="P27" t="str">
            <v>ARLP</v>
          </cell>
          <cell r="Q27" t="str">
            <v xml:space="preserve">Alliance </v>
          </cell>
          <cell r="R27" t="e">
            <v>#REF!</v>
          </cell>
          <cell r="T27" t="str">
            <v>ARLP</v>
          </cell>
          <cell r="U27" t="str">
            <v xml:space="preserve">Alliance </v>
          </cell>
          <cell r="V27" t="e">
            <v>#REF!</v>
          </cell>
          <cell r="X27" t="str">
            <v>ARLP</v>
          </cell>
          <cell r="Y27" t="str">
            <v xml:space="preserve">Alliance </v>
          </cell>
          <cell r="Z27" t="e">
            <v>#REF!</v>
          </cell>
          <cell r="AB27" t="str">
            <v>ARLP</v>
          </cell>
          <cell r="AC27" t="str">
            <v xml:space="preserve">Alliance </v>
          </cell>
          <cell r="AD27" t="e">
            <v>#REF!</v>
          </cell>
          <cell r="AE27">
            <v>8.5</v>
          </cell>
        </row>
        <row r="28">
          <cell r="D28" t="str">
            <v>ANR</v>
          </cell>
          <cell r="E28" t="str">
            <v>Alpha</v>
          </cell>
          <cell r="F28" t="e">
            <v>#REF!</v>
          </cell>
          <cell r="H28" t="str">
            <v>ANR</v>
          </cell>
          <cell r="I28" t="str">
            <v>Alpha</v>
          </cell>
          <cell r="J28" t="e">
            <v>#REF!</v>
          </cell>
          <cell r="L28" t="str">
            <v>ANR</v>
          </cell>
          <cell r="M28" t="str">
            <v>Alpha</v>
          </cell>
          <cell r="N28" t="e">
            <v>#REF!</v>
          </cell>
          <cell r="P28" t="str">
            <v>ANR</v>
          </cell>
          <cell r="Q28" t="str">
            <v>Alpha</v>
          </cell>
          <cell r="R28" t="e">
            <v>#REF!</v>
          </cell>
          <cell r="T28" t="str">
            <v>ANR</v>
          </cell>
          <cell r="U28" t="str">
            <v>Alpha</v>
          </cell>
          <cell r="V28" t="e">
            <v>#REF!</v>
          </cell>
          <cell r="X28" t="str">
            <v>ANR</v>
          </cell>
          <cell r="Y28" t="str">
            <v>Alpha</v>
          </cell>
          <cell r="Z28" t="e">
            <v>#REF!</v>
          </cell>
          <cell r="AB28" t="str">
            <v>ANR</v>
          </cell>
          <cell r="AC28" t="str">
            <v>Alpha</v>
          </cell>
          <cell r="AD28" t="e">
            <v>#REF!</v>
          </cell>
          <cell r="AE28">
            <v>4.8</v>
          </cell>
        </row>
        <row r="29">
          <cell r="D29" t="str">
            <v>ACI</v>
          </cell>
          <cell r="E29" t="str">
            <v>Arch Coal</v>
          </cell>
          <cell r="F29" t="e">
            <v>#REF!</v>
          </cell>
          <cell r="H29" t="str">
            <v>ACI</v>
          </cell>
          <cell r="I29" t="str">
            <v>Arch Coal</v>
          </cell>
          <cell r="J29" t="e">
            <v>#REF!</v>
          </cell>
          <cell r="L29" t="str">
            <v>ACI</v>
          </cell>
          <cell r="M29" t="str">
            <v>Arch Coal</v>
          </cell>
          <cell r="N29" t="e">
            <v>#REF!</v>
          </cell>
          <cell r="P29" t="str">
            <v>ACI</v>
          </cell>
          <cell r="Q29" t="str">
            <v>Arch Coal</v>
          </cell>
          <cell r="R29" t="e">
            <v>#REF!</v>
          </cell>
          <cell r="T29" t="str">
            <v>ACI</v>
          </cell>
          <cell r="U29" t="str">
            <v>Arch Coal</v>
          </cell>
          <cell r="V29" t="e">
            <v>#REF!</v>
          </cell>
          <cell r="X29" t="str">
            <v>ACI</v>
          </cell>
          <cell r="Y29" t="str">
            <v>Arch Coal</v>
          </cell>
          <cell r="Z29" t="e">
            <v>#REF!</v>
          </cell>
          <cell r="AB29" t="str">
            <v>ACI</v>
          </cell>
          <cell r="AC29" t="str">
            <v>Arch Coal</v>
          </cell>
          <cell r="AD29" t="e">
            <v>#REF!</v>
          </cell>
          <cell r="AE29">
            <v>6.5</v>
          </cell>
        </row>
        <row r="30">
          <cell r="D30" t="str">
            <v>CNX</v>
          </cell>
          <cell r="E30" t="str">
            <v>Consol</v>
          </cell>
          <cell r="F30" t="e">
            <v>#REF!</v>
          </cell>
          <cell r="H30" t="str">
            <v>CNX</v>
          </cell>
          <cell r="I30" t="str">
            <v>Consol</v>
          </cell>
          <cell r="J30" t="e">
            <v>#REF!</v>
          </cell>
          <cell r="L30" t="str">
            <v>CNX</v>
          </cell>
          <cell r="M30" t="str">
            <v>Consol</v>
          </cell>
          <cell r="N30" t="e">
            <v>#REF!</v>
          </cell>
          <cell r="P30" t="str">
            <v>CNX</v>
          </cell>
          <cell r="Q30" t="str">
            <v>Consol</v>
          </cell>
          <cell r="R30" t="e">
            <v>#REF!</v>
          </cell>
          <cell r="T30" t="str">
            <v>CNX</v>
          </cell>
          <cell r="U30" t="str">
            <v>Consol</v>
          </cell>
          <cell r="V30" t="e">
            <v>#REF!</v>
          </cell>
          <cell r="X30" t="str">
            <v>CNX</v>
          </cell>
          <cell r="Y30" t="str">
            <v>Consol</v>
          </cell>
          <cell r="Z30" t="e">
            <v>#REF!</v>
          </cell>
          <cell r="AB30" t="str">
            <v>CNX</v>
          </cell>
          <cell r="AC30" t="str">
            <v>Consol</v>
          </cell>
          <cell r="AD30" t="e">
            <v>#REF!</v>
          </cell>
          <cell r="AE30">
            <v>7.2</v>
          </cell>
        </row>
        <row r="31">
          <cell r="D31" t="str">
            <v>FDG</v>
          </cell>
          <cell r="E31" t="str">
            <v>Fording</v>
          </cell>
          <cell r="F31" t="e">
            <v>#REF!</v>
          </cell>
          <cell r="H31" t="str">
            <v>FDG</v>
          </cell>
          <cell r="I31" t="str">
            <v>Fording</v>
          </cell>
          <cell r="J31" t="e">
            <v>#REF!</v>
          </cell>
          <cell r="L31" t="str">
            <v>FDG</v>
          </cell>
          <cell r="M31" t="str">
            <v>Fording</v>
          </cell>
          <cell r="N31" t="e">
            <v>#REF!</v>
          </cell>
          <cell r="P31" t="str">
            <v>FDG</v>
          </cell>
          <cell r="Q31" t="str">
            <v>Fording</v>
          </cell>
          <cell r="R31" t="e">
            <v>#REF!</v>
          </cell>
          <cell r="T31" t="str">
            <v>FDG</v>
          </cell>
          <cell r="U31" t="str">
            <v>Fording</v>
          </cell>
          <cell r="V31" t="e">
            <v>#REF!</v>
          </cell>
          <cell r="X31" t="str">
            <v>FDG</v>
          </cell>
          <cell r="Y31" t="str">
            <v>Fording</v>
          </cell>
          <cell r="Z31" t="e">
            <v>#REF!</v>
          </cell>
          <cell r="AB31" t="str">
            <v>FDG</v>
          </cell>
          <cell r="AC31" t="str">
            <v>Fording</v>
          </cell>
          <cell r="AD31" t="e">
            <v>#REF!</v>
          </cell>
        </row>
        <row r="32">
          <cell r="D32" t="str">
            <v>FCL</v>
          </cell>
          <cell r="E32" t="str">
            <v>Foundation</v>
          </cell>
          <cell r="F32" t="e">
            <v>#REF!</v>
          </cell>
          <cell r="H32" t="str">
            <v>FCL</v>
          </cell>
          <cell r="I32" t="str">
            <v>Foundation</v>
          </cell>
          <cell r="J32" t="e">
            <v>#REF!</v>
          </cell>
          <cell r="L32" t="str">
            <v>FCL</v>
          </cell>
          <cell r="M32" t="str">
            <v>Foundation</v>
          </cell>
          <cell r="N32" t="e">
            <v>#REF!</v>
          </cell>
          <cell r="P32" t="str">
            <v>FCL</v>
          </cell>
          <cell r="Q32" t="str">
            <v>Foundation</v>
          </cell>
          <cell r="R32" t="e">
            <v>#REF!</v>
          </cell>
          <cell r="T32" t="str">
            <v>FCL</v>
          </cell>
          <cell r="U32" t="str">
            <v>Foundation</v>
          </cell>
          <cell r="V32" t="e">
            <v>#REF!</v>
          </cell>
          <cell r="X32" t="str">
            <v>FCL</v>
          </cell>
          <cell r="Y32" t="str">
            <v>Foundation</v>
          </cell>
          <cell r="Z32" t="e">
            <v>#REF!</v>
          </cell>
          <cell r="AB32" t="str">
            <v>FCL</v>
          </cell>
          <cell r="AC32" t="str">
            <v>Foundation</v>
          </cell>
          <cell r="AD32" t="e">
            <v>#REF!</v>
          </cell>
          <cell r="AE32">
            <v>6</v>
          </cell>
        </row>
        <row r="33">
          <cell r="D33" t="str">
            <v>ICO</v>
          </cell>
          <cell r="E33" t="str">
            <v>ICG</v>
          </cell>
          <cell r="F33" t="e">
            <v>#REF!</v>
          </cell>
          <cell r="H33" t="str">
            <v>ICO</v>
          </cell>
          <cell r="I33" t="str">
            <v>ICG</v>
          </cell>
          <cell r="J33" t="e">
            <v>#REF!</v>
          </cell>
          <cell r="L33" t="str">
            <v>ICO</v>
          </cell>
          <cell r="M33" t="str">
            <v>ICG</v>
          </cell>
          <cell r="N33" t="e">
            <v>#REF!</v>
          </cell>
          <cell r="P33" t="str">
            <v>ICO</v>
          </cell>
          <cell r="Q33" t="str">
            <v>ICG</v>
          </cell>
          <cell r="R33" t="e">
            <v>#REF!</v>
          </cell>
          <cell r="T33" t="str">
            <v>ICO</v>
          </cell>
          <cell r="U33" t="str">
            <v>ICG</v>
          </cell>
          <cell r="V33" t="e">
            <v>#REF!</v>
          </cell>
          <cell r="X33" t="str">
            <v>ICO</v>
          </cell>
          <cell r="Y33" t="str">
            <v>ICG</v>
          </cell>
          <cell r="Z33" t="e">
            <v>#REF!</v>
          </cell>
          <cell r="AB33" t="str">
            <v>ICO</v>
          </cell>
          <cell r="AC33" t="str">
            <v>ICG</v>
          </cell>
          <cell r="AD33" t="e">
            <v>#REF!</v>
          </cell>
          <cell r="AE33">
            <v>7.9</v>
          </cell>
        </row>
        <row r="34">
          <cell r="D34" t="str">
            <v>JRCC</v>
          </cell>
          <cell r="E34" t="str">
            <v>James River</v>
          </cell>
          <cell r="F34" t="e">
            <v>#REF!</v>
          </cell>
          <cell r="H34" t="str">
            <v>JRCC</v>
          </cell>
          <cell r="I34" t="str">
            <v>James River</v>
          </cell>
          <cell r="J34" t="e">
            <v>#REF!</v>
          </cell>
          <cell r="L34" t="str">
            <v>JRCC</v>
          </cell>
          <cell r="M34" t="str">
            <v>James River</v>
          </cell>
          <cell r="N34" t="e">
            <v>#REF!</v>
          </cell>
          <cell r="P34" t="str">
            <v>JRCC</v>
          </cell>
          <cell r="Q34" t="str">
            <v>James River</v>
          </cell>
          <cell r="R34" t="e">
            <v>#REF!</v>
          </cell>
          <cell r="T34" t="str">
            <v>JRCC</v>
          </cell>
          <cell r="U34" t="str">
            <v>James River</v>
          </cell>
          <cell r="V34" t="e">
            <v>#REF!</v>
          </cell>
          <cell r="X34" t="str">
            <v>JRCC</v>
          </cell>
          <cell r="Y34" t="str">
            <v>James River</v>
          </cell>
          <cell r="Z34" t="e">
            <v>#REF!</v>
          </cell>
          <cell r="AB34" t="str">
            <v>JRCC</v>
          </cell>
          <cell r="AC34" t="str">
            <v>James River</v>
          </cell>
          <cell r="AD34" t="e">
            <v>#REF!</v>
          </cell>
        </row>
        <row r="35">
          <cell r="D35" t="str">
            <v>MEE</v>
          </cell>
          <cell r="E35" t="str">
            <v>Massey</v>
          </cell>
          <cell r="F35" t="e">
            <v>#REF!</v>
          </cell>
          <cell r="H35" t="str">
            <v>MEE</v>
          </cell>
          <cell r="I35" t="str">
            <v>Massey</v>
          </cell>
          <cell r="J35" t="e">
            <v>#REF!</v>
          </cell>
          <cell r="L35" t="str">
            <v>MEE</v>
          </cell>
          <cell r="M35" t="str">
            <v>Massey</v>
          </cell>
          <cell r="N35" t="e">
            <v>#REF!</v>
          </cell>
          <cell r="P35" t="str">
            <v>MEE</v>
          </cell>
          <cell r="Q35" t="str">
            <v>Massey</v>
          </cell>
          <cell r="R35" t="e">
            <v>#REF!</v>
          </cell>
          <cell r="T35" t="str">
            <v>MEE</v>
          </cell>
          <cell r="U35" t="str">
            <v>Massey</v>
          </cell>
          <cell r="V35" t="e">
            <v>#REF!</v>
          </cell>
          <cell r="X35" t="str">
            <v>MEE</v>
          </cell>
          <cell r="Y35" t="str">
            <v>Massey</v>
          </cell>
          <cell r="Z35" t="e">
            <v>#REF!</v>
          </cell>
          <cell r="AB35" t="str">
            <v>MEE</v>
          </cell>
          <cell r="AC35" t="str">
            <v>Massey</v>
          </cell>
          <cell r="AD35" t="e">
            <v>#REF!</v>
          </cell>
          <cell r="AE35">
            <v>5.9</v>
          </cell>
        </row>
        <row r="36">
          <cell r="D36" t="str">
            <v>BTU</v>
          </cell>
          <cell r="E36" t="str">
            <v>Peabody</v>
          </cell>
          <cell r="F36" t="e">
            <v>#REF!</v>
          </cell>
          <cell r="H36" t="str">
            <v>BTU</v>
          </cell>
          <cell r="I36" t="str">
            <v>Peabody</v>
          </cell>
          <cell r="J36" t="e">
            <v>#REF!</v>
          </cell>
          <cell r="L36" t="str">
            <v>BTU</v>
          </cell>
          <cell r="M36" t="str">
            <v>Peabody</v>
          </cell>
          <cell r="N36" t="e">
            <v>#REF!</v>
          </cell>
          <cell r="P36" t="str">
            <v>BTU</v>
          </cell>
          <cell r="Q36" t="str">
            <v>Peabody</v>
          </cell>
          <cell r="R36" t="e">
            <v>#REF!</v>
          </cell>
          <cell r="T36" t="str">
            <v>BTU</v>
          </cell>
          <cell r="U36" t="str">
            <v>Peabody</v>
          </cell>
          <cell r="V36" t="e">
            <v>#REF!</v>
          </cell>
          <cell r="X36" t="str">
            <v>BTU</v>
          </cell>
          <cell r="Y36" t="str">
            <v>Peabody</v>
          </cell>
          <cell r="Z36" t="e">
            <v>#REF!</v>
          </cell>
          <cell r="AB36" t="str">
            <v>BTU</v>
          </cell>
          <cell r="AC36" t="str">
            <v>Peabody</v>
          </cell>
          <cell r="AD36" t="e">
            <v>#REF!</v>
          </cell>
          <cell r="AE36">
            <v>7.7</v>
          </cell>
        </row>
        <row r="37">
          <cell r="D37" t="str">
            <v>WLT</v>
          </cell>
          <cell r="E37" t="str">
            <v>Walter</v>
          </cell>
          <cell r="F37" t="e">
            <v>#REF!</v>
          </cell>
          <cell r="H37" t="str">
            <v>WLT</v>
          </cell>
          <cell r="I37" t="str">
            <v>Walter</v>
          </cell>
          <cell r="J37" t="e">
            <v>#REF!</v>
          </cell>
          <cell r="L37" t="str">
            <v>WLT</v>
          </cell>
          <cell r="M37" t="str">
            <v>Walter</v>
          </cell>
          <cell r="N37" t="e">
            <v>#REF!</v>
          </cell>
          <cell r="P37" t="str">
            <v>WLT</v>
          </cell>
          <cell r="Q37" t="str">
            <v>Walter</v>
          </cell>
          <cell r="R37" t="e">
            <v>#REF!</v>
          </cell>
          <cell r="T37" t="str">
            <v>WLT</v>
          </cell>
          <cell r="U37" t="str">
            <v>Walter</v>
          </cell>
          <cell r="V37" t="e">
            <v>#REF!</v>
          </cell>
          <cell r="X37" t="str">
            <v>WLT</v>
          </cell>
          <cell r="Y37" t="str">
            <v>Walter</v>
          </cell>
          <cell r="Z37" t="e">
            <v>#REF!</v>
          </cell>
          <cell r="AB37" t="str">
            <v>WLT</v>
          </cell>
          <cell r="AC37" t="str">
            <v>Walter</v>
          </cell>
          <cell r="AD37" t="e">
            <v>#REF!</v>
          </cell>
          <cell r="AE37">
            <v>4.9000000000000004</v>
          </cell>
        </row>
        <row r="38">
          <cell r="D38" t="str">
            <v>PCX</v>
          </cell>
          <cell r="E38" t="str">
            <v>Patriot</v>
          </cell>
          <cell r="F38" t="e">
            <v>#REF!</v>
          </cell>
          <cell r="H38" t="str">
            <v>PCX</v>
          </cell>
          <cell r="I38" t="str">
            <v>Patriot</v>
          </cell>
          <cell r="J38" t="e">
            <v>#REF!</v>
          </cell>
          <cell r="L38" t="str">
            <v>PCX</v>
          </cell>
          <cell r="M38" t="str">
            <v>Patriot</v>
          </cell>
          <cell r="N38" t="e">
            <v>#REF!</v>
          </cell>
          <cell r="P38" t="str">
            <v>PCX</v>
          </cell>
          <cell r="Q38" t="str">
            <v>Patriot</v>
          </cell>
          <cell r="R38" t="e">
            <v>#REF!</v>
          </cell>
          <cell r="T38" t="str">
            <v>PCX</v>
          </cell>
          <cell r="U38" t="str">
            <v>Patriot</v>
          </cell>
          <cell r="V38" t="e">
            <v>#REF!</v>
          </cell>
          <cell r="X38" t="str">
            <v>PCX</v>
          </cell>
          <cell r="Y38" t="str">
            <v>Patriot</v>
          </cell>
          <cell r="Z38" t="e">
            <v>#REF!</v>
          </cell>
          <cell r="AB38" t="str">
            <v>PCX</v>
          </cell>
          <cell r="AC38" t="str">
            <v>Patriot</v>
          </cell>
          <cell r="AD38" t="e">
            <v>#REF!</v>
          </cell>
        </row>
        <row r="39">
          <cell r="B39" t="str">
            <v>Repaste and Sort</v>
          </cell>
          <cell r="I39" t="str">
            <v>James River</v>
          </cell>
          <cell r="J39">
            <v>13.163000000000061</v>
          </cell>
          <cell r="M39" t="str">
            <v>Walter</v>
          </cell>
          <cell r="N39">
            <v>5.3669985866269281</v>
          </cell>
          <cell r="Y39" t="str">
            <v>James River</v>
          </cell>
          <cell r="Z39">
            <v>62.126000000000005</v>
          </cell>
        </row>
        <row r="40">
          <cell r="E40" t="str">
            <v>James River</v>
          </cell>
          <cell r="F40">
            <v>320.43564333999996</v>
          </cell>
          <cell r="I40" t="str">
            <v>ICG</v>
          </cell>
          <cell r="J40">
            <v>88.339000000000112</v>
          </cell>
          <cell r="M40" t="str">
            <v>Alpha</v>
          </cell>
          <cell r="N40">
            <v>6.0154110002627421</v>
          </cell>
          <cell r="Q40" t="str">
            <v>James River</v>
          </cell>
          <cell r="R40">
            <v>45.122750000000003</v>
          </cell>
          <cell r="U40" t="str">
            <v>Massey</v>
          </cell>
          <cell r="V40">
            <v>6.3803178232744768</v>
          </cell>
          <cell r="Y40" t="str">
            <v>ICG</v>
          </cell>
          <cell r="Z40">
            <v>160.2413</v>
          </cell>
          <cell r="AC40" t="str">
            <v>James River</v>
          </cell>
          <cell r="AD40">
            <v>4.1884274667015227</v>
          </cell>
        </row>
        <row r="41">
          <cell r="E41" t="str">
            <v>Patriot</v>
          </cell>
          <cell r="F41">
            <v>826.75700000000006</v>
          </cell>
          <cell r="I41" t="str">
            <v>Patriot</v>
          </cell>
          <cell r="J41">
            <v>196.84050000000002</v>
          </cell>
          <cell r="M41" t="str">
            <v>Fording</v>
          </cell>
          <cell r="N41">
            <v>6.6627259704880819</v>
          </cell>
          <cell r="Q41" t="str">
            <v>Magnum</v>
          </cell>
          <cell r="R41">
            <v>108</v>
          </cell>
          <cell r="U41" t="str">
            <v>Alpha</v>
          </cell>
          <cell r="V41">
            <v>6.4984721614378067</v>
          </cell>
          <cell r="Y41" t="str">
            <v xml:space="preserve">Alliance </v>
          </cell>
          <cell r="Z41">
            <v>271.13080000000002</v>
          </cell>
          <cell r="AC41" t="str">
            <v>Walter</v>
          </cell>
          <cell r="AD41">
            <v>4.316015176218464</v>
          </cell>
        </row>
        <row r="42">
          <cell r="E42" t="str">
            <v>ICG</v>
          </cell>
          <cell r="F42">
            <v>1010.71102676</v>
          </cell>
          <cell r="I42" t="str">
            <v>Alpha</v>
          </cell>
          <cell r="J42">
            <v>230.83899999999997</v>
          </cell>
          <cell r="M42" t="str">
            <v>Foundation</v>
          </cell>
          <cell r="N42">
            <v>8.2418130802901288</v>
          </cell>
          <cell r="Q42" t="str">
            <v>Patriot</v>
          </cell>
          <cell r="R42">
            <v>120.8</v>
          </cell>
          <cell r="U42" t="str">
            <v>Walter</v>
          </cell>
          <cell r="V42">
            <v>6.7404921828300406</v>
          </cell>
          <cell r="Y42" t="str">
            <v>Alpha</v>
          </cell>
          <cell r="Z42">
            <v>291.55799999999999</v>
          </cell>
          <cell r="AC42" t="str">
            <v>Alpha</v>
          </cell>
          <cell r="AD42">
            <v>5.6147209418853237</v>
          </cell>
        </row>
        <row r="43">
          <cell r="E43" t="str">
            <v>Walter</v>
          </cell>
          <cell r="F43">
            <v>2051.6191088199998</v>
          </cell>
          <cell r="I43" t="str">
            <v>Walter</v>
          </cell>
          <cell r="J43">
            <v>252.96299999999991</v>
          </cell>
          <cell r="M43" t="str">
            <v>Massey</v>
          </cell>
          <cell r="N43">
            <v>8.2741026297620817</v>
          </cell>
          <cell r="Q43" t="str">
            <v>ICG</v>
          </cell>
          <cell r="R43">
            <v>123.224</v>
          </cell>
          <cell r="U43" t="str">
            <v>Foundation</v>
          </cell>
          <cell r="V43">
            <v>6.7509387586206895</v>
          </cell>
          <cell r="Y43" t="str">
            <v>Walter</v>
          </cell>
          <cell r="Z43">
            <v>324.62049999999999</v>
          </cell>
          <cell r="AC43" t="str">
            <v>Massey</v>
          </cell>
          <cell r="AD43">
            <v>5.7910741329065401</v>
          </cell>
        </row>
        <row r="44">
          <cell r="E44" t="str">
            <v>Alpha</v>
          </cell>
          <cell r="F44">
            <v>2088.53777064</v>
          </cell>
          <cell r="I44" t="str">
            <v xml:space="preserve">Alliance </v>
          </cell>
          <cell r="J44">
            <v>269.02499999999998</v>
          </cell>
          <cell r="M44" t="str">
            <v xml:space="preserve">Alliance </v>
          </cell>
          <cell r="N44">
            <v>10.484442272743442</v>
          </cell>
          <cell r="Q44" t="str">
            <v xml:space="preserve">Alliance </v>
          </cell>
          <cell r="R44">
            <v>245.75140000000002</v>
          </cell>
          <cell r="U44" t="str">
            <v>Patriot</v>
          </cell>
          <cell r="V44">
            <v>6.8440149006622519</v>
          </cell>
          <cell r="Y44" t="str">
            <v>Foundation</v>
          </cell>
          <cell r="Z44">
            <v>385.85660000000001</v>
          </cell>
          <cell r="AC44" t="str">
            <v>Foundation</v>
          </cell>
          <cell r="AD44">
            <v>5.8703246103259419</v>
          </cell>
        </row>
        <row r="45">
          <cell r="E45" t="str">
            <v xml:space="preserve">Alliance </v>
          </cell>
          <cell r="F45">
            <v>2385</v>
          </cell>
          <cell r="I45" t="str">
            <v>RTEA</v>
          </cell>
          <cell r="J45">
            <v>291</v>
          </cell>
          <cell r="M45" t="str">
            <v>Consol</v>
          </cell>
          <cell r="N45">
            <v>10.54191737658538</v>
          </cell>
          <cell r="Q45" t="str">
            <v>Walter</v>
          </cell>
          <cell r="R45">
            <v>304.3723</v>
          </cell>
          <cell r="U45" t="str">
            <v>James River</v>
          </cell>
          <cell r="V45">
            <v>7.1014209758935332</v>
          </cell>
          <cell r="Y45" t="str">
            <v>Fording</v>
          </cell>
          <cell r="Z45">
            <v>391.81069826318003</v>
          </cell>
          <cell r="AC45" t="str">
            <v>ICG</v>
          </cell>
          <cell r="AD45">
            <v>6.4283962370091459</v>
          </cell>
        </row>
        <row r="46">
          <cell r="E46" t="str">
            <v>Foundation</v>
          </cell>
          <cell r="F46">
            <v>2421.7642608800002</v>
          </cell>
          <cell r="I46" t="str">
            <v>Foundation</v>
          </cell>
          <cell r="J46">
            <v>293.5</v>
          </cell>
          <cell r="M46" t="str">
            <v>Arch Coal</v>
          </cell>
          <cell r="N46">
            <v>13.473902210500867</v>
          </cell>
          <cell r="Q46" t="str">
            <v>Alpha</v>
          </cell>
          <cell r="R46">
            <v>321.38904634130256</v>
          </cell>
          <cell r="U46" t="str">
            <v>ICG</v>
          </cell>
          <cell r="V46">
            <v>8.2022254330325257</v>
          </cell>
          <cell r="Y46" t="str">
            <v>Massey</v>
          </cell>
          <cell r="Z46">
            <v>475.35310000000004</v>
          </cell>
          <cell r="AC46" t="str">
            <v>Patriot</v>
          </cell>
          <cell r="AD46">
            <v>7.189191304347827</v>
          </cell>
        </row>
        <row r="47">
          <cell r="E47" t="str">
            <v>Massey</v>
          </cell>
          <cell r="F47">
            <v>3146.5117954400002</v>
          </cell>
          <cell r="I47" t="str">
            <v>Massey</v>
          </cell>
          <cell r="J47">
            <v>413.10000000000053</v>
          </cell>
          <cell r="M47" t="str">
            <v>James River</v>
          </cell>
          <cell r="N47">
            <v>14.262069631742502</v>
          </cell>
          <cell r="Q47" t="str">
            <v>Foundation</v>
          </cell>
          <cell r="R47">
            <v>358.73</v>
          </cell>
          <cell r="U47" t="str">
            <v>Arch Coal</v>
          </cell>
          <cell r="V47">
            <v>8.724678932644693</v>
          </cell>
          <cell r="Y47" t="str">
            <v>Arch Coal</v>
          </cell>
          <cell r="Z47">
            <v>839.76430000000005</v>
          </cell>
          <cell r="AC47" t="str">
            <v>Arch Coal</v>
          </cell>
          <cell r="AD47">
            <v>7.1971063585127171</v>
          </cell>
        </row>
        <row r="48">
          <cell r="E48" t="str">
            <v>Fording</v>
          </cell>
          <cell r="F48">
            <v>4982.9219476099997</v>
          </cell>
          <cell r="I48" t="str">
            <v>Arch Coal</v>
          </cell>
          <cell r="J48">
            <v>446.435</v>
          </cell>
          <cell r="M48" t="str">
            <v>ICG</v>
          </cell>
          <cell r="N48">
            <v>14.405781967845988</v>
          </cell>
          <cell r="Q48" t="str">
            <v>Massey</v>
          </cell>
          <cell r="R48">
            <v>493.15910000000002</v>
          </cell>
          <cell r="U48" t="str">
            <v>Consol</v>
          </cell>
          <cell r="V48">
            <v>9.4112095826277677</v>
          </cell>
          <cell r="Y48" t="str">
            <v>Consol</v>
          </cell>
          <cell r="Z48">
            <v>1128.1610000000001</v>
          </cell>
          <cell r="AC48" t="str">
            <v>Consol</v>
          </cell>
          <cell r="AD48">
            <v>7.5489554021910896</v>
          </cell>
        </row>
        <row r="49">
          <cell r="E49" t="str">
            <v>Arch Coal</v>
          </cell>
          <cell r="F49">
            <v>6546.7722294043288</v>
          </cell>
          <cell r="I49" t="str">
            <v>Fording</v>
          </cell>
          <cell r="J49">
            <v>487.7793749999999</v>
          </cell>
          <cell r="M49" t="str">
            <v>Peabody</v>
          </cell>
          <cell r="N49">
            <v>15.38024809070237</v>
          </cell>
          <cell r="P49" t="str">
            <v>WLT</v>
          </cell>
          <cell r="Q49" t="str">
            <v>Fording</v>
          </cell>
          <cell r="R49">
            <v>521.51113112500002</v>
          </cell>
          <cell r="T49" t="str">
            <v>WLT</v>
          </cell>
          <cell r="U49" t="str">
            <v>Fording</v>
          </cell>
          <cell r="V49">
            <v>9.554775823980739</v>
          </cell>
          <cell r="X49" t="str">
            <v>WLT</v>
          </cell>
          <cell r="Y49" t="str">
            <v>Peabody</v>
          </cell>
          <cell r="Z49">
            <v>1770.88</v>
          </cell>
          <cell r="AB49" t="str">
            <v>WLT</v>
          </cell>
          <cell r="AC49" t="str">
            <v>Fording</v>
          </cell>
          <cell r="AD49">
            <v>7.5891353917478463</v>
          </cell>
        </row>
        <row r="50">
          <cell r="E50" t="str">
            <v>Consol</v>
          </cell>
          <cell r="F50">
            <v>11087.656579210001</v>
          </cell>
          <cell r="I50" t="str">
            <v>Consol</v>
          </cell>
          <cell r="J50">
            <v>810.96</v>
          </cell>
          <cell r="Q50" t="str">
            <v>Arch Coal</v>
          </cell>
          <cell r="R50">
            <v>750.37400000000002</v>
          </cell>
          <cell r="U50" t="str">
            <v xml:space="preserve">Alliance </v>
          </cell>
          <cell r="V50">
            <v>9.906300802070712</v>
          </cell>
          <cell r="AC50" t="str">
            <v xml:space="preserve">Alliance </v>
          </cell>
          <cell r="AD50">
            <v>8.8324146809683981</v>
          </cell>
        </row>
        <row r="51">
          <cell r="E51" t="str">
            <v>Peabody</v>
          </cell>
          <cell r="F51">
            <v>17546.57130906</v>
          </cell>
          <cell r="I51" t="str">
            <v>Peabody</v>
          </cell>
          <cell r="J51">
            <v>1003.131</v>
          </cell>
          <cell r="Q51" t="str">
            <v>Consol</v>
          </cell>
          <cell r="R51">
            <v>1178.133</v>
          </cell>
          <cell r="U51" t="str">
            <v>Peabody</v>
          </cell>
          <cell r="V51">
            <v>11.546113732729266</v>
          </cell>
          <cell r="AC51" t="str">
            <v>Peabody</v>
          </cell>
          <cell r="AD51">
            <v>8.9809935836355308</v>
          </cell>
        </row>
        <row r="52">
          <cell r="I52" t="str">
            <v>Magnum</v>
          </cell>
          <cell r="Q52" t="str">
            <v>Peabody</v>
          </cell>
          <cell r="R52">
            <v>1519.6949999999999</v>
          </cell>
        </row>
        <row r="76">
          <cell r="F76" t="str">
            <v>PriceCalendarEPS1</v>
          </cell>
          <cell r="J76" t="str">
            <v>PriceCalendarEPS2</v>
          </cell>
          <cell r="N76" t="str">
            <v>MarketCapitalization</v>
          </cell>
          <cell r="R76" t="str">
            <v>LTMNetRevenues</v>
          </cell>
          <cell r="Z76" t="str">
            <v>SBInput!I271</v>
          </cell>
        </row>
        <row r="77">
          <cell r="D77" t="str">
            <v>Price / 2007E EPS</v>
          </cell>
          <cell r="H77" t="str">
            <v>Price / 2008E EPS</v>
          </cell>
          <cell r="L77" t="str">
            <v>Market Capitalization</v>
          </cell>
          <cell r="P77" t="str">
            <v>LTM Revenues</v>
          </cell>
          <cell r="T77" t="str">
            <v>LTM EBITDA Margin</v>
          </cell>
          <cell r="X77" t="str">
            <v>2006 Coal Production (mm tons)</v>
          </cell>
        </row>
        <row r="78">
          <cell r="B78" t="str">
            <v>Pulls from Comps</v>
          </cell>
          <cell r="D78" t="str">
            <v>ARLP</v>
          </cell>
          <cell r="E78" t="str">
            <v xml:space="preserve">Alliance </v>
          </cell>
          <cell r="F78" t="e">
            <v>#REF!</v>
          </cell>
          <cell r="H78" t="str">
            <v>ARLP</v>
          </cell>
          <cell r="I78" t="str">
            <v xml:space="preserve">Alliance </v>
          </cell>
          <cell r="J78" t="e">
            <v>#REF!</v>
          </cell>
          <cell r="L78" t="str">
            <v>ARLP</v>
          </cell>
          <cell r="M78" t="str">
            <v xml:space="preserve">Alliance </v>
          </cell>
          <cell r="N78" t="e">
            <v>#REF!</v>
          </cell>
          <cell r="O78">
            <v>2172</v>
          </cell>
          <cell r="P78" t="str">
            <v>ARLP</v>
          </cell>
          <cell r="Q78" t="str">
            <v xml:space="preserve">Alliance </v>
          </cell>
          <cell r="R78" t="e">
            <v>#REF!</v>
          </cell>
          <cell r="T78" t="str">
            <v>ARLP</v>
          </cell>
          <cell r="U78" t="str">
            <v xml:space="preserve">Alliance </v>
          </cell>
          <cell r="V78" t="e">
            <v>#REF!</v>
          </cell>
          <cell r="X78" t="str">
            <v>ARLP</v>
          </cell>
          <cell r="Y78" t="str">
            <v xml:space="preserve">Alliance </v>
          </cell>
          <cell r="Z78" t="e">
            <v>#REF!</v>
          </cell>
        </row>
        <row r="79">
          <cell r="D79" t="str">
            <v>ANR</v>
          </cell>
          <cell r="E79" t="str">
            <v>Alpha</v>
          </cell>
          <cell r="F79" t="e">
            <v>#REF!</v>
          </cell>
          <cell r="H79" t="str">
            <v>ANR</v>
          </cell>
          <cell r="I79" t="str">
            <v>Alpha</v>
          </cell>
          <cell r="J79" t="e">
            <v>#REF!</v>
          </cell>
          <cell r="L79" t="str">
            <v>ANR</v>
          </cell>
          <cell r="M79" t="str">
            <v>Alpha</v>
          </cell>
          <cell r="N79" t="e">
            <v>#REF!</v>
          </cell>
          <cell r="O79">
            <v>1017</v>
          </cell>
          <cell r="P79" t="str">
            <v>ANR</v>
          </cell>
          <cell r="Q79" t="str">
            <v>Alpha</v>
          </cell>
          <cell r="R79" t="e">
            <v>#REF!</v>
          </cell>
          <cell r="T79" t="str">
            <v>ANR</v>
          </cell>
          <cell r="U79" t="str">
            <v>Alpha</v>
          </cell>
          <cell r="V79" t="e">
            <v>#REF!</v>
          </cell>
          <cell r="X79" t="str">
            <v>ANR</v>
          </cell>
          <cell r="Y79" t="str">
            <v>Alpha</v>
          </cell>
          <cell r="Z79" t="e">
            <v>#REF!</v>
          </cell>
        </row>
        <row r="80">
          <cell r="D80" t="str">
            <v>ACI</v>
          </cell>
          <cell r="E80" t="str">
            <v>Arch Coal</v>
          </cell>
          <cell r="F80" t="e">
            <v>#REF!</v>
          </cell>
          <cell r="H80" t="str">
            <v>ACI</v>
          </cell>
          <cell r="I80" t="str">
            <v>Arch Coal</v>
          </cell>
          <cell r="J80" t="e">
            <v>#REF!</v>
          </cell>
          <cell r="L80" t="str">
            <v>ACI</v>
          </cell>
          <cell r="M80" t="str">
            <v>Arch Coal</v>
          </cell>
          <cell r="N80" t="e">
            <v>#REF!</v>
          </cell>
          <cell r="O80">
            <v>4458</v>
          </cell>
          <cell r="P80" t="str">
            <v>ACI</v>
          </cell>
          <cell r="Q80" t="str">
            <v>Arch Coal</v>
          </cell>
          <cell r="R80" t="e">
            <v>#REF!</v>
          </cell>
          <cell r="T80" t="str">
            <v>ACI</v>
          </cell>
          <cell r="U80" t="str">
            <v>Arch Coal</v>
          </cell>
          <cell r="V80" t="e">
            <v>#REF!</v>
          </cell>
          <cell r="X80" t="str">
            <v>ACI</v>
          </cell>
          <cell r="Y80" t="str">
            <v>Arch Coal</v>
          </cell>
          <cell r="Z80" t="e">
            <v>#REF!</v>
          </cell>
        </row>
        <row r="81">
          <cell r="D81" t="str">
            <v>CNX</v>
          </cell>
          <cell r="E81" t="str">
            <v>Consol</v>
          </cell>
          <cell r="F81" t="e">
            <v>#REF!</v>
          </cell>
          <cell r="H81" t="str">
            <v>CNX</v>
          </cell>
          <cell r="I81" t="str">
            <v>Consol</v>
          </cell>
          <cell r="J81" t="e">
            <v>#REF!</v>
          </cell>
          <cell r="L81" t="str">
            <v>CNX</v>
          </cell>
          <cell r="M81" t="str">
            <v>Consol</v>
          </cell>
          <cell r="N81" t="e">
            <v>#REF!</v>
          </cell>
          <cell r="O81">
            <v>7157</v>
          </cell>
          <cell r="P81" t="str">
            <v>CNX</v>
          </cell>
          <cell r="Q81" t="str">
            <v>Consol</v>
          </cell>
          <cell r="R81" t="e">
            <v>#REF!</v>
          </cell>
          <cell r="T81" t="str">
            <v>CNX</v>
          </cell>
          <cell r="U81" t="str">
            <v>Consol</v>
          </cell>
          <cell r="V81" t="e">
            <v>#REF!</v>
          </cell>
          <cell r="X81" t="str">
            <v>CNX</v>
          </cell>
          <cell r="Y81" t="str">
            <v>Consol</v>
          </cell>
          <cell r="Z81" t="e">
            <v>#REF!</v>
          </cell>
        </row>
        <row r="82">
          <cell r="D82" t="str">
            <v>FDG</v>
          </cell>
          <cell r="E82" t="str">
            <v>Fording</v>
          </cell>
          <cell r="F82" t="e">
            <v>#REF!</v>
          </cell>
          <cell r="H82" t="str">
            <v>FDG</v>
          </cell>
          <cell r="I82" t="str">
            <v>Fording</v>
          </cell>
          <cell r="J82" t="e">
            <v>#REF!</v>
          </cell>
          <cell r="L82" t="str">
            <v>FDG</v>
          </cell>
          <cell r="M82" t="str">
            <v>Fording</v>
          </cell>
          <cell r="N82" t="e">
            <v>#REF!</v>
          </cell>
          <cell r="P82" t="str">
            <v>FDG</v>
          </cell>
          <cell r="Q82" t="str">
            <v>Fording</v>
          </cell>
          <cell r="R82" t="e">
            <v>#REF!</v>
          </cell>
          <cell r="T82" t="str">
            <v>FDG</v>
          </cell>
          <cell r="U82" t="str">
            <v>Fording</v>
          </cell>
          <cell r="V82" t="e">
            <v>#REF!</v>
          </cell>
          <cell r="X82" t="str">
            <v>FDG</v>
          </cell>
          <cell r="Y82" t="str">
            <v>Fording</v>
          </cell>
          <cell r="Z82" t="e">
            <v>#REF!</v>
          </cell>
        </row>
        <row r="83">
          <cell r="D83" t="str">
            <v>FCL</v>
          </cell>
          <cell r="E83" t="str">
            <v>Foundation</v>
          </cell>
          <cell r="F83" t="e">
            <v>#REF!</v>
          </cell>
          <cell r="H83" t="str">
            <v>FCL</v>
          </cell>
          <cell r="I83" t="str">
            <v>Foundation</v>
          </cell>
          <cell r="J83" t="e">
            <v>#REF!</v>
          </cell>
          <cell r="L83" t="str">
            <v>FCL</v>
          </cell>
          <cell r="M83" t="str">
            <v>Foundation</v>
          </cell>
          <cell r="N83" t="e">
            <v>#REF!</v>
          </cell>
          <cell r="O83">
            <v>1582</v>
          </cell>
          <cell r="P83" t="str">
            <v>FCL</v>
          </cell>
          <cell r="Q83" t="str">
            <v>Foundation</v>
          </cell>
          <cell r="R83" t="e">
            <v>#REF!</v>
          </cell>
          <cell r="T83" t="str">
            <v>FCL</v>
          </cell>
          <cell r="U83" t="str">
            <v>Foundation</v>
          </cell>
          <cell r="V83" t="e">
            <v>#REF!</v>
          </cell>
          <cell r="X83" t="str">
            <v>FCL</v>
          </cell>
          <cell r="Y83" t="str">
            <v>Foundation</v>
          </cell>
          <cell r="Z83" t="e">
            <v>#REF!</v>
          </cell>
        </row>
        <row r="84">
          <cell r="D84" t="str">
            <v>ICO</v>
          </cell>
          <cell r="E84" t="str">
            <v>ICG</v>
          </cell>
          <cell r="F84" t="e">
            <v>#REF!</v>
          </cell>
          <cell r="H84" t="str">
            <v>ICO</v>
          </cell>
          <cell r="I84" t="str">
            <v>ICG</v>
          </cell>
          <cell r="J84" t="e">
            <v>#REF!</v>
          </cell>
          <cell r="L84" t="str">
            <v>ICO</v>
          </cell>
          <cell r="M84" t="str">
            <v>ICG</v>
          </cell>
          <cell r="N84" t="e">
            <v>#REF!</v>
          </cell>
          <cell r="O84">
            <v>795</v>
          </cell>
          <cell r="P84" t="str">
            <v>ICO</v>
          </cell>
          <cell r="Q84" t="str">
            <v>ICG</v>
          </cell>
          <cell r="R84" t="e">
            <v>#REF!</v>
          </cell>
          <cell r="T84" t="str">
            <v>ICO</v>
          </cell>
          <cell r="U84" t="str">
            <v>ICG</v>
          </cell>
          <cell r="V84" t="e">
            <v>#REF!</v>
          </cell>
          <cell r="X84" t="str">
            <v>ICO</v>
          </cell>
          <cell r="Y84" t="str">
            <v>ICG</v>
          </cell>
          <cell r="Z84" t="e">
            <v>#REF!</v>
          </cell>
        </row>
        <row r="85">
          <cell r="D85" t="str">
            <v>JRCC</v>
          </cell>
          <cell r="E85" t="str">
            <v>James River</v>
          </cell>
          <cell r="F85" t="e">
            <v>#REF!</v>
          </cell>
          <cell r="H85" t="str">
            <v>JRCC</v>
          </cell>
          <cell r="I85" t="str">
            <v>James River</v>
          </cell>
          <cell r="J85" t="e">
            <v>#REF!</v>
          </cell>
          <cell r="L85" t="str">
            <v>JRCC</v>
          </cell>
          <cell r="M85" t="str">
            <v>James River</v>
          </cell>
          <cell r="N85" t="e">
            <v>#REF!</v>
          </cell>
          <cell r="P85" t="str">
            <v>JRCC</v>
          </cell>
          <cell r="Q85" t="str">
            <v>James River</v>
          </cell>
          <cell r="R85" t="e">
            <v>#REF!</v>
          </cell>
          <cell r="T85" t="str">
            <v>JRCC</v>
          </cell>
          <cell r="U85" t="str">
            <v>James River</v>
          </cell>
          <cell r="V85" t="e">
            <v>#REF!</v>
          </cell>
          <cell r="X85" t="str">
            <v>JRCC</v>
          </cell>
          <cell r="Y85" t="str">
            <v>James River</v>
          </cell>
          <cell r="Z85" t="e">
            <v>#REF!</v>
          </cell>
        </row>
        <row r="86">
          <cell r="D86" t="str">
            <v>MEE</v>
          </cell>
          <cell r="E86" t="str">
            <v>Massey</v>
          </cell>
          <cell r="F86" t="e">
            <v>#REF!</v>
          </cell>
          <cell r="H86" t="str">
            <v>MEE</v>
          </cell>
          <cell r="I86" t="str">
            <v>Massey</v>
          </cell>
          <cell r="J86" t="e">
            <v>#REF!</v>
          </cell>
          <cell r="L86" t="str">
            <v>MEE</v>
          </cell>
          <cell r="M86" t="str">
            <v>Massey</v>
          </cell>
          <cell r="N86" t="e">
            <v>#REF!</v>
          </cell>
          <cell r="O86">
            <v>1997</v>
          </cell>
          <cell r="P86" t="str">
            <v>MEE</v>
          </cell>
          <cell r="Q86" t="str">
            <v>Massey</v>
          </cell>
          <cell r="R86" t="e">
            <v>#REF!</v>
          </cell>
          <cell r="T86" t="str">
            <v>MEE</v>
          </cell>
          <cell r="U86" t="str">
            <v>Massey</v>
          </cell>
          <cell r="V86" t="e">
            <v>#REF!</v>
          </cell>
          <cell r="X86" t="str">
            <v>MEE</v>
          </cell>
          <cell r="Y86" t="str">
            <v>Massey</v>
          </cell>
          <cell r="Z86" t="e">
            <v>#REF!</v>
          </cell>
        </row>
        <row r="87">
          <cell r="D87" t="str">
            <v>BTU</v>
          </cell>
          <cell r="E87" t="str">
            <v>Peabody</v>
          </cell>
          <cell r="F87" t="e">
            <v>#REF!</v>
          </cell>
          <cell r="H87" t="str">
            <v>BTU</v>
          </cell>
          <cell r="I87" t="str">
            <v>Peabody</v>
          </cell>
          <cell r="J87" t="e">
            <v>#REF!</v>
          </cell>
          <cell r="L87" t="str">
            <v>BTU</v>
          </cell>
          <cell r="M87" t="str">
            <v>Peabody</v>
          </cell>
          <cell r="N87" t="e">
            <v>#REF!</v>
          </cell>
          <cell r="O87">
            <v>10810</v>
          </cell>
          <cell r="P87" t="str">
            <v>BTU</v>
          </cell>
          <cell r="Q87" t="str">
            <v>Peabody</v>
          </cell>
          <cell r="R87" t="e">
            <v>#REF!</v>
          </cell>
          <cell r="T87" t="str">
            <v>BTU</v>
          </cell>
          <cell r="U87" t="str">
            <v>Peabody</v>
          </cell>
          <cell r="V87" t="e">
            <v>#REF!</v>
          </cell>
          <cell r="X87" t="str">
            <v>BTU</v>
          </cell>
          <cell r="Y87" t="str">
            <v>Peabody</v>
          </cell>
          <cell r="Z87" t="e">
            <v>#REF!</v>
          </cell>
        </row>
        <row r="88">
          <cell r="D88" t="str">
            <v>WLT</v>
          </cell>
          <cell r="E88" t="str">
            <v>Walter</v>
          </cell>
          <cell r="F88" t="e">
            <v>#REF!</v>
          </cell>
          <cell r="H88" t="str">
            <v>WLT</v>
          </cell>
          <cell r="I88" t="str">
            <v>Walter</v>
          </cell>
          <cell r="J88" t="e">
            <v>#REF!</v>
          </cell>
          <cell r="L88" t="str">
            <v>WLT</v>
          </cell>
          <cell r="M88" t="str">
            <v>Walter</v>
          </cell>
          <cell r="N88" t="e">
            <v>#REF!</v>
          </cell>
          <cell r="O88">
            <v>1334</v>
          </cell>
          <cell r="P88" t="str">
            <v>WLT</v>
          </cell>
          <cell r="Q88" t="str">
            <v>Walter</v>
          </cell>
          <cell r="R88" t="e">
            <v>#REF!</v>
          </cell>
          <cell r="T88" t="str">
            <v>WLT</v>
          </cell>
          <cell r="U88" t="str">
            <v>Walter</v>
          </cell>
          <cell r="V88" t="e">
            <v>#REF!</v>
          </cell>
          <cell r="X88" t="str">
            <v>WLT</v>
          </cell>
          <cell r="Y88" t="str">
            <v>Walter</v>
          </cell>
          <cell r="Z88" t="e">
            <v>#REF!</v>
          </cell>
        </row>
        <row r="89">
          <cell r="D89" t="str">
            <v>PCX</v>
          </cell>
          <cell r="E89" t="str">
            <v>Patriot</v>
          </cell>
          <cell r="F89" t="e">
            <v>#REF!</v>
          </cell>
          <cell r="H89" t="str">
            <v>PCX</v>
          </cell>
          <cell r="I89" t="str">
            <v>Patriot</v>
          </cell>
          <cell r="J89" t="e">
            <v>#REF!</v>
          </cell>
          <cell r="L89" t="str">
            <v>PCX</v>
          </cell>
          <cell r="M89" t="str">
            <v>Patriot</v>
          </cell>
          <cell r="N89" t="e">
            <v>#REF!</v>
          </cell>
          <cell r="P89" t="str">
            <v>PCX</v>
          </cell>
          <cell r="Q89" t="str">
            <v>Patriot</v>
          </cell>
          <cell r="R89" t="e">
            <v>#REF!</v>
          </cell>
          <cell r="T89" t="str">
            <v>PCX</v>
          </cell>
          <cell r="U89" t="str">
            <v>Patriot</v>
          </cell>
          <cell r="V89" t="e">
            <v>#REF!</v>
          </cell>
          <cell r="X89" t="str">
            <v>PCX</v>
          </cell>
          <cell r="Y89" t="str">
            <v>Patriot</v>
          </cell>
          <cell r="Z89" t="e">
            <v>#REF!</v>
          </cell>
        </row>
        <row r="90">
          <cell r="B90" t="str">
            <v>Repaste and Sort</v>
          </cell>
          <cell r="E90" t="str">
            <v>James River</v>
          </cell>
          <cell r="F90" t="str">
            <v>NM</v>
          </cell>
          <cell r="H90" t="str">
            <v>ARLP</v>
          </cell>
          <cell r="I90" t="str">
            <v>ICG</v>
          </cell>
          <cell r="J90" t="str">
            <v>NM</v>
          </cell>
          <cell r="M90" t="str">
            <v>James River</v>
          </cell>
          <cell r="N90">
            <v>117.28664334000001</v>
          </cell>
          <cell r="O90">
            <v>2172</v>
          </cell>
          <cell r="Y90" t="str">
            <v>Walter</v>
          </cell>
          <cell r="Z90">
            <v>5.6539999999999999</v>
          </cell>
        </row>
        <row r="91">
          <cell r="E91" t="str">
            <v>ICG</v>
          </cell>
          <cell r="F91" t="str">
            <v>NM</v>
          </cell>
          <cell r="H91" t="str">
            <v>WLT</v>
          </cell>
          <cell r="I91" t="str">
            <v>James River</v>
          </cell>
          <cell r="J91" t="str">
            <v>NM</v>
          </cell>
          <cell r="M91" t="str">
            <v>ICG</v>
          </cell>
          <cell r="N91">
            <v>748.14302676</v>
          </cell>
          <cell r="O91">
            <v>1017</v>
          </cell>
          <cell r="Q91" t="str">
            <v>James River</v>
          </cell>
          <cell r="R91">
            <v>534.255</v>
          </cell>
          <cell r="U91" t="str">
            <v>James River</v>
          </cell>
          <cell r="V91">
            <v>2.4638047374381253</v>
          </cell>
          <cell r="Y91" t="str">
            <v>James River</v>
          </cell>
          <cell r="Z91">
            <v>12.268000000000001</v>
          </cell>
        </row>
        <row r="92">
          <cell r="E92" t="str">
            <v>Walter</v>
          </cell>
          <cell r="F92">
            <v>9.8587234042553202</v>
          </cell>
          <cell r="H92" t="str">
            <v>ANR</v>
          </cell>
          <cell r="I92" t="str">
            <v>Walter</v>
          </cell>
          <cell r="J92">
            <v>11.173272397762192</v>
          </cell>
          <cell r="M92" t="str">
            <v>Patriot</v>
          </cell>
          <cell r="N92">
            <v>847.73500000000001</v>
          </cell>
          <cell r="O92">
            <v>4458</v>
          </cell>
          <cell r="Q92" t="str">
            <v>ICG</v>
          </cell>
          <cell r="R92">
            <v>870.88499999999999</v>
          </cell>
          <cell r="U92" t="str">
            <v>ICG</v>
          </cell>
          <cell r="V92">
            <v>10.143589566934795</v>
          </cell>
          <cell r="Y92" t="str">
            <v>Fording</v>
          </cell>
          <cell r="Z92">
            <v>14.44013</v>
          </cell>
        </row>
        <row r="93">
          <cell r="E93" t="str">
            <v xml:space="preserve">Alliance </v>
          </cell>
          <cell r="F93">
            <v>11.595606136901013</v>
          </cell>
          <cell r="H93" t="str">
            <v>ACI</v>
          </cell>
          <cell r="I93" t="str">
            <v xml:space="preserve">Alliance </v>
          </cell>
          <cell r="J93">
            <v>13.035348947232002</v>
          </cell>
          <cell r="M93" t="str">
            <v>Alpha</v>
          </cell>
          <cell r="N93">
            <v>1662.70184406</v>
          </cell>
          <cell r="O93">
            <v>7157</v>
          </cell>
          <cell r="Q93" t="str">
            <v xml:space="preserve">Alliance </v>
          </cell>
          <cell r="R93">
            <v>1044.0989999999999</v>
          </cell>
          <cell r="U93" t="str">
            <v>Alpha</v>
          </cell>
          <cell r="V93">
            <v>12.644077321792722</v>
          </cell>
          <cell r="Y93" t="str">
            <v>ICG</v>
          </cell>
          <cell r="Z93">
            <v>16.5</v>
          </cell>
        </row>
        <row r="94">
          <cell r="E94" t="str">
            <v>Fording</v>
          </cell>
          <cell r="F94">
            <v>11.95</v>
          </cell>
          <cell r="H94" t="str">
            <v>CNX</v>
          </cell>
          <cell r="I94" t="str">
            <v>Fording</v>
          </cell>
          <cell r="J94">
            <v>13.724144762532285</v>
          </cell>
          <cell r="M94" t="str">
            <v>Foundation</v>
          </cell>
          <cell r="N94">
            <v>1791.7797441600003</v>
          </cell>
          <cell r="Q94" t="str">
            <v>Patriot</v>
          </cell>
          <cell r="R94">
            <v>1129.1010000000001</v>
          </cell>
          <cell r="U94" t="str">
            <v>Massey</v>
          </cell>
          <cell r="V94">
            <v>17.379780386217362</v>
          </cell>
          <cell r="Y94" t="str">
            <v xml:space="preserve">Alliance </v>
          </cell>
          <cell r="Z94">
            <v>23.738</v>
          </cell>
        </row>
        <row r="95">
          <cell r="E95" t="str">
            <v>Consol</v>
          </cell>
          <cell r="F95">
            <v>18.307873397744768</v>
          </cell>
          <cell r="H95" t="str">
            <v>FDG</v>
          </cell>
          <cell r="I95" t="str">
            <v>Arch Coal</v>
          </cell>
          <cell r="J95">
            <v>14.581011088023136</v>
          </cell>
          <cell r="M95" t="str">
            <v>Walter</v>
          </cell>
          <cell r="N95">
            <v>1820.6775940800001</v>
          </cell>
          <cell r="O95">
            <v>1582</v>
          </cell>
          <cell r="Q95" t="str">
            <v>Walter</v>
          </cell>
          <cell r="R95">
            <v>1273.5309999999999</v>
          </cell>
          <cell r="U95" t="str">
            <v>Patriot</v>
          </cell>
          <cell r="V95">
            <v>17.433382841747548</v>
          </cell>
          <cell r="Y95" t="str">
            <v>Alpha</v>
          </cell>
          <cell r="Z95">
            <v>24.827000000000002</v>
          </cell>
        </row>
        <row r="96">
          <cell r="E96" t="str">
            <v>Massey</v>
          </cell>
          <cell r="F96">
            <v>19.79054054054054</v>
          </cell>
          <cell r="H96" t="str">
            <v>FCL</v>
          </cell>
          <cell r="I96" t="str">
            <v>Massey</v>
          </cell>
          <cell r="J96">
            <v>15.386263092808605</v>
          </cell>
          <cell r="M96" t="str">
            <v xml:space="preserve">Alliance </v>
          </cell>
          <cell r="N96">
            <v>2249</v>
          </cell>
          <cell r="O96">
            <v>795</v>
          </cell>
          <cell r="Q96" t="str">
            <v>RTEA</v>
          </cell>
          <cell r="R96">
            <v>1441</v>
          </cell>
          <cell r="U96" t="str">
            <v>Arch Coal</v>
          </cell>
          <cell r="V96">
            <v>18.698049339881599</v>
          </cell>
          <cell r="Y96" t="str">
            <v>Massey</v>
          </cell>
          <cell r="Z96">
            <v>38.610999999999997</v>
          </cell>
        </row>
        <row r="97">
          <cell r="E97" t="str">
            <v>Peabody</v>
          </cell>
          <cell r="F97">
            <v>20.170811363924805</v>
          </cell>
          <cell r="H97" t="str">
            <v>ICO</v>
          </cell>
          <cell r="I97" t="str">
            <v>Peabody</v>
          </cell>
          <cell r="J97">
            <v>16.621115699456713</v>
          </cell>
          <cell r="M97" t="str">
            <v>Massey</v>
          </cell>
          <cell r="N97">
            <v>2454.30733968</v>
          </cell>
          <cell r="Q97" t="str">
            <v>Foundation</v>
          </cell>
          <cell r="R97">
            <v>1476.3</v>
          </cell>
          <cell r="U97" t="str">
            <v>Walter</v>
          </cell>
          <cell r="V97">
            <v>19.863120724976458</v>
          </cell>
          <cell r="Y97" t="str">
            <v>Consol</v>
          </cell>
          <cell r="Z97">
            <v>67.400000000000006</v>
          </cell>
        </row>
        <row r="98">
          <cell r="E98" t="str">
            <v>Alpha</v>
          </cell>
          <cell r="F98">
            <v>21.548461398465044</v>
          </cell>
          <cell r="H98" t="str">
            <v>JRCC</v>
          </cell>
          <cell r="I98" t="str">
            <v>Consol</v>
          </cell>
          <cell r="J98">
            <v>16.698673017049394</v>
          </cell>
          <cell r="M98" t="str">
            <v>Fording</v>
          </cell>
          <cell r="N98">
            <v>4841.9949999999999</v>
          </cell>
          <cell r="O98">
            <v>1997</v>
          </cell>
          <cell r="Q98" t="str">
            <v>Fording</v>
          </cell>
          <cell r="R98">
            <v>1627.7953749999999</v>
          </cell>
          <cell r="U98" t="str">
            <v>Foundation</v>
          </cell>
          <cell r="V98">
            <v>19.880783038677773</v>
          </cell>
          <cell r="Y98" t="str">
            <v>Foundation</v>
          </cell>
          <cell r="Z98">
            <v>71.599999999999994</v>
          </cell>
        </row>
        <row r="99">
          <cell r="E99" t="str">
            <v>Arch Coal</v>
          </cell>
          <cell r="F99">
            <v>24.443099212021629</v>
          </cell>
          <cell r="H99" t="str">
            <v>MEE</v>
          </cell>
          <cell r="I99" t="str">
            <v>Alpha</v>
          </cell>
          <cell r="J99">
            <v>18.533606775316372</v>
          </cell>
          <cell r="M99" t="str">
            <v>Arch Coal</v>
          </cell>
          <cell r="N99">
            <v>5277.5648994043295</v>
          </cell>
          <cell r="O99">
            <v>10810</v>
          </cell>
          <cell r="Q99" t="str">
            <v>Alpha</v>
          </cell>
          <cell r="R99">
            <v>1825.6690000000001</v>
          </cell>
          <cell r="U99" t="str">
            <v>RTEA</v>
          </cell>
          <cell r="V99">
            <v>20.2</v>
          </cell>
          <cell r="Y99" t="str">
            <v>Arch Coal</v>
          </cell>
          <cell r="Z99">
            <v>126.015</v>
          </cell>
        </row>
        <row r="100">
          <cell r="E100" t="str">
            <v>Foundation</v>
          </cell>
          <cell r="F100">
            <v>30.135922330097088</v>
          </cell>
          <cell r="H100" t="str">
            <v>BTU</v>
          </cell>
          <cell r="I100" t="str">
            <v>Foundation</v>
          </cell>
          <cell r="J100">
            <v>19.601967808260092</v>
          </cell>
          <cell r="M100" t="str">
            <v>Consol</v>
          </cell>
          <cell r="N100">
            <v>9481.5441864799996</v>
          </cell>
          <cell r="O100">
            <v>1334</v>
          </cell>
          <cell r="Q100" t="str">
            <v>Massey</v>
          </cell>
          <cell r="R100">
            <v>2376.9</v>
          </cell>
          <cell r="U100" t="str">
            <v>Consol</v>
          </cell>
          <cell r="V100">
            <v>21.356637356681606</v>
          </cell>
          <cell r="X100" t="str">
            <v>WLT</v>
          </cell>
          <cell r="Y100" t="str">
            <v>Peabody</v>
          </cell>
          <cell r="Z100">
            <v>226.2</v>
          </cell>
        </row>
        <row r="101">
          <cell r="M101" t="str">
            <v>Peabody</v>
          </cell>
          <cell r="N101">
            <v>14210.358261600002</v>
          </cell>
          <cell r="Q101" t="str">
            <v>Arch Coal</v>
          </cell>
          <cell r="R101">
            <v>2387.6019999999994</v>
          </cell>
          <cell r="U101" t="str">
            <v>Peabody</v>
          </cell>
          <cell r="V101">
            <v>22.473606482307094</v>
          </cell>
        </row>
        <row r="102">
          <cell r="Q102" t="str">
            <v>Consol</v>
          </cell>
          <cell r="R102">
            <v>3797.2269999999994</v>
          </cell>
          <cell r="U102" t="str">
            <v xml:space="preserve">Alliance </v>
          </cell>
          <cell r="V102">
            <v>25.766234811066766</v>
          </cell>
        </row>
        <row r="103">
          <cell r="Q103" t="str">
            <v>Peabody</v>
          </cell>
          <cell r="R103">
            <v>4463.5959999999995</v>
          </cell>
          <cell r="U103" t="str">
            <v>Fording</v>
          </cell>
          <cell r="V103">
            <v>29.965644484031046</v>
          </cell>
        </row>
        <row r="125">
          <cell r="F125" t="str">
            <v>SBInput!L275</v>
          </cell>
          <cell r="J125" t="str">
            <v>SBInput!L276</v>
          </cell>
          <cell r="N125" t="str">
            <v>SBInput!L277</v>
          </cell>
          <cell r="R125" t="str">
            <v>TotalDebt</v>
          </cell>
          <cell r="AA125" t="str">
            <v>SBInput!g317</v>
          </cell>
          <cell r="AE125" t="str">
            <v>SBInput!g317</v>
          </cell>
        </row>
        <row r="126">
          <cell r="D126" t="str">
            <v>LTM Realization per Ton</v>
          </cell>
          <cell r="H126" t="str">
            <v>LTM Cash Cost per Ton</v>
          </cell>
          <cell r="L126" t="str">
            <v>LTM Cash Margin per Ton</v>
          </cell>
          <cell r="P126" t="str">
            <v>Total Debt</v>
          </cell>
          <cell r="T126" t="str">
            <v>Total Debt / LTM EBITDA</v>
          </cell>
          <cell r="X126">
            <v>2688.1</v>
          </cell>
          <cell r="Y126" t="str">
            <v>Legacy Liabilities</v>
          </cell>
          <cell r="AC126" t="str">
            <v>LL Adjustments</v>
          </cell>
        </row>
        <row r="127">
          <cell r="B127" t="str">
            <v>Pulls from Comps</v>
          </cell>
          <cell r="D127" t="str">
            <v>ARLP</v>
          </cell>
          <cell r="E127" t="str">
            <v xml:space="preserve">Alliance </v>
          </cell>
          <cell r="F127" t="e">
            <v>#REF!</v>
          </cell>
          <cell r="H127" t="str">
            <v>ARLP</v>
          </cell>
          <cell r="I127" t="str">
            <v xml:space="preserve">Alliance </v>
          </cell>
          <cell r="J127" t="e">
            <v>#REF!</v>
          </cell>
          <cell r="L127" t="str">
            <v>ARLP</v>
          </cell>
          <cell r="M127" t="str">
            <v xml:space="preserve">Alliance </v>
          </cell>
          <cell r="N127" t="e">
            <v>#REF!</v>
          </cell>
          <cell r="P127" t="str">
            <v>ARLP</v>
          </cell>
          <cell r="Q127" t="str">
            <v xml:space="preserve">Alliance </v>
          </cell>
          <cell r="R127" t="e">
            <v>#REF!</v>
          </cell>
          <cell r="T127" t="str">
            <v>ARLP</v>
          </cell>
          <cell r="U127" t="str">
            <v xml:space="preserve">Alliance </v>
          </cell>
          <cell r="V127" t="e">
            <v>#REF!</v>
          </cell>
          <cell r="Y127" t="str">
            <v>ARLP</v>
          </cell>
          <cell r="Z127" t="str">
            <v xml:space="preserve">Alliance </v>
          </cell>
          <cell r="AA127">
            <v>141.321</v>
          </cell>
          <cell r="AC127" t="str">
            <v>ARLP</v>
          </cell>
          <cell r="AD127" t="str">
            <v xml:space="preserve">Alliance </v>
          </cell>
          <cell r="AE127">
            <v>13.047999999999998</v>
          </cell>
        </row>
        <row r="128">
          <cell r="D128" t="str">
            <v>ANR</v>
          </cell>
          <cell r="E128" t="str">
            <v>Alpha</v>
          </cell>
          <cell r="F128" t="e">
            <v>#REF!</v>
          </cell>
          <cell r="H128" t="str">
            <v>ANR</v>
          </cell>
          <cell r="I128" t="str">
            <v>Alpha</v>
          </cell>
          <cell r="J128" t="e">
            <v>#REF!</v>
          </cell>
          <cell r="L128" t="str">
            <v>ANR</v>
          </cell>
          <cell r="M128" t="str">
            <v>Alpha</v>
          </cell>
          <cell r="N128" t="e">
            <v>#REF!</v>
          </cell>
          <cell r="P128" t="str">
            <v>ANR</v>
          </cell>
          <cell r="Q128" t="str">
            <v>Alpha</v>
          </cell>
          <cell r="R128" t="e">
            <v>#REF!</v>
          </cell>
          <cell r="T128" t="str">
            <v>ANR</v>
          </cell>
          <cell r="U128" t="str">
            <v>Alpha</v>
          </cell>
          <cell r="V128" t="e">
            <v>#REF!</v>
          </cell>
          <cell r="Y128" t="str">
            <v>ANR</v>
          </cell>
          <cell r="Z128" t="str">
            <v>Alpha</v>
          </cell>
          <cell r="AA128">
            <v>157.077</v>
          </cell>
          <cell r="AC128" t="str">
            <v>ANR</v>
          </cell>
          <cell r="AD128" t="str">
            <v>Alpha</v>
          </cell>
          <cell r="AE128">
            <v>20.302</v>
          </cell>
        </row>
        <row r="129">
          <cell r="D129" t="str">
            <v>ACI</v>
          </cell>
          <cell r="E129" t="str">
            <v>Arch Coal</v>
          </cell>
          <cell r="F129" t="e">
            <v>#REF!</v>
          </cell>
          <cell r="H129" t="str">
            <v>ACI</v>
          </cell>
          <cell r="I129" t="str">
            <v>Arch Coal</v>
          </cell>
          <cell r="J129" t="e">
            <v>#REF!</v>
          </cell>
          <cell r="L129" t="str">
            <v>ACI</v>
          </cell>
          <cell r="M129" t="str">
            <v>Arch Coal</v>
          </cell>
          <cell r="N129" t="e">
            <v>#REF!</v>
          </cell>
          <cell r="P129" t="str">
            <v>ACI</v>
          </cell>
          <cell r="Q129" t="str">
            <v>Arch Coal</v>
          </cell>
          <cell r="R129" t="e">
            <v>#REF!</v>
          </cell>
          <cell r="T129" t="str">
            <v>ACI</v>
          </cell>
          <cell r="U129" t="str">
            <v>Arch Coal</v>
          </cell>
          <cell r="V129" t="e">
            <v>#REF!</v>
          </cell>
          <cell r="Y129" t="str">
            <v>ACI</v>
          </cell>
          <cell r="Z129" t="str">
            <v>Arch Coal</v>
          </cell>
          <cell r="AA129">
            <v>325.57500000000005</v>
          </cell>
          <cell r="AC129" t="str">
            <v>ACI</v>
          </cell>
          <cell r="AD129" t="str">
            <v>Arch Coal</v>
          </cell>
          <cell r="AE129">
            <v>59.421000000000006</v>
          </cell>
        </row>
        <row r="130">
          <cell r="D130" t="str">
            <v>CNX</v>
          </cell>
          <cell r="E130" t="str">
            <v>Consol</v>
          </cell>
          <cell r="F130" t="e">
            <v>#REF!</v>
          </cell>
          <cell r="H130" t="str">
            <v>CNX</v>
          </cell>
          <cell r="I130" t="str">
            <v>Consol</v>
          </cell>
          <cell r="J130" t="e">
            <v>#REF!</v>
          </cell>
          <cell r="L130" t="str">
            <v>CNX</v>
          </cell>
          <cell r="M130" t="str">
            <v>Consol</v>
          </cell>
          <cell r="N130" t="e">
            <v>#REF!</v>
          </cell>
          <cell r="P130" t="str">
            <v>CNX</v>
          </cell>
          <cell r="Q130" t="str">
            <v>Consol</v>
          </cell>
          <cell r="R130" t="e">
            <v>#REF!</v>
          </cell>
          <cell r="T130" t="str">
            <v>CNX</v>
          </cell>
          <cell r="U130" t="str">
            <v>Consol</v>
          </cell>
          <cell r="V130" t="e">
            <v>#REF!</v>
          </cell>
          <cell r="Y130" t="str">
            <v>CNX</v>
          </cell>
          <cell r="Z130" t="str">
            <v>Consol</v>
          </cell>
          <cell r="AA130">
            <v>3147.279</v>
          </cell>
          <cell r="AC130" t="str">
            <v>CNX</v>
          </cell>
          <cell r="AD130" t="str">
            <v>Consol</v>
          </cell>
          <cell r="AE130">
            <v>276.68299999999999</v>
          </cell>
        </row>
        <row r="131">
          <cell r="D131" t="str">
            <v>FDG</v>
          </cell>
          <cell r="E131" t="str">
            <v>Fording</v>
          </cell>
          <cell r="F131" t="e">
            <v>#REF!</v>
          </cell>
          <cell r="H131" t="str">
            <v>FDG</v>
          </cell>
          <cell r="I131" t="str">
            <v>Fording</v>
          </cell>
          <cell r="J131" t="e">
            <v>#REF!</v>
          </cell>
          <cell r="L131" t="str">
            <v>FDG</v>
          </cell>
          <cell r="M131" t="str">
            <v>Fording</v>
          </cell>
          <cell r="N131" t="e">
            <v>#REF!</v>
          </cell>
          <cell r="P131" t="str">
            <v>FDG</v>
          </cell>
          <cell r="Q131" t="str">
            <v>Fording</v>
          </cell>
          <cell r="R131" t="e">
            <v>#REF!</v>
          </cell>
          <cell r="T131" t="str">
            <v>FDG</v>
          </cell>
          <cell r="U131" t="str">
            <v>Fording</v>
          </cell>
          <cell r="V131" t="e">
            <v>#REF!</v>
          </cell>
          <cell r="Y131" t="str">
            <v>FDG</v>
          </cell>
          <cell r="Z131" t="str">
            <v>Fording</v>
          </cell>
          <cell r="AA131">
            <v>96.4</v>
          </cell>
          <cell r="AC131" t="str">
            <v>FDG</v>
          </cell>
          <cell r="AD131" t="str">
            <v>Fording</v>
          </cell>
          <cell r="AE131">
            <v>0</v>
          </cell>
        </row>
        <row r="132">
          <cell r="D132" t="str">
            <v>FCL</v>
          </cell>
          <cell r="E132" t="str">
            <v>Foundation</v>
          </cell>
          <cell r="F132" t="e">
            <v>#REF!</v>
          </cell>
          <cell r="H132" t="str">
            <v>FCL</v>
          </cell>
          <cell r="I132" t="str">
            <v>Foundation</v>
          </cell>
          <cell r="J132" t="e">
            <v>#REF!</v>
          </cell>
          <cell r="L132" t="str">
            <v>FCL</v>
          </cell>
          <cell r="M132" t="str">
            <v>Foundation</v>
          </cell>
          <cell r="N132" t="e">
            <v>#REF!</v>
          </cell>
          <cell r="P132" t="str">
            <v>FCL</v>
          </cell>
          <cell r="Q132" t="str">
            <v>Foundation</v>
          </cell>
          <cell r="R132" t="e">
            <v>#REF!</v>
          </cell>
          <cell r="T132" t="str">
            <v>FCL</v>
          </cell>
          <cell r="U132" t="str">
            <v>Foundation</v>
          </cell>
          <cell r="V132" t="e">
            <v>#REF!</v>
          </cell>
          <cell r="Y132" t="str">
            <v>FCL</v>
          </cell>
          <cell r="Z132" t="str">
            <v>Foundation</v>
          </cell>
          <cell r="AA132">
            <v>760.10899999999992</v>
          </cell>
          <cell r="AC132" t="str">
            <v>FCL</v>
          </cell>
          <cell r="AD132" t="str">
            <v>Foundation</v>
          </cell>
          <cell r="AE132">
            <v>69.353999999999999</v>
          </cell>
        </row>
        <row r="133">
          <cell r="D133" t="str">
            <v>ICO</v>
          </cell>
          <cell r="E133" t="str">
            <v>ICG</v>
          </cell>
          <cell r="F133" t="e">
            <v>#REF!</v>
          </cell>
          <cell r="H133" t="str">
            <v>ICO</v>
          </cell>
          <cell r="I133" t="str">
            <v>ICG</v>
          </cell>
          <cell r="J133" t="e">
            <v>#REF!</v>
          </cell>
          <cell r="L133" t="str">
            <v>ICO</v>
          </cell>
          <cell r="M133" t="str">
            <v>ICG</v>
          </cell>
          <cell r="N133" t="e">
            <v>#REF!</v>
          </cell>
          <cell r="P133" t="str">
            <v>ICO</v>
          </cell>
          <cell r="Q133" t="str">
            <v>ICG</v>
          </cell>
          <cell r="R133" t="e">
            <v>#REF!</v>
          </cell>
          <cell r="T133" t="str">
            <v>ICO</v>
          </cell>
          <cell r="U133" t="str">
            <v>ICG</v>
          </cell>
          <cell r="V133" t="e">
            <v>#REF!</v>
          </cell>
          <cell r="Y133" t="str">
            <v>ICO</v>
          </cell>
          <cell r="Z133" t="str">
            <v>ICG</v>
          </cell>
          <cell r="AA133">
            <v>154.00899999999999</v>
          </cell>
          <cell r="AC133" t="str">
            <v>ICO</v>
          </cell>
          <cell r="AD133" t="str">
            <v>ICG</v>
          </cell>
          <cell r="AE133">
            <v>12.792</v>
          </cell>
        </row>
        <row r="134">
          <cell r="D134" t="str">
            <v>JRCC</v>
          </cell>
          <cell r="E134" t="str">
            <v>James River</v>
          </cell>
          <cell r="F134" t="e">
            <v>#REF!</v>
          </cell>
          <cell r="H134" t="str">
            <v>JRCC</v>
          </cell>
          <cell r="I134" t="str">
            <v>James River</v>
          </cell>
          <cell r="J134" t="e">
            <v>#REF!</v>
          </cell>
          <cell r="L134" t="str">
            <v>JRCC</v>
          </cell>
          <cell r="M134" t="str">
            <v>James River</v>
          </cell>
          <cell r="N134" t="e">
            <v>#REF!</v>
          </cell>
          <cell r="P134" t="str">
            <v>JRCC</v>
          </cell>
          <cell r="Q134" t="str">
            <v>James River</v>
          </cell>
          <cell r="R134" t="e">
            <v>#REF!</v>
          </cell>
          <cell r="T134" t="str">
            <v>JRCC</v>
          </cell>
          <cell r="U134" t="str">
            <v>James River</v>
          </cell>
          <cell r="V134" t="e">
            <v>#REF!</v>
          </cell>
          <cell r="Y134" t="str">
            <v>JRCC</v>
          </cell>
          <cell r="Z134" t="str">
            <v>James River</v>
          </cell>
          <cell r="AA134">
            <v>116.803</v>
          </cell>
          <cell r="AC134" t="str">
            <v>JRCC</v>
          </cell>
          <cell r="AD134" t="str">
            <v>James River</v>
          </cell>
          <cell r="AE134">
            <v>6.5979999999999999</v>
          </cell>
        </row>
        <row r="135">
          <cell r="D135" t="str">
            <v>MEE</v>
          </cell>
          <cell r="E135" t="str">
            <v>Massey</v>
          </cell>
          <cell r="F135" t="e">
            <v>#REF!</v>
          </cell>
          <cell r="H135" t="str">
            <v>MEE</v>
          </cell>
          <cell r="I135" t="str">
            <v>Massey</v>
          </cell>
          <cell r="J135" t="e">
            <v>#REF!</v>
          </cell>
          <cell r="L135" t="str">
            <v>MEE</v>
          </cell>
          <cell r="M135" t="str">
            <v>Massey</v>
          </cell>
          <cell r="N135" t="e">
            <v>#REF!</v>
          </cell>
          <cell r="P135" t="str">
            <v>MEE</v>
          </cell>
          <cell r="Q135" t="str">
            <v>Massey</v>
          </cell>
          <cell r="R135" t="e">
            <v>#REF!</v>
          </cell>
          <cell r="T135" t="str">
            <v>MEE</v>
          </cell>
          <cell r="U135" t="str">
            <v>Massey</v>
          </cell>
          <cell r="V135" t="e">
            <v>#REF!</v>
          </cell>
          <cell r="Y135" t="str">
            <v>MEE</v>
          </cell>
          <cell r="Z135" t="str">
            <v>Massey</v>
          </cell>
          <cell r="AA135">
            <v>397.11099999999999</v>
          </cell>
          <cell r="AC135" t="str">
            <v>MEE</v>
          </cell>
          <cell r="AD135" t="str">
            <v>Massey</v>
          </cell>
          <cell r="AE135">
            <v>71.006999999999991</v>
          </cell>
        </row>
        <row r="136">
          <cell r="D136" t="str">
            <v>BTU</v>
          </cell>
          <cell r="E136" t="str">
            <v>Peabody</v>
          </cell>
          <cell r="F136" t="e">
            <v>#REF!</v>
          </cell>
          <cell r="H136" t="str">
            <v>BTU</v>
          </cell>
          <cell r="I136" t="str">
            <v>Peabody</v>
          </cell>
          <cell r="J136" t="e">
            <v>#REF!</v>
          </cell>
          <cell r="L136" t="str">
            <v>BTU</v>
          </cell>
          <cell r="M136" t="str">
            <v>Peabody</v>
          </cell>
          <cell r="N136" t="e">
            <v>#REF!</v>
          </cell>
          <cell r="P136" t="str">
            <v>BTU</v>
          </cell>
          <cell r="Q136" t="str">
            <v>Peabody</v>
          </cell>
          <cell r="R136" t="e">
            <v>#REF!</v>
          </cell>
          <cell r="T136" t="str">
            <v>BTU</v>
          </cell>
          <cell r="U136" t="str">
            <v>Peabody</v>
          </cell>
          <cell r="V136" t="e">
            <v>#REF!</v>
          </cell>
          <cell r="Y136" t="str">
            <v>BTU</v>
          </cell>
          <cell r="Z136" t="str">
            <v>Peabody</v>
          </cell>
          <cell r="AA136">
            <v>2320.7169999999996</v>
          </cell>
          <cell r="AC136" t="str">
            <v>BTU</v>
          </cell>
          <cell r="AD136" t="str">
            <v>Peabody</v>
          </cell>
          <cell r="AE136">
            <v>208.227</v>
          </cell>
        </row>
        <row r="137">
          <cell r="D137" t="str">
            <v>WLT</v>
          </cell>
          <cell r="E137" t="str">
            <v>Walter</v>
          </cell>
          <cell r="F137" t="e">
            <v>#REF!</v>
          </cell>
          <cell r="H137" t="str">
            <v>WLT</v>
          </cell>
          <cell r="I137" t="str">
            <v>Walter</v>
          </cell>
          <cell r="J137" t="e">
            <v>#REF!</v>
          </cell>
          <cell r="L137" t="str">
            <v>WLT</v>
          </cell>
          <cell r="M137" t="str">
            <v>Walter</v>
          </cell>
          <cell r="N137" t="e">
            <v>#REF!</v>
          </cell>
          <cell r="P137" t="str">
            <v>WLT</v>
          </cell>
          <cell r="Q137" t="str">
            <v>Walter</v>
          </cell>
          <cell r="R137" t="e">
            <v>#REF!</v>
          </cell>
          <cell r="T137" t="str">
            <v>WLT</v>
          </cell>
          <cell r="U137" t="str">
            <v>Walter</v>
          </cell>
          <cell r="V137" t="e">
            <v>#REF!</v>
          </cell>
          <cell r="Y137" t="str">
            <v>WLT</v>
          </cell>
          <cell r="Z137" t="str">
            <v>Walter</v>
          </cell>
          <cell r="AA137">
            <v>388</v>
          </cell>
          <cell r="AC137" t="str">
            <v>WLT</v>
          </cell>
          <cell r="AD137" t="str">
            <v>Walter</v>
          </cell>
          <cell r="AE137">
            <v>48</v>
          </cell>
        </row>
        <row r="138">
          <cell r="D138" t="str">
            <v>PCX</v>
          </cell>
          <cell r="E138" t="str">
            <v>Patriot</v>
          </cell>
          <cell r="F138" t="e">
            <v>#REF!</v>
          </cell>
          <cell r="H138" t="str">
            <v>PCX</v>
          </cell>
          <cell r="I138" t="str">
            <v>Patriot</v>
          </cell>
          <cell r="J138" t="e">
            <v>#REF!</v>
          </cell>
          <cell r="L138" t="str">
            <v>PCX</v>
          </cell>
          <cell r="M138" t="str">
            <v>Patriot</v>
          </cell>
          <cell r="N138" t="e">
            <v>#REF!</v>
          </cell>
          <cell r="P138" t="str">
            <v>PCX</v>
          </cell>
          <cell r="Q138" t="str">
            <v>Patriot</v>
          </cell>
          <cell r="R138" t="e">
            <v>#REF!</v>
          </cell>
          <cell r="T138" t="str">
            <v>PCX</v>
          </cell>
          <cell r="U138" t="str">
            <v>Patriot</v>
          </cell>
          <cell r="V138" t="e">
            <v>#REF!</v>
          </cell>
          <cell r="Y138" t="str">
            <v>PCX</v>
          </cell>
          <cell r="Z138" t="str">
            <v>Patriot</v>
          </cell>
          <cell r="AA138">
            <v>915.83500000000004</v>
          </cell>
          <cell r="AC138" t="str">
            <v>PCX</v>
          </cell>
          <cell r="AD138" t="str">
            <v>Patriot</v>
          </cell>
          <cell r="AE138">
            <v>0</v>
          </cell>
        </row>
        <row r="139">
          <cell r="B139" t="str">
            <v>Repaste and Sort</v>
          </cell>
          <cell r="Q139" t="str">
            <v>Patriot</v>
          </cell>
          <cell r="R139">
            <v>19.795999999999999</v>
          </cell>
          <cell r="U139" t="str">
            <v>Patriot</v>
          </cell>
          <cell r="V139">
            <v>0.10056873458460021</v>
          </cell>
        </row>
        <row r="140">
          <cell r="E140" t="str">
            <v>RTEA</v>
          </cell>
          <cell r="F140">
            <v>10.48</v>
          </cell>
          <cell r="I140" t="str">
            <v>RTEA</v>
          </cell>
          <cell r="J140">
            <v>8.36</v>
          </cell>
          <cell r="M140" t="str">
            <v>RTEA</v>
          </cell>
          <cell r="N140">
            <v>2.12</v>
          </cell>
          <cell r="Q140" t="str">
            <v xml:space="preserve">Alliance </v>
          </cell>
          <cell r="R140">
            <v>154.607</v>
          </cell>
          <cell r="U140" t="str">
            <v xml:space="preserve">Alliance </v>
          </cell>
          <cell r="V140">
            <v>0.57469380169129269</v>
          </cell>
          <cell r="Y140" t="str">
            <v>ARLP</v>
          </cell>
          <cell r="Z140" t="str">
            <v xml:space="preserve">Alliance </v>
          </cell>
          <cell r="AA140" t="e">
            <v>#REF!</v>
          </cell>
        </row>
        <row r="141">
          <cell r="E141" t="str">
            <v>Arch Coal</v>
          </cell>
          <cell r="F141">
            <v>18.56510143304796</v>
          </cell>
          <cell r="I141" t="str">
            <v>Arch Coal</v>
          </cell>
          <cell r="J141">
            <v>14.685872464173798</v>
          </cell>
          <cell r="M141" t="str">
            <v>James River</v>
          </cell>
          <cell r="N141">
            <v>2.9957275292220871</v>
          </cell>
          <cell r="Q141" t="str">
            <v>James River</v>
          </cell>
          <cell r="R141">
            <v>204.244</v>
          </cell>
          <cell r="U141" t="str">
            <v>Fording</v>
          </cell>
          <cell r="V141">
            <v>0.60573248407643332</v>
          </cell>
          <cell r="Y141" t="str">
            <v>ANR</v>
          </cell>
          <cell r="Z141" t="str">
            <v>Alpha</v>
          </cell>
          <cell r="AA141" t="e">
            <v>#REF!</v>
          </cell>
        </row>
        <row r="142">
          <cell r="E142" t="str">
            <v>Peabody</v>
          </cell>
          <cell r="F142">
            <v>19.074317336865942</v>
          </cell>
          <cell r="I142" t="str">
            <v>Peabody</v>
          </cell>
          <cell r="J142">
            <v>14.749600444425445</v>
          </cell>
          <cell r="M142" t="str">
            <v>ICG</v>
          </cell>
          <cell r="N142">
            <v>3.4347314987977668</v>
          </cell>
          <cell r="Q142" t="str">
            <v>Walter</v>
          </cell>
          <cell r="R142">
            <v>229.708</v>
          </cell>
          <cell r="U142" t="str">
            <v>Consol</v>
          </cell>
          <cell r="V142">
            <v>0.84796044194534859</v>
          </cell>
          <cell r="Y142" t="str">
            <v>ACI</v>
          </cell>
          <cell r="Z142" t="str">
            <v>Arch Coal</v>
          </cell>
          <cell r="AA142" t="e">
            <v>#REF!</v>
          </cell>
        </row>
        <row r="143">
          <cell r="E143" t="str">
            <v>Foundation</v>
          </cell>
          <cell r="F143">
            <v>19.495934959349594</v>
          </cell>
          <cell r="I143" t="str">
            <v>Foundation</v>
          </cell>
          <cell r="J143">
            <v>15.314363143631438</v>
          </cell>
          <cell r="M143" t="str">
            <v>Arch Coal</v>
          </cell>
          <cell r="N143">
            <v>3.8792289688741626</v>
          </cell>
          <cell r="Q143" t="str">
            <v>Fording</v>
          </cell>
          <cell r="R143">
            <v>295.46381250000002</v>
          </cell>
          <cell r="U143" t="str">
            <v>Walter</v>
          </cell>
          <cell r="V143">
            <v>0.9080695595798598</v>
          </cell>
          <cell r="Y143" t="str">
            <v>CNX</v>
          </cell>
          <cell r="Z143" t="str">
            <v>Consol</v>
          </cell>
          <cell r="AA143" t="e">
            <v>#REF!</v>
          </cell>
        </row>
        <row r="144">
          <cell r="E144" t="str">
            <v xml:space="preserve">Alliance </v>
          </cell>
          <cell r="F144">
            <v>38.367669232600591</v>
          </cell>
          <cell r="I144" t="str">
            <v>Consol</v>
          </cell>
          <cell r="J144">
            <v>25.753695976154987</v>
          </cell>
          <cell r="M144" t="str">
            <v>Patriot</v>
          </cell>
          <cell r="N144">
            <v>4.0223685955527984</v>
          </cell>
          <cell r="Q144" t="str">
            <v>ICG</v>
          </cell>
          <cell r="R144">
            <v>413.94</v>
          </cell>
          <cell r="U144" t="str">
            <v>Alpha</v>
          </cell>
          <cell r="V144">
            <v>1.8684451067627224</v>
          </cell>
          <cell r="Y144" t="str">
            <v>FDG</v>
          </cell>
          <cell r="Z144" t="str">
            <v>Fording</v>
          </cell>
          <cell r="AA144" t="e">
            <v>#REF!</v>
          </cell>
        </row>
        <row r="145">
          <cell r="E145" t="str">
            <v>Consol</v>
          </cell>
          <cell r="F145">
            <v>40.374172876304023</v>
          </cell>
          <cell r="I145" t="str">
            <v xml:space="preserve">Alliance </v>
          </cell>
          <cell r="J145">
            <v>28.2578366796286</v>
          </cell>
          <cell r="M145" t="str">
            <v>Foundation</v>
          </cell>
          <cell r="N145">
            <v>4.1815718157181561</v>
          </cell>
          <cell r="Q145" t="str">
            <v>Alpha</v>
          </cell>
          <cell r="R145">
            <v>431.31</v>
          </cell>
          <cell r="U145" t="str">
            <v>Foundation</v>
          </cell>
          <cell r="V145">
            <v>2.1349233390119253</v>
          </cell>
          <cell r="Y145" t="str">
            <v>FCL</v>
          </cell>
          <cell r="Z145" t="str">
            <v>Foundation</v>
          </cell>
          <cell r="AA145" t="e">
            <v>#REF!</v>
          </cell>
        </row>
        <row r="146">
          <cell r="E146" t="str">
            <v>James River</v>
          </cell>
          <cell r="F146">
            <v>42.522370012091905</v>
          </cell>
          <cell r="I146" t="str">
            <v>ICG</v>
          </cell>
          <cell r="J146">
            <v>39.184130376703173</v>
          </cell>
          <cell r="M146" t="str">
            <v>Peabody</v>
          </cell>
          <cell r="N146">
            <v>4.3247168924404971</v>
          </cell>
          <cell r="Q146" t="str">
            <v>Foundation</v>
          </cell>
          <cell r="R146">
            <v>626.6</v>
          </cell>
          <cell r="U146" t="str">
            <v>Massey</v>
          </cell>
          <cell r="V146">
            <v>2.6716775599128502</v>
          </cell>
          <cell r="Y146" t="str">
            <v>ICO</v>
          </cell>
          <cell r="Z146" t="str">
            <v>ICG</v>
          </cell>
          <cell r="AA146" t="e">
            <v>#REF!</v>
          </cell>
        </row>
        <row r="147">
          <cell r="E147" t="str">
            <v>ICG</v>
          </cell>
          <cell r="F147">
            <v>42.61886187550094</v>
          </cell>
          <cell r="I147" t="str">
            <v>James River</v>
          </cell>
          <cell r="J147">
            <v>39.526642482869818</v>
          </cell>
          <cell r="M147" t="str">
            <v>Massey</v>
          </cell>
          <cell r="N147">
            <v>8.0771468720985808</v>
          </cell>
          <cell r="Q147" t="str">
            <v>Consol</v>
          </cell>
          <cell r="R147">
            <v>687.66200000000003</v>
          </cell>
          <cell r="U147" t="str">
            <v>Arch Coal</v>
          </cell>
          <cell r="V147">
            <v>2.9040173821496982</v>
          </cell>
          <cell r="Y147" t="str">
            <v>JRCC</v>
          </cell>
          <cell r="Z147" t="str">
            <v>James River</v>
          </cell>
          <cell r="AA147" t="e">
            <v>#REF!</v>
          </cell>
        </row>
        <row r="148">
          <cell r="E148" t="str">
            <v>Patriot</v>
          </cell>
          <cell r="F148">
            <v>49.210335528933292</v>
          </cell>
          <cell r="I148" t="str">
            <v>Massey</v>
          </cell>
          <cell r="J148">
            <v>43.145713532910086</v>
          </cell>
          <cell r="M148" t="str">
            <v>Alpha</v>
          </cell>
          <cell r="N148">
            <v>9.9578822901849051</v>
          </cell>
          <cell r="Q148" t="str">
            <v>Massey</v>
          </cell>
          <cell r="R148">
            <v>1103.67</v>
          </cell>
          <cell r="U148" t="str">
            <v>Peabody</v>
          </cell>
          <cell r="V148">
            <v>3.187918626779553</v>
          </cell>
          <cell r="Y148" t="str">
            <v>MEE</v>
          </cell>
          <cell r="Z148" t="str">
            <v>Massey</v>
          </cell>
          <cell r="AA148" t="e">
            <v>#REF!</v>
          </cell>
        </row>
        <row r="149">
          <cell r="E149" t="str">
            <v>Massey</v>
          </cell>
          <cell r="F149">
            <v>51.222860405008667</v>
          </cell>
          <cell r="I149" t="str">
            <v>Patriot</v>
          </cell>
          <cell r="J149">
            <v>45.187966933380494</v>
          </cell>
          <cell r="M149" t="str">
            <v xml:space="preserve">Alliance </v>
          </cell>
          <cell r="N149">
            <v>10.109832552971991</v>
          </cell>
          <cell r="Q149" t="str">
            <v>Arch Coal</v>
          </cell>
          <cell r="R149">
            <v>1296.4549999999999</v>
          </cell>
          <cell r="U149" t="str">
            <v>ICG</v>
          </cell>
          <cell r="V149">
            <v>4.6858126082477671</v>
          </cell>
          <cell r="Y149" t="str">
            <v>BTU</v>
          </cell>
          <cell r="Z149" t="str">
            <v>Peabody</v>
          </cell>
          <cell r="AA149" t="e">
            <v>#REF!</v>
          </cell>
        </row>
        <row r="150">
          <cell r="E150" t="str">
            <v>Alpha</v>
          </cell>
          <cell r="F150">
            <v>57.159719416785201</v>
          </cell>
          <cell r="I150" t="str">
            <v>Alpha</v>
          </cell>
          <cell r="J150">
            <v>47.201837126600296</v>
          </cell>
          <cell r="M150" t="str">
            <v>Consol</v>
          </cell>
          <cell r="N150">
            <v>14.620476900149036</v>
          </cell>
          <cell r="Q150" t="str">
            <v>Peabody</v>
          </cell>
          <cell r="R150">
            <v>3197.9</v>
          </cell>
          <cell r="U150" t="str">
            <v>James River</v>
          </cell>
          <cell r="V150">
            <v>15.516523588847456</v>
          </cell>
          <cell r="Y150" t="str">
            <v>WLT</v>
          </cell>
          <cell r="Z150" t="str">
            <v>Walter</v>
          </cell>
          <cell r="AA150" t="e">
            <v>#REF!</v>
          </cell>
        </row>
        <row r="151">
          <cell r="E151" t="str">
            <v>Walter</v>
          </cell>
          <cell r="F151">
            <v>95.973865076407023</v>
          </cell>
          <cell r="I151" t="str">
            <v>Walter</v>
          </cell>
          <cell r="J151">
            <v>60.65455833022736</v>
          </cell>
          <cell r="M151" t="str">
            <v>Walter</v>
          </cell>
          <cell r="N151">
            <v>35.319306746179663</v>
          </cell>
          <cell r="Y151" t="str">
            <v>PCX</v>
          </cell>
          <cell r="Z151" t="str">
            <v>Patriot</v>
          </cell>
          <cell r="AA151" t="e">
            <v>#REF!</v>
          </cell>
        </row>
        <row r="152">
          <cell r="E152" t="str">
            <v>Fording</v>
          </cell>
          <cell r="F152">
            <v>111.98376819453264</v>
          </cell>
          <cell r="I152" t="str">
            <v>Fording</v>
          </cell>
          <cell r="J152">
            <v>75.047398616311668</v>
          </cell>
          <cell r="M152" t="str">
            <v>Fording</v>
          </cell>
          <cell r="N152">
            <v>36.936369578220976</v>
          </cell>
        </row>
        <row r="153">
          <cell r="Z153" t="str">
            <v>Fording</v>
          </cell>
          <cell r="AA153">
            <v>0.80336281643724705</v>
          </cell>
        </row>
        <row r="154">
          <cell r="Z154" t="str">
            <v xml:space="preserve">Alliance </v>
          </cell>
          <cell r="AA154">
            <v>1.0491184906034963</v>
          </cell>
        </row>
        <row r="155">
          <cell r="Z155" t="str">
            <v>Walter</v>
          </cell>
          <cell r="AA155">
            <v>2.0524383395965624</v>
          </cell>
        </row>
        <row r="156">
          <cell r="Z156" t="str">
            <v>Alpha</v>
          </cell>
          <cell r="AA156">
            <v>2.2924412979163105</v>
          </cell>
        </row>
        <row r="157">
          <cell r="Z157" t="str">
            <v>Massey</v>
          </cell>
          <cell r="AA157">
            <v>3.1001018369905791</v>
          </cell>
        </row>
        <row r="158">
          <cell r="Z158" t="str">
            <v>Consol</v>
          </cell>
          <cell r="AA158">
            <v>3.1360455590667158</v>
          </cell>
        </row>
        <row r="159">
          <cell r="Z159" t="str">
            <v>Arch Coal</v>
          </cell>
          <cell r="AA159">
            <v>3.2065054086538476</v>
          </cell>
        </row>
        <row r="160">
          <cell r="Z160" t="str">
            <v>Foundation</v>
          </cell>
          <cell r="AA160">
            <v>3.8100227639766961</v>
          </cell>
        </row>
        <row r="161">
          <cell r="Z161" t="str">
            <v>Peabody</v>
          </cell>
          <cell r="AA161">
            <v>4.5379871185892195</v>
          </cell>
        </row>
        <row r="162">
          <cell r="Z162" t="str">
            <v>Patriot</v>
          </cell>
          <cell r="AA162">
            <v>4.7532443780624414</v>
          </cell>
        </row>
        <row r="163">
          <cell r="Z163" t="str">
            <v>ICG</v>
          </cell>
          <cell r="AA163">
            <v>5.6159733415075443</v>
          </cell>
        </row>
        <row r="164">
          <cell r="Z164" t="str">
            <v>James River</v>
          </cell>
          <cell r="AA164">
            <v>16.246495622691111</v>
          </cell>
        </row>
        <row r="171">
          <cell r="F171" t="str">
            <v>SBInput!L272</v>
          </cell>
          <cell r="J171" t="str">
            <v>SBInput!I271</v>
          </cell>
          <cell r="N171" t="str">
            <v>LatestCash</v>
          </cell>
          <cell r="O171" t="str">
            <v>SBInput!G299</v>
          </cell>
        </row>
        <row r="172">
          <cell r="D172" t="str">
            <v>LTM Coal Sales (mm tons)</v>
          </cell>
          <cell r="H172" t="str">
            <v>2006 Coal Sales (mm tons)</v>
          </cell>
          <cell r="L172" t="str">
            <v>Total Liquidity</v>
          </cell>
          <cell r="N172" t="str">
            <v>Cash</v>
          </cell>
          <cell r="O172" t="str">
            <v>Availability</v>
          </cell>
          <cell r="Q172" t="str">
            <v>Liquidity</v>
          </cell>
        </row>
        <row r="173">
          <cell r="B173" t="str">
            <v>Pulls from Comps</v>
          </cell>
          <cell r="D173" t="str">
            <v>ARLP</v>
          </cell>
          <cell r="E173" t="str">
            <v xml:space="preserve">Alliance </v>
          </cell>
          <cell r="F173" t="e">
            <v>#REF!</v>
          </cell>
          <cell r="H173" t="str">
            <v>ARLP</v>
          </cell>
          <cell r="I173" t="str">
            <v xml:space="preserve">Alliance </v>
          </cell>
          <cell r="J173" t="e">
            <v>#REF!</v>
          </cell>
          <cell r="L173" t="str">
            <v>ARLP</v>
          </cell>
          <cell r="M173" t="str">
            <v xml:space="preserve">Alliance </v>
          </cell>
          <cell r="N173" t="e">
            <v>#REF!</v>
          </cell>
          <cell r="O173" t="e">
            <v>#REF!</v>
          </cell>
          <cell r="Q173" t="e">
            <v>#REF!</v>
          </cell>
        </row>
        <row r="174">
          <cell r="D174" t="str">
            <v>ANR</v>
          </cell>
          <cell r="E174" t="str">
            <v>Alpha</v>
          </cell>
          <cell r="F174" t="e">
            <v>#REF!</v>
          </cell>
          <cell r="H174" t="str">
            <v>ANR</v>
          </cell>
          <cell r="I174" t="str">
            <v>Alpha</v>
          </cell>
          <cell r="J174" t="e">
            <v>#REF!</v>
          </cell>
          <cell r="L174" t="str">
            <v>ANR</v>
          </cell>
          <cell r="M174" t="str">
            <v>Alpha</v>
          </cell>
          <cell r="N174" t="e">
            <v>#REF!</v>
          </cell>
          <cell r="O174" t="e">
            <v>#REF!</v>
          </cell>
          <cell r="Q174" t="e">
            <v>#REF!</v>
          </cell>
        </row>
        <row r="175">
          <cell r="D175" t="str">
            <v>ACI</v>
          </cell>
          <cell r="E175" t="str">
            <v>Arch Coal</v>
          </cell>
          <cell r="F175" t="e">
            <v>#REF!</v>
          </cell>
          <cell r="H175" t="str">
            <v>ACI</v>
          </cell>
          <cell r="I175" t="str">
            <v>Arch Coal</v>
          </cell>
          <cell r="J175" t="e">
            <v>#REF!</v>
          </cell>
          <cell r="L175" t="str">
            <v>ACI</v>
          </cell>
          <cell r="M175" t="str">
            <v>Arch Coal</v>
          </cell>
          <cell r="N175" t="e">
            <v>#REF!</v>
          </cell>
          <cell r="O175" t="e">
            <v>#REF!</v>
          </cell>
          <cell r="Q175" t="e">
            <v>#REF!</v>
          </cell>
        </row>
        <row r="176">
          <cell r="D176" t="str">
            <v>CNX</v>
          </cell>
          <cell r="E176" t="str">
            <v>Consol</v>
          </cell>
          <cell r="F176" t="e">
            <v>#REF!</v>
          </cell>
          <cell r="H176" t="str">
            <v>CNX</v>
          </cell>
          <cell r="I176" t="str">
            <v>Consol</v>
          </cell>
          <cell r="J176" t="e">
            <v>#REF!</v>
          </cell>
          <cell r="L176" t="str">
            <v>CNX</v>
          </cell>
          <cell r="M176" t="str">
            <v>Consol</v>
          </cell>
          <cell r="N176" t="e">
            <v>#REF!</v>
          </cell>
          <cell r="O176" t="e">
            <v>#REF!</v>
          </cell>
          <cell r="Q176" t="e">
            <v>#REF!</v>
          </cell>
        </row>
        <row r="177">
          <cell r="D177" t="str">
            <v>FDG</v>
          </cell>
          <cell r="E177" t="str">
            <v>Fording</v>
          </cell>
          <cell r="F177" t="e">
            <v>#REF!</v>
          </cell>
          <cell r="H177" t="str">
            <v>FDG</v>
          </cell>
          <cell r="I177" t="str">
            <v>Fording</v>
          </cell>
          <cell r="J177" t="e">
            <v>#REF!</v>
          </cell>
          <cell r="L177" t="str">
            <v>FDG</v>
          </cell>
          <cell r="M177" t="str">
            <v>Fording</v>
          </cell>
          <cell r="N177" t="e">
            <v>#REF!</v>
          </cell>
          <cell r="O177" t="e">
            <v>#REF!</v>
          </cell>
          <cell r="Q177" t="e">
            <v>#REF!</v>
          </cell>
        </row>
        <row r="178">
          <cell r="D178" t="str">
            <v>FCL</v>
          </cell>
          <cell r="E178" t="str">
            <v>Foundation</v>
          </cell>
          <cell r="F178" t="e">
            <v>#REF!</v>
          </cell>
          <cell r="H178" t="str">
            <v>FCL</v>
          </cell>
          <cell r="I178" t="str">
            <v>Foundation</v>
          </cell>
          <cell r="J178" t="e">
            <v>#REF!</v>
          </cell>
          <cell r="L178" t="str">
            <v>FCL</v>
          </cell>
          <cell r="M178" t="str">
            <v>Foundation</v>
          </cell>
          <cell r="N178" t="e">
            <v>#REF!</v>
          </cell>
          <cell r="O178" t="e">
            <v>#REF!</v>
          </cell>
          <cell r="Q178" t="e">
            <v>#REF!</v>
          </cell>
        </row>
        <row r="179">
          <cell r="D179" t="str">
            <v>ICO</v>
          </cell>
          <cell r="E179" t="str">
            <v>ICG</v>
          </cell>
          <cell r="F179" t="e">
            <v>#REF!</v>
          </cell>
          <cell r="H179" t="str">
            <v>ICO</v>
          </cell>
          <cell r="I179" t="str">
            <v>ICG</v>
          </cell>
          <cell r="J179" t="e">
            <v>#REF!</v>
          </cell>
          <cell r="L179" t="str">
            <v>ICO</v>
          </cell>
          <cell r="M179" t="str">
            <v>ICG</v>
          </cell>
          <cell r="N179" t="e">
            <v>#REF!</v>
          </cell>
          <cell r="O179" t="e">
            <v>#REF!</v>
          </cell>
          <cell r="Q179" t="e">
            <v>#REF!</v>
          </cell>
        </row>
        <row r="180">
          <cell r="D180" t="str">
            <v>JRCC</v>
          </cell>
          <cell r="E180" t="str">
            <v>James River</v>
          </cell>
          <cell r="F180" t="e">
            <v>#REF!</v>
          </cell>
          <cell r="H180" t="str">
            <v>JRCC</v>
          </cell>
          <cell r="I180" t="str">
            <v>James River</v>
          </cell>
          <cell r="J180" t="e">
            <v>#REF!</v>
          </cell>
          <cell r="L180" t="str">
            <v>JRCC</v>
          </cell>
          <cell r="M180" t="str">
            <v>James River</v>
          </cell>
          <cell r="N180" t="e">
            <v>#REF!</v>
          </cell>
          <cell r="O180" t="e">
            <v>#REF!</v>
          </cell>
          <cell r="Q180" t="e">
            <v>#REF!</v>
          </cell>
        </row>
        <row r="181">
          <cell r="D181" t="str">
            <v>MEE</v>
          </cell>
          <cell r="E181" t="str">
            <v>Massey</v>
          </cell>
          <cell r="F181" t="e">
            <v>#REF!</v>
          </cell>
          <cell r="H181" t="str">
            <v>MEE</v>
          </cell>
          <cell r="I181" t="str">
            <v>Massey</v>
          </cell>
          <cell r="J181" t="e">
            <v>#REF!</v>
          </cell>
          <cell r="L181" t="str">
            <v>MEE</v>
          </cell>
          <cell r="M181" t="str">
            <v>Massey</v>
          </cell>
          <cell r="N181" t="e">
            <v>#REF!</v>
          </cell>
          <cell r="O181" t="e">
            <v>#REF!</v>
          </cell>
          <cell r="Q181" t="e">
            <v>#REF!</v>
          </cell>
        </row>
        <row r="182">
          <cell r="D182" t="str">
            <v>BTU</v>
          </cell>
          <cell r="E182" t="str">
            <v>Peabody</v>
          </cell>
          <cell r="F182" t="e">
            <v>#REF!</v>
          </cell>
          <cell r="H182" t="str">
            <v>BTU</v>
          </cell>
          <cell r="I182" t="str">
            <v>Peabody</v>
          </cell>
          <cell r="J182" t="e">
            <v>#REF!</v>
          </cell>
          <cell r="L182" t="str">
            <v>BTU</v>
          </cell>
          <cell r="M182" t="str">
            <v>Peabody</v>
          </cell>
          <cell r="N182" t="e">
            <v>#REF!</v>
          </cell>
          <cell r="O182" t="e">
            <v>#REF!</v>
          </cell>
          <cell r="Q182" t="e">
            <v>#REF!</v>
          </cell>
        </row>
        <row r="183">
          <cell r="D183" t="str">
            <v>WLT</v>
          </cell>
          <cell r="E183" t="str">
            <v>Walter</v>
          </cell>
          <cell r="F183" t="e">
            <v>#REF!</v>
          </cell>
          <cell r="H183" t="str">
            <v>WLT</v>
          </cell>
          <cell r="I183" t="str">
            <v>Walter</v>
          </cell>
          <cell r="J183" t="e">
            <v>#REF!</v>
          </cell>
          <cell r="L183" t="str">
            <v>WLT</v>
          </cell>
          <cell r="N183" t="e">
            <v>#REF!</v>
          </cell>
          <cell r="O183" t="e">
            <v>#REF!</v>
          </cell>
          <cell r="Q183" t="e">
            <v>#REF!</v>
          </cell>
        </row>
        <row r="184">
          <cell r="D184" t="str">
            <v>PCX</v>
          </cell>
          <cell r="E184" t="str">
            <v>Patriot</v>
          </cell>
          <cell r="F184" t="e">
            <v>#REF!</v>
          </cell>
          <cell r="H184" t="str">
            <v>PCX</v>
          </cell>
          <cell r="I184" t="str">
            <v>Patriot</v>
          </cell>
          <cell r="J184" t="e">
            <v>#REF!</v>
          </cell>
        </row>
        <row r="185">
          <cell r="B185" t="str">
            <v>Repaste and Sort</v>
          </cell>
          <cell r="E185" t="str">
            <v>Walter</v>
          </cell>
          <cell r="F185">
            <v>5.3659999999999997</v>
          </cell>
          <cell r="M185" t="str">
            <v>James River</v>
          </cell>
          <cell r="N185">
            <v>50.617999999999995</v>
          </cell>
        </row>
        <row r="186">
          <cell r="E186" t="str">
            <v>James River</v>
          </cell>
          <cell r="F186">
            <v>12.404999999999999</v>
          </cell>
          <cell r="I186" t="str">
            <v>Walter</v>
          </cell>
          <cell r="J186">
            <v>5.6539999999999999</v>
          </cell>
          <cell r="M186" t="str">
            <v xml:space="preserve">Alliance </v>
          </cell>
          <cell r="N186">
            <v>116.092</v>
          </cell>
        </row>
        <row r="187">
          <cell r="E187" t="str">
            <v>Fording</v>
          </cell>
          <cell r="F187">
            <v>14.881049999999998</v>
          </cell>
          <cell r="I187" t="str">
            <v>James River</v>
          </cell>
          <cell r="J187">
            <v>12.268000000000001</v>
          </cell>
          <cell r="M187" t="str">
            <v>Fording</v>
          </cell>
          <cell r="N187">
            <v>208.53679155999998</v>
          </cell>
        </row>
        <row r="188">
          <cell r="E188" t="str">
            <v>ICG</v>
          </cell>
          <cell r="F188">
            <v>18.715</v>
          </cell>
          <cell r="I188" t="str">
            <v>Fording</v>
          </cell>
          <cell r="J188">
            <v>14.44013</v>
          </cell>
          <cell r="M188" t="str">
            <v>Alpha</v>
          </cell>
          <cell r="N188">
            <v>224.79599999999999</v>
          </cell>
        </row>
        <row r="189">
          <cell r="E189" t="str">
            <v>Patriot</v>
          </cell>
          <cell r="F189">
            <v>22.620999999999999</v>
          </cell>
          <cell r="I189" t="str">
            <v>ICG</v>
          </cell>
          <cell r="J189">
            <v>16.5</v>
          </cell>
          <cell r="M189" t="str">
            <v>ICG</v>
          </cell>
          <cell r="N189">
            <v>233.46900000000002</v>
          </cell>
        </row>
        <row r="190">
          <cell r="E190" t="str">
            <v xml:space="preserve">Alliance </v>
          </cell>
          <cell r="F190">
            <v>25.201999999999998</v>
          </cell>
          <cell r="I190" t="str">
            <v>Magnum</v>
          </cell>
          <cell r="J190">
            <v>17.2</v>
          </cell>
          <cell r="M190" t="str">
            <v>Foundation</v>
          </cell>
          <cell r="N190">
            <v>363.73500000000001</v>
          </cell>
        </row>
        <row r="191">
          <cell r="E191" t="str">
            <v>Alpha</v>
          </cell>
          <cell r="F191">
            <v>28.12</v>
          </cell>
          <cell r="I191" t="str">
            <v>Patriot</v>
          </cell>
          <cell r="J191">
            <v>23.3</v>
          </cell>
          <cell r="M191" t="str">
            <v>Arch Coal</v>
          </cell>
          <cell r="N191">
            <v>476.96199999999999</v>
          </cell>
        </row>
        <row r="192">
          <cell r="E192" t="str">
            <v>Massey</v>
          </cell>
          <cell r="F192">
            <v>39.850999999999999</v>
          </cell>
          <cell r="I192" t="str">
            <v xml:space="preserve">Alliance </v>
          </cell>
          <cell r="J192">
            <v>23.738</v>
          </cell>
          <cell r="M192" t="str">
            <v>Massey</v>
          </cell>
          <cell r="N192">
            <v>488.9</v>
          </cell>
        </row>
        <row r="193">
          <cell r="E193" t="str">
            <v>Consol</v>
          </cell>
          <cell r="F193">
            <v>67.099999999999994</v>
          </cell>
          <cell r="I193" t="str">
            <v>Alpha</v>
          </cell>
          <cell r="J193">
            <v>24.827000000000002</v>
          </cell>
          <cell r="M193" t="str">
            <v>Consol</v>
          </cell>
          <cell r="N193">
            <v>692.06200000000001</v>
          </cell>
        </row>
        <row r="194">
          <cell r="E194" t="str">
            <v>Foundation</v>
          </cell>
          <cell r="F194">
            <v>73.8</v>
          </cell>
          <cell r="I194" t="str">
            <v>Massey</v>
          </cell>
          <cell r="J194">
            <v>38.610999999999997</v>
          </cell>
          <cell r="M194" t="str">
            <v>Peabody</v>
          </cell>
          <cell r="N194">
            <v>1675.3</v>
          </cell>
        </row>
        <row r="195">
          <cell r="E195" t="str">
            <v>RTEA</v>
          </cell>
          <cell r="F195">
            <v>127.9</v>
          </cell>
          <cell r="I195" t="str">
            <v>NewCo</v>
          </cell>
          <cell r="J195">
            <v>40.5</v>
          </cell>
        </row>
        <row r="196">
          <cell r="E196" t="str">
            <v>Arch Coal</v>
          </cell>
          <cell r="F196">
            <v>128.60700000000003</v>
          </cell>
          <cell r="I196" t="str">
            <v>Consol</v>
          </cell>
          <cell r="J196">
            <v>67.400000000000006</v>
          </cell>
        </row>
        <row r="197">
          <cell r="E197" t="str">
            <v>Peabody</v>
          </cell>
          <cell r="F197">
            <v>234.01</v>
          </cell>
          <cell r="I197" t="str">
            <v>Foundation</v>
          </cell>
          <cell r="J197">
            <v>71.599999999999994</v>
          </cell>
        </row>
        <row r="198">
          <cell r="E198" t="str">
            <v>Magnum</v>
          </cell>
          <cell r="I198" t="str">
            <v>Arch Coal</v>
          </cell>
          <cell r="J198">
            <v>126.015</v>
          </cell>
        </row>
        <row r="199">
          <cell r="I199" t="str">
            <v>Peabody</v>
          </cell>
          <cell r="J199">
            <v>201.91</v>
          </cell>
        </row>
        <row r="217">
          <cell r="F217" t="str">
            <v>SBInput!$G$290</v>
          </cell>
          <cell r="J217" t="str">
            <v>TotalDebt</v>
          </cell>
          <cell r="N217" t="str">
            <v>SBInput!g116</v>
          </cell>
        </row>
        <row r="218">
          <cell r="D218" t="str">
            <v>Reserves (mm tons)</v>
          </cell>
          <cell r="H218" t="str">
            <v>Total Debt</v>
          </cell>
          <cell r="L218" t="str">
            <v>Total Capitalization (Book)</v>
          </cell>
          <cell r="P218" t="str">
            <v>Debt / Capitalization (Book)</v>
          </cell>
        </row>
        <row r="219">
          <cell r="D219" t="str">
            <v>ARLP</v>
          </cell>
          <cell r="E219" t="str">
            <v xml:space="preserve">Alliance </v>
          </cell>
          <cell r="F219" t="e">
            <v>#REF!</v>
          </cell>
          <cell r="H219" t="str">
            <v>ARLP</v>
          </cell>
          <cell r="I219" t="str">
            <v xml:space="preserve">Alliance </v>
          </cell>
          <cell r="J219" t="e">
            <v>#REF!</v>
          </cell>
          <cell r="L219" t="str">
            <v>ARLP</v>
          </cell>
          <cell r="M219" t="str">
            <v xml:space="preserve">Alliance </v>
          </cell>
          <cell r="N219" t="e">
            <v>#REF!</v>
          </cell>
          <cell r="P219" t="str">
            <v>ARLP</v>
          </cell>
          <cell r="Q219" t="str">
            <v xml:space="preserve">Alliance </v>
          </cell>
          <cell r="R219" t="e">
            <v>#REF!</v>
          </cell>
        </row>
        <row r="220">
          <cell r="D220" t="str">
            <v>ANR</v>
          </cell>
          <cell r="E220" t="str">
            <v>Alpha</v>
          </cell>
          <cell r="F220" t="e">
            <v>#REF!</v>
          </cell>
          <cell r="H220" t="str">
            <v>ANR</v>
          </cell>
          <cell r="I220" t="str">
            <v>Alpha</v>
          </cell>
          <cell r="J220" t="e">
            <v>#REF!</v>
          </cell>
          <cell r="L220" t="str">
            <v>ANR</v>
          </cell>
          <cell r="M220" t="str">
            <v>Alpha</v>
          </cell>
          <cell r="N220" t="e">
            <v>#REF!</v>
          </cell>
          <cell r="P220" t="str">
            <v>ANR</v>
          </cell>
          <cell r="Q220" t="str">
            <v>Alpha</v>
          </cell>
          <cell r="R220" t="e">
            <v>#REF!</v>
          </cell>
        </row>
        <row r="221">
          <cell r="D221" t="str">
            <v>ACI</v>
          </cell>
          <cell r="E221" t="str">
            <v>Arch Coal</v>
          </cell>
          <cell r="F221" t="e">
            <v>#REF!</v>
          </cell>
          <cell r="H221" t="str">
            <v>ACI</v>
          </cell>
          <cell r="I221" t="str">
            <v>Arch Coal</v>
          </cell>
          <cell r="J221" t="e">
            <v>#REF!</v>
          </cell>
          <cell r="L221" t="str">
            <v>ACI</v>
          </cell>
          <cell r="M221" t="str">
            <v>Arch Coal</v>
          </cell>
          <cell r="N221" t="e">
            <v>#REF!</v>
          </cell>
          <cell r="P221" t="str">
            <v>ACI</v>
          </cell>
          <cell r="Q221" t="str">
            <v>Arch Coal</v>
          </cell>
          <cell r="R221" t="e">
            <v>#REF!</v>
          </cell>
        </row>
        <row r="222">
          <cell r="D222" t="str">
            <v>CNX</v>
          </cell>
          <cell r="E222" t="str">
            <v>Consol</v>
          </cell>
          <cell r="F222" t="e">
            <v>#REF!</v>
          </cell>
          <cell r="H222" t="str">
            <v>CNX</v>
          </cell>
          <cell r="I222" t="str">
            <v>Consol</v>
          </cell>
          <cell r="J222" t="e">
            <v>#REF!</v>
          </cell>
          <cell r="L222" t="str">
            <v>CNX</v>
          </cell>
          <cell r="M222" t="str">
            <v>Consol</v>
          </cell>
          <cell r="N222" t="e">
            <v>#REF!</v>
          </cell>
          <cell r="P222" t="str">
            <v>CNX</v>
          </cell>
          <cell r="Q222" t="str">
            <v>Consol</v>
          </cell>
          <cell r="R222" t="e">
            <v>#REF!</v>
          </cell>
        </row>
        <row r="223">
          <cell r="D223" t="str">
            <v>FDG</v>
          </cell>
          <cell r="E223" t="str">
            <v>Fording</v>
          </cell>
          <cell r="F223">
            <v>755</v>
          </cell>
          <cell r="H223" t="str">
            <v>FDG</v>
          </cell>
          <cell r="I223" t="str">
            <v>Fording</v>
          </cell>
          <cell r="J223" t="e">
            <v>#REF!</v>
          </cell>
          <cell r="L223" t="str">
            <v>FDG</v>
          </cell>
          <cell r="M223" t="str">
            <v>Fording</v>
          </cell>
          <cell r="N223" t="e">
            <v>#REF!</v>
          </cell>
          <cell r="P223" t="str">
            <v>FDG</v>
          </cell>
          <cell r="Q223" t="str">
            <v>Fording</v>
          </cell>
          <cell r="R223" t="e">
            <v>#REF!</v>
          </cell>
        </row>
        <row r="224">
          <cell r="D224" t="str">
            <v>FCL</v>
          </cell>
          <cell r="E224" t="str">
            <v>Foundation</v>
          </cell>
          <cell r="F224" t="e">
            <v>#REF!</v>
          </cell>
          <cell r="H224" t="str">
            <v>FCL</v>
          </cell>
          <cell r="I224" t="str">
            <v>Foundation</v>
          </cell>
          <cell r="J224" t="e">
            <v>#REF!</v>
          </cell>
          <cell r="L224" t="str">
            <v>FCL</v>
          </cell>
          <cell r="M224" t="str">
            <v>Foundation</v>
          </cell>
          <cell r="N224" t="e">
            <v>#REF!</v>
          </cell>
          <cell r="P224" t="str">
            <v>FCL</v>
          </cell>
          <cell r="Q224" t="str">
            <v>Foundation</v>
          </cell>
          <cell r="R224" t="e">
            <v>#REF!</v>
          </cell>
        </row>
        <row r="225">
          <cell r="D225" t="str">
            <v>ICO</v>
          </cell>
          <cell r="E225" t="str">
            <v>ICG</v>
          </cell>
          <cell r="F225" t="e">
            <v>#REF!</v>
          </cell>
          <cell r="H225" t="str">
            <v>ICO</v>
          </cell>
          <cell r="I225" t="str">
            <v>ICG</v>
          </cell>
          <cell r="J225" t="e">
            <v>#REF!</v>
          </cell>
          <cell r="L225" t="str">
            <v>ICO</v>
          </cell>
          <cell r="M225" t="str">
            <v>ICG</v>
          </cell>
          <cell r="N225" t="e">
            <v>#REF!</v>
          </cell>
          <cell r="P225" t="str">
            <v>ICO</v>
          </cell>
          <cell r="Q225" t="str">
            <v>ICG</v>
          </cell>
          <cell r="R225" t="e">
            <v>#REF!</v>
          </cell>
        </row>
        <row r="226">
          <cell r="D226" t="str">
            <v>JRCC</v>
          </cell>
          <cell r="E226" t="str">
            <v>James River</v>
          </cell>
          <cell r="F226" t="e">
            <v>#REF!</v>
          </cell>
          <cell r="H226" t="str">
            <v>JRCC</v>
          </cell>
          <cell r="I226" t="str">
            <v>James River</v>
          </cell>
          <cell r="J226" t="e">
            <v>#REF!</v>
          </cell>
          <cell r="L226" t="str">
            <v>JRCC</v>
          </cell>
          <cell r="M226" t="str">
            <v>James River</v>
          </cell>
          <cell r="N226" t="e">
            <v>#REF!</v>
          </cell>
          <cell r="P226" t="str">
            <v>JRCC</v>
          </cell>
          <cell r="Q226" t="str">
            <v>James River</v>
          </cell>
          <cell r="R226" t="e">
            <v>#REF!</v>
          </cell>
        </row>
        <row r="227">
          <cell r="D227" t="str">
            <v>MEE</v>
          </cell>
          <cell r="E227" t="str">
            <v>Massey</v>
          </cell>
          <cell r="F227" t="e">
            <v>#REF!</v>
          </cell>
          <cell r="H227" t="str">
            <v>MEE</v>
          </cell>
          <cell r="I227" t="str">
            <v>Massey</v>
          </cell>
          <cell r="J227" t="e">
            <v>#REF!</v>
          </cell>
          <cell r="L227" t="str">
            <v>MEE</v>
          </cell>
          <cell r="M227" t="str">
            <v>Massey</v>
          </cell>
          <cell r="N227" t="e">
            <v>#REF!</v>
          </cell>
          <cell r="P227" t="str">
            <v>MEE</v>
          </cell>
          <cell r="Q227" t="str">
            <v>Massey</v>
          </cell>
          <cell r="R227" t="e">
            <v>#REF!</v>
          </cell>
        </row>
        <row r="228">
          <cell r="D228" t="str">
            <v>BTU</v>
          </cell>
          <cell r="E228" t="str">
            <v>Peabody</v>
          </cell>
          <cell r="F228" t="e">
            <v>#REF!</v>
          </cell>
          <cell r="H228" t="str">
            <v>BTU</v>
          </cell>
          <cell r="I228" t="str">
            <v>Peabody</v>
          </cell>
          <cell r="J228" t="e">
            <v>#REF!</v>
          </cell>
          <cell r="L228" t="str">
            <v>BTU</v>
          </cell>
          <cell r="M228" t="str">
            <v>Peabody</v>
          </cell>
          <cell r="N228" t="e">
            <v>#REF!</v>
          </cell>
          <cell r="P228" t="str">
            <v>BTU</v>
          </cell>
          <cell r="Q228" t="str">
            <v>Peabody</v>
          </cell>
          <cell r="R228" t="e">
            <v>#REF!</v>
          </cell>
        </row>
        <row r="229">
          <cell r="D229" t="str">
            <v>WLT</v>
          </cell>
          <cell r="E229" t="str">
            <v>Walter</v>
          </cell>
          <cell r="F229" t="e">
            <v>#REF!</v>
          </cell>
          <cell r="H229" t="str">
            <v>WLT</v>
          </cell>
          <cell r="I229" t="str">
            <v>Walter</v>
          </cell>
          <cell r="J229" t="e">
            <v>#REF!</v>
          </cell>
          <cell r="L229" t="str">
            <v>WLT</v>
          </cell>
          <cell r="M229" t="str">
            <v>Walter</v>
          </cell>
          <cell r="N229" t="e">
            <v>#REF!</v>
          </cell>
          <cell r="P229" t="str">
            <v>WLT</v>
          </cell>
          <cell r="Q229" t="str">
            <v>Walter</v>
          </cell>
          <cell r="R229" t="e">
            <v>#REF!</v>
          </cell>
        </row>
        <row r="230">
          <cell r="D230" t="str">
            <v>PCX</v>
          </cell>
          <cell r="E230" t="str">
            <v>Patriot</v>
          </cell>
          <cell r="F230" t="e">
            <v>#REF!</v>
          </cell>
        </row>
        <row r="231">
          <cell r="Q231" t="str">
            <v>ICG</v>
          </cell>
          <cell r="R231">
            <v>26.0401141832047</v>
          </cell>
        </row>
        <row r="232">
          <cell r="E232" t="str">
            <v>Walter</v>
          </cell>
          <cell r="F232">
            <v>136.29499999999999</v>
          </cell>
          <cell r="I232" t="str">
            <v>Patriot</v>
          </cell>
          <cell r="J232">
            <v>0</v>
          </cell>
          <cell r="Q232" t="str">
            <v>Consol</v>
          </cell>
          <cell r="R232">
            <v>32.435035052561098</v>
          </cell>
        </row>
        <row r="233">
          <cell r="E233" t="str">
            <v>James River</v>
          </cell>
          <cell r="F233">
            <v>273.2</v>
          </cell>
          <cell r="I233" t="str">
            <v>James River</v>
          </cell>
          <cell r="J233">
            <v>0.5</v>
          </cell>
          <cell r="Q233" t="str">
            <v xml:space="preserve">Alliance </v>
          </cell>
          <cell r="R233">
            <v>35.229882112362951</v>
          </cell>
        </row>
        <row r="234">
          <cell r="E234" t="str">
            <v>Alpha</v>
          </cell>
          <cell r="F234">
            <v>548.6</v>
          </cell>
          <cell r="I234" t="str">
            <v>ICG</v>
          </cell>
          <cell r="J234">
            <v>1</v>
          </cell>
          <cell r="Q234" t="str">
            <v>Arch Coal</v>
          </cell>
          <cell r="R234">
            <v>49.634397825206442</v>
          </cell>
        </row>
        <row r="235">
          <cell r="E235" t="str">
            <v>Magnum</v>
          </cell>
          <cell r="F235">
            <v>612</v>
          </cell>
          <cell r="I235" t="str">
            <v>Alpha</v>
          </cell>
          <cell r="J235">
            <v>1.5</v>
          </cell>
          <cell r="Q235" t="str">
            <v>Fording</v>
          </cell>
          <cell r="R235">
            <v>51.939799331103679</v>
          </cell>
        </row>
        <row r="236">
          <cell r="E236" t="str">
            <v xml:space="preserve">Alliance </v>
          </cell>
          <cell r="F236">
            <v>712</v>
          </cell>
          <cell r="I236" t="str">
            <v>Massey</v>
          </cell>
          <cell r="J236">
            <v>1.5</v>
          </cell>
          <cell r="Q236" t="str">
            <v>Alpha</v>
          </cell>
          <cell r="R236">
            <v>55.257366950737264</v>
          </cell>
        </row>
        <row r="237">
          <cell r="E237" t="str">
            <v>Fording</v>
          </cell>
          <cell r="F237">
            <v>755</v>
          </cell>
          <cell r="I237" t="str">
            <v>Walter</v>
          </cell>
          <cell r="J237">
            <v>1.5</v>
          </cell>
          <cell r="Q237" t="str">
            <v>Peabody</v>
          </cell>
          <cell r="R237">
            <v>56.750008853631762</v>
          </cell>
        </row>
        <row r="238">
          <cell r="E238" t="str">
            <v>ICG</v>
          </cell>
          <cell r="F238">
            <v>905.7</v>
          </cell>
          <cell r="I238" t="str">
            <v>Arch Coal</v>
          </cell>
          <cell r="J238">
            <v>2</v>
          </cell>
          <cell r="Q238" t="str">
            <v>Massey</v>
          </cell>
          <cell r="R238">
            <v>60.119858349223641</v>
          </cell>
        </row>
        <row r="239">
          <cell r="E239" t="str">
            <v>Patriot</v>
          </cell>
          <cell r="F239">
            <v>1269</v>
          </cell>
          <cell r="I239" t="str">
            <v>Fording</v>
          </cell>
          <cell r="J239">
            <v>2.25</v>
          </cell>
          <cell r="Q239" t="str">
            <v>Foundation</v>
          </cell>
          <cell r="R239">
            <v>66.983254854381897</v>
          </cell>
        </row>
        <row r="240">
          <cell r="E240" t="str">
            <v>RTEA</v>
          </cell>
          <cell r="F240">
            <v>1282</v>
          </cell>
          <cell r="I240" t="str">
            <v>Foundation</v>
          </cell>
          <cell r="J240">
            <v>2.25</v>
          </cell>
          <cell r="Q240" t="str">
            <v>James River</v>
          </cell>
          <cell r="R240">
            <v>70.352130929018415</v>
          </cell>
        </row>
        <row r="241">
          <cell r="E241" t="str">
            <v>Foundation</v>
          </cell>
          <cell r="F241">
            <v>1635.3</v>
          </cell>
          <cell r="I241" t="str">
            <v>Consol</v>
          </cell>
          <cell r="J241">
            <v>3</v>
          </cell>
          <cell r="Q241" t="str">
            <v>Walter</v>
          </cell>
          <cell r="R241">
            <v>88.597855808321782</v>
          </cell>
        </row>
        <row r="242">
          <cell r="E242" t="str">
            <v>NewCO</v>
          </cell>
          <cell r="F242">
            <v>1881</v>
          </cell>
          <cell r="I242" t="str">
            <v>Peabody</v>
          </cell>
          <cell r="J242">
            <v>3.25</v>
          </cell>
        </row>
        <row r="243">
          <cell r="E243" t="str">
            <v>Massey</v>
          </cell>
          <cell r="F243">
            <v>2273.1390000000001</v>
          </cell>
          <cell r="I243" t="str">
            <v xml:space="preserve">Alliance </v>
          </cell>
          <cell r="J243">
            <v>3.75</v>
          </cell>
        </row>
        <row r="244">
          <cell r="E244" t="str">
            <v>Arch Coal</v>
          </cell>
          <cell r="F244">
            <v>3072</v>
          </cell>
        </row>
        <row r="245">
          <cell r="E245" t="str">
            <v>Consol</v>
          </cell>
          <cell r="F245">
            <v>4271.8999999999996</v>
          </cell>
        </row>
        <row r="246">
          <cell r="E246" t="str">
            <v>Peabody</v>
          </cell>
          <cell r="F246">
            <v>9309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Overview"/>
      <sheetName val="Production"/>
      <sheetName val="Div. Ops"/>
      <sheetName val="Fin Sum"/>
      <sheetName val="Bridge_07-08 (2)"/>
      <sheetName val="Bridge_07-08"/>
      <sheetName val="International"/>
      <sheetName val="2006-12"/>
      <sheetName val="2007-02"/>
      <sheetName val="Sheet2"/>
      <sheetName val="Sheet1"/>
    </sheetNames>
    <sheetDataSet>
      <sheetData sheetId="0" refreshError="1">
        <row r="3">
          <cell r="B3" t="str">
            <v>Coal Reserves / Resources by Complex</v>
          </cell>
        </row>
        <row r="5">
          <cell r="B5" t="str">
            <v>Complex</v>
          </cell>
          <cell r="C5" t="str">
            <v>Reserves</v>
          </cell>
          <cell r="E5" t="str">
            <v>P&amp;P</v>
          </cell>
        </row>
        <row r="6">
          <cell r="B6" t="str">
            <v>Breathitt Reserve (1)</v>
          </cell>
          <cell r="C6">
            <v>20716</v>
          </cell>
          <cell r="E6">
            <v>20716</v>
          </cell>
        </row>
        <row r="7">
          <cell r="B7" t="str">
            <v>Levisa Fork</v>
          </cell>
          <cell r="C7">
            <v>15576</v>
          </cell>
          <cell r="E7">
            <v>15576</v>
          </cell>
        </row>
        <row r="8">
          <cell r="B8" t="str">
            <v>Prater Branch</v>
          </cell>
          <cell r="C8">
            <v>18866</v>
          </cell>
          <cell r="E8">
            <v>18866</v>
          </cell>
        </row>
        <row r="9">
          <cell r="B9" t="str">
            <v>Deep Water</v>
          </cell>
          <cell r="C9">
            <v>77132.334000000003</v>
          </cell>
          <cell r="E9">
            <v>47833.546000000002</v>
          </cell>
        </row>
        <row r="10">
          <cell r="B10" t="str">
            <v>Little Elk</v>
          </cell>
          <cell r="C10">
            <v>23193</v>
          </cell>
          <cell r="E10">
            <v>23193</v>
          </cell>
        </row>
        <row r="12">
          <cell r="B12" t="str">
            <v>North Springs</v>
          </cell>
          <cell r="C12">
            <v>54271.696750000003</v>
          </cell>
          <cell r="E12">
            <v>54014.696750000003</v>
          </cell>
        </row>
        <row r="13">
          <cell r="B13" t="str">
            <v>Falcon</v>
          </cell>
          <cell r="C13">
            <v>8861</v>
          </cell>
          <cell r="E13">
            <v>8861</v>
          </cell>
        </row>
        <row r="14">
          <cell r="C14">
            <v>218616.03075000001</v>
          </cell>
          <cell r="E14">
            <v>189060.24275</v>
          </cell>
        </row>
        <row r="16">
          <cell r="B16" t="str">
            <v>Deep Water</v>
          </cell>
          <cell r="C16">
            <v>77132.334000000003</v>
          </cell>
          <cell r="E16" t="str">
            <v>North Springs</v>
          </cell>
          <cell r="F16">
            <v>54014.696750000003</v>
          </cell>
        </row>
        <row r="17">
          <cell r="B17" t="str">
            <v>North Springs</v>
          </cell>
          <cell r="C17">
            <v>54271.696750000003</v>
          </cell>
          <cell r="E17" t="str">
            <v>Deep Water</v>
          </cell>
          <cell r="F17">
            <v>47833.546000000002</v>
          </cell>
        </row>
        <row r="18">
          <cell r="B18" t="str">
            <v>Little Elk</v>
          </cell>
          <cell r="C18">
            <v>23193</v>
          </cell>
          <cell r="E18" t="str">
            <v>Little Elk</v>
          </cell>
          <cell r="F18">
            <v>23193</v>
          </cell>
        </row>
        <row r="19">
          <cell r="B19" t="str">
            <v>Breathitt Reserve (1)</v>
          </cell>
          <cell r="C19">
            <v>20716</v>
          </cell>
          <cell r="E19" t="str">
            <v>Breathitt Reserve (1)</v>
          </cell>
          <cell r="F19">
            <v>20716</v>
          </cell>
        </row>
        <row r="20">
          <cell r="B20" t="str">
            <v>Prater Branch</v>
          </cell>
          <cell r="C20">
            <v>18866</v>
          </cell>
          <cell r="E20" t="str">
            <v>Prater Branch</v>
          </cell>
          <cell r="F20">
            <v>18866</v>
          </cell>
        </row>
        <row r="21">
          <cell r="B21" t="str">
            <v>Levisa Fork</v>
          </cell>
          <cell r="C21">
            <v>15576</v>
          </cell>
          <cell r="E21" t="str">
            <v>Levisa Fork</v>
          </cell>
          <cell r="F21">
            <v>15576</v>
          </cell>
        </row>
        <row r="22">
          <cell r="B22" t="str">
            <v>Falcon</v>
          </cell>
          <cell r="C22">
            <v>8861</v>
          </cell>
          <cell r="E22" t="str">
            <v>Falcon</v>
          </cell>
          <cell r="F22">
            <v>8861</v>
          </cell>
        </row>
        <row r="35">
          <cell r="B35" t="str">
            <v>Coal Production by Complex</v>
          </cell>
        </row>
        <row r="37">
          <cell r="B37" t="str">
            <v>Complex</v>
          </cell>
          <cell r="C37">
            <v>2007</v>
          </cell>
          <cell r="D37">
            <v>2008</v>
          </cell>
          <cell r="E37">
            <v>2009</v>
          </cell>
          <cell r="F37">
            <v>2010</v>
          </cell>
          <cell r="G37">
            <v>2011</v>
          </cell>
          <cell r="H37">
            <v>2012</v>
          </cell>
        </row>
        <row r="38">
          <cell r="B38" t="str">
            <v>Levisa Fork</v>
          </cell>
        </row>
        <row r="39">
          <cell r="B39" t="str">
            <v>Prater Branch</v>
          </cell>
        </row>
        <row r="40">
          <cell r="B40" t="str">
            <v>Deep Water</v>
          </cell>
        </row>
        <row r="41">
          <cell r="B41" t="str">
            <v>Little Elk</v>
          </cell>
        </row>
        <row r="42">
          <cell r="B42" t="str">
            <v>North Springs</v>
          </cell>
        </row>
        <row r="43">
          <cell r="B43" t="str">
            <v>Falcon</v>
          </cell>
        </row>
        <row r="44">
          <cell r="B44" t="str">
            <v>Bear Fork</v>
          </cell>
        </row>
        <row r="45">
          <cell r="B45" t="str">
            <v>Total</v>
          </cell>
          <cell r="C45">
            <v>0</v>
          </cell>
          <cell r="D45">
            <v>0</v>
          </cell>
          <cell r="E45">
            <v>0</v>
          </cell>
          <cell r="F45">
            <v>0</v>
          </cell>
          <cell r="G45">
            <v>0</v>
          </cell>
          <cell r="H45">
            <v>0</v>
          </cell>
        </row>
        <row r="50">
          <cell r="B50" t="str">
            <v>EBITDA by Complex</v>
          </cell>
        </row>
        <row r="52">
          <cell r="B52" t="str">
            <v>Complex</v>
          </cell>
          <cell r="C52">
            <v>2007</v>
          </cell>
          <cell r="D52">
            <v>2008</v>
          </cell>
          <cell r="E52">
            <v>2009</v>
          </cell>
          <cell r="F52">
            <v>2010</v>
          </cell>
          <cell r="G52">
            <v>2011</v>
          </cell>
          <cell r="H52">
            <v>2012</v>
          </cell>
        </row>
        <row r="53">
          <cell r="B53" t="str">
            <v>Levisa Fork</v>
          </cell>
        </row>
        <row r="54">
          <cell r="B54" t="str">
            <v>Prater Branch</v>
          </cell>
        </row>
        <row r="55">
          <cell r="B55" t="str">
            <v>Deep Water</v>
          </cell>
        </row>
        <row r="56">
          <cell r="B56" t="str">
            <v>Little Elk</v>
          </cell>
        </row>
        <row r="57">
          <cell r="B57" t="str">
            <v>North Springs</v>
          </cell>
        </row>
        <row r="58">
          <cell r="B58" t="str">
            <v>Falcon</v>
          </cell>
        </row>
        <row r="59">
          <cell r="B59" t="str">
            <v>Bear Fork</v>
          </cell>
        </row>
        <row r="60">
          <cell r="C60">
            <v>0</v>
          </cell>
          <cell r="D60">
            <v>0</v>
          </cell>
          <cell r="E60">
            <v>0</v>
          </cell>
          <cell r="F60">
            <v>0</v>
          </cell>
          <cell r="G60">
            <v>0</v>
          </cell>
          <cell r="H60">
            <v>0</v>
          </cell>
        </row>
        <row r="61">
          <cell r="B61" t="str">
            <v>Bear Fork</v>
          </cell>
        </row>
        <row r="62">
          <cell r="B62" t="str">
            <v>Levisa Fork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Buyers Stats"/>
      <sheetName val="Asset Overview"/>
      <sheetName val="Drop Down"/>
      <sheetName val="Sheet4"/>
      <sheetName val="Consolidated"/>
      <sheetName val="Mining Operations_2"/>
      <sheetName val="Projected"/>
      <sheetName val="Capex"/>
      <sheetName val="Coal price curve"/>
      <sheetName val="Production"/>
      <sheetName val="Financial Tables"/>
      <sheetName val="Mining Operations_1"/>
      <sheetName val="Balance Sheet"/>
      <sheetName val="Valuation"/>
      <sheetName val="Trinity History"/>
      <sheetName val="Coal Revenues"/>
      <sheetName val="Hist."/>
      <sheetName val="Reclamation"/>
      <sheetName val="Proj."/>
      <sheetName val="Investor Highlights"/>
      <sheetName val="Bear Fork Table"/>
      <sheetName val="ebitda bridge 06-07"/>
      <sheetName val="Output"/>
      <sheetName val="Revenue"/>
      <sheetName val="Mining Operations_3"/>
      <sheetName val="CAPP Comp."/>
      <sheetName val="Hist &amp; Proj"/>
      <sheetName val="Historicals"/>
      <sheetName val="S&amp;M Output"/>
      <sheetName val="Prdxn"/>
      <sheetName val="Cash Costs"/>
      <sheetName val="ebitda bridge 07-08"/>
      <sheetName val="Transport."/>
      <sheetName val="Equipment"/>
      <sheetName val="EBITDA"/>
      <sheetName val="Exec Sum---&gt;"/>
      <sheetName val="Reserves"/>
      <sheetName val="Coded S&amp;M"/>
      <sheetName val="Trans."/>
      <sheetName val="Debt"/>
      <sheetName val="Prod 2"/>
      <sheetName val="Bear Fork"/>
      <sheetName val="DGP-2002"/>
    </sheetNames>
    <sheetDataSet>
      <sheetData sheetId="0" refreshError="1"/>
      <sheetData sheetId="1" refreshError="1"/>
      <sheetData sheetId="2" refreshError="1"/>
      <sheetData sheetId="3" refreshError="1">
        <row r="2">
          <cell r="D2" t="str">
            <v>EBITDA</v>
          </cell>
        </row>
        <row r="3">
          <cell r="B3" t="str">
            <v>Complex</v>
          </cell>
          <cell r="C3" t="str">
            <v>Timing</v>
          </cell>
          <cell r="D3">
            <v>2008</v>
          </cell>
          <cell r="E3">
            <v>2009</v>
          </cell>
          <cell r="F3">
            <v>2010</v>
          </cell>
        </row>
        <row r="4">
          <cell r="B4" t="str">
            <v>Little Elk</v>
          </cell>
          <cell r="C4">
            <v>39448</v>
          </cell>
          <cell r="D4">
            <v>59.844356435262789</v>
          </cell>
          <cell r="E4">
            <v>64.820172281834857</v>
          </cell>
          <cell r="F4">
            <v>57.506747134595557</v>
          </cell>
        </row>
        <row r="5">
          <cell r="B5" t="str">
            <v>Levisa Fork</v>
          </cell>
          <cell r="C5">
            <v>39448</v>
          </cell>
          <cell r="D5">
            <v>5.8319412107138566</v>
          </cell>
          <cell r="E5">
            <v>10.219865739396594</v>
          </cell>
          <cell r="F5">
            <v>11.866382004511586</v>
          </cell>
        </row>
        <row r="6">
          <cell r="B6" t="str">
            <v>North Springs</v>
          </cell>
          <cell r="C6">
            <v>39448</v>
          </cell>
          <cell r="D6">
            <v>31.741616435223868</v>
          </cell>
          <cell r="E6">
            <v>40.111915061868274</v>
          </cell>
          <cell r="F6">
            <v>45.523235937993235</v>
          </cell>
        </row>
        <row r="7">
          <cell r="B7" t="str">
            <v>Prater Branch</v>
          </cell>
          <cell r="C7">
            <v>39814</v>
          </cell>
          <cell r="D7">
            <v>0</v>
          </cell>
          <cell r="E7">
            <v>51.252427213646143</v>
          </cell>
          <cell r="F7">
            <v>54.316929135689648</v>
          </cell>
        </row>
        <row r="8">
          <cell r="B8" t="str">
            <v>Deep Water</v>
          </cell>
          <cell r="C8">
            <v>40179</v>
          </cell>
          <cell r="D8">
            <v>0</v>
          </cell>
          <cell r="E8">
            <v>0</v>
          </cell>
          <cell r="F8">
            <v>50.247900494638749</v>
          </cell>
        </row>
        <row r="9">
          <cell r="B9" t="str">
            <v>Falcon</v>
          </cell>
          <cell r="C9">
            <v>40179</v>
          </cell>
          <cell r="D9">
            <v>0</v>
          </cell>
          <cell r="E9">
            <v>0</v>
          </cell>
          <cell r="F9">
            <v>29.122896233953838</v>
          </cell>
        </row>
        <row r="10">
          <cell r="B10" t="str">
            <v>Other Assets</v>
          </cell>
          <cell r="C10" t="str">
            <v>TBD</v>
          </cell>
          <cell r="D10">
            <v>0</v>
          </cell>
          <cell r="E10">
            <v>0</v>
          </cell>
          <cell r="F10">
            <v>0</v>
          </cell>
        </row>
        <row r="11">
          <cell r="B11" t="str">
            <v>Total</v>
          </cell>
          <cell r="D11">
            <v>97.417914081200507</v>
          </cell>
          <cell r="E11">
            <v>166.40438029674587</v>
          </cell>
          <cell r="F11">
            <v>248.58409094138258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orm 1"/>
      <sheetName val="Form 2"/>
      <sheetName val="Form 3"/>
      <sheetName val="Form 4"/>
      <sheetName val="Form 5-2"/>
      <sheetName val="Form 6"/>
      <sheetName val="Variations"/>
      <sheetName val="Form 7"/>
      <sheetName val="Form 8"/>
      <sheetName val="Form 9"/>
      <sheetName val="Form 10 P&amp;L"/>
      <sheetName val="Form 10 cashflow"/>
      <sheetName val="Form 11"/>
      <sheetName val="S1BOQ"/>
      <sheetName val="S2groupcode"/>
      <sheetName val="S3workplanqty-2"/>
      <sheetName val="S3workplanamt"/>
      <sheetName val="S4timecycle"/>
      <sheetName val="S5escalation"/>
      <sheetName val="Material Rate"/>
      <sheetName val="S6MATqty-code"/>
      <sheetName val="S7MATqty-grp"/>
      <sheetName val="S8MATexp-code"/>
      <sheetName val="S9wastage"/>
      <sheetName val="S10bomat"/>
      <sheetName val="S11EQPnorm"/>
      <sheetName val="S12EQPhrs"/>
      <sheetName val="S12EQChrg"/>
      <sheetName val="S12EQ Refur Chrg"/>
      <sheetName val="S13cons"/>
      <sheetName val="S14spares"/>
      <sheetName val="S15POL"/>
      <sheetName val="S15LUB"/>
      <sheetName val="S16Elec"/>
      <sheetName val="S17power"/>
      <sheetName val="S18EQPplan"/>
      <sheetName val="S19cap"/>
      <sheetName val="S20MSE Items"/>
      <sheetName val="SC Rate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check"/>
      <sheetName val="BHANDUP"/>
      <sheetName val="PLAN_FEB97"/>
      <sheetName val="PROCTOR"/>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 analysis "/>
      <sheetName val="REPORT"/>
      <sheetName val="TPH"/>
      <sheetName val="Sheet2"/>
      <sheetName val="Sheet1"/>
      <sheetName val="Module1"/>
      <sheetName val="New Working Capital"/>
      <sheetName val="2009-2009"/>
      <sheetName val="Novate"/>
      <sheetName val="New_Fin Sum"/>
      <sheetName val="HWM-2"/>
      <sheetName val="Combined"/>
      <sheetName val="Coal Pricing"/>
      <sheetName val="Model Comparison"/>
      <sheetName val="sheet6"/>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V_B00"/>
      <sheetName val="SHV_PL00"/>
      <sheetName val="SHI_DEP"/>
      <sheetName val="SH_1TO 7"/>
      <sheetName val="SCH_8-9"/>
      <sheetName val="GRP"/>
      <sheetName val="NOTES"/>
      <sheetName val="ABSTRACT"/>
      <sheetName val="Data"/>
      <sheetName val="It Depre -sum"/>
      <sheetName val="Lists"/>
      <sheetName val="B"/>
      <sheetName val="bs_02"/>
      <sheetName val="pl_02"/>
      <sheetName val="DEP_02"/>
      <sheetName val="ABS"/>
      <sheetName val="STOCK02"/>
    </sheetNames>
    <sheetDataSet>
      <sheetData sheetId="0">
        <row r="5">
          <cell r="A5" t="str">
            <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Sch"/>
      <sheetName val="Sch_FA"/>
      <sheetName val="Bal_Gr"/>
      <sheetName val="P&amp;L_Gr"/>
      <sheetName val="CON_TB"/>
      <sheetName val="Mod_RSATB"/>
      <sheetName val="FAC_TB"/>
      <sheetName val="Mod_CorTB"/>
      <sheetName val="Cor_TB"/>
      <sheetName val="RSA_TB"/>
      <sheetName val="MODCSATB"/>
      <sheetName val="CSATB"/>
      <sheetName val="fgval"/>
      <sheetName val="Abstract"/>
      <sheetName val="Coolant EMP 3U revised"/>
      <sheetName val="Gloves-3U"/>
      <sheetName val="Coolant_EMP_3U_revised"/>
      <sheetName val="Output"/>
      <sheetName val=" PE-F-42 MR 9 Manpower"/>
      <sheetName val="I"/>
      <sheetName val="II"/>
      <sheetName val="III"/>
      <sheetName val="IV"/>
      <sheetName val="V"/>
      <sheetName val="VI"/>
      <sheetName val="VII"/>
      <sheetName val="VIII"/>
      <sheetName val="X"/>
      <sheetName val="XI"/>
      <sheetName val="XII"/>
      <sheetName val="XIV"/>
      <sheetName val="XV"/>
      <sheetName val="XVIII"/>
      <sheetName val="XIX"/>
      <sheetName val="XX"/>
      <sheetName val="XXI"/>
      <sheetName val="XXII"/>
      <sheetName val="XXIII"/>
    </sheetNames>
    <sheetDataSet>
      <sheetData sheetId="0"/>
      <sheetData sheetId="1"/>
      <sheetData sheetId="2"/>
      <sheetData sheetId="3"/>
      <sheetData sheetId="4">
        <row r="590">
          <cell r="C590">
            <v>2000218</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sheetName val="erecton&amp;f"/>
      <sheetName val="pca-erection"/>
      <sheetName val="pca-supply"/>
      <sheetName val="PCA"/>
      <sheetName val="OH"/>
      <sheetName val="cashflow"/>
      <sheetName val="typetest"/>
      <sheetName val="CASH-FLOW"/>
      <sheetName val="BOQ (2)"/>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 Calcs"/>
      <sheetName val="Cover"/>
      <sheetName val="Valuation "/>
      <sheetName val="Consolidated P&amp;L"/>
      <sheetName val="Consolidated Balance Sheet"/>
      <sheetName val="Consolidated cashflow"/>
      <sheetName val="Scenario"/>
      <sheetName val="Gen Assumptions"/>
      <sheetName val="Stores_Assumptions"/>
      <sheetName val="Comm_Assumptions "/>
      <sheetName val="Stores"/>
      <sheetName val="Commissary"/>
      <sheetName val="Fixed Assets"/>
      <sheetName val="Depreciation"/>
      <sheetName val="Loan schedule"/>
      <sheetName val="Based Data_wacc"/>
      <sheetName val="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JOR"/>
      <sheetName val="OTHER"/>
      <sheetName val="EPL"/>
      <sheetName val="TBA"/>
      <sheetName val="Annexure 4 (PUC)"/>
      <sheetName val="Annexure 5 (FIM)"/>
      <sheetName val="Sheet2"/>
      <sheetName val="Annexure 6 (Proc.)"/>
      <sheetName val="ISBL (2)"/>
      <sheetName val="DETAILS-ACCOUNTS"/>
      <sheetName val="ISBL-ACCOUNTS"/>
      <sheetName val="OSBL-ACCOUNTS"/>
      <sheetName val="PGW-ACCOUNTS"/>
      <sheetName val="EW-ACCOUNTS"/>
      <sheetName val="FREE-ACCOUNTS"/>
      <sheetName val="COMP-ACCOUNTS"/>
      <sheetName val="TOWNSHIP-ACCOUNTS"/>
      <sheetName val="1612.01AN(7) - Niep Tds Summary"/>
      <sheetName val="Interest 30-11-01 not PA 7%"/>
      <sheetName val="HBI NCD"/>
      <sheetName val="77S(O)"/>
      <sheetName val="Ref"/>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3"/>
      <sheetName val="405"/>
      <sheetName val="427"/>
      <sheetName val="Control"/>
      <sheetName val="499_1165"/>
      <sheetName val="Projects"/>
      <sheetName val="VSP PURCHASE CAPEX BLDG EXEMPTE"/>
      <sheetName val="VISION 2000"/>
      <sheetName val="1_OBJ98 "/>
      <sheetName val="1-OBJ98 "/>
      <sheetName val="Dep"/>
      <sheetName val="ANALYSIS"/>
      <sheetName val="Model"/>
      <sheetName val="Sheet1"/>
      <sheetName val="CRITERIA1"/>
      <sheetName val="Inputs &amp; Summary Output"/>
      <sheetName val="Broad Refresher Model"/>
      <sheetName val="#REF"/>
      <sheetName val="Index"/>
      <sheetName val="Sheet3"/>
      <sheetName val="AS-Inventory"/>
      <sheetName val="BHANDUP"/>
      <sheetName val="ICICI"/>
      <sheetName val="HDFC"/>
      <sheetName val="WGE P&amp;E"/>
      <sheetName val="Actuals_by_Job"/>
      <sheetName val="Heads_Equiv_QI"/>
      <sheetName val="PT_Heads_SD"/>
      <sheetName val="Month"/>
      <sheetName val="Outlook"/>
      <sheetName val="Challan"/>
      <sheetName val="MOE"/>
      <sheetName val="Scenarios"/>
      <sheetName val="Valuation"/>
      <sheetName val="TB"/>
      <sheetName val="Assumptions"/>
      <sheetName val="CONTRN BY DISTRICT"/>
      <sheetName val="Setup"/>
      <sheetName val="FORM7"/>
      <sheetName val="UK"/>
      <sheetName val="Ref Table"/>
      <sheetName val="OCT 11-OB-PO's"/>
      <sheetName val="SolahartIndustries"/>
      <sheetName val="AcqBS"/>
      <sheetName val="22 UK"/>
      <sheetName val="Review_Aug06(sum)"/>
      <sheetName val="SBI"/>
      <sheetName val="Cash Flow Statement"/>
      <sheetName val="FINAL"/>
      <sheetName val="Pricing Notes"/>
      <sheetName val="Cons-K"/>
      <sheetName val="Lists"/>
      <sheetName val="Fcst vs Budgets"/>
      <sheetName val="MAT-09"/>
      <sheetName val="Excess Calc"/>
      <sheetName val="G4moma"/>
      <sheetName val="mktshares"/>
      <sheetName val="graphs"/>
      <sheetName val="Customize Your Purchase Order"/>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PriceDataSheet"/>
      <sheetName val="Monthly Report"/>
      <sheetName val="IFRS BS"/>
      <sheetName val="IFRS IS"/>
      <sheetName val="Schedules"/>
      <sheetName val="Reclass BS 2007"/>
      <sheetName val="Reclass BS 2008"/>
      <sheetName val="Reclass BS 2009"/>
      <sheetName val="Reclass IS 2007"/>
      <sheetName val="Reclass IS 2008"/>
      <sheetName val="Reclass IS 2009"/>
      <sheetName val="JE2007 (M)"/>
      <sheetName val="JE2007 (R)"/>
      <sheetName val="JE2008 (M)"/>
      <sheetName val="JE2008 (R)"/>
      <sheetName val="JE2009 (M)"/>
      <sheetName val="JE2009 (R)"/>
      <sheetName val="Ref_Table"/>
      <sheetName val="VSP_PURCHASE_CAPEX_BLDG_EXEMPTE"/>
      <sheetName val="VISION_2000"/>
      <sheetName val="1_OBJ98_"/>
      <sheetName val="1-OBJ98_"/>
      <sheetName val="Inputs_&amp;_Summary_Output"/>
      <sheetName val="Broad_Refresher_Model"/>
      <sheetName val="Rate Analysis"/>
      <sheetName val="NSLPOWER  LTD "/>
      <sheetName val="INDUR TDS_08_09"/>
      <sheetName val="Financials"/>
      <sheetName val="Data"/>
      <sheetName val="SALES"/>
      <sheetName val="BPO-INR"/>
      <sheetName val="Service Function"/>
      <sheetName val="AMSAGH"/>
      <sheetName val="Cálculo"/>
      <sheetName val="Fatores"/>
      <sheetName val="KAITHAL"/>
      <sheetName val="CV Financials"/>
      <sheetName val="Car Financials"/>
      <sheetName val="WGE_P&amp;E"/>
      <sheetName val="Cash_Flow_Statement"/>
      <sheetName val="CONTRN_BY_DISTRICT"/>
      <sheetName val="Customize_Your_Purchase_Order"/>
      <sheetName val="Excess_Calc"/>
      <sheetName val="OCT_11-OB-PO's"/>
      <sheetName val="Fcst_vs_Budgets"/>
      <sheetName val="IFRS_BS"/>
      <sheetName val="IFRS_IS"/>
      <sheetName val="Reclass_BS_2007"/>
      <sheetName val="Reclass_BS_2008"/>
      <sheetName val="Reclass_BS_2009"/>
      <sheetName val="Reclass_IS_2007"/>
      <sheetName val="Reclass_IS_2008"/>
      <sheetName val="Reclass_IS_2009"/>
      <sheetName val="JE2007_(M)"/>
      <sheetName val="JE2007_(R)"/>
      <sheetName val="JE2008_(M)"/>
      <sheetName val="JE2008_(R)"/>
      <sheetName val="JE2009_(M)"/>
      <sheetName val="JE2009_(R)"/>
      <sheetName val="Accounts"/>
      <sheetName val="Pivot RM"/>
      <sheetName val="19-PERF"/>
      <sheetName val="adp-budget"/>
      <sheetName val="synthèse"/>
      <sheetName val="détail 29-6"/>
      <sheetName val="ProC Files - ADD"/>
      <sheetName val="ProC Files - IN "/>
      <sheetName val="Sheet2"/>
      <sheetName val="Link"/>
      <sheetName val="profit &amp; loss"/>
      <sheetName val="final abstract"/>
      <sheetName val="VSP_PURCHASE_CAPEX_BLDG_EXEMPT1"/>
      <sheetName val="VISION_20001"/>
      <sheetName val="1_OBJ98_1"/>
      <sheetName val="1-OBJ98_1"/>
      <sheetName val="Inputs_&amp;_Summary_Output1"/>
      <sheetName val="Broad_Refresher_Model1"/>
      <sheetName val="Pricing_Notes"/>
      <sheetName val="Ref_Table1"/>
      <sheetName val="22_UK"/>
      <sheetName val="CYLA_BFLA"/>
      <sheetName val="SUBSIDIARY_DETAILS"/>
      <sheetName val="R_S_IV_BS_Notes"/>
      <sheetName val="Revised_FA_Co_Act"/>
      <sheetName val="R_S_IV_BS_sch"/>
      <sheetName val="R_S_IV_PL_Notes"/>
      <sheetName val="R_S_IV_PL_Sch"/>
      <sheetName val="NSLPOWER__LTD_"/>
      <sheetName val="INDUR_TDS_08_09"/>
      <sheetName val="Monthly_Report"/>
      <sheetName val="VSP_PURCHASE_CAPEX_BLDG_EXEMPT2"/>
      <sheetName val="VISION_20002"/>
      <sheetName val="1_OBJ98_2"/>
      <sheetName val="1-OBJ98_2"/>
      <sheetName val="Inputs_&amp;_Summary_Output2"/>
      <sheetName val="Broad_Refresher_Model2"/>
      <sheetName val="WGE_P&amp;E1"/>
      <sheetName val="CONTRN_BY_DISTRICT1"/>
      <sheetName val="Pricing_Notes1"/>
      <sheetName val="OCT_11-OB-PO's1"/>
      <sheetName val="Ref_Table2"/>
      <sheetName val="Cash_Flow_Statement1"/>
      <sheetName val="22_UK1"/>
      <sheetName val="Fcst_vs_Budgets1"/>
      <sheetName val="Excess_Calc1"/>
      <sheetName val="CYLA_BFLA1"/>
      <sheetName val="SUBSIDIARY_DETAILS1"/>
      <sheetName val="R_S_IV_BS_Notes1"/>
      <sheetName val="Revised_FA_Co_Act1"/>
      <sheetName val="R_S_IV_BS_sch1"/>
      <sheetName val="R_S_IV_PL_Notes1"/>
      <sheetName val="R_S_IV_PL_Sch1"/>
      <sheetName val="Customize_Your_Purchase_Order1"/>
      <sheetName val="NSLPOWER__LTD_1"/>
      <sheetName val="INDUR_TDS_08_091"/>
      <sheetName val="Monthly_Report1"/>
      <sheetName val="IFRS_BS1"/>
      <sheetName val="IFRS_IS1"/>
      <sheetName val="Reclass_BS_20071"/>
      <sheetName val="Reclass_BS_20081"/>
      <sheetName val="Reclass_BS_20091"/>
      <sheetName val="Reclass_IS_20071"/>
      <sheetName val="Reclass_IS_20081"/>
      <sheetName val="Reclass_IS_20091"/>
      <sheetName val="JE2007_(M)1"/>
      <sheetName val="JE2007_(R)1"/>
      <sheetName val="JE2008_(M)1"/>
      <sheetName val="JE2008_(R)1"/>
      <sheetName val="JE2009_(M)1"/>
      <sheetName val="JE2009_(R)1"/>
      <sheetName val="VSP_PURCHASE_CAPEX_BLDG_EXEMPT3"/>
      <sheetName val="VISION_20003"/>
      <sheetName val="1_OBJ98_3"/>
      <sheetName val="1-OBJ98_3"/>
      <sheetName val="Inputs_&amp;_Summary_Output3"/>
      <sheetName val="Broad_Refresher_Model3"/>
      <sheetName val="WGE_P&amp;E2"/>
      <sheetName val="CONTRN_BY_DISTRICT2"/>
      <sheetName val="Pricing_Notes2"/>
      <sheetName val="OCT_11-OB-PO's2"/>
      <sheetName val="Ref_Table3"/>
      <sheetName val="Cash_Flow_Statement2"/>
      <sheetName val="22_UK2"/>
      <sheetName val="Fcst_vs_Budgets2"/>
      <sheetName val="Excess_Calc2"/>
      <sheetName val="CYLA_BFLA2"/>
      <sheetName val="SUBSIDIARY_DETAILS2"/>
      <sheetName val="R_S_IV_BS_Notes2"/>
      <sheetName val="Revised_FA_Co_Act2"/>
      <sheetName val="R_S_IV_BS_sch2"/>
      <sheetName val="R_S_IV_PL_Notes2"/>
      <sheetName val="R_S_IV_PL_Sch2"/>
      <sheetName val="Customize_Your_Purchase_Order2"/>
      <sheetName val="NSLPOWER__LTD_2"/>
      <sheetName val="INDUR_TDS_08_092"/>
      <sheetName val="Monthly_Report2"/>
      <sheetName val="IFRS_BS2"/>
      <sheetName val="IFRS_IS2"/>
      <sheetName val="Reclass_BS_20072"/>
      <sheetName val="Reclass_BS_20082"/>
      <sheetName val="Reclass_BS_20092"/>
      <sheetName val="Reclass_IS_20072"/>
      <sheetName val="Reclass_IS_20082"/>
      <sheetName val="Reclass_IS_20092"/>
      <sheetName val="JE2007_(M)2"/>
      <sheetName val="JE2007_(R)2"/>
      <sheetName val="JE2008_(M)2"/>
      <sheetName val="JE2008_(R)2"/>
      <sheetName val="JE2009_(M)2"/>
      <sheetName val="JE2009_(R)2"/>
      <sheetName val="Non-Recurring Items Detail"/>
      <sheetName val="Gross Margin by Practice"/>
      <sheetName val="OpServicesDetail"/>
      <sheetName val="COGM"/>
      <sheetName val="RM-LEDGER"/>
      <sheetName val="Input"/>
      <sheetName val="Debt"/>
      <sheetName val="Formats"/>
      <sheetName val="Capital"/>
      <sheetName val="Profile"/>
      <sheetName val="CapEx"/>
      <sheetName val="Tax"/>
      <sheetName val="QuanOP"/>
      <sheetName val="VarName"/>
      <sheetName val="EXPENSES"/>
      <sheetName val="Koovs"/>
      <sheetName val="Fixed Assets"/>
      <sheetName val="Sch1 - Summary P&amp;L"/>
      <sheetName val="Summary Cash Flows"/>
      <sheetName val="COMMRY"/>
      <sheetName val="VSP_PURCHASE_CAPEX_BLDG_EXEMPT4"/>
      <sheetName val="VISION_20004"/>
      <sheetName val="1_OBJ98_4"/>
      <sheetName val="1-OBJ98_4"/>
      <sheetName val="Ref_Table4"/>
      <sheetName val="Inputs_&amp;_Summary_Output4"/>
      <sheetName val="Broad_Refresher_Model4"/>
      <sheetName val="OCT_11-OB-PO's3"/>
      <sheetName val="WGE_P&amp;E3"/>
      <sheetName val="CONTRN_BY_DISTRICT3"/>
      <sheetName val="Cash_Flow_Statement3"/>
      <sheetName val="22_UK3"/>
      <sheetName val="Pricing_Notes3"/>
      <sheetName val="Fcst_vs_Budgets3"/>
      <sheetName val="Excess_Calc3"/>
      <sheetName val="CYLA_BFLA3"/>
      <sheetName val="SUBSIDIARY_DETAILS3"/>
      <sheetName val="IFRS_BS3"/>
      <sheetName val="IFRS_IS3"/>
      <sheetName val="Reclass_BS_20073"/>
      <sheetName val="Reclass_BS_20083"/>
      <sheetName val="Reclass_BS_20093"/>
      <sheetName val="Reclass_IS_20073"/>
      <sheetName val="Reclass_IS_20083"/>
      <sheetName val="Reclass_IS_20093"/>
      <sheetName val="JE2007_(M)3"/>
      <sheetName val="JE2007_(R)3"/>
      <sheetName val="JE2008_(M)3"/>
      <sheetName val="JE2008_(R)3"/>
      <sheetName val="JE2009_(M)3"/>
      <sheetName val="JE2009_(R)3"/>
      <sheetName val="Customize_Your_Purchase_Order3"/>
      <sheetName val="R_S_IV_BS_Notes3"/>
      <sheetName val="Revised_FA_Co_Act3"/>
      <sheetName val="R_S_IV_BS_sch3"/>
      <sheetName val="R_S_IV_PL_Notes3"/>
      <sheetName val="R_S_IV_PL_Sch3"/>
      <sheetName val="Monthly_Report3"/>
      <sheetName val="NSLPOWER__LTD_3"/>
      <sheetName val="INDUR_TDS_08_093"/>
      <sheetName val="Service_Function"/>
      <sheetName val="Rate_Analysis"/>
      <sheetName val="Pivot_RM"/>
      <sheetName val="CV_Financials"/>
      <sheetName val="Car_Financials"/>
      <sheetName val="détail_29-6"/>
      <sheetName val="ProC_Files_-_ADD"/>
      <sheetName val="ProC_Files_-_IN_"/>
      <sheetName val="profit_&amp;_loss"/>
      <sheetName val="final_abstract"/>
      <sheetName val="Non-Recurring_Items_Detail"/>
      <sheetName val="Gross_Margin_by_Practice"/>
      <sheetName val="외화금융(97-03)"/>
      <sheetName val="IEPA"/>
      <sheetName val="Inventory Turnover Ratios"/>
      <sheetName val="masque"/>
      <sheetName val="Acctg Date"/>
      <sheetName val="NEW Dept"/>
      <sheetName val="JE cklst"/>
      <sheetName val="OLD Accts"/>
      <sheetName val="OLD Dept"/>
      <sheetName val="Revenue"/>
      <sheetName val="form26"/>
      <sheetName val="P&amp;L Actual"/>
      <sheetName val="P&amp;L Budget"/>
      <sheetName val="Bal_Gr"/>
      <sheetName val="1 LeadSchedule"/>
      <sheetName val="Lookups"/>
      <sheetName val="BS-203"/>
      <sheetName val="CM"/>
      <sheetName val="Orders"/>
      <sheetName val="Merger.Model"/>
      <sheetName val="P&amp;L.Master.EURO"/>
      <sheetName val="Base.DCF"/>
      <sheetName val="Tables"/>
      <sheetName val="CoA"/>
    </sheetNames>
    <sheetDataSet>
      <sheetData sheetId="0" refreshError="1">
        <row r="2">
          <cell r="B2">
            <v>2001</v>
          </cell>
        </row>
        <row r="5">
          <cell r="H5">
            <v>-33687942</v>
          </cell>
        </row>
      </sheetData>
      <sheetData sheetId="1" refreshError="1">
        <row r="2">
          <cell r="B2">
            <v>2001</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sheetData>
      <sheetData sheetId="2" refreshError="1">
        <row r="2">
          <cell r="B2">
            <v>2001</v>
          </cell>
        </row>
        <row r="7">
          <cell r="N7" t="str">
            <v/>
          </cell>
        </row>
        <row r="8">
          <cell r="N8" t="str">
            <v/>
          </cell>
        </row>
        <row r="11">
          <cell r="N11" t="str">
            <v/>
          </cell>
        </row>
        <row r="12">
          <cell r="N12" t="str">
            <v/>
          </cell>
        </row>
        <row r="13">
          <cell r="N13" t="str">
            <v/>
          </cell>
        </row>
        <row r="16">
          <cell r="N16" t="str">
            <v/>
          </cell>
        </row>
        <row r="17">
          <cell r="N17" t="str">
            <v/>
          </cell>
        </row>
        <row r="18">
          <cell r="N18" t="str">
            <v/>
          </cell>
        </row>
        <row r="21">
          <cell r="N21" t="str">
            <v/>
          </cell>
        </row>
        <row r="22">
          <cell r="N22" t="str">
            <v/>
          </cell>
        </row>
        <row r="23">
          <cell r="N23" t="str">
            <v/>
          </cell>
        </row>
        <row r="26">
          <cell r="N26" t="str">
            <v/>
          </cell>
        </row>
        <row r="27">
          <cell r="N27" t="str">
            <v/>
          </cell>
        </row>
        <row r="28">
          <cell r="N28" t="str">
            <v/>
          </cell>
        </row>
        <row r="31">
          <cell r="N31" t="str">
            <v/>
          </cell>
        </row>
        <row r="32">
          <cell r="N32" t="str">
            <v/>
          </cell>
        </row>
        <row r="35">
          <cell r="N35" t="str">
            <v/>
          </cell>
        </row>
        <row r="36">
          <cell r="N36" t="str">
            <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001"/>
      <sheetName val="#REF"/>
      <sheetName val="_REF"/>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Nandan"/>
      <sheetName val="Revenue"/>
      <sheetName val="BBRD"/>
      <sheetName val="BBRS"/>
      <sheetName val="BBSR"/>
      <sheetName val="cashbackup"/>
      <sheetName val="BusinessList"/>
      <sheetName val="BPLA"/>
      <sheetName val="BPSR"/>
      <sheetName val="BKPM1"/>
      <sheetName val="BKPM2"/>
      <sheetName val="BPCA"/>
      <sheetName val="UBRD"/>
      <sheetName val="UBRS"/>
      <sheetName val="UPLA"/>
      <sheetName val="KPM D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ddl.40"/>
      <sheetName val="A-General"/>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CY-OS-90-1"/>
      <sheetName val="o_(r)"/>
      <sheetName val="corp_con"/>
      <sheetName val="Schedules PL"/>
      <sheetName val="Schedules B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bspl"/>
      <sheetName val="Depn"/>
      <sheetName val="curr"/>
      <sheetName val="FBT Cal"/>
      <sheetName val=" FBT memo"/>
      <sheetName val="Form 16 (new format) (2)"/>
      <sheetName val="Form 16 (new format)"/>
      <sheetName val="Lists"/>
    </sheetNames>
    <sheetDataSet>
      <sheetData sheetId="0"/>
      <sheetData sheetId="1"/>
      <sheetData sheetId="2">
        <row r="67">
          <cell r="C67">
            <v>180000</v>
          </cell>
        </row>
      </sheetData>
      <sheetData sheetId="3"/>
      <sheetData sheetId="4"/>
      <sheetData sheetId="5"/>
      <sheetData sheetId="6"/>
      <sheetData sheetId="7"/>
      <sheetData sheetId="8"/>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CCALHYD_GOO"/>
      <sheetName val="abs"/>
      <sheetName val="ABSCOMP"/>
      <sheetName val="Scope"/>
      <sheetName val="CEA-SUM"/>
      <sheetName val="civil"/>
      <sheetName val="civildet"/>
      <sheetName val="Colony"/>
      <sheetName val="tl-sum "/>
      <sheetName val="Neel-Soman"/>
      <sheetName val="LILO"/>
      <sheetName val="ss-sum"/>
      <sheetName val="B'LORE"/>
      <sheetName val="N'MANGLA"/>
      <sheetName val="RAICHUR"/>
      <sheetName val="Ser.Comp SAGAR-CUD."/>
      <sheetName val="Ser.Comp gooty-neel"/>
      <sheetName val="FRNORMS "/>
      <sheetName val="I"/>
      <sheetName val="PHASING"/>
      <sheetName val="WHEEL (2)"/>
      <sheetName val="WHEEL-COMP"/>
      <sheetName val="IDCCALHYD-GOO"/>
      <sheetName val="IDC NEEL-SOMAN"/>
      <sheetName val="COMPCOST"/>
      <sheetName val="FRNORMS"/>
      <sheetName val="IDC (2)"/>
      <sheetName val="irr"/>
      <sheetName val="Control"/>
      <sheetName val="405"/>
      <sheetName val="427"/>
      <sheetName val="403"/>
      <sheetName val="Data base Pl Accou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Dec.2004"/>
      <sheetName val="Dec.04"/>
      <sheetName val="TPH"/>
      <sheetName val="PRINT-BL"/>
      <sheetName val="P&amp;L-actuals"/>
      <sheetName val="EXPENSES"/>
      <sheetName val="XREF"/>
      <sheetName val="CAMPWISE COL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spl_output_dft1"/>
      <sheetName val="Austria"/>
      <sheetName val="Belgium"/>
      <sheetName val="Denmark"/>
      <sheetName val="Ebookers"/>
      <sheetName val="Finland"/>
      <sheetName val="Holland"/>
      <sheetName val="Ireland"/>
      <sheetName val="Italy"/>
      <sheetName val="Madrid"/>
      <sheetName val="Norway"/>
      <sheetName val="Sweden"/>
      <sheetName val="Swiss"/>
      <sheetName val="Model"/>
      <sheetName val="LBO Output"/>
      <sheetName val="Summary Financial Output"/>
      <sheetName val="Bad Debt Charts"/>
      <sheetName val="LBO"/>
      <sheetName val="Assumptions"/>
      <sheetName val="F-4"/>
      <sheetName val="Masters"/>
      <sheetName val="sch"/>
      <sheetName val="Aug 03"/>
      <sheetName val="Sheet2"/>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Title"/>
      <sheetName val="b"/>
      <sheetName val="Valuation"/>
      <sheetName val="EVA vs FCF Graph"/>
      <sheetName val="Input"/>
      <sheetName val="Supporting Sheet"/>
      <sheetName val="Payroll_Statement"/>
      <sheetName val="PURTA"/>
      <sheetName val="Sep 03"/>
      <sheetName val="Untitled"/>
      <sheetName val="1998 FCST. (2+10)"/>
      <sheetName val="Final"/>
      <sheetName val="Summary-Price_New"/>
      <sheetName val="Sheet3"/>
      <sheetName val="AN-2K"/>
      <sheetName val="Switch V16"/>
      <sheetName val="Forecasts Model"/>
      <sheetName val="Clause 9"/>
      <sheetName val="A"/>
      <sheetName val="Dropdown Menu Maintenance"/>
      <sheetName val="AU_Listing"/>
      <sheetName val="Regions"/>
      <sheetName val="Loc_Table1"/>
      <sheetName val="Dropdown_Menu_Maintenance"/>
      <sheetName val="Revenue-Invoicewise"/>
      <sheetName val="France"/>
      <sheetName val="Germany"/>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Variables"/>
      <sheetName val="Major Maint"/>
      <sheetName val="Base Budget"/>
      <sheetName val="Labor"/>
      <sheetName val="Proforma Annual Budgets"/>
      <sheetName val="cashflow"/>
    </sheetNames>
    <sheetDataSet>
      <sheetData sheetId="0">
        <row r="11">
          <cell r="D11">
            <v>1998</v>
          </cell>
        </row>
      </sheetData>
      <sheetData sheetId="1"/>
      <sheetData sheetId="2"/>
      <sheetData sheetId="3"/>
      <sheetData sheetId="4"/>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I)"/>
      <sheetName val="Base (E)"/>
      <sheetName val="COP CPP"/>
      <sheetName val="Sales"/>
      <sheetName val="Basic Assumption"/>
      <sheetName val="COP"/>
      <sheetName val="Cost &amp; Means"/>
      <sheetName val="Land &amp; Site Development"/>
      <sheetName val="Civil Const."/>
      <sheetName val="Plant &amp; Machinery"/>
      <sheetName val="Summary of Plant &amp; Machinery"/>
      <sheetName val="Miscellaneous"/>
      <sheetName val="Preliminary &amp; preoperative"/>
      <sheetName val="Working Capital"/>
      <sheetName val="Term Loan"/>
      <sheetName val="Term Loan (CPP)"/>
      <sheetName val="Term Loan(EAF)"/>
      <sheetName val="Term Loan(S)"/>
      <sheetName val="Term Loan(m)"/>
      <sheetName val="Raw Materials"/>
      <sheetName val="Power &amp; Fuel (S)"/>
      <sheetName val="Power &amp; Fuel(SMS)"/>
      <sheetName val="Power &amp; Fuel(MBF)"/>
      <sheetName val="Power &amp; Fuel(E)"/>
      <sheetName val="Salary Wages (S)"/>
      <sheetName val="Salary &amp; Wages(M)"/>
      <sheetName val="Salary &amp; Wages(E)"/>
      <sheetName val="Salary &amp; Wages(P)"/>
      <sheetName val="Factory Overheads (S)"/>
      <sheetName val="Factory Overheads(M)"/>
      <sheetName val="Factory Overheads(E)"/>
      <sheetName val="Depreciation (S)"/>
      <sheetName val="Decmbf"/>
      <sheetName val="Depreciation(E)"/>
      <sheetName val="Depreciation(M)"/>
      <sheetName val="Depreciation(CPP)"/>
      <sheetName val="Sensitivity"/>
      <sheetName val="CAS Balance Sheet"/>
      <sheetName val="CA &amp; CL"/>
      <sheetName val="MPBF"/>
      <sheetName val="CAS Fund Flow"/>
      <sheetName val="Parameters"/>
      <sheetName val="Rec'd Statements"/>
      <sheetName val="Power _ Fuel_SMS_"/>
      <sheetName val="Power _ Fuel_E_"/>
      <sheetName val="synthgraph"/>
      <sheetName val="Power &amp; Fuel(new)"/>
      <sheetName val="KISSAN"/>
      <sheetName val="Uniuon_Bank"/>
      <sheetName val="Allocation_Of_Funds"/>
      <sheetName val="Table_Of_Contents"/>
      <sheetName val="Capacity_"/>
      <sheetName val="Inter_Transfer"/>
      <sheetName val="Base_(E)"/>
      <sheetName val="COP_CPP"/>
      <sheetName val="Basic_Assumption"/>
      <sheetName val="Cost_&amp;_Means"/>
      <sheetName val="Land_&amp;_Site_Development"/>
      <sheetName val="Civil_Const_"/>
      <sheetName val="Plant_&amp;_Machinery"/>
      <sheetName val="Summary_of_Plant_&amp;_Machinery"/>
      <sheetName val="Preliminary_&amp;_preoperative"/>
      <sheetName val="Working_Capital"/>
      <sheetName val="Term_Loan"/>
      <sheetName val="Term_Loan_(CPP)"/>
      <sheetName val="Term_Loan(EAF)"/>
      <sheetName val="Term_Loan(S)"/>
      <sheetName val="Term_Loan(m)"/>
      <sheetName val="Raw_Materials"/>
      <sheetName val="Power_&amp;_Fuel_(S)"/>
      <sheetName val="Power_&amp;_Fuel(SMS)"/>
      <sheetName val="Power_&amp;_Fuel(MBF)"/>
      <sheetName val="Power_&amp;_Fuel(E)"/>
      <sheetName val="Salary_Wages_(S)"/>
      <sheetName val="Salary_&amp;_Wages(M)"/>
      <sheetName val="Salary_&amp;_Wages(E)"/>
      <sheetName val="Salary_&amp;_Wages(P)"/>
      <sheetName val="Factory_Overheads_(S)"/>
      <sheetName val="Factory_Overheads(M)"/>
      <sheetName val="Factory_Overheads(E)"/>
      <sheetName val="Depreciation_(S)"/>
      <sheetName val="CAS_Balance_Sheet"/>
      <sheetName val="CA_&amp;_CL"/>
      <sheetName val="CAS_Fund_Flow"/>
      <sheetName val="Rec'd_Statements"/>
      <sheetName val="Power___Fuel_SMS_"/>
      <sheetName val="Power___Fuel_E_"/>
      <sheetName val="Power_&amp;_Fuel(new)"/>
      <sheetName val="Setup Variables"/>
      <sheetName val="banilad"/>
      <sheetName val="Mactan"/>
      <sheetName val="Mandaue"/>
      <sheetName val="GR.slab-reinft"/>
      <sheetName val="Finance IT &amp; Pro (2)"/>
      <sheetName val="Sheet2"/>
      <sheetName val="Financial Statements"/>
      <sheetName val="Input"/>
      <sheetName val="Debt"/>
      <sheetName val="Profile"/>
      <sheetName val="QuanOP"/>
      <sheetName val="Financial_Statements"/>
      <sheetName val="223.582"/>
      <sheetName val="Singapore"/>
      <sheetName val="Sheet1"/>
      <sheetName val="Sch 18 Bank"/>
      <sheetName val="Stock details"/>
      <sheetName val="Part A General"/>
      <sheetName val="Short term borrowings"/>
      <sheetName val="Long term borrowings"/>
    </sheetNames>
    <sheetDataSet>
      <sheetData sheetId="0" refreshError="1"/>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정리"/>
      <sheetName val="Mech. (2)"/>
      <sheetName val="Mech."/>
      <sheetName val="기계 proposal "/>
    </sheetNames>
    <sheetDataSet>
      <sheetData sheetId="0" refreshError="1"/>
      <sheetData sheetId="1" refreshError="1">
        <row r="2">
          <cell r="C2" t="str">
            <v>MCA110</v>
          </cell>
          <cell r="K2">
            <v>11329807.152218685</v>
          </cell>
        </row>
        <row r="3">
          <cell r="C3" t="str">
            <v>MCA114</v>
          </cell>
          <cell r="K3">
            <v>11329807.152218685</v>
          </cell>
        </row>
        <row r="4">
          <cell r="C4" t="str">
            <v>MCA110</v>
          </cell>
          <cell r="K4">
            <v>11329807.152218685</v>
          </cell>
        </row>
        <row r="5">
          <cell r="C5" t="str">
            <v>MCA114</v>
          </cell>
          <cell r="K5">
            <v>11329807.152218685</v>
          </cell>
        </row>
        <row r="6">
          <cell r="C6" t="str">
            <v>MCA114</v>
          </cell>
          <cell r="K6">
            <v>11329807.152218685</v>
          </cell>
        </row>
        <row r="7">
          <cell r="C7" t="str">
            <v>MCA114</v>
          </cell>
          <cell r="K7">
            <v>11329807.152218685</v>
          </cell>
        </row>
        <row r="8">
          <cell r="C8" t="str">
            <v>MCA114</v>
          </cell>
          <cell r="K8">
            <v>11325407.227111027</v>
          </cell>
        </row>
        <row r="9">
          <cell r="C9" t="str">
            <v>MCA114</v>
          </cell>
          <cell r="K9">
            <v>11325407.227111027</v>
          </cell>
        </row>
        <row r="10">
          <cell r="C10" t="str">
            <v>MCA110</v>
          </cell>
          <cell r="K10">
            <v>11325407.227111027</v>
          </cell>
        </row>
        <row r="11">
          <cell r="C11" t="str">
            <v>MCA114</v>
          </cell>
          <cell r="K11">
            <v>11325407.227111027</v>
          </cell>
        </row>
        <row r="12">
          <cell r="C12" t="str">
            <v>MCA110</v>
          </cell>
          <cell r="K12">
            <v>11325407.227111027</v>
          </cell>
        </row>
        <row r="13">
          <cell r="C13" t="str">
            <v>MCA110</v>
          </cell>
          <cell r="K13">
            <v>11325407.227111027</v>
          </cell>
        </row>
        <row r="14">
          <cell r="C14" t="str">
            <v>MCA114</v>
          </cell>
          <cell r="K14">
            <v>11325407.227111027</v>
          </cell>
        </row>
        <row r="15">
          <cell r="C15" t="str">
            <v>MCA114</v>
          </cell>
          <cell r="K15">
            <v>138025650.62722337</v>
          </cell>
        </row>
        <row r="16">
          <cell r="C16" t="str">
            <v>MCA113</v>
          </cell>
          <cell r="K16">
            <v>11325407.227111027</v>
          </cell>
        </row>
        <row r="17">
          <cell r="C17" t="str">
            <v>MCA114</v>
          </cell>
          <cell r="K17">
            <v>11325407.227111027</v>
          </cell>
        </row>
        <row r="18">
          <cell r="C18" t="str">
            <v>MCA114</v>
          </cell>
          <cell r="K18">
            <v>11325407.227111027</v>
          </cell>
        </row>
        <row r="19">
          <cell r="C19" t="str">
            <v>MCA114</v>
          </cell>
          <cell r="K19">
            <v>7273076.2029582476</v>
          </cell>
        </row>
        <row r="20">
          <cell r="C20" t="str">
            <v>MCA114</v>
          </cell>
          <cell r="K20">
            <v>3185545.7779442049</v>
          </cell>
        </row>
        <row r="21">
          <cell r="C21" t="str">
            <v>MCA114</v>
          </cell>
          <cell r="K21">
            <v>3805935.2181239468</v>
          </cell>
        </row>
        <row r="22">
          <cell r="C22" t="str">
            <v>MCA114</v>
          </cell>
        </row>
        <row r="23">
          <cell r="C23" t="str">
            <v>MCA111</v>
          </cell>
        </row>
        <row r="24">
          <cell r="C24" t="str">
            <v>MCA111</v>
          </cell>
        </row>
        <row r="25">
          <cell r="C25" t="str">
            <v>MCA111</v>
          </cell>
          <cell r="K25">
            <v>5948126.7552892715</v>
          </cell>
        </row>
        <row r="26">
          <cell r="C26" t="str">
            <v>MCA111</v>
          </cell>
          <cell r="K26">
            <v>9471982.77476128</v>
          </cell>
        </row>
        <row r="27">
          <cell r="C27" t="str">
            <v>MCA111</v>
          </cell>
          <cell r="K27">
            <v>8079230.4811832989</v>
          </cell>
        </row>
        <row r="28">
          <cell r="C28" t="str">
            <v>MCA111</v>
          </cell>
          <cell r="K28">
            <v>5194155.5888410406</v>
          </cell>
        </row>
        <row r="29">
          <cell r="C29" t="str">
            <v>MCA111</v>
          </cell>
          <cell r="K29">
            <v>3523856.019472009</v>
          </cell>
        </row>
        <row r="30">
          <cell r="C30" t="str">
            <v>MCA111</v>
          </cell>
          <cell r="K30">
            <v>3408665.980153529</v>
          </cell>
        </row>
        <row r="31">
          <cell r="C31" t="str">
            <v>MCA111</v>
          </cell>
          <cell r="K31">
            <v>2885030.8930911813</v>
          </cell>
        </row>
        <row r="32">
          <cell r="C32" t="str">
            <v>MCA111</v>
          </cell>
          <cell r="K32">
            <v>6456186.1074705105</v>
          </cell>
        </row>
        <row r="33">
          <cell r="C33" t="str">
            <v>MDA110</v>
          </cell>
          <cell r="K33">
            <v>4097000</v>
          </cell>
        </row>
        <row r="34">
          <cell r="C34" t="str">
            <v>MDA110</v>
          </cell>
          <cell r="K34">
            <v>3659000</v>
          </cell>
        </row>
        <row r="35">
          <cell r="C35" t="str">
            <v>MDA110</v>
          </cell>
          <cell r="K35">
            <v>5018570</v>
          </cell>
        </row>
        <row r="36">
          <cell r="C36" t="str">
            <v>MDA110</v>
          </cell>
          <cell r="K36">
            <v>7754000</v>
          </cell>
        </row>
        <row r="37">
          <cell r="C37" t="str">
            <v>MDA110</v>
          </cell>
          <cell r="K37">
            <v>3803000</v>
          </cell>
        </row>
        <row r="38">
          <cell r="C38" t="str">
            <v>MDA110</v>
          </cell>
          <cell r="K38">
            <v>8064000</v>
          </cell>
        </row>
        <row r="39">
          <cell r="C39" t="str">
            <v>MDA111</v>
          </cell>
          <cell r="K39">
            <v>1487000</v>
          </cell>
        </row>
        <row r="40">
          <cell r="C40" t="str">
            <v>MDA111</v>
          </cell>
          <cell r="K40">
            <v>454650</v>
          </cell>
        </row>
        <row r="41">
          <cell r="C41" t="str">
            <v>MDA111</v>
          </cell>
          <cell r="K41">
            <v>214410</v>
          </cell>
        </row>
        <row r="42">
          <cell r="C42" t="str">
            <v>MDA111</v>
          </cell>
          <cell r="K42">
            <v>959358</v>
          </cell>
        </row>
        <row r="43">
          <cell r="C43" t="str">
            <v>MDA111</v>
          </cell>
          <cell r="K43">
            <v>618061</v>
          </cell>
        </row>
        <row r="44">
          <cell r="C44" t="str">
            <v>MDA111</v>
          </cell>
          <cell r="K44">
            <v>636581</v>
          </cell>
        </row>
        <row r="45">
          <cell r="C45" t="str">
            <v>MDA112</v>
          </cell>
          <cell r="K45">
            <v>569000</v>
          </cell>
        </row>
        <row r="46">
          <cell r="C46" t="str">
            <v>MDA112</v>
          </cell>
          <cell r="K46">
            <v>314000</v>
          </cell>
        </row>
        <row r="47">
          <cell r="C47" t="str">
            <v>MDA112</v>
          </cell>
          <cell r="K47">
            <v>1203290</v>
          </cell>
        </row>
        <row r="48">
          <cell r="C48" t="str">
            <v>MDA112</v>
          </cell>
          <cell r="K48">
            <v>1687810</v>
          </cell>
        </row>
        <row r="49">
          <cell r="C49" t="str">
            <v>MDA112</v>
          </cell>
          <cell r="K49">
            <v>884840</v>
          </cell>
        </row>
        <row r="50">
          <cell r="C50" t="str">
            <v>MDA112</v>
          </cell>
          <cell r="K50">
            <v>517550</v>
          </cell>
        </row>
        <row r="51">
          <cell r="C51" t="str">
            <v>MDA112</v>
          </cell>
          <cell r="K51">
            <v>434390</v>
          </cell>
        </row>
        <row r="52">
          <cell r="C52" t="str">
            <v>MDA113</v>
          </cell>
          <cell r="K52">
            <v>113560</v>
          </cell>
        </row>
        <row r="53">
          <cell r="C53" t="str">
            <v>MDA113</v>
          </cell>
          <cell r="K53">
            <v>243000</v>
          </cell>
        </row>
        <row r="54">
          <cell r="C54" t="str">
            <v>MDA113</v>
          </cell>
          <cell r="K54">
            <v>32900</v>
          </cell>
        </row>
        <row r="55">
          <cell r="C55" t="str">
            <v>MDA111</v>
          </cell>
          <cell r="K55">
            <v>1927000</v>
          </cell>
        </row>
        <row r="56">
          <cell r="C56" t="str">
            <v>MDA113</v>
          </cell>
          <cell r="K56">
            <v>416000</v>
          </cell>
        </row>
        <row r="57">
          <cell r="C57" t="str">
            <v>MDA113</v>
          </cell>
          <cell r="K57">
            <v>114650</v>
          </cell>
        </row>
        <row r="58">
          <cell r="C58" t="str">
            <v>MDA113</v>
          </cell>
          <cell r="K58">
            <v>80260</v>
          </cell>
        </row>
        <row r="59">
          <cell r="C59" t="str">
            <v>MDA112</v>
          </cell>
          <cell r="K59">
            <v>36630</v>
          </cell>
        </row>
        <row r="60">
          <cell r="C60" t="str">
            <v>MDA112</v>
          </cell>
          <cell r="K60">
            <v>140580</v>
          </cell>
        </row>
        <row r="61">
          <cell r="C61" t="str">
            <v>MDA112</v>
          </cell>
          <cell r="K61">
            <v>8910</v>
          </cell>
        </row>
        <row r="62">
          <cell r="C62" t="str">
            <v>MDC110</v>
          </cell>
          <cell r="K62">
            <v>162800</v>
          </cell>
        </row>
        <row r="63">
          <cell r="C63" t="str">
            <v>MDC111</v>
          </cell>
          <cell r="K63">
            <v>2392500</v>
          </cell>
        </row>
        <row r="64">
          <cell r="C64" t="str">
            <v>MDC111</v>
          </cell>
          <cell r="K64">
            <v>359700</v>
          </cell>
        </row>
        <row r="65">
          <cell r="C65" t="str">
            <v>MDC111</v>
          </cell>
          <cell r="K65">
            <v>1484600</v>
          </cell>
        </row>
        <row r="66">
          <cell r="C66" t="str">
            <v>MDC111</v>
          </cell>
          <cell r="K66">
            <v>1193400</v>
          </cell>
        </row>
        <row r="67">
          <cell r="C67" t="str">
            <v>MEA110</v>
          </cell>
          <cell r="K67">
            <v>31385105.785433438</v>
          </cell>
        </row>
        <row r="68">
          <cell r="C68" t="str">
            <v>MEA110</v>
          </cell>
          <cell r="K68">
            <v>18259689.196779627</v>
          </cell>
        </row>
        <row r="69">
          <cell r="C69" t="str">
            <v>MEA110</v>
          </cell>
          <cell r="K69">
            <v>15360138.550833177</v>
          </cell>
        </row>
        <row r="70">
          <cell r="C70" t="str">
            <v>MEA110</v>
          </cell>
          <cell r="K70">
            <v>64157947.949822128</v>
          </cell>
        </row>
        <row r="71">
          <cell r="C71" t="str">
            <v>MEA110</v>
          </cell>
          <cell r="K71">
            <v>30116607.376895711</v>
          </cell>
        </row>
        <row r="72">
          <cell r="C72" t="str">
            <v>MEA110</v>
          </cell>
          <cell r="K72">
            <v>54295075.828496531</v>
          </cell>
        </row>
        <row r="73">
          <cell r="C73" t="str">
            <v>MEA110</v>
          </cell>
          <cell r="K73">
            <v>58508444.111589588</v>
          </cell>
        </row>
        <row r="74">
          <cell r="C74" t="str">
            <v>MEA110</v>
          </cell>
          <cell r="K74">
            <v>84293765.212507024</v>
          </cell>
        </row>
        <row r="75">
          <cell r="C75" t="str">
            <v>MEA110</v>
          </cell>
          <cell r="K75">
            <v>40474867.066092491</v>
          </cell>
        </row>
        <row r="76">
          <cell r="C76" t="str">
            <v>MEA110</v>
          </cell>
          <cell r="K76">
            <v>333238887.84871745</v>
          </cell>
        </row>
        <row r="77">
          <cell r="C77" t="str">
            <v>MEA110</v>
          </cell>
          <cell r="K77">
            <v>13164575.922111964</v>
          </cell>
        </row>
        <row r="78">
          <cell r="C78" t="str">
            <v>MEA110</v>
          </cell>
          <cell r="K78">
            <v>43893652.873993635</v>
          </cell>
        </row>
        <row r="79">
          <cell r="C79" t="str">
            <v>MEA110</v>
          </cell>
          <cell r="K79">
            <v>106904980.34076016</v>
          </cell>
        </row>
        <row r="80">
          <cell r="C80" t="str">
            <v>MEA110</v>
          </cell>
          <cell r="K80">
            <v>15914529.114398053</v>
          </cell>
        </row>
        <row r="81">
          <cell r="C81" t="str">
            <v>MEA110</v>
          </cell>
          <cell r="K81">
            <v>15971728.140797602</v>
          </cell>
        </row>
        <row r="82">
          <cell r="C82" t="str">
            <v>MEA110</v>
          </cell>
          <cell r="K82">
            <v>42556075.641265675</v>
          </cell>
        </row>
        <row r="83">
          <cell r="C83" t="str">
            <v>MEA110</v>
          </cell>
          <cell r="K83">
            <v>33839824.002995692</v>
          </cell>
        </row>
        <row r="84">
          <cell r="C84" t="str">
            <v>MEA110</v>
          </cell>
          <cell r="K84">
            <v>52977298.258753031</v>
          </cell>
        </row>
        <row r="85">
          <cell r="C85" t="str">
            <v>MEA110</v>
          </cell>
          <cell r="K85">
            <v>12042595.01965924</v>
          </cell>
        </row>
        <row r="86">
          <cell r="C86" t="str">
            <v>MEA110</v>
          </cell>
          <cell r="K86">
            <v>2463958.0602883352</v>
          </cell>
        </row>
        <row r="87">
          <cell r="C87" t="str">
            <v>MEA110</v>
          </cell>
          <cell r="K87">
            <v>10427822.505148849</v>
          </cell>
        </row>
        <row r="88">
          <cell r="C88" t="str">
            <v>MEA112</v>
          </cell>
          <cell r="K88">
            <v>5794701.3667852459</v>
          </cell>
        </row>
        <row r="89">
          <cell r="C89" t="str">
            <v>MEA112</v>
          </cell>
          <cell r="K89">
            <v>5512226.1748736193</v>
          </cell>
        </row>
        <row r="90">
          <cell r="C90" t="str">
            <v>MEA112</v>
          </cell>
          <cell r="K90">
            <v>10477981.651376147</v>
          </cell>
        </row>
        <row r="91">
          <cell r="C91" t="str">
            <v>MEA112</v>
          </cell>
          <cell r="K91">
            <v>12532746.676652312</v>
          </cell>
        </row>
        <row r="92">
          <cell r="C92" t="str">
            <v>MEA112</v>
          </cell>
          <cell r="K92">
            <v>12765062.722336641</v>
          </cell>
        </row>
        <row r="93">
          <cell r="C93" t="str">
            <v>MEA112</v>
          </cell>
          <cell r="K93">
            <v>14560232.166260999</v>
          </cell>
        </row>
        <row r="94">
          <cell r="C94" t="str">
            <v>MEA112</v>
          </cell>
          <cell r="K94">
            <v>2642155.027148474</v>
          </cell>
        </row>
        <row r="95">
          <cell r="C95" t="str">
            <v>MEA112</v>
          </cell>
          <cell r="K95">
            <v>14637670.848155776</v>
          </cell>
        </row>
        <row r="96">
          <cell r="C96" t="str">
            <v>MEA112</v>
          </cell>
          <cell r="K96">
            <v>42823591.087811269</v>
          </cell>
        </row>
        <row r="97">
          <cell r="C97" t="str">
            <v>MEA112</v>
          </cell>
          <cell r="K97">
            <v>4883916.8695000932</v>
          </cell>
        </row>
        <row r="98">
          <cell r="C98" t="str">
            <v>MEA112</v>
          </cell>
          <cell r="K98">
            <v>6314332.5219996255</v>
          </cell>
        </row>
        <row r="99">
          <cell r="C99" t="str">
            <v>MEA112</v>
          </cell>
          <cell r="K99">
            <v>6344692.0052424641</v>
          </cell>
        </row>
        <row r="100">
          <cell r="C100" t="str">
            <v>MEA112</v>
          </cell>
          <cell r="K100">
            <v>2139243.5873431941</v>
          </cell>
        </row>
        <row r="101">
          <cell r="C101" t="str">
            <v>MEA112</v>
          </cell>
          <cell r="K101">
            <v>3858294.3269050736</v>
          </cell>
        </row>
        <row r="102">
          <cell r="C102" t="str">
            <v>MEA112</v>
          </cell>
          <cell r="K102">
            <v>2302920.8013480622</v>
          </cell>
        </row>
        <row r="103">
          <cell r="C103" t="str">
            <v>MEA112</v>
          </cell>
          <cell r="K103">
            <v>2238681.8947762591</v>
          </cell>
        </row>
        <row r="104">
          <cell r="C104" t="str">
            <v>MEA112</v>
          </cell>
          <cell r="K104">
            <v>31767459.277288895</v>
          </cell>
        </row>
        <row r="105">
          <cell r="C105" t="str">
            <v>MEA112</v>
          </cell>
          <cell r="K105">
            <v>17731698.183860701</v>
          </cell>
        </row>
        <row r="106">
          <cell r="C106" t="str">
            <v>MEA111</v>
          </cell>
          <cell r="K106">
            <v>3376942.5201273169</v>
          </cell>
        </row>
        <row r="107">
          <cell r="C107" t="str">
            <v>MEA111</v>
          </cell>
          <cell r="K107">
            <v>1698855.0833177308</v>
          </cell>
        </row>
        <row r="108">
          <cell r="C108" t="str">
            <v>MEA111</v>
          </cell>
          <cell r="K108">
            <v>174699466.39206141</v>
          </cell>
        </row>
        <row r="109">
          <cell r="C109" t="str">
            <v>MEA111</v>
          </cell>
          <cell r="K109">
            <v>7761027.8973974911</v>
          </cell>
        </row>
        <row r="110">
          <cell r="C110" t="str">
            <v>MEA111</v>
          </cell>
          <cell r="K110">
            <v>4029451.4135929598</v>
          </cell>
        </row>
        <row r="111">
          <cell r="C111" t="str">
            <v>MEA111</v>
          </cell>
          <cell r="K111">
            <v>30177766.335892156</v>
          </cell>
        </row>
        <row r="112">
          <cell r="C112" t="str">
            <v>MEA111</v>
          </cell>
          <cell r="K112">
            <v>36877092.304811835</v>
          </cell>
        </row>
        <row r="113">
          <cell r="C113" t="str">
            <v>MEA111</v>
          </cell>
          <cell r="K113">
            <v>3775575.7348811082</v>
          </cell>
        </row>
        <row r="114">
          <cell r="C114" t="str">
            <v>MEA111</v>
          </cell>
          <cell r="K114">
            <v>3803735.2555701178</v>
          </cell>
        </row>
        <row r="115">
          <cell r="C115" t="str">
            <v>MEA111</v>
          </cell>
          <cell r="K115">
            <v>10820295.824751919</v>
          </cell>
        </row>
        <row r="116">
          <cell r="C116" t="str">
            <v>MEA111</v>
          </cell>
          <cell r="K116">
            <v>5301909.7547275787</v>
          </cell>
        </row>
        <row r="117">
          <cell r="C117" t="str">
            <v>MEA111</v>
          </cell>
          <cell r="K117">
            <v>6895562.628721213</v>
          </cell>
        </row>
        <row r="118">
          <cell r="C118" t="str">
            <v>MEA111</v>
          </cell>
          <cell r="K118">
            <v>2639955.0645946451</v>
          </cell>
        </row>
        <row r="119">
          <cell r="C119" t="str">
            <v>MEA111</v>
          </cell>
          <cell r="K119">
            <v>6375051.4884853018</v>
          </cell>
        </row>
        <row r="120">
          <cell r="C120" t="str">
            <v>MEA111</v>
          </cell>
          <cell r="K120">
            <v>7833186.6691630781</v>
          </cell>
        </row>
        <row r="121">
          <cell r="C121" t="str">
            <v>MEA111</v>
          </cell>
          <cell r="K121">
            <v>1617412.4695749858</v>
          </cell>
        </row>
        <row r="122">
          <cell r="C122" t="str">
            <v>MEA111</v>
          </cell>
          <cell r="K122">
            <v>1786809.586219809</v>
          </cell>
        </row>
        <row r="123">
          <cell r="C123" t="str">
            <v>MEA111</v>
          </cell>
          <cell r="K123">
            <v>6159895.1507208385</v>
          </cell>
        </row>
        <row r="124">
          <cell r="C124" t="str">
            <v>MEA111</v>
          </cell>
          <cell r="K124">
            <v>1238578.9178056542</v>
          </cell>
        </row>
        <row r="125">
          <cell r="C125" t="str">
            <v>MEA111</v>
          </cell>
          <cell r="K125">
            <v>1238578.9178056542</v>
          </cell>
        </row>
        <row r="126">
          <cell r="C126" t="str">
            <v>MEA111</v>
          </cell>
          <cell r="K126">
            <v>2300720.8387942333</v>
          </cell>
        </row>
        <row r="127">
          <cell r="C127" t="str">
            <v>MEA111</v>
          </cell>
          <cell r="K127">
            <v>1150580.4156524995</v>
          </cell>
        </row>
        <row r="128">
          <cell r="C128" t="str">
            <v>MEA111</v>
          </cell>
          <cell r="K128">
            <v>1150580.4156524995</v>
          </cell>
        </row>
        <row r="129">
          <cell r="C129" t="str">
            <v>MEA111</v>
          </cell>
          <cell r="K129">
            <v>1948726.8301816138</v>
          </cell>
        </row>
        <row r="130">
          <cell r="C130" t="str">
            <v>MEA111</v>
          </cell>
        </row>
        <row r="131">
          <cell r="C131" t="str">
            <v>MEA112</v>
          </cell>
          <cell r="K131">
            <v>2200402.5463396367</v>
          </cell>
        </row>
        <row r="132">
          <cell r="C132" t="str">
            <v>MEA112</v>
          </cell>
          <cell r="K132">
            <v>1653931.847968545</v>
          </cell>
        </row>
        <row r="133">
          <cell r="C133" t="str">
            <v>MEA112</v>
          </cell>
          <cell r="K133">
            <v>1280378.206328403</v>
          </cell>
        </row>
        <row r="134">
          <cell r="C134" t="str">
            <v>MEA113</v>
          </cell>
          <cell r="K134">
            <v>1088981.4641452911</v>
          </cell>
        </row>
        <row r="135">
          <cell r="C135" t="str">
            <v>MEA112</v>
          </cell>
          <cell r="K135">
            <v>1257498.5957685825</v>
          </cell>
        </row>
        <row r="136">
          <cell r="C136" t="str">
            <v>MEA112</v>
          </cell>
          <cell r="K136">
            <v>10113667.852462085</v>
          </cell>
        </row>
        <row r="137">
          <cell r="C137" t="str">
            <v>MEA112</v>
          </cell>
          <cell r="K137">
            <v>21047481.744991574</v>
          </cell>
        </row>
        <row r="138">
          <cell r="C138" t="str">
            <v>MEA112</v>
          </cell>
          <cell r="K138">
            <v>1959286.6504399925</v>
          </cell>
        </row>
        <row r="139">
          <cell r="C139" t="str">
            <v>MEA112</v>
          </cell>
          <cell r="K139">
            <v>13074377.45740498</v>
          </cell>
        </row>
        <row r="140">
          <cell r="C140" t="str">
            <v>MEA112</v>
          </cell>
          <cell r="K140">
            <v>1759970.0430630967</v>
          </cell>
        </row>
        <row r="141">
          <cell r="C141" t="str">
            <v>MEA112</v>
          </cell>
          <cell r="K141">
            <v>1397856.2067028645</v>
          </cell>
        </row>
        <row r="142">
          <cell r="C142" t="str">
            <v>MEA112</v>
          </cell>
        </row>
        <row r="143">
          <cell r="C143" t="str">
            <v>MEA113</v>
          </cell>
          <cell r="K143">
            <v>1381576.4838045309</v>
          </cell>
        </row>
        <row r="144">
          <cell r="C144" t="str">
            <v>MEA113</v>
          </cell>
          <cell r="K144">
            <v>2636435.1245085187</v>
          </cell>
        </row>
        <row r="145">
          <cell r="C145" t="str">
            <v>MEA113</v>
          </cell>
          <cell r="K145">
            <v>1625772.3272795356</v>
          </cell>
        </row>
        <row r="146">
          <cell r="C146" t="str">
            <v>MEA113</v>
          </cell>
          <cell r="K146">
            <v>1440095.4877363788</v>
          </cell>
        </row>
        <row r="147">
          <cell r="C147" t="str">
            <v>MEA113</v>
          </cell>
          <cell r="K147">
            <v>835105.78543343942</v>
          </cell>
        </row>
        <row r="148">
          <cell r="C148" t="str">
            <v>MEA113</v>
          </cell>
          <cell r="K148">
            <v>559670.47369406477</v>
          </cell>
        </row>
        <row r="149">
          <cell r="C149" t="str">
            <v>MEA113</v>
          </cell>
          <cell r="K149">
            <v>2383879.4233289645</v>
          </cell>
        </row>
        <row r="150">
          <cell r="C150" t="str">
            <v>MEA113</v>
          </cell>
          <cell r="K150">
            <v>3056627.9722898332</v>
          </cell>
        </row>
        <row r="151">
          <cell r="C151" t="str">
            <v>MEA113</v>
          </cell>
          <cell r="K151">
            <v>5354268.863508706</v>
          </cell>
        </row>
        <row r="152">
          <cell r="C152" t="str">
            <v>MEA113</v>
          </cell>
          <cell r="K152">
            <v>6263293.3907507956</v>
          </cell>
        </row>
        <row r="153">
          <cell r="C153" t="str">
            <v>MEA113</v>
          </cell>
          <cell r="K153">
            <v>2811992.1363040628</v>
          </cell>
        </row>
        <row r="154">
          <cell r="C154" t="str">
            <v>MEA113</v>
          </cell>
          <cell r="K154">
            <v>817066.09249204269</v>
          </cell>
        </row>
        <row r="155">
          <cell r="C155" t="str">
            <v>MEA113</v>
          </cell>
          <cell r="K155">
            <v>853145.47837483615</v>
          </cell>
        </row>
        <row r="156">
          <cell r="C156" t="str">
            <v>MEA113</v>
          </cell>
          <cell r="K156">
            <v>2257161.5802284214</v>
          </cell>
        </row>
        <row r="157">
          <cell r="C157" t="str">
            <v>MEA113</v>
          </cell>
          <cell r="K157">
            <v>257395.61879797789</v>
          </cell>
        </row>
        <row r="158">
          <cell r="C158" t="str">
            <v>MEA113</v>
          </cell>
          <cell r="K158">
            <v>257395.61879797789</v>
          </cell>
        </row>
        <row r="159">
          <cell r="C159" t="str">
            <v>MEA113</v>
          </cell>
          <cell r="K159">
            <v>10371503.463770829</v>
          </cell>
        </row>
        <row r="160">
          <cell r="C160" t="str">
            <v>MEA113</v>
          </cell>
          <cell r="K160">
            <v>10116307.80752668</v>
          </cell>
        </row>
        <row r="161">
          <cell r="C161" t="str">
            <v>MEA113</v>
          </cell>
          <cell r="K161">
            <v>5979938.2138176365</v>
          </cell>
        </row>
        <row r="162">
          <cell r="C162" t="str">
            <v>MEA113</v>
          </cell>
          <cell r="K162">
            <v>37624639.580602884</v>
          </cell>
        </row>
        <row r="163">
          <cell r="C163" t="str">
            <v>MEA113</v>
          </cell>
          <cell r="K163">
            <v>931464.14529114391</v>
          </cell>
        </row>
        <row r="164">
          <cell r="C164" t="str">
            <v>MEA113</v>
          </cell>
          <cell r="K164">
            <v>1301057.8543343942</v>
          </cell>
        </row>
        <row r="165">
          <cell r="C165" t="str">
            <v>MEA113</v>
          </cell>
          <cell r="K165">
            <v>10308144.542220557</v>
          </cell>
        </row>
        <row r="166">
          <cell r="C166" t="str">
            <v>MEA113</v>
          </cell>
          <cell r="K166">
            <v>2173123.0106721586</v>
          </cell>
        </row>
        <row r="167">
          <cell r="C167" t="str">
            <v>MEA113</v>
          </cell>
          <cell r="K167">
            <v>1387736.3789552518</v>
          </cell>
        </row>
        <row r="168">
          <cell r="C168" t="str">
            <v>MEA113</v>
          </cell>
          <cell r="K168">
            <v>0</v>
          </cell>
        </row>
        <row r="169">
          <cell r="C169" t="str">
            <v>MEA113</v>
          </cell>
          <cell r="K169">
            <v>14443194.158397304</v>
          </cell>
        </row>
        <row r="170">
          <cell r="C170" t="str">
            <v>MEA113</v>
          </cell>
          <cell r="K170">
            <v>7493952.4433626663</v>
          </cell>
        </row>
        <row r="171">
          <cell r="C171" t="str">
            <v>MEA113</v>
          </cell>
          <cell r="K171">
            <v>0</v>
          </cell>
        </row>
        <row r="172">
          <cell r="C172" t="str">
            <v>MEA113</v>
          </cell>
          <cell r="K172">
            <v>1036182.3628533982</v>
          </cell>
        </row>
        <row r="173">
          <cell r="C173" t="str">
            <v>MEA113</v>
          </cell>
          <cell r="K173">
            <v>314594.64519752853</v>
          </cell>
        </row>
        <row r="174">
          <cell r="C174" t="str">
            <v>MEA113</v>
          </cell>
          <cell r="K174">
            <v>9531997.7532297317</v>
          </cell>
        </row>
        <row r="175">
          <cell r="C175" t="str">
            <v>MEA113</v>
          </cell>
          <cell r="K175">
            <v>2958069.6498782998</v>
          </cell>
        </row>
        <row r="176">
          <cell r="C176" t="str">
            <v>MEA113</v>
          </cell>
          <cell r="K176">
            <v>2925950.1965923985</v>
          </cell>
        </row>
        <row r="177">
          <cell r="C177" t="str">
            <v>MEA113</v>
          </cell>
          <cell r="K177">
            <v>826305.93521812395</v>
          </cell>
        </row>
        <row r="178">
          <cell r="C178" t="str">
            <v>MEB510</v>
          </cell>
          <cell r="K178">
            <v>483479600</v>
          </cell>
        </row>
        <row r="179">
          <cell r="C179" t="str">
            <v>MEB510</v>
          </cell>
          <cell r="K179">
            <v>1619845600</v>
          </cell>
        </row>
        <row r="180">
          <cell r="C180" t="str">
            <v>MEB510</v>
          </cell>
          <cell r="K180">
            <v>58665400</v>
          </cell>
        </row>
        <row r="181">
          <cell r="C181" t="str">
            <v>MEB510</v>
          </cell>
          <cell r="K181">
            <v>0</v>
          </cell>
        </row>
        <row r="182">
          <cell r="C182" t="str">
            <v>MEB510</v>
          </cell>
          <cell r="K182">
            <v>11289400</v>
          </cell>
        </row>
        <row r="183">
          <cell r="C183" t="str">
            <v>MEE110</v>
          </cell>
          <cell r="K183">
            <v>6486000</v>
          </cell>
        </row>
        <row r="184">
          <cell r="C184" t="str">
            <v>MEE110</v>
          </cell>
          <cell r="K184">
            <v>101198.27747612806</v>
          </cell>
        </row>
        <row r="185">
          <cell r="C185" t="str">
            <v>MEE110</v>
          </cell>
          <cell r="K185">
            <v>4136000</v>
          </cell>
        </row>
        <row r="186">
          <cell r="C186" t="str">
            <v>MEE110</v>
          </cell>
          <cell r="K186">
            <v>4136000</v>
          </cell>
        </row>
        <row r="187">
          <cell r="C187" t="str">
            <v>MEE110</v>
          </cell>
          <cell r="K187">
            <v>228356.1130874368</v>
          </cell>
        </row>
        <row r="188">
          <cell r="C188" t="str">
            <v>MEE110</v>
          </cell>
          <cell r="K188">
            <v>9132044.5609436426</v>
          </cell>
        </row>
        <row r="189">
          <cell r="C189" t="str">
            <v>MEE111</v>
          </cell>
          <cell r="K189">
            <v>0</v>
          </cell>
        </row>
        <row r="190">
          <cell r="C190" t="str">
            <v>MEE111</v>
          </cell>
          <cell r="K190">
            <v>189196.77962928289</v>
          </cell>
        </row>
        <row r="191">
          <cell r="C191" t="str">
            <v>MEE111</v>
          </cell>
          <cell r="K191">
            <v>1117580.9773450664</v>
          </cell>
        </row>
        <row r="192">
          <cell r="C192" t="str">
            <v>MEG110</v>
          </cell>
          <cell r="K192">
            <v>16430640.329526305</v>
          </cell>
        </row>
        <row r="193">
          <cell r="C193" t="str">
            <v>MFA110</v>
          </cell>
          <cell r="K193">
            <v>16598277.476128066</v>
          </cell>
        </row>
        <row r="194">
          <cell r="C194" t="str">
            <v>MFA110</v>
          </cell>
          <cell r="K194">
            <v>10120267.740123572</v>
          </cell>
        </row>
        <row r="195">
          <cell r="C195" t="str">
            <v>MFA110</v>
          </cell>
          <cell r="K195">
            <v>11802799.101291893</v>
          </cell>
        </row>
        <row r="196">
          <cell r="C196" t="str">
            <v>MFA110</v>
          </cell>
          <cell r="K196">
            <v>12024555.326717842</v>
          </cell>
        </row>
        <row r="197">
          <cell r="C197" t="str">
            <v>MFA110</v>
          </cell>
          <cell r="K197">
            <v>9689955.0645946451</v>
          </cell>
        </row>
        <row r="198">
          <cell r="C198" t="str">
            <v>MFA110</v>
          </cell>
          <cell r="K198">
            <v>6833523.6847032392</v>
          </cell>
        </row>
        <row r="199">
          <cell r="C199" t="str">
            <v>MFA110</v>
          </cell>
          <cell r="K199">
            <v>6687886.163639768</v>
          </cell>
        </row>
        <row r="200">
          <cell r="C200" t="str">
            <v>MFA110</v>
          </cell>
          <cell r="K200">
            <v>5881379.891406104</v>
          </cell>
        </row>
        <row r="201">
          <cell r="C201" t="str">
            <v>MFA110</v>
          </cell>
          <cell r="K201">
            <v>15399737.876802096</v>
          </cell>
        </row>
        <row r="202">
          <cell r="C202" t="str">
            <v>MFA110</v>
          </cell>
          <cell r="K202">
            <v>16113405.729264183</v>
          </cell>
        </row>
        <row r="203">
          <cell r="C203" t="str">
            <v>MFA110</v>
          </cell>
          <cell r="K203">
            <v>17967094.177120388</v>
          </cell>
        </row>
        <row r="204">
          <cell r="C204" t="str">
            <v>MFA110</v>
          </cell>
          <cell r="K204">
            <v>16018807.33944954</v>
          </cell>
        </row>
        <row r="205">
          <cell r="C205" t="str">
            <v>MFA114</v>
          </cell>
          <cell r="K205">
            <v>12893980.527991012</v>
          </cell>
        </row>
        <row r="206">
          <cell r="C206" t="str">
            <v>MFA114</v>
          </cell>
          <cell r="K206">
            <v>5022074.5178805469</v>
          </cell>
        </row>
        <row r="207">
          <cell r="C207" t="str">
            <v>MFA111</v>
          </cell>
          <cell r="K207">
            <v>4812638.0827560378</v>
          </cell>
        </row>
        <row r="208">
          <cell r="C208" t="str">
            <v>MFA112</v>
          </cell>
          <cell r="K208">
            <v>3002068.900954877</v>
          </cell>
        </row>
        <row r="209">
          <cell r="C209" t="str">
            <v>MFA111</v>
          </cell>
          <cell r="K209">
            <v>820146.04006740311</v>
          </cell>
        </row>
        <row r="210">
          <cell r="C210" t="str">
            <v>MFA111</v>
          </cell>
          <cell r="K210">
            <v>2383879.4233289645</v>
          </cell>
        </row>
        <row r="211">
          <cell r="C211" t="str">
            <v>MFA111</v>
          </cell>
          <cell r="K211">
            <v>0</v>
          </cell>
        </row>
        <row r="212">
          <cell r="C212" t="str">
            <v>MFA111</v>
          </cell>
          <cell r="K212">
            <v>14314276.352742931</v>
          </cell>
        </row>
        <row r="213">
          <cell r="C213" t="str">
            <v>MFA111</v>
          </cell>
          <cell r="K213">
            <v>13535049.616176745</v>
          </cell>
        </row>
        <row r="214">
          <cell r="C214" t="str">
            <v>MFA111</v>
          </cell>
          <cell r="K214">
            <v>51577242.089496344</v>
          </cell>
        </row>
        <row r="215">
          <cell r="C215" t="str">
            <v>MFA111</v>
          </cell>
          <cell r="K215">
            <v>23920192.847781312</v>
          </cell>
        </row>
        <row r="216">
          <cell r="C216" t="str">
            <v>MFA111</v>
          </cell>
          <cell r="K216">
            <v>8256459.4645197522</v>
          </cell>
        </row>
        <row r="217">
          <cell r="C217" t="str">
            <v>MFA111</v>
          </cell>
          <cell r="K217">
            <v>11310007.489234226</v>
          </cell>
        </row>
        <row r="218">
          <cell r="C218" t="str">
            <v>MFA111</v>
          </cell>
          <cell r="K218">
            <v>12451788.054671409</v>
          </cell>
        </row>
        <row r="219">
          <cell r="C219" t="str">
            <v>MFA112</v>
          </cell>
          <cell r="K219">
            <v>5975538.2887099795</v>
          </cell>
        </row>
        <row r="220">
          <cell r="C220" t="str">
            <v>MFA112</v>
          </cell>
          <cell r="K220">
            <v>5686463.2091368651</v>
          </cell>
        </row>
        <row r="221">
          <cell r="C221" t="str">
            <v>MFA113</v>
          </cell>
          <cell r="K221">
            <v>5486706.6092492044</v>
          </cell>
        </row>
        <row r="222">
          <cell r="C222" t="str">
            <v>MFA113</v>
          </cell>
          <cell r="K222">
            <v>2785152.5931473505</v>
          </cell>
        </row>
        <row r="223">
          <cell r="C223" t="str">
            <v>MFA113</v>
          </cell>
          <cell r="K223">
            <v>7429273.5442800969</v>
          </cell>
        </row>
        <row r="224">
          <cell r="C224" t="str">
            <v>MFA113</v>
          </cell>
          <cell r="K224">
            <v>4428524.6208575172</v>
          </cell>
        </row>
        <row r="225">
          <cell r="C225" t="str">
            <v>MFA111</v>
          </cell>
          <cell r="K225">
            <v>815306.12244897953</v>
          </cell>
        </row>
        <row r="226">
          <cell r="C226" t="str">
            <v>MFA111</v>
          </cell>
          <cell r="K226">
            <v>1361776.820820071</v>
          </cell>
        </row>
        <row r="227">
          <cell r="C227" t="str">
            <v>MFA112</v>
          </cell>
          <cell r="K227">
            <v>1136500.6553079947</v>
          </cell>
        </row>
        <row r="228">
          <cell r="C228" t="str">
            <v>MFA111</v>
          </cell>
          <cell r="K228">
            <v>4432924.5459651751</v>
          </cell>
        </row>
        <row r="229">
          <cell r="C229" t="str">
            <v>MFA111</v>
          </cell>
          <cell r="K229">
            <v>1637652.1250702115</v>
          </cell>
        </row>
        <row r="230">
          <cell r="C230" t="str">
            <v>MFA111</v>
          </cell>
          <cell r="K230">
            <v>11860438.12020221</v>
          </cell>
        </row>
        <row r="231">
          <cell r="C231" t="str">
            <v>MFA111</v>
          </cell>
          <cell r="K231">
            <v>3839374.6489421455</v>
          </cell>
        </row>
        <row r="232">
          <cell r="C232" t="str">
            <v>MFA111</v>
          </cell>
          <cell r="K232">
            <v>3812535.1057854332</v>
          </cell>
        </row>
        <row r="233">
          <cell r="C233" t="str">
            <v>MFA111</v>
          </cell>
          <cell r="K233">
            <v>11281407.976034449</v>
          </cell>
        </row>
        <row r="234">
          <cell r="C234" t="str">
            <v>MFA111</v>
          </cell>
          <cell r="K234">
            <v>5845300.50552331</v>
          </cell>
        </row>
        <row r="235">
          <cell r="C235" t="str">
            <v>MFA111</v>
          </cell>
          <cell r="K235">
            <v>12856141.172065156</v>
          </cell>
        </row>
        <row r="236">
          <cell r="C236" t="str">
            <v>MFA111</v>
          </cell>
          <cell r="K236">
            <v>3978852.2748548961</v>
          </cell>
        </row>
        <row r="237">
          <cell r="C237" t="str">
            <v>MFA111</v>
          </cell>
          <cell r="K237">
            <v>1970286.4632091369</v>
          </cell>
        </row>
        <row r="238">
          <cell r="C238" t="str">
            <v>MFA111</v>
          </cell>
          <cell r="K238">
            <v>4590881.8573300876</v>
          </cell>
        </row>
        <row r="239">
          <cell r="C239" t="str">
            <v>MFA111</v>
          </cell>
          <cell r="K239">
            <v>1356936.9032016476</v>
          </cell>
        </row>
        <row r="240">
          <cell r="C240" t="str">
            <v>MFA112</v>
          </cell>
          <cell r="K240">
            <v>2210522.3740872494</v>
          </cell>
        </row>
        <row r="241">
          <cell r="C241" t="str">
            <v>MFA112</v>
          </cell>
          <cell r="K241">
            <v>1319977.5322973225</v>
          </cell>
        </row>
        <row r="242">
          <cell r="C242" t="str">
            <v>MFA112</v>
          </cell>
          <cell r="K242">
            <v>1150140.4231417337</v>
          </cell>
        </row>
        <row r="243">
          <cell r="C243" t="str">
            <v>MFA112</v>
          </cell>
          <cell r="K243">
            <v>1637652.1250702115</v>
          </cell>
        </row>
        <row r="244">
          <cell r="C244" t="str">
            <v>MFA112</v>
          </cell>
          <cell r="K244">
            <v>7285395.9932596888</v>
          </cell>
        </row>
        <row r="245">
          <cell r="C245" t="str">
            <v>MFA112</v>
          </cell>
          <cell r="K245">
            <v>1509174.3119266054</v>
          </cell>
        </row>
        <row r="246">
          <cell r="C246" t="str">
            <v>MFA112</v>
          </cell>
          <cell r="K246">
            <v>1674611.4959745365</v>
          </cell>
        </row>
        <row r="247">
          <cell r="C247" t="str">
            <v>MFA112</v>
          </cell>
          <cell r="K247">
            <v>1306337.7644635835</v>
          </cell>
        </row>
        <row r="248">
          <cell r="C248" t="str">
            <v>MFA112</v>
          </cell>
          <cell r="K248">
            <v>1140020.595394121</v>
          </cell>
        </row>
        <row r="249">
          <cell r="C249" t="str">
            <v>MFA112</v>
          </cell>
          <cell r="K249">
            <v>692988.2044560943</v>
          </cell>
        </row>
        <row r="250">
          <cell r="C250" t="str">
            <v>MFA112</v>
          </cell>
          <cell r="K250">
            <v>10933373.900018722</v>
          </cell>
        </row>
        <row r="251">
          <cell r="C251" t="str">
            <v>MFA112</v>
          </cell>
          <cell r="K251">
            <v>6468769.8932784116</v>
          </cell>
        </row>
        <row r="252">
          <cell r="C252" t="str">
            <v>MFA112</v>
          </cell>
          <cell r="K252">
            <v>1619612.4321288147</v>
          </cell>
        </row>
        <row r="253">
          <cell r="C253" t="str">
            <v>MFA112</v>
          </cell>
          <cell r="K253">
            <v>6459530.0505523309</v>
          </cell>
        </row>
        <row r="254">
          <cell r="C254" t="str">
            <v>MFA112</v>
          </cell>
          <cell r="K254">
            <v>723787.6802096985</v>
          </cell>
        </row>
        <row r="255">
          <cell r="C255" t="str">
            <v>MFA112</v>
          </cell>
          <cell r="K255">
            <v>4337886.163639768</v>
          </cell>
        </row>
        <row r="256">
          <cell r="C256" t="str">
            <v>MFA112</v>
          </cell>
          <cell r="K256">
            <v>1565053.3607938588</v>
          </cell>
        </row>
        <row r="257">
          <cell r="C257" t="str">
            <v>MFA111</v>
          </cell>
          <cell r="K257">
            <v>1207779.44205205</v>
          </cell>
        </row>
        <row r="258">
          <cell r="C258" t="str">
            <v>MFA113</v>
          </cell>
          <cell r="K258">
            <v>3251104.6620483054</v>
          </cell>
        </row>
        <row r="259">
          <cell r="C259" t="str">
            <v>MFA113</v>
          </cell>
          <cell r="K259">
            <v>4351965.9239842724</v>
          </cell>
        </row>
        <row r="260">
          <cell r="C260" t="str">
            <v>MFA113</v>
          </cell>
          <cell r="K260">
            <v>332194.34562815953</v>
          </cell>
        </row>
        <row r="261">
          <cell r="C261" t="str">
            <v>MFA113</v>
          </cell>
          <cell r="K261">
            <v>795066.46695375396</v>
          </cell>
        </row>
        <row r="262">
          <cell r="C262" t="str">
            <v>MFA113</v>
          </cell>
          <cell r="K262">
            <v>795066.46695375396</v>
          </cell>
        </row>
        <row r="263">
          <cell r="C263" t="str">
            <v>MFA113</v>
          </cell>
          <cell r="K263">
            <v>5916139.2997565996</v>
          </cell>
        </row>
        <row r="264">
          <cell r="C264" t="str">
            <v>MFA113</v>
          </cell>
          <cell r="K264">
            <v>2469677.9629282905</v>
          </cell>
        </row>
        <row r="265">
          <cell r="C265" t="str">
            <v>MFA113</v>
          </cell>
          <cell r="K265">
            <v>634909.19303501211</v>
          </cell>
        </row>
        <row r="266">
          <cell r="C266" t="str">
            <v>MFA113</v>
          </cell>
          <cell r="K266">
            <v>531070.96049428941</v>
          </cell>
        </row>
        <row r="267">
          <cell r="C267" t="str">
            <v>MFA113</v>
          </cell>
          <cell r="K267">
            <v>3204025.4633963676</v>
          </cell>
        </row>
        <row r="268">
          <cell r="C268" t="str">
            <v>MFA113</v>
          </cell>
          <cell r="K268">
            <v>435592.58565811644</v>
          </cell>
        </row>
        <row r="269">
          <cell r="C269" t="str">
            <v>MFA113</v>
          </cell>
          <cell r="K269">
            <v>435592.58565811644</v>
          </cell>
        </row>
        <row r="270">
          <cell r="C270" t="str">
            <v>MFA113</v>
          </cell>
          <cell r="K270">
            <v>3776895.7124134055</v>
          </cell>
        </row>
        <row r="271">
          <cell r="C271" t="str">
            <v>MFA113</v>
          </cell>
          <cell r="K271">
            <v>3461421.0821943455</v>
          </cell>
        </row>
        <row r="272">
          <cell r="C272" t="str">
            <v>MFA113</v>
          </cell>
          <cell r="K272">
            <v>2589795.9183673467</v>
          </cell>
        </row>
        <row r="273">
          <cell r="C273" t="str">
            <v>MFA113</v>
          </cell>
          <cell r="K273">
            <v>2826511.8891593334</v>
          </cell>
        </row>
        <row r="274">
          <cell r="C274" t="str">
            <v>MFA113</v>
          </cell>
          <cell r="K274">
            <v>1066541.8460962367</v>
          </cell>
        </row>
        <row r="275">
          <cell r="C275" t="str">
            <v>MFA113</v>
          </cell>
          <cell r="K275">
            <v>693868.18947762589</v>
          </cell>
        </row>
        <row r="276">
          <cell r="C276" t="str">
            <v>MFA113</v>
          </cell>
          <cell r="K276">
            <v>1913527.4293203519</v>
          </cell>
        </row>
        <row r="277">
          <cell r="C277" t="str">
            <v>MFA114</v>
          </cell>
          <cell r="K277">
            <v>59533626.661673844</v>
          </cell>
        </row>
        <row r="278">
          <cell r="C278" t="str">
            <v>MFA114</v>
          </cell>
          <cell r="K278">
            <v>97819134.993446916</v>
          </cell>
        </row>
        <row r="279">
          <cell r="C279" t="str">
            <v>MFA114</v>
          </cell>
          <cell r="K279">
            <v>1150580.4156524995</v>
          </cell>
        </row>
        <row r="280">
          <cell r="C280" t="str">
            <v>MFB110</v>
          </cell>
          <cell r="K280">
            <v>22466017.599700429</v>
          </cell>
        </row>
        <row r="281">
          <cell r="C281" t="str">
            <v>MFB110</v>
          </cell>
          <cell r="K281">
            <v>25141172.065156337</v>
          </cell>
        </row>
        <row r="282">
          <cell r="C282" t="str">
            <v>MFC110</v>
          </cell>
          <cell r="K282">
            <v>483000</v>
          </cell>
        </row>
        <row r="283">
          <cell r="C283" t="str">
            <v>MFE110</v>
          </cell>
          <cell r="K283">
            <v>1183401</v>
          </cell>
        </row>
        <row r="284">
          <cell r="C284" t="str">
            <v>MFE110</v>
          </cell>
          <cell r="K284">
            <v>328600</v>
          </cell>
        </row>
        <row r="285">
          <cell r="C285" t="str">
            <v>MFE110</v>
          </cell>
          <cell r="K285">
            <v>789999</v>
          </cell>
        </row>
        <row r="286">
          <cell r="C286" t="str">
            <v>MFF110</v>
          </cell>
          <cell r="K286">
            <v>508220400</v>
          </cell>
        </row>
        <row r="287">
          <cell r="C287" t="str">
            <v>MFF110</v>
          </cell>
          <cell r="K287">
            <v>234285600</v>
          </cell>
        </row>
        <row r="288">
          <cell r="C288" t="str">
            <v>MFF110</v>
          </cell>
          <cell r="K288">
            <v>80351200</v>
          </cell>
        </row>
        <row r="289">
          <cell r="C289" t="str">
            <v>MFF110</v>
          </cell>
          <cell r="K289">
            <v>11768800</v>
          </cell>
        </row>
        <row r="290">
          <cell r="C290" t="str">
            <v>MFF110</v>
          </cell>
          <cell r="K290">
            <v>30794400</v>
          </cell>
        </row>
        <row r="291">
          <cell r="C291" t="str">
            <v>MFF110</v>
          </cell>
          <cell r="K291">
            <v>34657800</v>
          </cell>
        </row>
        <row r="292">
          <cell r="C292" t="str">
            <v>MFF110</v>
          </cell>
          <cell r="K292">
            <v>210061800</v>
          </cell>
        </row>
        <row r="293">
          <cell r="C293" t="str">
            <v>MFF110</v>
          </cell>
          <cell r="K293">
            <v>910784.49728515255</v>
          </cell>
        </row>
        <row r="294">
          <cell r="C294" t="str">
            <v>MFF110</v>
          </cell>
          <cell r="K294">
            <v>0</v>
          </cell>
        </row>
        <row r="295">
          <cell r="C295" t="str">
            <v>MFF110</v>
          </cell>
          <cell r="K295">
            <v>0</v>
          </cell>
        </row>
        <row r="296">
          <cell r="C296" t="str">
            <v>MFF111</v>
          </cell>
          <cell r="K296">
            <v>3299943.8307433063</v>
          </cell>
        </row>
        <row r="297">
          <cell r="C297" t="str">
            <v>MBJ101</v>
          </cell>
          <cell r="K297">
            <v>50000</v>
          </cell>
        </row>
        <row r="298">
          <cell r="C298" t="str">
            <v>MGA101</v>
          </cell>
          <cell r="K298">
            <v>91064</v>
          </cell>
        </row>
        <row r="299">
          <cell r="C299" t="str">
            <v>MGA101</v>
          </cell>
          <cell r="K299">
            <v>85220</v>
          </cell>
        </row>
        <row r="300">
          <cell r="C300" t="str">
            <v>MGA101</v>
          </cell>
          <cell r="K300">
            <v>57340</v>
          </cell>
        </row>
        <row r="301">
          <cell r="C301" t="str">
            <v>MGA101</v>
          </cell>
          <cell r="K301">
            <v>291500</v>
          </cell>
        </row>
        <row r="302">
          <cell r="C302" t="str">
            <v>MGA101</v>
          </cell>
          <cell r="K302">
            <v>268500</v>
          </cell>
        </row>
        <row r="303">
          <cell r="C303" t="str">
            <v>MGA101</v>
          </cell>
          <cell r="K303">
            <v>626030</v>
          </cell>
        </row>
        <row r="304">
          <cell r="C304" t="str">
            <v>MGA101</v>
          </cell>
          <cell r="K304">
            <v>13425</v>
          </cell>
        </row>
        <row r="305">
          <cell r="C305" t="str">
            <v>MGA101</v>
          </cell>
          <cell r="K305">
            <v>53340</v>
          </cell>
        </row>
        <row r="306">
          <cell r="C306" t="str">
            <v>MGA101</v>
          </cell>
          <cell r="K306">
            <v>77600</v>
          </cell>
        </row>
        <row r="307">
          <cell r="C307" t="str">
            <v>MGA101</v>
          </cell>
          <cell r="K307">
            <v>57480</v>
          </cell>
        </row>
        <row r="308">
          <cell r="C308" t="str">
            <v>MGA101</v>
          </cell>
          <cell r="K308">
            <v>32500</v>
          </cell>
        </row>
        <row r="309">
          <cell r="C309" t="str">
            <v>MGA101</v>
          </cell>
          <cell r="K309">
            <v>77050</v>
          </cell>
        </row>
        <row r="310">
          <cell r="C310" t="str">
            <v>MGA101</v>
          </cell>
          <cell r="K310">
            <v>64520</v>
          </cell>
        </row>
        <row r="311">
          <cell r="C311" t="str">
            <v>MGA101</v>
          </cell>
          <cell r="K311">
            <v>71800</v>
          </cell>
        </row>
        <row r="312">
          <cell r="C312" t="str">
            <v>MGA101</v>
          </cell>
          <cell r="K312">
            <v>615060</v>
          </cell>
        </row>
        <row r="313">
          <cell r="C313" t="str">
            <v>MGA101</v>
          </cell>
          <cell r="K313">
            <v>87500</v>
          </cell>
        </row>
        <row r="314">
          <cell r="C314" t="str">
            <v>MGA101</v>
          </cell>
          <cell r="K314">
            <v>97200</v>
          </cell>
        </row>
        <row r="315">
          <cell r="C315" t="str">
            <v>MGA101</v>
          </cell>
          <cell r="K315">
            <v>934846</v>
          </cell>
        </row>
        <row r="316">
          <cell r="C316" t="str">
            <v>MGA101</v>
          </cell>
          <cell r="K316">
            <v>97200</v>
          </cell>
        </row>
        <row r="317">
          <cell r="C317" t="str">
            <v>MGA101</v>
          </cell>
          <cell r="K317">
            <v>71450</v>
          </cell>
        </row>
        <row r="318">
          <cell r="C318" t="str">
            <v>MGA101</v>
          </cell>
          <cell r="K318">
            <v>68400</v>
          </cell>
        </row>
        <row r="319">
          <cell r="C319" t="str">
            <v>MGA101</v>
          </cell>
          <cell r="K319">
            <v>97200</v>
          </cell>
        </row>
        <row r="320">
          <cell r="C320" t="str">
            <v>MGA101</v>
          </cell>
          <cell r="K320">
            <v>1092000</v>
          </cell>
        </row>
        <row r="321">
          <cell r="C321" t="str">
            <v>MGA101</v>
          </cell>
          <cell r="K321">
            <v>130000</v>
          </cell>
        </row>
        <row r="322">
          <cell r="C322" t="str">
            <v>MGA101</v>
          </cell>
          <cell r="K322">
            <v>140000</v>
          </cell>
        </row>
        <row r="323">
          <cell r="C323" t="str">
            <v>MGA101</v>
          </cell>
          <cell r="K323">
            <v>160000</v>
          </cell>
        </row>
        <row r="324">
          <cell r="C324" t="str">
            <v>MGA101</v>
          </cell>
          <cell r="K324">
            <v>150000</v>
          </cell>
        </row>
        <row r="325">
          <cell r="C325" t="str">
            <v>MGA101</v>
          </cell>
          <cell r="K325">
            <v>160000</v>
          </cell>
        </row>
        <row r="326">
          <cell r="C326" t="str">
            <v>MGA101</v>
          </cell>
          <cell r="K326">
            <v>19200</v>
          </cell>
        </row>
        <row r="327">
          <cell r="C327" t="str">
            <v>MGA101</v>
          </cell>
          <cell r="K327">
            <v>26850</v>
          </cell>
        </row>
        <row r="328">
          <cell r="C328" t="str">
            <v>MGA101</v>
          </cell>
          <cell r="K328">
            <v>113888</v>
          </cell>
        </row>
        <row r="329">
          <cell r="C329" t="str">
            <v>MGA101</v>
          </cell>
          <cell r="K329">
            <v>21600</v>
          </cell>
        </row>
        <row r="330">
          <cell r="C330" t="str">
            <v>MGA105</v>
          </cell>
          <cell r="K330">
            <v>40000</v>
          </cell>
        </row>
        <row r="331">
          <cell r="C331" t="str">
            <v>MGA111</v>
          </cell>
          <cell r="K331">
            <v>500000</v>
          </cell>
        </row>
        <row r="332">
          <cell r="C332" t="str">
            <v>MGA111</v>
          </cell>
          <cell r="K332">
            <v>739200</v>
          </cell>
        </row>
        <row r="333">
          <cell r="C333" t="str">
            <v>MGA111</v>
          </cell>
          <cell r="K333">
            <v>160000</v>
          </cell>
        </row>
        <row r="334">
          <cell r="C334" t="str">
            <v>MGA111</v>
          </cell>
          <cell r="K334">
            <v>90000</v>
          </cell>
        </row>
        <row r="335">
          <cell r="C335" t="str">
            <v>MGA111</v>
          </cell>
          <cell r="K335">
            <v>660000</v>
          </cell>
        </row>
        <row r="336">
          <cell r="C336" t="str">
            <v>MGA111</v>
          </cell>
          <cell r="K336">
            <v>144000</v>
          </cell>
        </row>
        <row r="337">
          <cell r="C337" t="str">
            <v>MGA111</v>
          </cell>
          <cell r="K337">
            <v>70000</v>
          </cell>
        </row>
        <row r="338">
          <cell r="C338" t="str">
            <v>MGA111</v>
          </cell>
          <cell r="K338">
            <v>90000</v>
          </cell>
        </row>
        <row r="339">
          <cell r="C339" t="str">
            <v>MGA111</v>
          </cell>
          <cell r="K339">
            <v>50000</v>
          </cell>
        </row>
        <row r="340">
          <cell r="C340" t="str">
            <v>MGA111</v>
          </cell>
          <cell r="K340">
            <v>156000</v>
          </cell>
        </row>
        <row r="341">
          <cell r="C341" t="str">
            <v>MGA111</v>
          </cell>
          <cell r="K341">
            <v>45000</v>
          </cell>
        </row>
        <row r="342">
          <cell r="C342" t="str">
            <v>MGA102</v>
          </cell>
          <cell r="K342">
            <v>229000000</v>
          </cell>
        </row>
        <row r="343">
          <cell r="C343" t="str">
            <v>MGA102</v>
          </cell>
          <cell r="K343">
            <v>201000000</v>
          </cell>
        </row>
        <row r="344">
          <cell r="C344" t="str">
            <v>MGA102</v>
          </cell>
          <cell r="K344">
            <v>150000000</v>
          </cell>
        </row>
        <row r="345">
          <cell r="C345" t="str">
            <v>MGA102</v>
          </cell>
          <cell r="K345">
            <v>186000000</v>
          </cell>
        </row>
        <row r="346">
          <cell r="C346" t="str">
            <v>MGA102</v>
          </cell>
          <cell r="K346">
            <v>150000000</v>
          </cell>
        </row>
        <row r="347">
          <cell r="C347" t="str">
            <v>MGA102</v>
          </cell>
          <cell r="K347">
            <v>493599999</v>
          </cell>
        </row>
        <row r="348">
          <cell r="C348" t="str">
            <v>MGA102</v>
          </cell>
          <cell r="K348">
            <v>100000000</v>
          </cell>
        </row>
        <row r="349">
          <cell r="C349" t="str">
            <v>MGA103</v>
          </cell>
          <cell r="K349">
            <v>878970</v>
          </cell>
        </row>
        <row r="350">
          <cell r="C350" t="str">
            <v>MGA103</v>
          </cell>
          <cell r="K350">
            <v>450028</v>
          </cell>
        </row>
        <row r="351">
          <cell r="C351" t="str">
            <v>MGA103</v>
          </cell>
          <cell r="K351">
            <v>216578</v>
          </cell>
        </row>
        <row r="352">
          <cell r="C352" t="str">
            <v>MGA104</v>
          </cell>
          <cell r="K352">
            <v>81400</v>
          </cell>
        </row>
        <row r="353">
          <cell r="C353" t="str">
            <v>MGA104</v>
          </cell>
          <cell r="K353">
            <v>121000</v>
          </cell>
        </row>
        <row r="354">
          <cell r="C354" t="str">
            <v>MGA104</v>
          </cell>
          <cell r="K354">
            <v>66000</v>
          </cell>
        </row>
        <row r="355">
          <cell r="C355" t="str">
            <v>MGA104</v>
          </cell>
          <cell r="K355">
            <v>220000</v>
          </cell>
        </row>
        <row r="356">
          <cell r="C356" t="str">
            <v>MGA104</v>
          </cell>
          <cell r="K356">
            <v>33000</v>
          </cell>
        </row>
        <row r="357">
          <cell r="C357" t="str">
            <v>MGA104</v>
          </cell>
          <cell r="K357">
            <v>33000</v>
          </cell>
        </row>
        <row r="358">
          <cell r="C358" t="str">
            <v>MGA104</v>
          </cell>
          <cell r="K358">
            <v>33000</v>
          </cell>
        </row>
        <row r="359">
          <cell r="C359" t="str">
            <v>MGA104</v>
          </cell>
          <cell r="K359">
            <v>66000</v>
          </cell>
        </row>
        <row r="360">
          <cell r="C360" t="str">
            <v>MGA104</v>
          </cell>
          <cell r="K360">
            <v>48400</v>
          </cell>
        </row>
        <row r="361">
          <cell r="C361" t="str">
            <v>MGA104</v>
          </cell>
          <cell r="K361">
            <v>24200</v>
          </cell>
        </row>
        <row r="362">
          <cell r="C362" t="str">
            <v>MGA104</v>
          </cell>
          <cell r="K362">
            <v>48400</v>
          </cell>
        </row>
        <row r="363">
          <cell r="C363" t="str">
            <v>MGA104</v>
          </cell>
          <cell r="K363">
            <v>66000</v>
          </cell>
        </row>
        <row r="364">
          <cell r="C364" t="str">
            <v>MGA104</v>
          </cell>
          <cell r="K364">
            <v>48400</v>
          </cell>
        </row>
        <row r="365">
          <cell r="C365" t="str">
            <v>MGA105</v>
          </cell>
          <cell r="K365">
            <v>29903</v>
          </cell>
        </row>
        <row r="366">
          <cell r="C366" t="str">
            <v>MGA105</v>
          </cell>
          <cell r="K366">
            <v>84184</v>
          </cell>
        </row>
        <row r="367">
          <cell r="C367" t="str">
            <v>MGA105</v>
          </cell>
          <cell r="K367">
            <v>67442</v>
          </cell>
        </row>
        <row r="368">
          <cell r="C368" t="str">
            <v>MGA105</v>
          </cell>
          <cell r="K368">
            <v>1424625</v>
          </cell>
        </row>
        <row r="369">
          <cell r="C369" t="str">
            <v>MGA105</v>
          </cell>
          <cell r="K369">
            <v>27996</v>
          </cell>
        </row>
        <row r="370">
          <cell r="C370" t="str">
            <v>MGA105</v>
          </cell>
          <cell r="K370">
            <v>31211</v>
          </cell>
        </row>
        <row r="371">
          <cell r="C371" t="str">
            <v>MGA105</v>
          </cell>
          <cell r="K371">
            <v>29828</v>
          </cell>
        </row>
        <row r="372">
          <cell r="C372" t="str">
            <v>MGA105</v>
          </cell>
          <cell r="K372">
            <v>31211</v>
          </cell>
        </row>
        <row r="373">
          <cell r="C373" t="str">
            <v>MGA105</v>
          </cell>
          <cell r="K373">
            <v>51600</v>
          </cell>
        </row>
        <row r="374">
          <cell r="C374" t="str">
            <v>MGA115</v>
          </cell>
          <cell r="K374">
            <v>30000</v>
          </cell>
        </row>
        <row r="375">
          <cell r="C375" t="str">
            <v>MGA115</v>
          </cell>
          <cell r="K375">
            <v>30000</v>
          </cell>
        </row>
        <row r="376">
          <cell r="C376" t="str">
            <v>MGA106</v>
          </cell>
          <cell r="K376">
            <v>10000</v>
          </cell>
        </row>
        <row r="377">
          <cell r="C377" t="str">
            <v>MGA115</v>
          </cell>
          <cell r="K377">
            <v>42000</v>
          </cell>
        </row>
        <row r="378">
          <cell r="C378" t="str">
            <v>MGA107</v>
          </cell>
          <cell r="K378">
            <v>852000</v>
          </cell>
        </row>
        <row r="379">
          <cell r="C379" t="str">
            <v>MGA107</v>
          </cell>
          <cell r="K379">
            <v>878000</v>
          </cell>
        </row>
        <row r="380">
          <cell r="C380" t="str">
            <v>MGA101</v>
          </cell>
          <cell r="K380">
            <v>334920</v>
          </cell>
        </row>
        <row r="381">
          <cell r="C381" t="str">
            <v>MGA201</v>
          </cell>
          <cell r="K381">
            <v>4000000</v>
          </cell>
        </row>
        <row r="382">
          <cell r="C382" t="str">
            <v>MGA201</v>
          </cell>
          <cell r="K382">
            <v>600000</v>
          </cell>
        </row>
        <row r="383">
          <cell r="C383" t="str">
            <v>MGA201</v>
          </cell>
          <cell r="K383">
            <v>9000000</v>
          </cell>
        </row>
        <row r="384">
          <cell r="C384" t="str">
            <v>MGA201</v>
          </cell>
          <cell r="K384">
            <v>15376000</v>
          </cell>
        </row>
        <row r="385">
          <cell r="C385" t="str">
            <v>MGA211</v>
          </cell>
          <cell r="K385">
            <v>20000</v>
          </cell>
        </row>
        <row r="386">
          <cell r="C386" t="str">
            <v>MGA211</v>
          </cell>
          <cell r="K386">
            <v>20000</v>
          </cell>
        </row>
        <row r="387">
          <cell r="C387" t="str">
            <v>MGA211</v>
          </cell>
          <cell r="K387">
            <v>20000</v>
          </cell>
        </row>
        <row r="388">
          <cell r="C388" t="str">
            <v>MGA211</v>
          </cell>
          <cell r="K388">
            <v>20000</v>
          </cell>
        </row>
        <row r="389">
          <cell r="C389" t="str">
            <v>MGA202</v>
          </cell>
          <cell r="K389">
            <v>208222000</v>
          </cell>
        </row>
        <row r="390">
          <cell r="C390" t="str">
            <v>MGA202</v>
          </cell>
          <cell r="K390">
            <v>58894000</v>
          </cell>
        </row>
        <row r="391">
          <cell r="C391" t="str">
            <v>MGA202</v>
          </cell>
          <cell r="K391">
            <v>52470000</v>
          </cell>
        </row>
        <row r="392">
          <cell r="C392" t="str">
            <v>MGA202</v>
          </cell>
          <cell r="K392">
            <v>139802000</v>
          </cell>
        </row>
        <row r="393">
          <cell r="C393" t="str">
            <v>MGA202</v>
          </cell>
          <cell r="K393">
            <v>71434000</v>
          </cell>
        </row>
        <row r="394">
          <cell r="C394" t="str">
            <v>MGA202</v>
          </cell>
          <cell r="K394">
            <v>43242000</v>
          </cell>
        </row>
        <row r="395">
          <cell r="C395" t="str">
            <v>MGA202</v>
          </cell>
        </row>
        <row r="396">
          <cell r="C396" t="str">
            <v>MGB201</v>
          </cell>
          <cell r="K396">
            <v>5300000</v>
          </cell>
        </row>
        <row r="397">
          <cell r="C397" t="str">
            <v>MGB102</v>
          </cell>
          <cell r="K397">
            <v>2042000</v>
          </cell>
        </row>
        <row r="398">
          <cell r="C398" t="str">
            <v>MGB201</v>
          </cell>
          <cell r="K398">
            <v>66852000</v>
          </cell>
        </row>
        <row r="399">
          <cell r="C399" t="str">
            <v>MGB301</v>
          </cell>
          <cell r="K399">
            <v>0</v>
          </cell>
        </row>
        <row r="400">
          <cell r="C400" t="str">
            <v>MGB601</v>
          </cell>
          <cell r="K400">
            <v>1122000</v>
          </cell>
        </row>
        <row r="401">
          <cell r="C401" t="str">
            <v>MGD101</v>
          </cell>
          <cell r="K401">
            <v>104000</v>
          </cell>
        </row>
        <row r="402">
          <cell r="C402" t="str">
            <v>MPF110</v>
          </cell>
          <cell r="K402">
            <v>101110278.97397491</v>
          </cell>
        </row>
        <row r="403">
          <cell r="C403" t="str">
            <v>MPQ101</v>
          </cell>
          <cell r="K403">
            <v>2700000</v>
          </cell>
        </row>
        <row r="404">
          <cell r="C404" t="str">
            <v>MPQ101</v>
          </cell>
          <cell r="K404">
            <v>2400000</v>
          </cell>
        </row>
        <row r="405">
          <cell r="C405" t="str">
            <v>MPQ101</v>
          </cell>
          <cell r="K405">
            <v>2200000</v>
          </cell>
        </row>
        <row r="406">
          <cell r="C406" t="str">
            <v>MPQ101</v>
          </cell>
          <cell r="K406">
            <v>2200000</v>
          </cell>
        </row>
        <row r="407">
          <cell r="C407" t="str">
            <v>MPQ101</v>
          </cell>
          <cell r="K407">
            <v>3000000</v>
          </cell>
        </row>
        <row r="408">
          <cell r="C408" t="str">
            <v>MPQ101</v>
          </cell>
          <cell r="K408">
            <v>2200000</v>
          </cell>
        </row>
        <row r="409">
          <cell r="C409" t="str">
            <v>MPQ101</v>
          </cell>
          <cell r="K409">
            <v>2200000</v>
          </cell>
        </row>
        <row r="410">
          <cell r="C410" t="str">
            <v>MPQ101</v>
          </cell>
          <cell r="K410">
            <v>2200000</v>
          </cell>
        </row>
        <row r="411">
          <cell r="C411" t="str">
            <v>MPQ101</v>
          </cell>
          <cell r="K411">
            <v>2200000</v>
          </cell>
        </row>
        <row r="412">
          <cell r="C412" t="str">
            <v>MPQ101</v>
          </cell>
          <cell r="K412">
            <v>2200000</v>
          </cell>
        </row>
        <row r="413">
          <cell r="C413" t="str">
            <v>MPQ101</v>
          </cell>
          <cell r="K413">
            <v>2200000</v>
          </cell>
        </row>
        <row r="414">
          <cell r="C414" t="str">
            <v>MPQ101</v>
          </cell>
          <cell r="K414">
            <v>2200000</v>
          </cell>
        </row>
        <row r="415">
          <cell r="C415" t="str">
            <v>MPQ101</v>
          </cell>
          <cell r="K415">
            <v>3210000</v>
          </cell>
        </row>
        <row r="416">
          <cell r="C416" t="str">
            <v>MSC101</v>
          </cell>
          <cell r="K416">
            <v>3132000</v>
          </cell>
        </row>
        <row r="417">
          <cell r="C417" t="str">
            <v>MSC101</v>
          </cell>
          <cell r="K417">
            <v>972000</v>
          </cell>
        </row>
        <row r="418">
          <cell r="C418" t="str">
            <v>MSC101</v>
          </cell>
          <cell r="K418">
            <v>22555000</v>
          </cell>
        </row>
        <row r="419">
          <cell r="C419" t="str">
            <v>MSC101</v>
          </cell>
          <cell r="K419">
            <v>8595000</v>
          </cell>
        </row>
        <row r="420">
          <cell r="C420" t="str">
            <v>MSC101</v>
          </cell>
          <cell r="K420">
            <v>200000</v>
          </cell>
        </row>
        <row r="421">
          <cell r="C421" t="str">
            <v>MSC101</v>
          </cell>
          <cell r="K421">
            <v>90000</v>
          </cell>
        </row>
        <row r="422">
          <cell r="C422" t="str">
            <v>MSC101</v>
          </cell>
          <cell r="K422">
            <v>10000</v>
          </cell>
        </row>
        <row r="423">
          <cell r="C423" t="str">
            <v>MSC101</v>
          </cell>
          <cell r="K423">
            <v>3000</v>
          </cell>
        </row>
      </sheetData>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D - IS"/>
      <sheetName val="2.F - BS"/>
      <sheetName val="2.E - IS Addbacks"/>
      <sheetName val="Index"/>
      <sheetName val="1-Summary"/>
      <sheetName val="2-DCF"/>
      <sheetName val="2.A Sensitivity GGM"/>
      <sheetName val="2.A Sensitivity Exit Mult"/>
      <sheetName val="2.B-WACC"/>
      <sheetName val="2.B-WACC CAPM"/>
      <sheetName val="2.C Assumptions"/>
      <sheetName val="2.G - CF"/>
      <sheetName val="2. H - Schedules"/>
      <sheetName val="2.I - NWC"/>
      <sheetName val="3-Comp Value"/>
      <sheetName val="3.A Multiples"/>
      <sheetName val="3.B Descript"/>
      <sheetName val="3.C Comp IS"/>
      <sheetName val="3.D Comp BS"/>
      <sheetName val="3.E Ratios"/>
      <sheetName val="3.F Com.Size"/>
      <sheetName val="3.G Hist. Ratios"/>
      <sheetName val="4-Trans Value"/>
      <sheetName val="4.A-Transactions"/>
      <sheetName val="Pitch Chart 1"/>
      <sheetName val="Pitch Chart 2"/>
      <sheetName val="Pitch Chart 3"/>
      <sheetName val="Pitch Chart 4"/>
      <sheetName val="Stock Performance"/>
      <sheetName val="Bar Chart 1"/>
      <sheetName val="Bar Chart 2"/>
      <sheetName val="Bar Chart 3"/>
      <sheetName val="DCF Buildup"/>
      <sheetName val="Input - Comps"/>
      <sheetName val="2.H - TTM"/>
      <sheetName val="4.B-MA Download"/>
      <sheetName val="5-Non-dilutive"/>
      <sheetName val="Discount years"/>
      <sheetName val="Service Function"/>
      <sheetName val="Projected CF"/>
      <sheetName val="CRITERI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Chart"/>
      <sheetName val="Financial Ovw"/>
      <sheetName val="DATA"/>
      <sheetName val="Instructions"/>
      <sheetName val="LTM"/>
      <sheetName val="Base Case CM Version"/>
      <sheetName val="BS"/>
      <sheetName val="IS"/>
      <sheetName val="CF"/>
      <sheetName val="Misc Info"/>
      <sheetName val="Blank"/>
      <sheetName val="10Yr IS"/>
      <sheetName val="10Yr BS"/>
      <sheetName val="10Yr CF"/>
      <sheetName val="Addl Info"/>
      <sheetName val="FX"/>
      <sheetName val="0000000"/>
      <sheetName val="IDR Output"/>
      <sheetName val="IDR Scenarios"/>
      <sheetName val="IDR Synergies"/>
      <sheetName val="Lists"/>
      <sheetName val="Discount Tables"/>
      <sheetName val="Curr, Site Names, Flex conf"/>
    </sheetNames>
    <sheetDataSet>
      <sheetData sheetId="0" refreshError="1">
        <row r="5">
          <cell r="B5">
            <v>35993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Analysis"/>
      <sheetName val="0000000"/>
      <sheetName val="Instructions"/>
      <sheetName val="Summary Output"/>
      <sheetName val="Summary"/>
      <sheetName val="OM Walk"/>
      <sheetName val="Base Model"/>
      <sheetName val="Financials"/>
      <sheetName val="Financials Balance Sheet"/>
      <sheetName val="Financials Synergies"/>
      <sheetName val="Financials PA Costs"/>
      <sheetName val="Financials Non-PA Costs"/>
      <sheetName val="One Pager"/>
      <sheetName val="Stock"/>
      <sheetName val="Volume"/>
      <sheetName val="Act_vs_budg"/>
      <sheetName val="IS"/>
      <sheetName val="1997_vs_1998"/>
    </sheetNames>
    <sheetDataSet>
      <sheetData sheetId="0"/>
      <sheetData sheetId="1" refreshError="1"/>
      <sheetData sheetId="2" refreshError="1"/>
      <sheetData sheetId="3" refreshError="1"/>
      <sheetData sheetId="4"/>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erat"/>
      <sheetName val="NJP"/>
      <sheetName val="Bongaon"/>
      <sheetName val="COST"/>
      <sheetName val="CFData"/>
      <sheetName val="HRData"/>
      <sheetName val="CapexOAdata"/>
      <sheetName val="OpexData"/>
      <sheetName val="PLData"/>
      <sheetName val="Menu"/>
      <sheetName val="CapexPMdata"/>
      <sheetName val="CapexSSdata"/>
      <sheetName val="WCData"/>
    </sheetNames>
    <sheetDataSet>
      <sheetData sheetId="0" refreshError="1">
        <row r="9">
          <cell r="J9" t="str">
            <v>Port handling and</v>
          </cell>
          <cell r="L9" t="str">
            <v>Inland</v>
          </cell>
          <cell r="P9" t="str">
            <v>Erection Charges</v>
          </cell>
          <cell r="T9" t="str">
            <v>Testing &amp;</v>
          </cell>
          <cell r="V9" t="str">
            <v>Total</v>
          </cell>
          <cell r="W9" t="str">
            <v xml:space="preserve"> Expatriate</v>
          </cell>
        </row>
        <row r="10">
          <cell r="J10" t="str">
            <v>clearing charges</v>
          </cell>
          <cell r="L10" t="str">
            <v>Transportation</v>
          </cell>
          <cell r="R10" t="str">
            <v>inclusive of Unloading,</v>
          </cell>
          <cell r="T10" t="str">
            <v>Commissioning</v>
          </cell>
          <cell r="V10" t="str">
            <v>Charges</v>
          </cell>
          <cell r="W10" t="str">
            <v>Personnel</v>
          </cell>
          <cell r="X10" t="str">
            <v>Charges</v>
          </cell>
        </row>
        <row r="11">
          <cell r="E11" t="str">
            <v>Sl.No.</v>
          </cell>
          <cell r="G11" t="str">
            <v>Description of Item</v>
          </cell>
          <cell r="H11" t="str">
            <v>Unit</v>
          </cell>
          <cell r="I11" t="str">
            <v>Quantity</v>
          </cell>
          <cell r="J11" t="str">
            <v>(applicable only for</v>
          </cell>
          <cell r="L11" t="str">
            <v>&amp; Insurance Charges</v>
          </cell>
          <cell r="R11" t="str">
            <v>Insurance till</v>
          </cell>
          <cell r="T11" t="str">
            <v>Charges</v>
          </cell>
          <cell r="W11" t="str">
            <v>Charges</v>
          </cell>
        </row>
        <row r="12">
          <cell r="J12" t="str">
            <v>Imported Equipments</v>
          </cell>
          <cell r="R12" t="str">
            <v>Commissioning</v>
          </cell>
        </row>
        <row r="13">
          <cell r="J13" t="str">
            <v>INR</v>
          </cell>
          <cell r="L13" t="str">
            <v>INR</v>
          </cell>
          <cell r="R13" t="str">
            <v>INR</v>
          </cell>
          <cell r="T13" t="str">
            <v>INR</v>
          </cell>
          <cell r="V13" t="str">
            <v>INR</v>
          </cell>
          <cell r="W13" t="str">
            <v>US $ / YEN</v>
          </cell>
          <cell r="X13" t="str">
            <v>INR</v>
          </cell>
          <cell r="Y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T14" t="str">
            <v>Unit</v>
          </cell>
          <cell r="U14" t="str">
            <v>Total</v>
          </cell>
          <cell r="Y14" t="str">
            <v>YEN</v>
          </cell>
        </row>
        <row r="15">
          <cell r="E15" t="str">
            <v>(1)</v>
          </cell>
          <cell r="G15" t="str">
            <v>(2)</v>
          </cell>
          <cell r="H15" t="str">
            <v>(3)</v>
          </cell>
          <cell r="I15" t="str">
            <v>(4)</v>
          </cell>
          <cell r="J15" t="str">
            <v>(5)</v>
          </cell>
          <cell r="K15" t="str">
            <v>(6)</v>
          </cell>
          <cell r="L15" t="str">
            <v>(5)</v>
          </cell>
          <cell r="M15" t="str">
            <v>(6)</v>
          </cell>
          <cell r="N15" t="str">
            <v>(7)</v>
          </cell>
          <cell r="O15" t="str">
            <v>(8)</v>
          </cell>
          <cell r="P15" t="str">
            <v>(9)</v>
          </cell>
          <cell r="Q15" t="str">
            <v>(10)</v>
          </cell>
          <cell r="R15" t="str">
            <v>(7)</v>
          </cell>
          <cell r="S15" t="str">
            <v>(8)</v>
          </cell>
          <cell r="T15" t="str">
            <v>(9)</v>
          </cell>
          <cell r="U15" t="str">
            <v>(10)</v>
          </cell>
          <cell r="V15" t="str">
            <v>(11)</v>
          </cell>
          <cell r="W15" t="str">
            <v>(14)</v>
          </cell>
          <cell r="X15" t="str">
            <v>(15)</v>
          </cell>
          <cell r="Y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t="str">
            <v>NA</v>
          </cell>
          <cell r="O19" t="str">
            <v>NA</v>
          </cell>
          <cell r="P19">
            <v>0</v>
          </cell>
          <cell r="Q19" t="str">
            <v>NA</v>
          </cell>
          <cell r="R19">
            <v>0</v>
          </cell>
          <cell r="S19" t="str">
            <v>NA</v>
          </cell>
          <cell r="T19" t="str">
            <v>NA</v>
          </cell>
          <cell r="V19" t="str">
            <v>NA</v>
          </cell>
          <cell r="W19" t="str">
            <v>NA</v>
          </cell>
          <cell r="X19" t="str">
            <v>NA</v>
          </cell>
          <cell r="Y19" t="str">
            <v>NA</v>
          </cell>
        </row>
        <row r="20">
          <cell r="F20" t="str">
            <v>b)</v>
          </cell>
          <cell r="G20" t="str">
            <v xml:space="preserve">160 MVA, 220/132/33 KV, 3-ph,  Auto </v>
          </cell>
          <cell r="H20" t="str">
            <v>Nos</v>
          </cell>
          <cell r="I20">
            <v>0</v>
          </cell>
          <cell r="J20" t="str">
            <v>NA</v>
          </cell>
          <cell r="K20" t="str">
            <v>NA</v>
          </cell>
          <cell r="L20" t="str">
            <v>NA</v>
          </cell>
          <cell r="M20" t="str">
            <v>NA</v>
          </cell>
          <cell r="N20" t="str">
            <v>NA</v>
          </cell>
          <cell r="O20" t="str">
            <v>NA</v>
          </cell>
          <cell r="P20">
            <v>0</v>
          </cell>
          <cell r="Q20" t="str">
            <v>NA</v>
          </cell>
          <cell r="R20">
            <v>0</v>
          </cell>
          <cell r="S20" t="str">
            <v>NA</v>
          </cell>
          <cell r="T20" t="str">
            <v>NA</v>
          </cell>
          <cell r="V20" t="str">
            <v>NA</v>
          </cell>
          <cell r="W20" t="str">
            <v>NA</v>
          </cell>
          <cell r="X20" t="str">
            <v>NA</v>
          </cell>
          <cell r="Y20" t="str">
            <v>NA</v>
          </cell>
        </row>
        <row r="21">
          <cell r="F21" t="str">
            <v>c)</v>
          </cell>
          <cell r="G21" t="str">
            <v>31.5 MVA, 132/33 KV, 3-ph, 2-Winding</v>
          </cell>
          <cell r="H21" t="str">
            <v>Nos</v>
          </cell>
          <cell r="I21">
            <v>0</v>
          </cell>
          <cell r="J21" t="str">
            <v>NA</v>
          </cell>
          <cell r="K21" t="str">
            <v>NA</v>
          </cell>
          <cell r="L21" t="str">
            <v>NA</v>
          </cell>
          <cell r="M21" t="str">
            <v>NA</v>
          </cell>
          <cell r="N21" t="str">
            <v>NA</v>
          </cell>
          <cell r="O21" t="str">
            <v>NA</v>
          </cell>
          <cell r="P21">
            <v>0</v>
          </cell>
          <cell r="Q21" t="str">
            <v>NA</v>
          </cell>
          <cell r="R21">
            <v>0</v>
          </cell>
          <cell r="S21" t="str">
            <v>NA</v>
          </cell>
          <cell r="T21" t="str">
            <v>NA</v>
          </cell>
          <cell r="V21" t="str">
            <v>NA</v>
          </cell>
          <cell r="W21" t="str">
            <v>NA</v>
          </cell>
          <cell r="X21" t="str">
            <v>NA</v>
          </cell>
          <cell r="Y21" t="str">
            <v>NA</v>
          </cell>
        </row>
        <row r="22">
          <cell r="F22" t="str">
            <v>d)</v>
          </cell>
          <cell r="G22" t="str">
            <v>20 MVA, 132/33 KV, 3-ph, 2-Winding</v>
          </cell>
          <cell r="H22" t="str">
            <v>Nos</v>
          </cell>
          <cell r="I22">
            <v>0</v>
          </cell>
          <cell r="J22" t="str">
            <v>NA</v>
          </cell>
          <cell r="K22" t="str">
            <v>NA</v>
          </cell>
          <cell r="L22" t="str">
            <v>NA</v>
          </cell>
          <cell r="M22" t="str">
            <v>NA</v>
          </cell>
          <cell r="N22" t="str">
            <v>NA</v>
          </cell>
          <cell r="O22" t="str">
            <v>NA</v>
          </cell>
          <cell r="P22">
            <v>0</v>
          </cell>
          <cell r="Q22" t="str">
            <v>NA</v>
          </cell>
          <cell r="R22">
            <v>0</v>
          </cell>
          <cell r="S22" t="str">
            <v>NA</v>
          </cell>
          <cell r="T22" t="str">
            <v>NA</v>
          </cell>
          <cell r="V22" t="str">
            <v>NA</v>
          </cell>
          <cell r="W22" t="str">
            <v>NA</v>
          </cell>
          <cell r="X22" t="str">
            <v>NA</v>
          </cell>
          <cell r="Y22" t="str">
            <v>NA</v>
          </cell>
        </row>
        <row r="23">
          <cell r="F23" t="str">
            <v>e)</v>
          </cell>
          <cell r="G23" t="str">
            <v>12.5 MVA, 132/33 KV, 3-ph, 2-Winding</v>
          </cell>
          <cell r="H23" t="str">
            <v>Nos</v>
          </cell>
          <cell r="I23">
            <v>0</v>
          </cell>
          <cell r="J23" t="str">
            <v>NA</v>
          </cell>
          <cell r="K23" t="str">
            <v>NA</v>
          </cell>
          <cell r="L23" t="str">
            <v>NA</v>
          </cell>
          <cell r="M23" t="str">
            <v>NA</v>
          </cell>
          <cell r="N23" t="str">
            <v>NA</v>
          </cell>
          <cell r="O23" t="str">
            <v>NA</v>
          </cell>
          <cell r="P23">
            <v>0</v>
          </cell>
          <cell r="Q23" t="str">
            <v>NA</v>
          </cell>
          <cell r="R23">
            <v>0</v>
          </cell>
          <cell r="S23" t="str">
            <v>NA</v>
          </cell>
          <cell r="T23" t="str">
            <v>NA</v>
          </cell>
          <cell r="V23" t="str">
            <v>NA</v>
          </cell>
          <cell r="W23" t="str">
            <v>NA</v>
          </cell>
          <cell r="X23" t="str">
            <v>NA</v>
          </cell>
          <cell r="Y23" t="str">
            <v>NA</v>
          </cell>
        </row>
        <row r="24">
          <cell r="F24" t="str">
            <v>f)</v>
          </cell>
          <cell r="G24" t="str">
            <v>6.3 MVA,  33/11 KV, 3-ph,  2-Winding</v>
          </cell>
          <cell r="H24" t="str">
            <v>Nos</v>
          </cell>
          <cell r="I24">
            <v>0</v>
          </cell>
          <cell r="J24" t="str">
            <v>NA</v>
          </cell>
          <cell r="K24" t="str">
            <v>NA</v>
          </cell>
          <cell r="L24" t="str">
            <v>NA</v>
          </cell>
          <cell r="M24" t="str">
            <v>NA</v>
          </cell>
          <cell r="N24" t="str">
            <v>NA</v>
          </cell>
          <cell r="O24" t="str">
            <v>NA</v>
          </cell>
          <cell r="P24">
            <v>0</v>
          </cell>
          <cell r="Q24" t="str">
            <v>NA</v>
          </cell>
          <cell r="R24">
            <v>0</v>
          </cell>
          <cell r="S24" t="str">
            <v>NA</v>
          </cell>
          <cell r="T24" t="str">
            <v>NA</v>
          </cell>
          <cell r="V24" t="str">
            <v>NA</v>
          </cell>
          <cell r="W24" t="str">
            <v>NA</v>
          </cell>
          <cell r="X24" t="str">
            <v>NA</v>
          </cell>
          <cell r="Y24" t="str">
            <v>NA</v>
          </cell>
        </row>
        <row r="25">
          <cell r="E25">
            <v>2</v>
          </cell>
          <cell r="F25" t="str">
            <v>.</v>
          </cell>
          <cell r="G25" t="str">
            <v>STATION SERVICE TRANSFORMER</v>
          </cell>
          <cell r="H25">
            <v>0</v>
          </cell>
          <cell r="I25">
            <v>0</v>
          </cell>
          <cell r="N25">
            <v>0</v>
          </cell>
          <cell r="O25" t="str">
            <v>NA</v>
          </cell>
          <cell r="R25">
            <v>0</v>
          </cell>
          <cell r="S25" t="str">
            <v>NA</v>
          </cell>
          <cell r="T25" t="str">
            <v>NA</v>
          </cell>
          <cell r="V25" t="str">
            <v>NA</v>
          </cell>
        </row>
        <row r="26">
          <cell r="F26" t="str">
            <v>a)</v>
          </cell>
          <cell r="G26" t="str">
            <v>1500 KVA, 33/0.4 KV, 3-ph, 2-Winding</v>
          </cell>
          <cell r="H26" t="str">
            <v>Nos</v>
          </cell>
          <cell r="I26">
            <v>0</v>
          </cell>
          <cell r="J26" t="str">
            <v>NA</v>
          </cell>
          <cell r="K26" t="str">
            <v>NA</v>
          </cell>
          <cell r="L26" t="str">
            <v>NA</v>
          </cell>
          <cell r="M26" t="str">
            <v>NA</v>
          </cell>
          <cell r="N26" t="str">
            <v>NA</v>
          </cell>
          <cell r="O26" t="str">
            <v>NA</v>
          </cell>
          <cell r="P26">
            <v>0</v>
          </cell>
          <cell r="Q26" t="str">
            <v>NA</v>
          </cell>
          <cell r="R26">
            <v>0</v>
          </cell>
          <cell r="S26" t="str">
            <v>NA</v>
          </cell>
          <cell r="T26" t="str">
            <v>NA</v>
          </cell>
          <cell r="V26" t="str">
            <v>NA</v>
          </cell>
          <cell r="W26" t="str">
            <v>NA</v>
          </cell>
          <cell r="X26" t="str">
            <v>NA</v>
          </cell>
          <cell r="Y26" t="str">
            <v>NA</v>
          </cell>
        </row>
        <row r="27">
          <cell r="F27" t="str">
            <v>b)</v>
          </cell>
          <cell r="G27" t="str">
            <v>630 KVA, 33/0.4 KV, 3-ph, 2-Winding</v>
          </cell>
          <cell r="H27" t="str">
            <v>Nos</v>
          </cell>
          <cell r="I27">
            <v>0</v>
          </cell>
          <cell r="J27" t="str">
            <v>NA</v>
          </cell>
          <cell r="K27" t="str">
            <v>NA</v>
          </cell>
          <cell r="L27" t="str">
            <v>NA</v>
          </cell>
          <cell r="M27" t="str">
            <v>NA</v>
          </cell>
          <cell r="N27" t="str">
            <v>NA</v>
          </cell>
          <cell r="O27" t="str">
            <v>NA</v>
          </cell>
          <cell r="P27">
            <v>0</v>
          </cell>
          <cell r="Q27" t="str">
            <v>NA</v>
          </cell>
          <cell r="R27">
            <v>0</v>
          </cell>
          <cell r="S27" t="str">
            <v>NA</v>
          </cell>
          <cell r="T27" t="str">
            <v>NA</v>
          </cell>
          <cell r="V27" t="str">
            <v>NA</v>
          </cell>
          <cell r="W27" t="str">
            <v>NA</v>
          </cell>
          <cell r="X27" t="str">
            <v>NA</v>
          </cell>
          <cell r="Y27" t="str">
            <v>NA</v>
          </cell>
        </row>
        <row r="28">
          <cell r="E28">
            <v>3</v>
          </cell>
          <cell r="F28" t="str">
            <v>.</v>
          </cell>
          <cell r="G28" t="str">
            <v>EARTHING / EARTHING-CUM-STN-SERVICE TR.</v>
          </cell>
          <cell r="H28">
            <v>0</v>
          </cell>
          <cell r="I28">
            <v>0</v>
          </cell>
          <cell r="N28">
            <v>0</v>
          </cell>
          <cell r="O28" t="str">
            <v>NA</v>
          </cell>
          <cell r="R28">
            <v>0</v>
          </cell>
          <cell r="S28" t="str">
            <v>NA</v>
          </cell>
          <cell r="T28" t="str">
            <v>NA</v>
          </cell>
          <cell r="V28" t="str">
            <v>NA</v>
          </cell>
        </row>
        <row r="29">
          <cell r="F29" t="str">
            <v>a)</v>
          </cell>
          <cell r="G29" t="str">
            <v>100 KVA, 33/0.4 KV, 3-ph, 2-Winding</v>
          </cell>
          <cell r="H29" t="str">
            <v>Nos</v>
          </cell>
          <cell r="I29">
            <v>0</v>
          </cell>
          <cell r="J29" t="str">
            <v>NA</v>
          </cell>
          <cell r="K29" t="str">
            <v>NA</v>
          </cell>
          <cell r="L29" t="str">
            <v>NA</v>
          </cell>
          <cell r="M29" t="str">
            <v>NA</v>
          </cell>
          <cell r="N29" t="str">
            <v>NA</v>
          </cell>
          <cell r="O29" t="str">
            <v>NA</v>
          </cell>
          <cell r="P29">
            <v>0</v>
          </cell>
          <cell r="Q29" t="str">
            <v>NA</v>
          </cell>
          <cell r="R29">
            <v>0</v>
          </cell>
          <cell r="S29" t="str">
            <v>NA</v>
          </cell>
          <cell r="T29" t="str">
            <v>NA</v>
          </cell>
          <cell r="V29" t="str">
            <v>NA</v>
          </cell>
          <cell r="W29" t="str">
            <v>NA</v>
          </cell>
          <cell r="X29" t="str">
            <v>NA</v>
          </cell>
          <cell r="Y29" t="str">
            <v>NA</v>
          </cell>
        </row>
        <row r="30">
          <cell r="E30">
            <v>4</v>
          </cell>
          <cell r="F30" t="str">
            <v>.</v>
          </cell>
          <cell r="G30" t="str">
            <v>BUS REACTOR :</v>
          </cell>
          <cell r="H30">
            <v>0</v>
          </cell>
          <cell r="I30">
            <v>0</v>
          </cell>
          <cell r="N30">
            <v>0</v>
          </cell>
          <cell r="O30" t="str">
            <v>NA</v>
          </cell>
          <cell r="R30">
            <v>0</v>
          </cell>
          <cell r="S30" t="str">
            <v>NA</v>
          </cell>
          <cell r="T30" t="str">
            <v>NA</v>
          </cell>
          <cell r="V30" t="str">
            <v>NA</v>
          </cell>
        </row>
        <row r="31">
          <cell r="F31" t="str">
            <v>a)</v>
          </cell>
          <cell r="G31" t="str">
            <v>50 MVAR , 420 KV REACTOR</v>
          </cell>
          <cell r="H31" t="str">
            <v>Nos</v>
          </cell>
          <cell r="I31">
            <v>0</v>
          </cell>
          <cell r="J31" t="str">
            <v>NA</v>
          </cell>
          <cell r="K31" t="str">
            <v>NA</v>
          </cell>
          <cell r="L31" t="str">
            <v>NA</v>
          </cell>
          <cell r="M31" t="str">
            <v>NA</v>
          </cell>
          <cell r="N31" t="str">
            <v>NA</v>
          </cell>
          <cell r="O31" t="str">
            <v>NA</v>
          </cell>
          <cell r="P31">
            <v>0</v>
          </cell>
          <cell r="Q31" t="str">
            <v>NA</v>
          </cell>
          <cell r="R31">
            <v>0</v>
          </cell>
          <cell r="S31" t="str">
            <v>NA</v>
          </cell>
          <cell r="T31" t="str">
            <v>NA</v>
          </cell>
          <cell r="V31" t="str">
            <v>NA</v>
          </cell>
          <cell r="W31" t="str">
            <v>NA</v>
          </cell>
          <cell r="X31" t="str">
            <v>NA</v>
          </cell>
          <cell r="Y31" t="str">
            <v>NA</v>
          </cell>
        </row>
        <row r="32">
          <cell r="E32">
            <v>5</v>
          </cell>
          <cell r="F32" t="str">
            <v>.</v>
          </cell>
          <cell r="G32" t="str">
            <v>CIRCUIT BREAKER :</v>
          </cell>
          <cell r="H32">
            <v>0</v>
          </cell>
          <cell r="I32">
            <v>0</v>
          </cell>
          <cell r="N32">
            <v>0</v>
          </cell>
          <cell r="O32" t="str">
            <v>NA</v>
          </cell>
          <cell r="R32">
            <v>0</v>
          </cell>
          <cell r="S32" t="str">
            <v>NA</v>
          </cell>
          <cell r="T32" t="str">
            <v>NA</v>
          </cell>
          <cell r="V32" t="str">
            <v>NA</v>
          </cell>
        </row>
        <row r="33">
          <cell r="F33" t="str">
            <v>a)</v>
          </cell>
          <cell r="G33" t="str">
            <v>400 KV, 2000A, 40 KA, SF6, with PIR, 3-ph Assembly</v>
          </cell>
          <cell r="H33" t="str">
            <v>Nos</v>
          </cell>
          <cell r="I33">
            <v>0</v>
          </cell>
          <cell r="J33" t="str">
            <v>NA</v>
          </cell>
          <cell r="K33" t="str">
            <v>NA</v>
          </cell>
          <cell r="L33" t="str">
            <v>NA</v>
          </cell>
          <cell r="M33" t="str">
            <v>NA</v>
          </cell>
          <cell r="N33" t="str">
            <v>NA</v>
          </cell>
          <cell r="O33" t="str">
            <v>NA</v>
          </cell>
          <cell r="P33">
            <v>0</v>
          </cell>
          <cell r="Q33" t="str">
            <v>NA</v>
          </cell>
          <cell r="R33">
            <v>0</v>
          </cell>
          <cell r="S33" t="str">
            <v>NA</v>
          </cell>
          <cell r="T33" t="str">
            <v>NA</v>
          </cell>
          <cell r="V33" t="str">
            <v>NA</v>
          </cell>
          <cell r="W33" t="str">
            <v>NA</v>
          </cell>
          <cell r="X33" t="str">
            <v>NA</v>
          </cell>
          <cell r="Y33" t="str">
            <v>NA</v>
          </cell>
        </row>
        <row r="34">
          <cell r="F34" t="str">
            <v>b)</v>
          </cell>
          <cell r="G34" t="str">
            <v>400 KV, 2000A, 40 KA, SF6, without PIR, 3-ph Assembly</v>
          </cell>
          <cell r="H34" t="str">
            <v>Nos</v>
          </cell>
          <cell r="I34">
            <v>0</v>
          </cell>
          <cell r="J34" t="str">
            <v>NA</v>
          </cell>
          <cell r="K34" t="str">
            <v>NA</v>
          </cell>
          <cell r="L34" t="str">
            <v>NA</v>
          </cell>
          <cell r="M34" t="str">
            <v>NA</v>
          </cell>
          <cell r="N34" t="str">
            <v>NA</v>
          </cell>
          <cell r="O34" t="str">
            <v>NA</v>
          </cell>
          <cell r="P34">
            <v>0</v>
          </cell>
          <cell r="Q34" t="str">
            <v>NA</v>
          </cell>
          <cell r="R34">
            <v>0</v>
          </cell>
          <cell r="S34" t="str">
            <v>NA</v>
          </cell>
          <cell r="T34" t="str">
            <v>NA</v>
          </cell>
          <cell r="V34" t="str">
            <v>NA</v>
          </cell>
          <cell r="W34" t="str">
            <v>NA</v>
          </cell>
          <cell r="X34" t="str">
            <v>NA</v>
          </cell>
          <cell r="Y34" t="str">
            <v>NA</v>
          </cell>
        </row>
        <row r="35">
          <cell r="F35" t="str">
            <v>c)</v>
          </cell>
          <cell r="G35" t="str">
            <v>220 KV, 1600A,  40 KA, SF6, 3-ph Assembly</v>
          </cell>
          <cell r="H35" t="str">
            <v>Nos</v>
          </cell>
          <cell r="I35">
            <v>0</v>
          </cell>
          <cell r="J35" t="str">
            <v>NA</v>
          </cell>
          <cell r="K35" t="str">
            <v>NA</v>
          </cell>
          <cell r="L35" t="str">
            <v>NA</v>
          </cell>
          <cell r="M35" t="str">
            <v>NA</v>
          </cell>
          <cell r="N35" t="str">
            <v>NA</v>
          </cell>
          <cell r="O35" t="str">
            <v>NA</v>
          </cell>
          <cell r="P35">
            <v>0</v>
          </cell>
          <cell r="Q35" t="str">
            <v>NA</v>
          </cell>
          <cell r="R35">
            <v>0</v>
          </cell>
          <cell r="S35" t="str">
            <v>NA</v>
          </cell>
          <cell r="T35" t="str">
            <v>NA</v>
          </cell>
          <cell r="V35" t="str">
            <v>NA</v>
          </cell>
          <cell r="W35" t="str">
            <v>NA</v>
          </cell>
          <cell r="X35" t="str">
            <v>NA</v>
          </cell>
          <cell r="Y35" t="str">
            <v>NA</v>
          </cell>
        </row>
        <row r="36">
          <cell r="F36" t="str">
            <v>d)</v>
          </cell>
          <cell r="G36" t="str">
            <v>132 KV, 1600A,  31.5 KA, SF6, 3-ph Assembly</v>
          </cell>
          <cell r="H36" t="str">
            <v>Nos</v>
          </cell>
          <cell r="I36">
            <v>2</v>
          </cell>
          <cell r="J36" t="str">
            <v>NA</v>
          </cell>
          <cell r="K36" t="str">
            <v>NA</v>
          </cell>
          <cell r="L36">
            <v>19500</v>
          </cell>
          <cell r="M36">
            <v>39000</v>
          </cell>
          <cell r="N36">
            <v>19500</v>
          </cell>
          <cell r="O36">
            <v>39000</v>
          </cell>
          <cell r="P36">
            <v>14035</v>
          </cell>
          <cell r="Q36">
            <v>28070</v>
          </cell>
          <cell r="R36">
            <v>11286</v>
          </cell>
          <cell r="S36">
            <v>22572</v>
          </cell>
          <cell r="T36" t="str">
            <v>INCLUDED IN C0L.(8)</v>
          </cell>
          <cell r="V36">
            <v>61572</v>
          </cell>
          <cell r="W36" t="str">
            <v>NA</v>
          </cell>
          <cell r="X36">
            <v>61572</v>
          </cell>
          <cell r="Y36" t="str">
            <v>NA</v>
          </cell>
        </row>
        <row r="37">
          <cell r="F37" t="str">
            <v>e)</v>
          </cell>
          <cell r="G37" t="str">
            <v>33 KV,  1250 A,  20 KA, SF6 / VCB, 3-ph  Assembly</v>
          </cell>
          <cell r="H37" t="str">
            <v>Nos</v>
          </cell>
          <cell r="I37">
            <v>0</v>
          </cell>
          <cell r="J37" t="str">
            <v>NA</v>
          </cell>
          <cell r="K37" t="str">
            <v>NA</v>
          </cell>
          <cell r="L37" t="str">
            <v>NA</v>
          </cell>
          <cell r="M37" t="str">
            <v>NA</v>
          </cell>
          <cell r="N37" t="str">
            <v>NA</v>
          </cell>
          <cell r="O37" t="str">
            <v>NA</v>
          </cell>
          <cell r="P37">
            <v>0</v>
          </cell>
          <cell r="Q37" t="str">
            <v>NA</v>
          </cell>
          <cell r="R37">
            <v>0</v>
          </cell>
          <cell r="S37" t="str">
            <v>NA</v>
          </cell>
          <cell r="T37" t="str">
            <v>NA</v>
          </cell>
          <cell r="V37" t="str">
            <v>NA</v>
          </cell>
          <cell r="W37" t="str">
            <v>NA</v>
          </cell>
          <cell r="X37" t="str">
            <v>NA</v>
          </cell>
          <cell r="Y37" t="str">
            <v>NA</v>
          </cell>
        </row>
        <row r="38">
          <cell r="F38" t="str">
            <v>f)</v>
          </cell>
          <cell r="G38" t="str">
            <v>11 KV, 630 A,  16 KA, Bulk Oil/Vacuum, Indoor</v>
          </cell>
          <cell r="H38" t="str">
            <v>Nos</v>
          </cell>
          <cell r="I38">
            <v>0</v>
          </cell>
          <cell r="J38" t="str">
            <v>NA</v>
          </cell>
          <cell r="K38" t="str">
            <v>NA</v>
          </cell>
          <cell r="L38" t="str">
            <v>NA</v>
          </cell>
          <cell r="M38" t="str">
            <v>NA</v>
          </cell>
          <cell r="N38" t="str">
            <v>NA</v>
          </cell>
          <cell r="O38" t="str">
            <v>NA</v>
          </cell>
          <cell r="P38">
            <v>0</v>
          </cell>
          <cell r="Q38" t="str">
            <v>NA</v>
          </cell>
          <cell r="R38">
            <v>0</v>
          </cell>
          <cell r="S38" t="str">
            <v>NA</v>
          </cell>
          <cell r="T38" t="str">
            <v>NA</v>
          </cell>
          <cell r="V38" t="str">
            <v>NA</v>
          </cell>
          <cell r="W38" t="str">
            <v>NA</v>
          </cell>
          <cell r="X38" t="str">
            <v>NA</v>
          </cell>
          <cell r="Y38" t="str">
            <v>NA</v>
          </cell>
        </row>
        <row r="39">
          <cell r="G39" t="str">
            <v>7 Panel complete Assembly</v>
          </cell>
          <cell r="H39">
            <v>0</v>
          </cell>
          <cell r="I39">
            <v>0</v>
          </cell>
          <cell r="N39">
            <v>0</v>
          </cell>
          <cell r="O39" t="str">
            <v>NA</v>
          </cell>
          <cell r="R39">
            <v>0</v>
          </cell>
          <cell r="S39" t="str">
            <v>NA</v>
          </cell>
          <cell r="T39" t="str">
            <v>NA</v>
          </cell>
          <cell r="V39" t="str">
            <v>NA</v>
          </cell>
        </row>
        <row r="40">
          <cell r="E40">
            <v>6</v>
          </cell>
          <cell r="F40" t="str">
            <v>.</v>
          </cell>
          <cell r="G40" t="str">
            <v>ISOLATORS WITH  EARTHING SWITCH</v>
          </cell>
          <cell r="H40">
            <v>0</v>
          </cell>
          <cell r="I40">
            <v>0</v>
          </cell>
          <cell r="N40">
            <v>0</v>
          </cell>
          <cell r="O40" t="str">
            <v>NA</v>
          </cell>
          <cell r="R40">
            <v>0</v>
          </cell>
          <cell r="S40" t="str">
            <v>NA</v>
          </cell>
          <cell r="T40" t="str">
            <v>NA</v>
          </cell>
          <cell r="V40" t="str">
            <v>NA</v>
          </cell>
        </row>
        <row r="41">
          <cell r="F41" t="str">
            <v>a)</v>
          </cell>
          <cell r="G41" t="str">
            <v>400 KV, 2000A, 40 KA, Pantograph, 3-ph Assembly</v>
          </cell>
          <cell r="H41" t="str">
            <v>Nos</v>
          </cell>
          <cell r="I41">
            <v>0</v>
          </cell>
          <cell r="J41" t="str">
            <v>NA</v>
          </cell>
          <cell r="K41" t="str">
            <v>NA</v>
          </cell>
          <cell r="L41" t="str">
            <v>NA</v>
          </cell>
          <cell r="M41" t="str">
            <v>NA</v>
          </cell>
          <cell r="N41" t="str">
            <v>NA</v>
          </cell>
          <cell r="O41" t="str">
            <v>NA</v>
          </cell>
          <cell r="P41">
            <v>0</v>
          </cell>
          <cell r="Q41" t="str">
            <v>NA</v>
          </cell>
          <cell r="R41">
            <v>0</v>
          </cell>
          <cell r="S41" t="str">
            <v>NA</v>
          </cell>
          <cell r="T41" t="str">
            <v>NA</v>
          </cell>
          <cell r="V41" t="str">
            <v>NA</v>
          </cell>
          <cell r="W41" t="str">
            <v>NA</v>
          </cell>
          <cell r="X41" t="str">
            <v>NA</v>
          </cell>
          <cell r="Y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t="str">
            <v>NA</v>
          </cell>
          <cell r="O42" t="str">
            <v>NA</v>
          </cell>
          <cell r="P42">
            <v>0</v>
          </cell>
          <cell r="Q42" t="str">
            <v>NA</v>
          </cell>
          <cell r="R42">
            <v>0</v>
          </cell>
          <cell r="S42" t="str">
            <v>NA</v>
          </cell>
          <cell r="T42" t="str">
            <v>NA</v>
          </cell>
          <cell r="V42" t="str">
            <v>NA</v>
          </cell>
          <cell r="W42" t="str">
            <v>NA</v>
          </cell>
          <cell r="X42" t="str">
            <v>NA</v>
          </cell>
          <cell r="Y42" t="str">
            <v>NA</v>
          </cell>
        </row>
        <row r="43">
          <cell r="F43" t="str">
            <v>c)</v>
          </cell>
          <cell r="G43" t="str">
            <v>220 KV, 1600A, 40 KA, HCB, 3-ph  Assembly</v>
          </cell>
          <cell r="H43" t="str">
            <v>Nos</v>
          </cell>
          <cell r="I43">
            <v>0</v>
          </cell>
          <cell r="J43" t="str">
            <v>NA</v>
          </cell>
          <cell r="K43" t="str">
            <v>NA</v>
          </cell>
          <cell r="L43" t="str">
            <v>NA</v>
          </cell>
          <cell r="M43" t="str">
            <v>NA</v>
          </cell>
          <cell r="N43" t="str">
            <v>NA</v>
          </cell>
          <cell r="O43" t="str">
            <v>NA</v>
          </cell>
          <cell r="P43">
            <v>0</v>
          </cell>
          <cell r="Q43" t="str">
            <v>NA</v>
          </cell>
          <cell r="R43">
            <v>0</v>
          </cell>
          <cell r="S43" t="str">
            <v>NA</v>
          </cell>
          <cell r="T43" t="str">
            <v>NA</v>
          </cell>
          <cell r="V43" t="str">
            <v>NA</v>
          </cell>
          <cell r="W43" t="str">
            <v>NA</v>
          </cell>
          <cell r="X43" t="str">
            <v>NA</v>
          </cell>
          <cell r="Y43" t="str">
            <v>NA</v>
          </cell>
        </row>
        <row r="44">
          <cell r="F44" t="str">
            <v>d)</v>
          </cell>
          <cell r="G44" t="str">
            <v>132 KV, 1600A, 31.5 KA, HCB/DB, 3-ph Assembly</v>
          </cell>
          <cell r="H44" t="str">
            <v>Nos</v>
          </cell>
          <cell r="I44">
            <v>2</v>
          </cell>
          <cell r="J44" t="str">
            <v>NA</v>
          </cell>
          <cell r="K44" t="str">
            <v>NA</v>
          </cell>
          <cell r="L44">
            <v>4882</v>
          </cell>
          <cell r="M44">
            <v>9764</v>
          </cell>
          <cell r="N44">
            <v>4882</v>
          </cell>
          <cell r="O44">
            <v>9764</v>
          </cell>
          <cell r="P44">
            <v>9357</v>
          </cell>
          <cell r="Q44">
            <v>18714</v>
          </cell>
          <cell r="R44">
            <v>7524</v>
          </cell>
          <cell r="S44">
            <v>15048</v>
          </cell>
          <cell r="T44" t="str">
            <v>INCLUDED IN C0L.(8)</v>
          </cell>
          <cell r="V44">
            <v>24812</v>
          </cell>
          <cell r="W44" t="str">
            <v>NA</v>
          </cell>
          <cell r="X44">
            <v>24812</v>
          </cell>
          <cell r="Y44" t="str">
            <v>NA</v>
          </cell>
        </row>
        <row r="45">
          <cell r="F45" t="str">
            <v>e)</v>
          </cell>
          <cell r="G45" t="str">
            <v>33  KV, 1250A,  20 KA, DB, 3-ph Assembly</v>
          </cell>
          <cell r="H45" t="str">
            <v>Nos</v>
          </cell>
          <cell r="I45">
            <v>0</v>
          </cell>
          <cell r="J45" t="str">
            <v>NA</v>
          </cell>
          <cell r="K45" t="str">
            <v>NA</v>
          </cell>
          <cell r="L45" t="str">
            <v>NA</v>
          </cell>
          <cell r="M45" t="str">
            <v>NA</v>
          </cell>
          <cell r="N45" t="str">
            <v>NA</v>
          </cell>
          <cell r="O45" t="str">
            <v>NA</v>
          </cell>
          <cell r="P45">
            <v>0</v>
          </cell>
          <cell r="Q45" t="str">
            <v>NA</v>
          </cell>
          <cell r="R45">
            <v>0</v>
          </cell>
          <cell r="S45" t="str">
            <v>NA</v>
          </cell>
          <cell r="T45" t="str">
            <v>NA</v>
          </cell>
          <cell r="V45" t="str">
            <v>NA</v>
          </cell>
          <cell r="W45" t="str">
            <v>NA</v>
          </cell>
          <cell r="X45" t="str">
            <v>NA</v>
          </cell>
          <cell r="Y45" t="str">
            <v>NA</v>
          </cell>
        </row>
        <row r="46">
          <cell r="E46">
            <v>7</v>
          </cell>
          <cell r="F46" t="str">
            <v>.</v>
          </cell>
          <cell r="G46" t="str">
            <v>ISOLATORS  WITHOUT EARTHING SWITCH</v>
          </cell>
          <cell r="H46">
            <v>0</v>
          </cell>
          <cell r="I46">
            <v>0</v>
          </cell>
          <cell r="N46">
            <v>0</v>
          </cell>
          <cell r="O46" t="str">
            <v>NA</v>
          </cell>
          <cell r="R46">
            <v>0</v>
          </cell>
          <cell r="S46" t="str">
            <v>NA</v>
          </cell>
          <cell r="T46" t="str">
            <v>NA</v>
          </cell>
          <cell r="V46" t="str">
            <v>NA</v>
          </cell>
        </row>
        <row r="47">
          <cell r="F47" t="str">
            <v>a)</v>
          </cell>
          <cell r="G47" t="str">
            <v>400 KV, 2000A, 40 KA, Pantograph, 3-ph Assembly</v>
          </cell>
          <cell r="H47" t="str">
            <v>Nos</v>
          </cell>
          <cell r="I47">
            <v>0</v>
          </cell>
          <cell r="J47" t="str">
            <v>NA</v>
          </cell>
          <cell r="K47" t="str">
            <v>NA</v>
          </cell>
          <cell r="L47" t="str">
            <v>NA</v>
          </cell>
          <cell r="M47" t="str">
            <v>NA</v>
          </cell>
          <cell r="N47" t="str">
            <v>NA</v>
          </cell>
          <cell r="O47" t="str">
            <v>NA</v>
          </cell>
          <cell r="P47">
            <v>0</v>
          </cell>
          <cell r="Q47" t="str">
            <v>NA</v>
          </cell>
          <cell r="R47">
            <v>0</v>
          </cell>
          <cell r="S47" t="str">
            <v>NA</v>
          </cell>
          <cell r="T47" t="str">
            <v>NA</v>
          </cell>
          <cell r="V47" t="str">
            <v>NA</v>
          </cell>
          <cell r="W47" t="str">
            <v>NA</v>
          </cell>
          <cell r="X47" t="str">
            <v>NA</v>
          </cell>
          <cell r="Y47" t="str">
            <v>NA</v>
          </cell>
        </row>
        <row r="48">
          <cell r="F48" t="str">
            <v>b)</v>
          </cell>
          <cell r="G48" t="str">
            <v>220 KV, 1600A,  40 KA,  Staggered type, 3-ph  Assembly</v>
          </cell>
          <cell r="H48" t="str">
            <v>Nos</v>
          </cell>
          <cell r="I48">
            <v>0</v>
          </cell>
          <cell r="J48" t="str">
            <v>NA</v>
          </cell>
          <cell r="K48" t="str">
            <v>NA</v>
          </cell>
          <cell r="L48" t="str">
            <v>NA</v>
          </cell>
          <cell r="M48" t="str">
            <v>NA</v>
          </cell>
          <cell r="N48" t="str">
            <v>NA</v>
          </cell>
          <cell r="O48" t="str">
            <v>NA</v>
          </cell>
          <cell r="P48">
            <v>0</v>
          </cell>
          <cell r="Q48" t="str">
            <v>NA</v>
          </cell>
          <cell r="R48">
            <v>0</v>
          </cell>
          <cell r="S48" t="str">
            <v>NA</v>
          </cell>
          <cell r="T48" t="str">
            <v>NA</v>
          </cell>
          <cell r="V48" t="str">
            <v>NA</v>
          </cell>
          <cell r="W48" t="str">
            <v>NA</v>
          </cell>
          <cell r="X48" t="str">
            <v>NA</v>
          </cell>
          <cell r="Y48" t="str">
            <v>NA</v>
          </cell>
        </row>
        <row r="49">
          <cell r="F49" t="str">
            <v>c)</v>
          </cell>
          <cell r="G49" t="str">
            <v>220 KV, 1600A, 40 KA, HCB, 3-ph  Assembly</v>
          </cell>
          <cell r="H49" t="str">
            <v>Nos</v>
          </cell>
          <cell r="I49">
            <v>0</v>
          </cell>
          <cell r="J49" t="str">
            <v>NA</v>
          </cell>
          <cell r="K49" t="str">
            <v>NA</v>
          </cell>
          <cell r="L49" t="str">
            <v>NA</v>
          </cell>
          <cell r="M49" t="str">
            <v>NA</v>
          </cell>
          <cell r="N49" t="str">
            <v>NA</v>
          </cell>
          <cell r="O49" t="str">
            <v>NA</v>
          </cell>
          <cell r="P49">
            <v>0</v>
          </cell>
          <cell r="Q49" t="str">
            <v>NA</v>
          </cell>
          <cell r="R49">
            <v>0</v>
          </cell>
          <cell r="S49" t="str">
            <v>NA</v>
          </cell>
          <cell r="T49" t="str">
            <v>NA</v>
          </cell>
          <cell r="V49" t="str">
            <v>NA</v>
          </cell>
          <cell r="W49" t="str">
            <v>NA</v>
          </cell>
          <cell r="X49" t="str">
            <v>NA</v>
          </cell>
          <cell r="Y49" t="str">
            <v>NA</v>
          </cell>
        </row>
        <row r="50">
          <cell r="F50" t="str">
            <v>d)</v>
          </cell>
          <cell r="G50" t="str">
            <v>220 KV, 1600A,  40 KA, HCB, 1-ph Assembly</v>
          </cell>
          <cell r="H50" t="str">
            <v>Nos</v>
          </cell>
          <cell r="I50">
            <v>0</v>
          </cell>
          <cell r="J50" t="str">
            <v>NA</v>
          </cell>
          <cell r="K50" t="str">
            <v>NA</v>
          </cell>
          <cell r="L50" t="str">
            <v>NA</v>
          </cell>
          <cell r="M50" t="str">
            <v>NA</v>
          </cell>
          <cell r="N50" t="str">
            <v>NA</v>
          </cell>
          <cell r="O50" t="str">
            <v>NA</v>
          </cell>
          <cell r="P50">
            <v>0</v>
          </cell>
          <cell r="Q50" t="str">
            <v>NA</v>
          </cell>
          <cell r="R50">
            <v>0</v>
          </cell>
          <cell r="S50" t="str">
            <v>NA</v>
          </cell>
          <cell r="T50" t="str">
            <v>NA</v>
          </cell>
          <cell r="V50" t="str">
            <v>NA</v>
          </cell>
          <cell r="W50" t="str">
            <v>NA</v>
          </cell>
          <cell r="X50" t="str">
            <v>NA</v>
          </cell>
          <cell r="Y50" t="str">
            <v>NA</v>
          </cell>
        </row>
        <row r="51">
          <cell r="F51" t="str">
            <v>e)</v>
          </cell>
          <cell r="G51" t="str">
            <v>132 KV, 1600A, 31.5 KA, HCB/DB, 3-ph Assembly</v>
          </cell>
          <cell r="H51" t="str">
            <v>Nos</v>
          </cell>
          <cell r="I51">
            <v>4</v>
          </cell>
          <cell r="J51" t="str">
            <v>NA</v>
          </cell>
          <cell r="K51" t="str">
            <v>NA</v>
          </cell>
          <cell r="L51">
            <v>4405</v>
          </cell>
          <cell r="M51">
            <v>17620</v>
          </cell>
          <cell r="N51">
            <v>4405</v>
          </cell>
          <cell r="O51">
            <v>17620</v>
          </cell>
          <cell r="P51">
            <v>7018</v>
          </cell>
          <cell r="Q51">
            <v>28072</v>
          </cell>
          <cell r="R51">
            <v>5644</v>
          </cell>
          <cell r="S51">
            <v>22576</v>
          </cell>
          <cell r="T51" t="str">
            <v>INCLUDED IN C0L.(8)</v>
          </cell>
          <cell r="V51">
            <v>40196</v>
          </cell>
          <cell r="W51" t="str">
            <v>NA</v>
          </cell>
          <cell r="X51">
            <v>40196</v>
          </cell>
          <cell r="Y51" t="str">
            <v>NA</v>
          </cell>
        </row>
        <row r="52">
          <cell r="F52" t="str">
            <v>f)</v>
          </cell>
          <cell r="G52" t="str">
            <v>132 KV, 1600A, 31.5 KA, Staggered type, 3-ph Assembly</v>
          </cell>
          <cell r="H52" t="str">
            <v>Nos</v>
          </cell>
          <cell r="I52">
            <v>2</v>
          </cell>
          <cell r="J52" t="str">
            <v>NA</v>
          </cell>
          <cell r="K52" t="str">
            <v>NA</v>
          </cell>
          <cell r="L52">
            <v>5212</v>
          </cell>
          <cell r="M52">
            <v>10424</v>
          </cell>
          <cell r="N52">
            <v>5212</v>
          </cell>
          <cell r="O52">
            <v>10424</v>
          </cell>
          <cell r="P52">
            <v>7018</v>
          </cell>
          <cell r="Q52">
            <v>14036</v>
          </cell>
          <cell r="R52">
            <v>5644</v>
          </cell>
          <cell r="S52">
            <v>11288</v>
          </cell>
          <cell r="T52" t="str">
            <v>INCLUDED IN C0L.(8)</v>
          </cell>
          <cell r="V52">
            <v>21712</v>
          </cell>
          <cell r="W52" t="str">
            <v>NA</v>
          </cell>
          <cell r="X52">
            <v>21712</v>
          </cell>
          <cell r="Y52" t="str">
            <v>NA</v>
          </cell>
        </row>
        <row r="53">
          <cell r="F53" t="str">
            <v>g)</v>
          </cell>
          <cell r="G53" t="str">
            <v>132 KV, 1600A,  31.5 KA, HCB/DB, 1-ph Assembly</v>
          </cell>
          <cell r="H53" t="str">
            <v>Nos</v>
          </cell>
          <cell r="I53">
            <v>0</v>
          </cell>
          <cell r="J53" t="str">
            <v>NA</v>
          </cell>
          <cell r="K53" t="str">
            <v>NA</v>
          </cell>
          <cell r="L53" t="str">
            <v>NA</v>
          </cell>
          <cell r="M53" t="str">
            <v>NA</v>
          </cell>
          <cell r="N53" t="str">
            <v>NA</v>
          </cell>
          <cell r="O53" t="str">
            <v>NA</v>
          </cell>
          <cell r="P53">
            <v>0</v>
          </cell>
          <cell r="Q53" t="str">
            <v>NA</v>
          </cell>
          <cell r="R53">
            <v>0</v>
          </cell>
          <cell r="S53" t="str">
            <v>NA</v>
          </cell>
          <cell r="T53" t="str">
            <v>NA</v>
          </cell>
          <cell r="V53" t="str">
            <v>NA</v>
          </cell>
          <cell r="W53" t="str">
            <v>NA</v>
          </cell>
          <cell r="X53" t="str">
            <v>NA</v>
          </cell>
          <cell r="Y53" t="str">
            <v>NA</v>
          </cell>
        </row>
        <row r="54">
          <cell r="F54" t="str">
            <v>h)</v>
          </cell>
          <cell r="G54" t="str">
            <v>33  KV, 1250A,  20 KA,  DB, 3-ph Assembly</v>
          </cell>
          <cell r="H54" t="str">
            <v>Nos</v>
          </cell>
          <cell r="I54">
            <v>0</v>
          </cell>
          <cell r="J54" t="str">
            <v>NA</v>
          </cell>
          <cell r="K54" t="str">
            <v>NA</v>
          </cell>
          <cell r="L54" t="str">
            <v>NA</v>
          </cell>
          <cell r="M54" t="str">
            <v>NA</v>
          </cell>
          <cell r="N54" t="str">
            <v>NA</v>
          </cell>
          <cell r="O54" t="str">
            <v>NA</v>
          </cell>
          <cell r="P54">
            <v>0</v>
          </cell>
          <cell r="Q54" t="str">
            <v>NA</v>
          </cell>
          <cell r="R54">
            <v>0</v>
          </cell>
          <cell r="S54" t="str">
            <v>NA</v>
          </cell>
          <cell r="T54" t="str">
            <v>NA</v>
          </cell>
          <cell r="V54" t="str">
            <v>NA</v>
          </cell>
          <cell r="W54" t="str">
            <v>NA</v>
          </cell>
          <cell r="X54" t="str">
            <v>NA</v>
          </cell>
          <cell r="Y54" t="str">
            <v>NA</v>
          </cell>
        </row>
        <row r="55">
          <cell r="F55" t="str">
            <v>i)</v>
          </cell>
          <cell r="G55" t="str">
            <v>33  KV,  1250A, 20 KA,  DB, 1-ph Assembly</v>
          </cell>
          <cell r="H55" t="str">
            <v>Nos</v>
          </cell>
          <cell r="I55">
            <v>0</v>
          </cell>
          <cell r="J55" t="str">
            <v>NA</v>
          </cell>
          <cell r="K55" t="str">
            <v>NA</v>
          </cell>
          <cell r="L55" t="str">
            <v>NA</v>
          </cell>
          <cell r="M55" t="str">
            <v>NA</v>
          </cell>
          <cell r="N55" t="str">
            <v>NA</v>
          </cell>
          <cell r="O55" t="str">
            <v>NA</v>
          </cell>
          <cell r="P55">
            <v>0</v>
          </cell>
          <cell r="Q55" t="str">
            <v>NA</v>
          </cell>
          <cell r="R55">
            <v>0</v>
          </cell>
          <cell r="S55" t="str">
            <v>NA</v>
          </cell>
          <cell r="T55" t="str">
            <v>NA</v>
          </cell>
          <cell r="V55" t="str">
            <v>NA</v>
          </cell>
          <cell r="W55" t="str">
            <v>NA</v>
          </cell>
          <cell r="X55" t="str">
            <v>NA</v>
          </cell>
          <cell r="Y55" t="str">
            <v>NA</v>
          </cell>
        </row>
        <row r="56">
          <cell r="E56">
            <v>8</v>
          </cell>
          <cell r="F56" t="str">
            <v>.</v>
          </cell>
          <cell r="G56" t="str">
            <v xml:space="preserve">LIGHTNING  ARRESTOR  (1-ph) </v>
          </cell>
          <cell r="H56">
            <v>0</v>
          </cell>
          <cell r="I56">
            <v>0</v>
          </cell>
          <cell r="N56">
            <v>0</v>
          </cell>
          <cell r="O56" t="str">
            <v>NA</v>
          </cell>
          <cell r="R56">
            <v>0</v>
          </cell>
          <cell r="S56" t="str">
            <v>NA</v>
          </cell>
          <cell r="T56" t="str">
            <v>NA</v>
          </cell>
          <cell r="V56" t="str">
            <v>NA</v>
          </cell>
        </row>
        <row r="57">
          <cell r="F57" t="str">
            <v>a)</v>
          </cell>
          <cell r="G57" t="str">
            <v>360 KV, 10 KA, Heavy Duty, Station Class, Gapless</v>
          </cell>
          <cell r="H57" t="str">
            <v>Nos</v>
          </cell>
          <cell r="I57">
            <v>0</v>
          </cell>
          <cell r="J57" t="str">
            <v>NA</v>
          </cell>
          <cell r="K57" t="str">
            <v>NA</v>
          </cell>
          <cell r="L57" t="str">
            <v>NA</v>
          </cell>
          <cell r="M57" t="str">
            <v>NA</v>
          </cell>
          <cell r="N57" t="str">
            <v>NA</v>
          </cell>
          <cell r="O57" t="str">
            <v>NA</v>
          </cell>
          <cell r="P57">
            <v>0</v>
          </cell>
          <cell r="Q57" t="str">
            <v>NA</v>
          </cell>
          <cell r="R57">
            <v>0</v>
          </cell>
          <cell r="S57" t="str">
            <v>NA</v>
          </cell>
          <cell r="T57" t="str">
            <v>NA</v>
          </cell>
          <cell r="V57" t="str">
            <v>NA</v>
          </cell>
          <cell r="W57" t="str">
            <v>NA</v>
          </cell>
          <cell r="X57" t="str">
            <v>NA</v>
          </cell>
          <cell r="Y57" t="str">
            <v>NA</v>
          </cell>
        </row>
        <row r="58">
          <cell r="F58" t="str">
            <v>b)</v>
          </cell>
          <cell r="G58" t="str">
            <v>198 KV, 10 KA, Heavy Duty, Station Class, Gapless</v>
          </cell>
          <cell r="H58" t="str">
            <v>Nos</v>
          </cell>
          <cell r="I58">
            <v>0</v>
          </cell>
          <cell r="J58" t="str">
            <v>NA</v>
          </cell>
          <cell r="K58" t="str">
            <v>NA</v>
          </cell>
          <cell r="L58" t="str">
            <v>NA</v>
          </cell>
          <cell r="M58" t="str">
            <v>NA</v>
          </cell>
          <cell r="N58" t="str">
            <v>NA</v>
          </cell>
          <cell r="O58" t="str">
            <v>NA</v>
          </cell>
          <cell r="P58">
            <v>0</v>
          </cell>
          <cell r="Q58" t="str">
            <v>NA</v>
          </cell>
          <cell r="R58">
            <v>0</v>
          </cell>
          <cell r="S58" t="str">
            <v>NA</v>
          </cell>
          <cell r="T58" t="str">
            <v>NA</v>
          </cell>
          <cell r="V58" t="str">
            <v>NA</v>
          </cell>
          <cell r="W58" t="str">
            <v>NA</v>
          </cell>
          <cell r="X58" t="str">
            <v>NA</v>
          </cell>
          <cell r="Y58" t="str">
            <v>NA</v>
          </cell>
        </row>
        <row r="59">
          <cell r="F59" t="str">
            <v>c)</v>
          </cell>
          <cell r="G59" t="str">
            <v>120 KV, 10 KA, Heavy Duty, Station Class, Gapless</v>
          </cell>
          <cell r="H59" t="str">
            <v>Nos</v>
          </cell>
          <cell r="I59">
            <v>6</v>
          </cell>
          <cell r="J59" t="str">
            <v>NA</v>
          </cell>
          <cell r="K59" t="str">
            <v>NA</v>
          </cell>
          <cell r="L59">
            <v>1005</v>
          </cell>
          <cell r="M59">
            <v>6030</v>
          </cell>
          <cell r="N59">
            <v>1005</v>
          </cell>
          <cell r="O59">
            <v>6030</v>
          </cell>
          <cell r="P59">
            <v>1404</v>
          </cell>
          <cell r="Q59">
            <v>8424</v>
          </cell>
          <cell r="R59">
            <v>1129</v>
          </cell>
          <cell r="S59">
            <v>6774</v>
          </cell>
          <cell r="T59" t="str">
            <v>INCLUDED IN C0L.(8)</v>
          </cell>
          <cell r="V59">
            <v>12804</v>
          </cell>
          <cell r="W59" t="str">
            <v>NA</v>
          </cell>
          <cell r="X59">
            <v>12804</v>
          </cell>
          <cell r="Y59" t="str">
            <v>NA</v>
          </cell>
        </row>
        <row r="60">
          <cell r="F60" t="str">
            <v>d)</v>
          </cell>
          <cell r="G60" t="str">
            <v>42 KV, 10 KA, Heavy Duty, Station Class, Gapless</v>
          </cell>
          <cell r="H60" t="str">
            <v>Nos</v>
          </cell>
          <cell r="I60">
            <v>0</v>
          </cell>
          <cell r="J60" t="str">
            <v>NA</v>
          </cell>
          <cell r="K60" t="str">
            <v>NA</v>
          </cell>
          <cell r="L60" t="str">
            <v>NA</v>
          </cell>
          <cell r="M60" t="str">
            <v>NA</v>
          </cell>
          <cell r="N60" t="str">
            <v>NA</v>
          </cell>
          <cell r="O60" t="str">
            <v>NA</v>
          </cell>
          <cell r="P60">
            <v>0</v>
          </cell>
          <cell r="Q60" t="str">
            <v>NA</v>
          </cell>
          <cell r="R60">
            <v>0</v>
          </cell>
          <cell r="S60" t="str">
            <v>NA</v>
          </cell>
          <cell r="T60" t="str">
            <v>NA</v>
          </cell>
          <cell r="V60" t="str">
            <v>NA</v>
          </cell>
          <cell r="W60" t="str">
            <v>NA</v>
          </cell>
          <cell r="X60" t="str">
            <v>NA</v>
          </cell>
          <cell r="Y60" t="str">
            <v>NA</v>
          </cell>
        </row>
        <row r="61">
          <cell r="F61" t="str">
            <v>e)</v>
          </cell>
          <cell r="G61" t="str">
            <v>10 KV, 10 KA, Heavy Duty, Station Class, Gapless</v>
          </cell>
          <cell r="H61" t="str">
            <v>Nos</v>
          </cell>
          <cell r="I61">
            <v>0</v>
          </cell>
          <cell r="J61" t="str">
            <v>NA</v>
          </cell>
          <cell r="K61" t="str">
            <v>NA</v>
          </cell>
          <cell r="L61" t="str">
            <v>NA</v>
          </cell>
          <cell r="M61" t="str">
            <v>NA</v>
          </cell>
          <cell r="N61" t="str">
            <v>NA</v>
          </cell>
          <cell r="O61" t="str">
            <v>NA</v>
          </cell>
          <cell r="P61">
            <v>0</v>
          </cell>
          <cell r="Q61" t="str">
            <v>NA</v>
          </cell>
          <cell r="R61">
            <v>0</v>
          </cell>
          <cell r="S61" t="str">
            <v>NA</v>
          </cell>
          <cell r="T61" t="str">
            <v>NA</v>
          </cell>
          <cell r="V61" t="str">
            <v>NA</v>
          </cell>
          <cell r="W61" t="str">
            <v>NA</v>
          </cell>
          <cell r="X61" t="str">
            <v>NA</v>
          </cell>
          <cell r="Y61" t="str">
            <v>NA</v>
          </cell>
        </row>
        <row r="62">
          <cell r="E62">
            <v>9</v>
          </cell>
          <cell r="F62" t="str">
            <v>.</v>
          </cell>
          <cell r="G62" t="str">
            <v>CURRENT TRANSFORMER (1-ph)</v>
          </cell>
          <cell r="H62">
            <v>0</v>
          </cell>
          <cell r="I62">
            <v>0</v>
          </cell>
          <cell r="N62">
            <v>0</v>
          </cell>
          <cell r="O62" t="str">
            <v>NA</v>
          </cell>
          <cell r="R62">
            <v>0</v>
          </cell>
          <cell r="S62" t="str">
            <v>NA</v>
          </cell>
          <cell r="T62" t="str">
            <v>NA</v>
          </cell>
          <cell r="V62" t="str">
            <v>NA</v>
          </cell>
        </row>
        <row r="63">
          <cell r="F63" t="str">
            <v>a)</v>
          </cell>
          <cell r="G63" t="str">
            <v>400KV</v>
          </cell>
          <cell r="H63" t="str">
            <v>Nos</v>
          </cell>
          <cell r="I63">
            <v>0</v>
          </cell>
          <cell r="J63" t="str">
            <v>NA</v>
          </cell>
          <cell r="K63" t="str">
            <v>NA</v>
          </cell>
          <cell r="L63" t="str">
            <v>NA</v>
          </cell>
          <cell r="M63" t="str">
            <v>NA</v>
          </cell>
          <cell r="N63" t="str">
            <v>NA</v>
          </cell>
          <cell r="O63" t="str">
            <v>NA</v>
          </cell>
          <cell r="P63">
            <v>0</v>
          </cell>
          <cell r="Q63" t="str">
            <v>NA</v>
          </cell>
          <cell r="R63">
            <v>0</v>
          </cell>
          <cell r="S63" t="str">
            <v>NA</v>
          </cell>
          <cell r="T63" t="str">
            <v>NA</v>
          </cell>
          <cell r="V63" t="str">
            <v>NA</v>
          </cell>
          <cell r="W63" t="str">
            <v>NA</v>
          </cell>
          <cell r="X63" t="str">
            <v>NA</v>
          </cell>
          <cell r="Y63" t="str">
            <v>NA</v>
          </cell>
        </row>
        <row r="64">
          <cell r="F64" t="str">
            <v>b)</v>
          </cell>
          <cell r="G64" t="str">
            <v>220KV</v>
          </cell>
          <cell r="H64" t="str">
            <v>Nos</v>
          </cell>
          <cell r="I64">
            <v>0</v>
          </cell>
          <cell r="J64" t="str">
            <v>NA</v>
          </cell>
          <cell r="K64" t="str">
            <v>NA</v>
          </cell>
          <cell r="L64" t="str">
            <v>NA</v>
          </cell>
          <cell r="M64" t="str">
            <v>NA</v>
          </cell>
          <cell r="N64" t="str">
            <v>NA</v>
          </cell>
          <cell r="O64" t="str">
            <v>NA</v>
          </cell>
          <cell r="P64">
            <v>0</v>
          </cell>
          <cell r="Q64" t="str">
            <v>NA</v>
          </cell>
          <cell r="R64">
            <v>0</v>
          </cell>
          <cell r="S64" t="str">
            <v>NA</v>
          </cell>
          <cell r="T64" t="str">
            <v>NA</v>
          </cell>
          <cell r="V64" t="str">
            <v>NA</v>
          </cell>
          <cell r="W64" t="str">
            <v>NA</v>
          </cell>
          <cell r="X64" t="str">
            <v>NA</v>
          </cell>
          <cell r="Y64" t="str">
            <v>NA</v>
          </cell>
        </row>
        <row r="65">
          <cell r="F65" t="str">
            <v>c)</v>
          </cell>
          <cell r="G65" t="str">
            <v>132KV</v>
          </cell>
          <cell r="H65" t="str">
            <v>Nos</v>
          </cell>
          <cell r="I65">
            <v>6</v>
          </cell>
          <cell r="J65" t="str">
            <v>NA</v>
          </cell>
          <cell r="K65" t="str">
            <v>NA</v>
          </cell>
          <cell r="L65">
            <v>2550</v>
          </cell>
          <cell r="M65">
            <v>15300</v>
          </cell>
          <cell r="N65">
            <v>2550</v>
          </cell>
          <cell r="O65">
            <v>15300</v>
          </cell>
          <cell r="P65">
            <v>2924</v>
          </cell>
          <cell r="Q65">
            <v>17544</v>
          </cell>
          <cell r="R65">
            <v>2351</v>
          </cell>
          <cell r="S65">
            <v>14106</v>
          </cell>
          <cell r="T65" t="str">
            <v>INCLUDED IN C0L.(8)</v>
          </cell>
          <cell r="V65">
            <v>29406</v>
          </cell>
          <cell r="W65" t="str">
            <v>NA</v>
          </cell>
          <cell r="X65">
            <v>29406</v>
          </cell>
          <cell r="Y65" t="str">
            <v>NA</v>
          </cell>
        </row>
        <row r="66">
          <cell r="F66" t="str">
            <v>d)</v>
          </cell>
          <cell r="G66" t="str">
            <v xml:space="preserve"> 33KV </v>
          </cell>
          <cell r="H66" t="str">
            <v>Nos</v>
          </cell>
          <cell r="I66">
            <v>0</v>
          </cell>
          <cell r="J66" t="str">
            <v>NA</v>
          </cell>
          <cell r="K66" t="str">
            <v>NA</v>
          </cell>
          <cell r="L66" t="str">
            <v>NA</v>
          </cell>
          <cell r="M66" t="str">
            <v>NA</v>
          </cell>
          <cell r="N66" t="str">
            <v>NA</v>
          </cell>
          <cell r="O66" t="str">
            <v>NA</v>
          </cell>
          <cell r="P66">
            <v>0</v>
          </cell>
          <cell r="Q66" t="str">
            <v>NA</v>
          </cell>
          <cell r="R66">
            <v>0</v>
          </cell>
          <cell r="S66" t="str">
            <v>NA</v>
          </cell>
          <cell r="T66" t="str">
            <v>NA</v>
          </cell>
          <cell r="V66" t="str">
            <v>NA</v>
          </cell>
          <cell r="W66" t="str">
            <v>NA</v>
          </cell>
          <cell r="X66" t="str">
            <v>NA</v>
          </cell>
          <cell r="Y66" t="str">
            <v>NA</v>
          </cell>
        </row>
        <row r="67">
          <cell r="E67">
            <v>10</v>
          </cell>
          <cell r="F67" t="str">
            <v>.</v>
          </cell>
          <cell r="G67" t="str">
            <v>POTENTIAL TRANSFORMER/CVT (1-ph )</v>
          </cell>
          <cell r="H67">
            <v>0</v>
          </cell>
          <cell r="I67">
            <v>0</v>
          </cell>
          <cell r="N67">
            <v>0</v>
          </cell>
          <cell r="O67" t="str">
            <v>NA</v>
          </cell>
          <cell r="R67">
            <v>0</v>
          </cell>
          <cell r="S67" t="str">
            <v>NA</v>
          </cell>
          <cell r="T67" t="str">
            <v>NA</v>
          </cell>
          <cell r="V67" t="str">
            <v>NA</v>
          </cell>
        </row>
        <row r="68">
          <cell r="F68" t="str">
            <v>a)</v>
          </cell>
          <cell r="G68" t="str">
            <v>400KV CVT</v>
          </cell>
          <cell r="H68" t="str">
            <v>Nos</v>
          </cell>
          <cell r="I68">
            <v>0</v>
          </cell>
          <cell r="J68" t="str">
            <v>NA</v>
          </cell>
          <cell r="K68" t="str">
            <v>NA</v>
          </cell>
          <cell r="L68" t="str">
            <v>NA</v>
          </cell>
          <cell r="M68" t="str">
            <v>NA</v>
          </cell>
          <cell r="N68" t="str">
            <v>NA</v>
          </cell>
          <cell r="O68" t="str">
            <v>NA</v>
          </cell>
          <cell r="P68">
            <v>0</v>
          </cell>
          <cell r="Q68" t="str">
            <v>NA</v>
          </cell>
          <cell r="R68">
            <v>0</v>
          </cell>
          <cell r="S68" t="str">
            <v>NA</v>
          </cell>
          <cell r="T68" t="str">
            <v>NA</v>
          </cell>
          <cell r="V68" t="str">
            <v>NA</v>
          </cell>
          <cell r="W68" t="str">
            <v>NA</v>
          </cell>
          <cell r="X68" t="str">
            <v>NA</v>
          </cell>
          <cell r="Y68" t="str">
            <v>NA</v>
          </cell>
        </row>
        <row r="69">
          <cell r="F69" t="str">
            <v>b)</v>
          </cell>
          <cell r="G69" t="str">
            <v>220KV PT</v>
          </cell>
          <cell r="H69" t="str">
            <v>Nos</v>
          </cell>
          <cell r="I69">
            <v>0</v>
          </cell>
          <cell r="J69" t="str">
            <v>NA</v>
          </cell>
          <cell r="K69" t="str">
            <v>NA</v>
          </cell>
          <cell r="L69" t="str">
            <v>NA</v>
          </cell>
          <cell r="M69" t="str">
            <v>NA</v>
          </cell>
          <cell r="N69" t="str">
            <v>NA</v>
          </cell>
          <cell r="O69" t="str">
            <v>NA</v>
          </cell>
          <cell r="P69">
            <v>0</v>
          </cell>
          <cell r="Q69" t="str">
            <v>NA</v>
          </cell>
          <cell r="R69">
            <v>0</v>
          </cell>
          <cell r="S69" t="str">
            <v>NA</v>
          </cell>
          <cell r="T69" t="str">
            <v>NA</v>
          </cell>
          <cell r="V69" t="str">
            <v>NA</v>
          </cell>
          <cell r="W69" t="str">
            <v>NA</v>
          </cell>
          <cell r="X69" t="str">
            <v>NA</v>
          </cell>
          <cell r="Y69" t="str">
            <v>NA</v>
          </cell>
        </row>
        <row r="70">
          <cell r="F70" t="str">
            <v>c)</v>
          </cell>
          <cell r="G70" t="str">
            <v>132KV PT</v>
          </cell>
          <cell r="H70" t="str">
            <v>Nos</v>
          </cell>
          <cell r="I70">
            <v>0</v>
          </cell>
          <cell r="J70" t="str">
            <v>NA</v>
          </cell>
          <cell r="K70" t="str">
            <v>NA</v>
          </cell>
          <cell r="L70" t="str">
            <v>NA</v>
          </cell>
          <cell r="M70" t="str">
            <v>NA</v>
          </cell>
          <cell r="N70" t="str">
            <v>NA</v>
          </cell>
          <cell r="O70" t="str">
            <v>NA</v>
          </cell>
          <cell r="P70">
            <v>0</v>
          </cell>
          <cell r="Q70" t="str">
            <v>NA</v>
          </cell>
          <cell r="R70">
            <v>0</v>
          </cell>
          <cell r="S70" t="str">
            <v>NA</v>
          </cell>
          <cell r="T70" t="str">
            <v>NA</v>
          </cell>
          <cell r="V70" t="str">
            <v>NA</v>
          </cell>
          <cell r="W70" t="str">
            <v>NA</v>
          </cell>
          <cell r="X70" t="str">
            <v>NA</v>
          </cell>
          <cell r="Y70" t="str">
            <v>NA</v>
          </cell>
        </row>
        <row r="71">
          <cell r="F71" t="str">
            <v>d)</v>
          </cell>
          <cell r="G71" t="str">
            <v xml:space="preserve">  33KV PT</v>
          </cell>
          <cell r="H71" t="str">
            <v>Nos</v>
          </cell>
          <cell r="I71">
            <v>0</v>
          </cell>
          <cell r="J71" t="str">
            <v>NA</v>
          </cell>
          <cell r="K71" t="str">
            <v>NA</v>
          </cell>
          <cell r="L71" t="str">
            <v>NA</v>
          </cell>
          <cell r="M71" t="str">
            <v>NA</v>
          </cell>
          <cell r="N71" t="str">
            <v>NA</v>
          </cell>
          <cell r="O71" t="str">
            <v>NA</v>
          </cell>
          <cell r="P71">
            <v>0</v>
          </cell>
          <cell r="Q71" t="str">
            <v>NA</v>
          </cell>
          <cell r="R71">
            <v>0</v>
          </cell>
          <cell r="S71" t="str">
            <v>NA</v>
          </cell>
          <cell r="T71" t="str">
            <v>NA</v>
          </cell>
          <cell r="V71" t="str">
            <v>NA</v>
          </cell>
          <cell r="W71" t="str">
            <v>NA</v>
          </cell>
          <cell r="X71" t="str">
            <v>NA</v>
          </cell>
          <cell r="Y71" t="str">
            <v>NA</v>
          </cell>
        </row>
        <row r="72">
          <cell r="E72">
            <v>11</v>
          </cell>
          <cell r="F72" t="str">
            <v>.</v>
          </cell>
          <cell r="G72" t="str">
            <v>CONTROL AND RELAY PANEL</v>
          </cell>
          <cell r="H72">
            <v>0</v>
          </cell>
          <cell r="I72">
            <v>0</v>
          </cell>
          <cell r="N72">
            <v>0</v>
          </cell>
          <cell r="O72" t="str">
            <v>NA</v>
          </cell>
          <cell r="R72">
            <v>0</v>
          </cell>
          <cell r="S72" t="str">
            <v>NA</v>
          </cell>
          <cell r="T72" t="str">
            <v>NA</v>
          </cell>
          <cell r="V72" t="str">
            <v>NA</v>
          </cell>
        </row>
        <row r="73">
          <cell r="F73" t="str">
            <v>a)</v>
          </cell>
          <cell r="G73" t="str">
            <v>400KV :</v>
          </cell>
          <cell r="H73">
            <v>0</v>
          </cell>
          <cell r="I73">
            <v>0</v>
          </cell>
          <cell r="N73">
            <v>0</v>
          </cell>
          <cell r="O73" t="str">
            <v>NA</v>
          </cell>
          <cell r="R73">
            <v>0</v>
          </cell>
          <cell r="S73" t="str">
            <v>NA</v>
          </cell>
          <cell r="T73" t="str">
            <v>NA</v>
          </cell>
          <cell r="V73" t="str">
            <v>NA</v>
          </cell>
        </row>
        <row r="74">
          <cell r="F74" t="str">
            <v>i)</v>
          </cell>
          <cell r="G74" t="str">
            <v>Feeder Panel - Type 1</v>
          </cell>
          <cell r="H74" t="str">
            <v>Nos</v>
          </cell>
          <cell r="I74">
            <v>0</v>
          </cell>
          <cell r="J74" t="str">
            <v>NA</v>
          </cell>
          <cell r="K74" t="str">
            <v>NA</v>
          </cell>
          <cell r="L74" t="str">
            <v>NA</v>
          </cell>
          <cell r="M74" t="str">
            <v>NA</v>
          </cell>
          <cell r="N74" t="str">
            <v>NA</v>
          </cell>
          <cell r="O74" t="str">
            <v>NA</v>
          </cell>
          <cell r="P74">
            <v>0</v>
          </cell>
          <cell r="Q74" t="str">
            <v>NA</v>
          </cell>
          <cell r="R74">
            <v>0</v>
          </cell>
          <cell r="S74" t="str">
            <v>NA</v>
          </cell>
          <cell r="T74" t="str">
            <v>NA</v>
          </cell>
          <cell r="V74" t="str">
            <v>NA</v>
          </cell>
          <cell r="W74" t="str">
            <v>NA</v>
          </cell>
          <cell r="X74" t="str">
            <v>NA</v>
          </cell>
          <cell r="Y74" t="str">
            <v>NA</v>
          </cell>
        </row>
        <row r="75">
          <cell r="N75">
            <v>0</v>
          </cell>
          <cell r="O75" t="str">
            <v>NA</v>
          </cell>
          <cell r="R75">
            <v>0</v>
          </cell>
          <cell r="S75" t="str">
            <v>NA</v>
          </cell>
          <cell r="T75" t="str">
            <v>NA</v>
          </cell>
          <cell r="V75" t="str">
            <v>NA</v>
          </cell>
        </row>
        <row r="76">
          <cell r="F76" t="str">
            <v>ii)</v>
          </cell>
          <cell r="G76" t="str">
            <v>Bus Reactor Panel</v>
          </cell>
          <cell r="H76" t="str">
            <v>Nos</v>
          </cell>
          <cell r="I76">
            <v>0</v>
          </cell>
          <cell r="J76" t="str">
            <v>NA</v>
          </cell>
          <cell r="K76" t="str">
            <v>NA</v>
          </cell>
          <cell r="L76" t="str">
            <v>NA</v>
          </cell>
          <cell r="M76" t="str">
            <v>NA</v>
          </cell>
          <cell r="N76" t="str">
            <v>NA</v>
          </cell>
          <cell r="O76" t="str">
            <v>NA</v>
          </cell>
          <cell r="P76">
            <v>0</v>
          </cell>
          <cell r="Q76" t="str">
            <v>NA</v>
          </cell>
          <cell r="R76">
            <v>0</v>
          </cell>
          <cell r="S76" t="str">
            <v>NA</v>
          </cell>
          <cell r="T76" t="str">
            <v>NA</v>
          </cell>
          <cell r="V76" t="str">
            <v>NA</v>
          </cell>
          <cell r="W76" t="str">
            <v>NA</v>
          </cell>
          <cell r="X76" t="str">
            <v>NA</v>
          </cell>
          <cell r="Y76" t="str">
            <v>NA</v>
          </cell>
        </row>
        <row r="77">
          <cell r="F77" t="str">
            <v>iii)</v>
          </cell>
          <cell r="G77" t="str">
            <v>Transformer Panel</v>
          </cell>
          <cell r="H77" t="str">
            <v>Nos</v>
          </cell>
          <cell r="I77">
            <v>0</v>
          </cell>
          <cell r="J77" t="str">
            <v>NA</v>
          </cell>
          <cell r="K77" t="str">
            <v>NA</v>
          </cell>
          <cell r="L77" t="str">
            <v>NA</v>
          </cell>
          <cell r="M77" t="str">
            <v>NA</v>
          </cell>
          <cell r="N77" t="str">
            <v>NA</v>
          </cell>
          <cell r="O77" t="str">
            <v>NA</v>
          </cell>
          <cell r="P77">
            <v>0</v>
          </cell>
          <cell r="Q77" t="str">
            <v>NA</v>
          </cell>
          <cell r="R77">
            <v>0</v>
          </cell>
          <cell r="S77" t="str">
            <v>NA</v>
          </cell>
          <cell r="T77" t="str">
            <v>NA</v>
          </cell>
          <cell r="V77" t="str">
            <v>NA</v>
          </cell>
          <cell r="W77" t="str">
            <v>NA</v>
          </cell>
          <cell r="X77" t="str">
            <v>NA</v>
          </cell>
          <cell r="Y77" t="str">
            <v>NA</v>
          </cell>
        </row>
        <row r="78">
          <cell r="F78" t="str">
            <v>iv)</v>
          </cell>
          <cell r="G78" t="str">
            <v>Bus Coupler Panel</v>
          </cell>
          <cell r="H78" t="str">
            <v>Nos</v>
          </cell>
          <cell r="I78">
            <v>0</v>
          </cell>
          <cell r="J78" t="str">
            <v>NA</v>
          </cell>
          <cell r="K78" t="str">
            <v>NA</v>
          </cell>
          <cell r="L78" t="str">
            <v>NA</v>
          </cell>
          <cell r="M78" t="str">
            <v>NA</v>
          </cell>
          <cell r="N78" t="str">
            <v>NA</v>
          </cell>
          <cell r="O78" t="str">
            <v>NA</v>
          </cell>
          <cell r="P78">
            <v>0</v>
          </cell>
          <cell r="Q78" t="str">
            <v>NA</v>
          </cell>
          <cell r="R78">
            <v>0</v>
          </cell>
          <cell r="S78" t="str">
            <v>NA</v>
          </cell>
          <cell r="T78" t="str">
            <v>NA</v>
          </cell>
          <cell r="V78" t="str">
            <v>NA</v>
          </cell>
          <cell r="W78" t="str">
            <v>NA</v>
          </cell>
          <cell r="X78" t="str">
            <v>NA</v>
          </cell>
          <cell r="Y78" t="str">
            <v>NA</v>
          </cell>
        </row>
        <row r="79">
          <cell r="F79" t="str">
            <v>v)</v>
          </cell>
          <cell r="G79" t="str">
            <v>Bus Transfer Panel</v>
          </cell>
          <cell r="H79" t="str">
            <v>Nos</v>
          </cell>
          <cell r="I79">
            <v>0</v>
          </cell>
          <cell r="J79" t="str">
            <v>NA</v>
          </cell>
          <cell r="K79" t="str">
            <v>NA</v>
          </cell>
          <cell r="L79" t="str">
            <v>NA</v>
          </cell>
          <cell r="M79" t="str">
            <v>NA</v>
          </cell>
          <cell r="N79" t="str">
            <v>NA</v>
          </cell>
          <cell r="O79" t="str">
            <v>NA</v>
          </cell>
          <cell r="P79">
            <v>0</v>
          </cell>
          <cell r="Q79" t="str">
            <v>NA</v>
          </cell>
          <cell r="R79">
            <v>0</v>
          </cell>
          <cell r="S79" t="str">
            <v>NA</v>
          </cell>
          <cell r="T79" t="str">
            <v>NA</v>
          </cell>
          <cell r="V79" t="str">
            <v>NA</v>
          </cell>
          <cell r="W79" t="str">
            <v>NA</v>
          </cell>
          <cell r="X79" t="str">
            <v>NA</v>
          </cell>
          <cell r="Y79" t="str">
            <v>NA</v>
          </cell>
        </row>
        <row r="80">
          <cell r="F80" t="str">
            <v>b)</v>
          </cell>
          <cell r="G80" t="str">
            <v>220KV :</v>
          </cell>
          <cell r="H80">
            <v>0</v>
          </cell>
          <cell r="I80">
            <v>0</v>
          </cell>
          <cell r="N80">
            <v>0</v>
          </cell>
          <cell r="O80" t="str">
            <v>NA</v>
          </cell>
          <cell r="R80">
            <v>0</v>
          </cell>
          <cell r="S80" t="str">
            <v>NA</v>
          </cell>
          <cell r="T80" t="str">
            <v>NA</v>
          </cell>
          <cell r="V80" t="str">
            <v>NA</v>
          </cell>
        </row>
        <row r="81">
          <cell r="F81" t="str">
            <v>i)</v>
          </cell>
          <cell r="G81" t="str">
            <v>Feeder Panel - Type A1</v>
          </cell>
          <cell r="H81" t="str">
            <v>Nos</v>
          </cell>
          <cell r="I81">
            <v>0</v>
          </cell>
          <cell r="J81" t="str">
            <v>NA</v>
          </cell>
          <cell r="K81" t="str">
            <v>NA</v>
          </cell>
          <cell r="L81" t="str">
            <v>NA</v>
          </cell>
          <cell r="M81" t="str">
            <v>NA</v>
          </cell>
          <cell r="N81" t="str">
            <v>NA</v>
          </cell>
          <cell r="O81" t="str">
            <v>NA</v>
          </cell>
          <cell r="P81">
            <v>0</v>
          </cell>
          <cell r="Q81" t="str">
            <v>NA</v>
          </cell>
          <cell r="R81">
            <v>0</v>
          </cell>
          <cell r="S81" t="str">
            <v>NA</v>
          </cell>
          <cell r="T81" t="str">
            <v>NA</v>
          </cell>
          <cell r="V81" t="str">
            <v>NA</v>
          </cell>
          <cell r="W81" t="str">
            <v>NA</v>
          </cell>
          <cell r="X81" t="str">
            <v>NA</v>
          </cell>
          <cell r="Y81" t="str">
            <v>NA</v>
          </cell>
        </row>
        <row r="82">
          <cell r="N82">
            <v>0</v>
          </cell>
          <cell r="O82" t="str">
            <v>NA</v>
          </cell>
          <cell r="R82">
            <v>0</v>
          </cell>
          <cell r="S82" t="str">
            <v>NA</v>
          </cell>
          <cell r="T82" t="str">
            <v>NA</v>
          </cell>
          <cell r="V82" t="str">
            <v>NA</v>
          </cell>
        </row>
        <row r="83">
          <cell r="F83" t="str">
            <v>ii)</v>
          </cell>
          <cell r="G83" t="str">
            <v>Transformer Panel</v>
          </cell>
          <cell r="H83">
            <v>0</v>
          </cell>
          <cell r="I83">
            <v>0</v>
          </cell>
          <cell r="J83" t="str">
            <v>NA</v>
          </cell>
          <cell r="K83" t="str">
            <v>NA</v>
          </cell>
          <cell r="L83" t="str">
            <v>NA</v>
          </cell>
          <cell r="M83" t="str">
            <v>NA</v>
          </cell>
          <cell r="N83" t="str">
            <v>NA</v>
          </cell>
          <cell r="O83" t="str">
            <v>NA</v>
          </cell>
          <cell r="P83">
            <v>0</v>
          </cell>
          <cell r="Q83" t="str">
            <v>NA</v>
          </cell>
          <cell r="R83">
            <v>0</v>
          </cell>
          <cell r="S83" t="str">
            <v>NA</v>
          </cell>
          <cell r="T83" t="str">
            <v>NA</v>
          </cell>
          <cell r="V83" t="str">
            <v>NA</v>
          </cell>
          <cell r="W83" t="str">
            <v>NA</v>
          </cell>
          <cell r="X83" t="str">
            <v>NA</v>
          </cell>
          <cell r="Y83" t="str">
            <v>NA</v>
          </cell>
        </row>
        <row r="84">
          <cell r="F84" t="str">
            <v>1)</v>
          </cell>
          <cell r="G84" t="str">
            <v>400/220 KV (220 KV side)</v>
          </cell>
          <cell r="H84" t="str">
            <v>Nos</v>
          </cell>
          <cell r="I84">
            <v>0</v>
          </cell>
          <cell r="J84" t="str">
            <v>NA</v>
          </cell>
          <cell r="K84" t="str">
            <v>NA</v>
          </cell>
          <cell r="L84" t="str">
            <v>NA</v>
          </cell>
          <cell r="M84" t="str">
            <v>NA</v>
          </cell>
          <cell r="N84" t="str">
            <v>NA</v>
          </cell>
          <cell r="O84" t="str">
            <v>NA</v>
          </cell>
          <cell r="P84">
            <v>0</v>
          </cell>
          <cell r="Q84" t="str">
            <v>NA</v>
          </cell>
          <cell r="R84">
            <v>0</v>
          </cell>
          <cell r="S84" t="str">
            <v>NA</v>
          </cell>
          <cell r="T84" t="str">
            <v>NA</v>
          </cell>
          <cell r="V84" t="str">
            <v>NA</v>
          </cell>
          <cell r="W84" t="str">
            <v>NA</v>
          </cell>
          <cell r="X84" t="str">
            <v>NA</v>
          </cell>
          <cell r="Y84" t="str">
            <v>NA</v>
          </cell>
        </row>
        <row r="85">
          <cell r="F85" t="str">
            <v>2)</v>
          </cell>
          <cell r="G85" t="str">
            <v>220/132 KV  - Type B1</v>
          </cell>
          <cell r="H85" t="str">
            <v>Nos</v>
          </cell>
          <cell r="I85">
            <v>0</v>
          </cell>
          <cell r="J85" t="str">
            <v>NA</v>
          </cell>
          <cell r="K85" t="str">
            <v>NA</v>
          </cell>
          <cell r="L85" t="str">
            <v>NA</v>
          </cell>
          <cell r="M85" t="str">
            <v>NA</v>
          </cell>
          <cell r="N85" t="str">
            <v>NA</v>
          </cell>
          <cell r="O85" t="str">
            <v>NA</v>
          </cell>
          <cell r="P85">
            <v>0</v>
          </cell>
          <cell r="Q85" t="str">
            <v>NA</v>
          </cell>
          <cell r="R85">
            <v>0</v>
          </cell>
          <cell r="S85" t="str">
            <v>NA</v>
          </cell>
          <cell r="T85" t="str">
            <v>NA</v>
          </cell>
          <cell r="V85" t="str">
            <v>NA</v>
          </cell>
          <cell r="W85" t="str">
            <v>NA</v>
          </cell>
          <cell r="X85" t="str">
            <v>NA</v>
          </cell>
          <cell r="Y85" t="str">
            <v>NA</v>
          </cell>
        </row>
        <row r="86">
          <cell r="F86" t="str">
            <v>iii)</v>
          </cell>
          <cell r="G86" t="str">
            <v>Bus Coupler Panel - Type C</v>
          </cell>
          <cell r="H86" t="str">
            <v>Nos</v>
          </cell>
          <cell r="I86">
            <v>0</v>
          </cell>
          <cell r="J86" t="str">
            <v>NA</v>
          </cell>
          <cell r="K86" t="str">
            <v>NA</v>
          </cell>
          <cell r="L86" t="str">
            <v>NA</v>
          </cell>
          <cell r="M86" t="str">
            <v>NA</v>
          </cell>
          <cell r="N86" t="str">
            <v>NA</v>
          </cell>
          <cell r="O86" t="str">
            <v>NA</v>
          </cell>
          <cell r="P86">
            <v>0</v>
          </cell>
          <cell r="Q86" t="str">
            <v>NA</v>
          </cell>
          <cell r="R86">
            <v>0</v>
          </cell>
          <cell r="S86" t="str">
            <v>NA</v>
          </cell>
          <cell r="T86" t="str">
            <v>NA</v>
          </cell>
          <cell r="V86" t="str">
            <v>NA</v>
          </cell>
          <cell r="W86" t="str">
            <v>NA</v>
          </cell>
          <cell r="X86" t="str">
            <v>NA</v>
          </cell>
          <cell r="Y86" t="str">
            <v>NA</v>
          </cell>
        </row>
        <row r="87">
          <cell r="F87" t="str">
            <v>iv)</v>
          </cell>
          <cell r="G87" t="str">
            <v>Bus Transfer Panel - Type D</v>
          </cell>
          <cell r="H87" t="str">
            <v>Nos</v>
          </cell>
          <cell r="I87">
            <v>0</v>
          </cell>
          <cell r="J87" t="str">
            <v>NA</v>
          </cell>
          <cell r="K87" t="str">
            <v>NA</v>
          </cell>
          <cell r="L87" t="str">
            <v>NA</v>
          </cell>
          <cell r="M87" t="str">
            <v>NA</v>
          </cell>
          <cell r="N87" t="str">
            <v>NA</v>
          </cell>
          <cell r="O87" t="str">
            <v>NA</v>
          </cell>
          <cell r="P87">
            <v>0</v>
          </cell>
          <cell r="Q87" t="str">
            <v>NA</v>
          </cell>
          <cell r="R87">
            <v>0</v>
          </cell>
          <cell r="S87" t="str">
            <v>NA</v>
          </cell>
          <cell r="T87" t="str">
            <v>NA</v>
          </cell>
          <cell r="V87" t="str">
            <v>NA</v>
          </cell>
          <cell r="W87" t="str">
            <v>NA</v>
          </cell>
          <cell r="X87" t="str">
            <v>NA</v>
          </cell>
          <cell r="Y87" t="str">
            <v>NA</v>
          </cell>
        </row>
        <row r="88">
          <cell r="F88" t="str">
            <v>v)</v>
          </cell>
          <cell r="G88" t="str">
            <v>Synchronising Trolley - Type N</v>
          </cell>
          <cell r="H88" t="str">
            <v>Nos</v>
          </cell>
          <cell r="I88">
            <v>0</v>
          </cell>
          <cell r="J88" t="str">
            <v>NA</v>
          </cell>
          <cell r="K88" t="str">
            <v>NA</v>
          </cell>
          <cell r="L88" t="str">
            <v>NA</v>
          </cell>
          <cell r="M88" t="str">
            <v>NA</v>
          </cell>
          <cell r="N88" t="str">
            <v>NA</v>
          </cell>
          <cell r="O88" t="str">
            <v>NA</v>
          </cell>
          <cell r="P88">
            <v>0</v>
          </cell>
          <cell r="Q88" t="str">
            <v>NA</v>
          </cell>
          <cell r="R88">
            <v>0</v>
          </cell>
          <cell r="S88" t="str">
            <v>NA</v>
          </cell>
          <cell r="T88" t="str">
            <v>NA</v>
          </cell>
          <cell r="V88" t="str">
            <v>NA</v>
          </cell>
          <cell r="W88" t="str">
            <v>NA</v>
          </cell>
          <cell r="X88" t="str">
            <v>NA</v>
          </cell>
          <cell r="Y88" t="str">
            <v>NA</v>
          </cell>
        </row>
        <row r="89">
          <cell r="F89" t="str">
            <v>c)</v>
          </cell>
          <cell r="G89" t="str">
            <v>132KV :</v>
          </cell>
          <cell r="H89">
            <v>0</v>
          </cell>
          <cell r="I89">
            <v>0</v>
          </cell>
          <cell r="N89">
            <v>0</v>
          </cell>
          <cell r="O89" t="str">
            <v>NA</v>
          </cell>
          <cell r="R89">
            <v>0</v>
          </cell>
          <cell r="S89" t="str">
            <v>NA</v>
          </cell>
          <cell r="T89" t="str">
            <v>NA</v>
          </cell>
          <cell r="V89" t="str">
            <v>NA</v>
          </cell>
        </row>
        <row r="90">
          <cell r="F90" t="str">
            <v>i)</v>
          </cell>
          <cell r="G90" t="str">
            <v>Feeder Panel - Type F</v>
          </cell>
          <cell r="H90" t="str">
            <v>Nos</v>
          </cell>
          <cell r="I90">
            <v>2</v>
          </cell>
          <cell r="J90" t="str">
            <v>NA</v>
          </cell>
          <cell r="K90" t="str">
            <v>NA</v>
          </cell>
          <cell r="L90">
            <v>10830</v>
          </cell>
          <cell r="M90">
            <v>21660</v>
          </cell>
          <cell r="N90">
            <v>10830</v>
          </cell>
          <cell r="O90">
            <v>21660</v>
          </cell>
          <cell r="P90">
            <v>4913</v>
          </cell>
          <cell r="Q90">
            <v>9826</v>
          </cell>
          <cell r="R90">
            <v>3951</v>
          </cell>
          <cell r="S90">
            <v>7902</v>
          </cell>
          <cell r="T90" t="str">
            <v>INCLUDED IN C0L.(8)</v>
          </cell>
          <cell r="V90">
            <v>29562</v>
          </cell>
          <cell r="W90" t="str">
            <v>NA</v>
          </cell>
          <cell r="X90">
            <v>29562</v>
          </cell>
          <cell r="Y90" t="str">
            <v>NA</v>
          </cell>
        </row>
        <row r="91">
          <cell r="F91" t="str">
            <v>ii)</v>
          </cell>
          <cell r="G91" t="str">
            <v>Transformer Panel</v>
          </cell>
          <cell r="H91" t="str">
            <v>Nos</v>
          </cell>
          <cell r="I91">
            <v>0</v>
          </cell>
          <cell r="J91" t="str">
            <v>NA</v>
          </cell>
          <cell r="K91" t="str">
            <v>NA</v>
          </cell>
          <cell r="L91" t="str">
            <v>NA</v>
          </cell>
          <cell r="M91" t="str">
            <v>NA</v>
          </cell>
          <cell r="N91" t="str">
            <v>NA</v>
          </cell>
          <cell r="O91" t="str">
            <v>NA</v>
          </cell>
          <cell r="P91">
            <v>0</v>
          </cell>
          <cell r="Q91" t="str">
            <v>NA</v>
          </cell>
          <cell r="R91">
            <v>0</v>
          </cell>
          <cell r="S91" t="str">
            <v>NA</v>
          </cell>
          <cell r="T91" t="str">
            <v>NA</v>
          </cell>
          <cell r="V91" t="str">
            <v>NA</v>
          </cell>
          <cell r="W91" t="str">
            <v>NA</v>
          </cell>
          <cell r="X91" t="str">
            <v>NA</v>
          </cell>
          <cell r="Y91" t="str">
            <v>NA</v>
          </cell>
        </row>
        <row r="92">
          <cell r="F92" t="str">
            <v>1)</v>
          </cell>
          <cell r="G92" t="str">
            <v>220/132 KV (132 KV side) - Type B2</v>
          </cell>
          <cell r="H92" t="str">
            <v>Nos</v>
          </cell>
          <cell r="I92">
            <v>0</v>
          </cell>
          <cell r="J92" t="str">
            <v>NA</v>
          </cell>
          <cell r="K92" t="str">
            <v>NA</v>
          </cell>
          <cell r="L92" t="str">
            <v>NA</v>
          </cell>
          <cell r="M92" t="str">
            <v>NA</v>
          </cell>
          <cell r="N92" t="str">
            <v>NA</v>
          </cell>
          <cell r="O92" t="str">
            <v>NA</v>
          </cell>
          <cell r="P92">
            <v>0</v>
          </cell>
          <cell r="Q92" t="str">
            <v>NA</v>
          </cell>
          <cell r="R92">
            <v>0</v>
          </cell>
          <cell r="S92" t="str">
            <v>NA</v>
          </cell>
          <cell r="T92" t="str">
            <v>NA</v>
          </cell>
          <cell r="V92" t="str">
            <v>NA</v>
          </cell>
          <cell r="W92" t="str">
            <v>NA</v>
          </cell>
          <cell r="X92" t="str">
            <v>NA</v>
          </cell>
          <cell r="Y92" t="str">
            <v>NA</v>
          </cell>
        </row>
        <row r="93">
          <cell r="F93" t="str">
            <v>2)</v>
          </cell>
          <cell r="G93" t="str">
            <v>132/33 KV - Type G1</v>
          </cell>
          <cell r="H93" t="str">
            <v>Nos</v>
          </cell>
          <cell r="I93">
            <v>0</v>
          </cell>
          <cell r="J93" t="str">
            <v>NA</v>
          </cell>
          <cell r="K93" t="str">
            <v>NA</v>
          </cell>
          <cell r="L93" t="str">
            <v>NA</v>
          </cell>
          <cell r="M93" t="str">
            <v>NA</v>
          </cell>
          <cell r="N93" t="str">
            <v>NA</v>
          </cell>
          <cell r="O93" t="str">
            <v>NA</v>
          </cell>
          <cell r="P93">
            <v>0</v>
          </cell>
          <cell r="Q93" t="str">
            <v>NA</v>
          </cell>
          <cell r="R93">
            <v>0</v>
          </cell>
          <cell r="S93" t="str">
            <v>NA</v>
          </cell>
          <cell r="T93" t="str">
            <v>NA</v>
          </cell>
          <cell r="V93" t="str">
            <v>NA</v>
          </cell>
          <cell r="W93" t="str">
            <v>NA</v>
          </cell>
          <cell r="X93" t="str">
            <v>NA</v>
          </cell>
          <cell r="Y93" t="str">
            <v>NA</v>
          </cell>
        </row>
        <row r="94">
          <cell r="F94" t="str">
            <v>3)</v>
          </cell>
          <cell r="G94" t="str">
            <v>132/66 KV</v>
          </cell>
          <cell r="H94" t="str">
            <v>Nos</v>
          </cell>
          <cell r="I94">
            <v>0</v>
          </cell>
          <cell r="J94" t="str">
            <v>NA</v>
          </cell>
          <cell r="K94" t="str">
            <v>NA</v>
          </cell>
          <cell r="L94" t="str">
            <v>NA</v>
          </cell>
          <cell r="M94" t="str">
            <v>NA</v>
          </cell>
          <cell r="N94" t="str">
            <v>NA</v>
          </cell>
          <cell r="O94" t="str">
            <v>NA</v>
          </cell>
          <cell r="P94">
            <v>0</v>
          </cell>
          <cell r="Q94" t="str">
            <v>NA</v>
          </cell>
          <cell r="R94">
            <v>0</v>
          </cell>
          <cell r="S94" t="str">
            <v>NA</v>
          </cell>
          <cell r="T94" t="str">
            <v>NA</v>
          </cell>
          <cell r="V94" t="str">
            <v>NA</v>
          </cell>
          <cell r="W94" t="str">
            <v>NA</v>
          </cell>
          <cell r="X94" t="str">
            <v>NA</v>
          </cell>
          <cell r="Y94" t="str">
            <v>NA</v>
          </cell>
        </row>
        <row r="95">
          <cell r="F95" t="str">
            <v>iii)</v>
          </cell>
          <cell r="G95" t="str">
            <v>Bus Transfer Panel - Type H</v>
          </cell>
          <cell r="H95" t="str">
            <v>Nos</v>
          </cell>
          <cell r="I95">
            <v>0</v>
          </cell>
          <cell r="J95" t="str">
            <v>NA</v>
          </cell>
          <cell r="K95" t="str">
            <v>NA</v>
          </cell>
          <cell r="L95" t="str">
            <v>NA</v>
          </cell>
          <cell r="M95" t="str">
            <v>NA</v>
          </cell>
          <cell r="N95" t="str">
            <v>NA</v>
          </cell>
          <cell r="O95" t="str">
            <v>NA</v>
          </cell>
          <cell r="P95">
            <v>0</v>
          </cell>
          <cell r="Q95" t="str">
            <v>NA</v>
          </cell>
          <cell r="R95">
            <v>0</v>
          </cell>
          <cell r="S95" t="str">
            <v>NA</v>
          </cell>
          <cell r="T95" t="str">
            <v>NA</v>
          </cell>
          <cell r="V95" t="str">
            <v>NA</v>
          </cell>
          <cell r="W95" t="str">
            <v>NA</v>
          </cell>
          <cell r="X95" t="str">
            <v>NA</v>
          </cell>
          <cell r="Y95" t="str">
            <v>NA</v>
          </cell>
        </row>
        <row r="96">
          <cell r="F96" t="str">
            <v>d)</v>
          </cell>
          <cell r="G96" t="str">
            <v xml:space="preserve"> 33 KV :</v>
          </cell>
          <cell r="H96">
            <v>0</v>
          </cell>
          <cell r="I96">
            <v>0</v>
          </cell>
          <cell r="N96">
            <v>0</v>
          </cell>
          <cell r="O96" t="str">
            <v>NA</v>
          </cell>
          <cell r="R96">
            <v>0</v>
          </cell>
          <cell r="S96" t="str">
            <v>NA</v>
          </cell>
          <cell r="T96" t="str">
            <v>NA</v>
          </cell>
          <cell r="V96" t="str">
            <v>NA</v>
          </cell>
        </row>
        <row r="97">
          <cell r="F97" t="str">
            <v>i)</v>
          </cell>
          <cell r="G97" t="str">
            <v>Feeder Panel - Type I</v>
          </cell>
          <cell r="H97" t="str">
            <v>Nos</v>
          </cell>
          <cell r="I97">
            <v>0</v>
          </cell>
          <cell r="J97" t="str">
            <v>NA</v>
          </cell>
          <cell r="K97" t="str">
            <v>NA</v>
          </cell>
          <cell r="L97" t="str">
            <v>NA</v>
          </cell>
          <cell r="M97" t="str">
            <v>NA</v>
          </cell>
          <cell r="N97" t="str">
            <v>NA</v>
          </cell>
          <cell r="O97" t="str">
            <v>NA</v>
          </cell>
          <cell r="P97">
            <v>0</v>
          </cell>
          <cell r="Q97" t="str">
            <v>NA</v>
          </cell>
          <cell r="R97">
            <v>0</v>
          </cell>
          <cell r="S97" t="str">
            <v>NA</v>
          </cell>
          <cell r="T97" t="str">
            <v>NA</v>
          </cell>
          <cell r="V97" t="str">
            <v>NA</v>
          </cell>
          <cell r="W97" t="str">
            <v>NA</v>
          </cell>
          <cell r="X97" t="str">
            <v>NA</v>
          </cell>
          <cell r="Y97" t="str">
            <v>NA</v>
          </cell>
        </row>
        <row r="98">
          <cell r="F98" t="str">
            <v>ii)</v>
          </cell>
          <cell r="G98" t="str">
            <v>Transformer Panel</v>
          </cell>
          <cell r="H98" t="str">
            <v>Nos</v>
          </cell>
          <cell r="I98">
            <v>0</v>
          </cell>
          <cell r="J98" t="str">
            <v>NA</v>
          </cell>
          <cell r="K98" t="str">
            <v>NA</v>
          </cell>
          <cell r="L98" t="str">
            <v>NA</v>
          </cell>
          <cell r="M98" t="str">
            <v>NA</v>
          </cell>
          <cell r="N98" t="str">
            <v>NA</v>
          </cell>
          <cell r="O98" t="str">
            <v>NA</v>
          </cell>
          <cell r="P98">
            <v>0</v>
          </cell>
          <cell r="Q98" t="str">
            <v>NA</v>
          </cell>
          <cell r="R98">
            <v>0</v>
          </cell>
          <cell r="S98" t="str">
            <v>NA</v>
          </cell>
          <cell r="T98" t="str">
            <v>NA</v>
          </cell>
          <cell r="V98" t="str">
            <v>NA</v>
          </cell>
          <cell r="W98" t="str">
            <v>NA</v>
          </cell>
          <cell r="X98" t="str">
            <v>NA</v>
          </cell>
          <cell r="Y98" t="str">
            <v>NA</v>
          </cell>
        </row>
        <row r="99">
          <cell r="F99" t="str">
            <v>1)</v>
          </cell>
          <cell r="G99" t="str">
            <v>132/33 KV (33 KV side) - Type G2</v>
          </cell>
          <cell r="H99" t="str">
            <v>Nos</v>
          </cell>
          <cell r="I99">
            <v>0</v>
          </cell>
          <cell r="J99" t="str">
            <v>NA</v>
          </cell>
          <cell r="K99" t="str">
            <v>NA</v>
          </cell>
          <cell r="L99" t="str">
            <v>NA</v>
          </cell>
          <cell r="M99" t="str">
            <v>NA</v>
          </cell>
          <cell r="N99" t="str">
            <v>NA</v>
          </cell>
          <cell r="O99" t="str">
            <v>NA</v>
          </cell>
          <cell r="P99">
            <v>0</v>
          </cell>
          <cell r="Q99" t="str">
            <v>NA</v>
          </cell>
          <cell r="R99">
            <v>0</v>
          </cell>
          <cell r="S99" t="str">
            <v>NA</v>
          </cell>
          <cell r="T99" t="str">
            <v>NA</v>
          </cell>
          <cell r="V99" t="str">
            <v>NA</v>
          </cell>
          <cell r="W99" t="str">
            <v>NA</v>
          </cell>
          <cell r="X99" t="str">
            <v>NA</v>
          </cell>
          <cell r="Y99" t="str">
            <v>NA</v>
          </cell>
        </row>
        <row r="100">
          <cell r="F100" t="str">
            <v>2)</v>
          </cell>
          <cell r="G100" t="str">
            <v>33/11 KV - Type J</v>
          </cell>
          <cell r="H100" t="str">
            <v>Nos</v>
          </cell>
          <cell r="I100">
            <v>0</v>
          </cell>
          <cell r="J100" t="str">
            <v>NA</v>
          </cell>
          <cell r="K100" t="str">
            <v>NA</v>
          </cell>
          <cell r="L100" t="str">
            <v>NA</v>
          </cell>
          <cell r="M100" t="str">
            <v>NA</v>
          </cell>
          <cell r="N100" t="str">
            <v>NA</v>
          </cell>
          <cell r="O100" t="str">
            <v>NA</v>
          </cell>
          <cell r="P100">
            <v>0</v>
          </cell>
          <cell r="Q100" t="str">
            <v>NA</v>
          </cell>
          <cell r="R100">
            <v>0</v>
          </cell>
          <cell r="S100" t="str">
            <v>NA</v>
          </cell>
          <cell r="T100" t="str">
            <v>NA</v>
          </cell>
          <cell r="V100" t="str">
            <v>NA</v>
          </cell>
          <cell r="W100" t="str">
            <v>NA</v>
          </cell>
          <cell r="X100" t="str">
            <v>NA</v>
          </cell>
          <cell r="Y100" t="str">
            <v>NA</v>
          </cell>
        </row>
        <row r="101">
          <cell r="F101" t="str">
            <v>iii)</v>
          </cell>
          <cell r="G101" t="str">
            <v>Bus Transfer Panel - Type K</v>
          </cell>
          <cell r="H101" t="str">
            <v>Nos</v>
          </cell>
          <cell r="I101">
            <v>0</v>
          </cell>
          <cell r="J101" t="str">
            <v>NA</v>
          </cell>
          <cell r="K101" t="str">
            <v>NA</v>
          </cell>
          <cell r="L101" t="str">
            <v>NA</v>
          </cell>
          <cell r="M101" t="str">
            <v>NA</v>
          </cell>
          <cell r="N101" t="str">
            <v>NA</v>
          </cell>
          <cell r="O101" t="str">
            <v>NA</v>
          </cell>
          <cell r="P101">
            <v>0</v>
          </cell>
          <cell r="Q101" t="str">
            <v>NA</v>
          </cell>
          <cell r="R101">
            <v>0</v>
          </cell>
          <cell r="S101" t="str">
            <v>NA</v>
          </cell>
          <cell r="T101" t="str">
            <v>NA</v>
          </cell>
          <cell r="V101" t="str">
            <v>NA</v>
          </cell>
          <cell r="W101" t="str">
            <v>NA</v>
          </cell>
          <cell r="X101" t="str">
            <v>NA</v>
          </cell>
          <cell r="Y101" t="str">
            <v>NA</v>
          </cell>
        </row>
        <row r="102">
          <cell r="E102">
            <v>12</v>
          </cell>
          <cell r="F102" t="str">
            <v>a)</v>
          </cell>
          <cell r="G102" t="str">
            <v>AC  DISTRIBUTION BOARD</v>
          </cell>
          <cell r="H102" t="str">
            <v>Lot</v>
          </cell>
          <cell r="I102">
            <v>0</v>
          </cell>
          <cell r="J102" t="str">
            <v>NA</v>
          </cell>
          <cell r="K102" t="str">
            <v>NA</v>
          </cell>
          <cell r="L102" t="str">
            <v>NA</v>
          </cell>
          <cell r="M102" t="str">
            <v>NA</v>
          </cell>
          <cell r="N102" t="str">
            <v>NA</v>
          </cell>
          <cell r="O102" t="str">
            <v>NA</v>
          </cell>
          <cell r="P102">
            <v>0</v>
          </cell>
          <cell r="Q102" t="str">
            <v>NA</v>
          </cell>
          <cell r="R102">
            <v>0</v>
          </cell>
          <cell r="S102" t="str">
            <v>NA</v>
          </cell>
          <cell r="T102" t="str">
            <v>NA</v>
          </cell>
          <cell r="V102" t="str">
            <v>NA</v>
          </cell>
          <cell r="W102" t="str">
            <v>NA</v>
          </cell>
          <cell r="X102" t="str">
            <v>NA</v>
          </cell>
          <cell r="Y102" t="str">
            <v>NA</v>
          </cell>
        </row>
        <row r="103">
          <cell r="F103" t="str">
            <v>b)</v>
          </cell>
          <cell r="G103" t="str">
            <v>DC  DISTRIBUTION BOARD</v>
          </cell>
          <cell r="H103" t="str">
            <v>Lot</v>
          </cell>
          <cell r="I103">
            <v>0</v>
          </cell>
          <cell r="J103" t="str">
            <v>NA</v>
          </cell>
          <cell r="K103" t="str">
            <v>NA</v>
          </cell>
          <cell r="L103" t="str">
            <v>NA</v>
          </cell>
          <cell r="M103" t="str">
            <v>NA</v>
          </cell>
          <cell r="N103" t="str">
            <v>NA</v>
          </cell>
          <cell r="O103" t="str">
            <v>NA</v>
          </cell>
          <cell r="P103">
            <v>0</v>
          </cell>
          <cell r="Q103" t="str">
            <v>NA</v>
          </cell>
          <cell r="R103">
            <v>0</v>
          </cell>
          <cell r="S103" t="str">
            <v>NA</v>
          </cell>
          <cell r="T103" t="str">
            <v>NA</v>
          </cell>
          <cell r="V103" t="str">
            <v>NA</v>
          </cell>
          <cell r="W103" t="str">
            <v>NA</v>
          </cell>
          <cell r="X103" t="str">
            <v>NA</v>
          </cell>
          <cell r="Y103" t="str">
            <v>NA</v>
          </cell>
        </row>
        <row r="104">
          <cell r="E104">
            <v>13</v>
          </cell>
          <cell r="F104" t="str">
            <v>.</v>
          </cell>
          <cell r="G104" t="str">
            <v>BATTERY &amp; BATTERY CHARGER</v>
          </cell>
          <cell r="I104">
            <v>0</v>
          </cell>
          <cell r="J104" t="str">
            <v>NA</v>
          </cell>
          <cell r="K104" t="str">
            <v>NA</v>
          </cell>
          <cell r="L104">
            <v>0</v>
          </cell>
          <cell r="M104">
            <v>0</v>
          </cell>
          <cell r="N104">
            <v>0</v>
          </cell>
          <cell r="O104" t="str">
            <v>NA</v>
          </cell>
          <cell r="P104">
            <v>0</v>
          </cell>
          <cell r="Q104">
            <v>0</v>
          </cell>
          <cell r="R104">
            <v>0</v>
          </cell>
          <cell r="S104" t="str">
            <v>NA</v>
          </cell>
          <cell r="T104" t="str">
            <v>NA</v>
          </cell>
          <cell r="V104" t="str">
            <v>NA</v>
          </cell>
          <cell r="W104" t="str">
            <v>NA</v>
          </cell>
          <cell r="X104" t="str">
            <v>NA</v>
          </cell>
        </row>
        <row r="105">
          <cell r="G105" t="str">
            <v>Battery</v>
          </cell>
          <cell r="H105">
            <v>0</v>
          </cell>
          <cell r="I105">
            <v>0</v>
          </cell>
          <cell r="N105">
            <v>0</v>
          </cell>
          <cell r="O105" t="str">
            <v>NA</v>
          </cell>
          <cell r="R105">
            <v>0</v>
          </cell>
          <cell r="S105" t="str">
            <v>NA</v>
          </cell>
          <cell r="T105" t="str">
            <v>NA</v>
          </cell>
          <cell r="V105" t="str">
            <v>NA</v>
          </cell>
        </row>
        <row r="106">
          <cell r="F106" t="str">
            <v>a)</v>
          </cell>
          <cell r="G106" t="str">
            <v>220  Volt</v>
          </cell>
          <cell r="H106" t="str">
            <v>Nos</v>
          </cell>
          <cell r="I106">
            <v>0</v>
          </cell>
          <cell r="J106" t="str">
            <v>NA</v>
          </cell>
          <cell r="K106" t="str">
            <v>NA</v>
          </cell>
          <cell r="L106" t="str">
            <v>NA</v>
          </cell>
          <cell r="M106" t="str">
            <v>NA</v>
          </cell>
          <cell r="N106" t="str">
            <v>NA</v>
          </cell>
          <cell r="O106" t="str">
            <v>NA</v>
          </cell>
          <cell r="P106">
            <v>0</v>
          </cell>
          <cell r="Q106" t="str">
            <v>NA</v>
          </cell>
          <cell r="R106">
            <v>0</v>
          </cell>
          <cell r="S106" t="str">
            <v>NA</v>
          </cell>
          <cell r="T106" t="str">
            <v>NA</v>
          </cell>
          <cell r="V106" t="str">
            <v>NA</v>
          </cell>
          <cell r="W106" t="str">
            <v>NA</v>
          </cell>
          <cell r="X106" t="str">
            <v>NA</v>
          </cell>
          <cell r="Y106" t="str">
            <v>NA</v>
          </cell>
        </row>
        <row r="107">
          <cell r="F107" t="str">
            <v>b)</v>
          </cell>
          <cell r="G107" t="str">
            <v xml:space="preserve">  30  Volt</v>
          </cell>
          <cell r="H107" t="str">
            <v>Nos</v>
          </cell>
          <cell r="I107">
            <v>0</v>
          </cell>
          <cell r="J107" t="str">
            <v>NA</v>
          </cell>
          <cell r="K107" t="str">
            <v>NA</v>
          </cell>
          <cell r="L107" t="str">
            <v>NA</v>
          </cell>
          <cell r="M107" t="str">
            <v>NA</v>
          </cell>
          <cell r="N107" t="str">
            <v>NA</v>
          </cell>
          <cell r="O107" t="str">
            <v>NA</v>
          </cell>
          <cell r="P107">
            <v>0</v>
          </cell>
          <cell r="Q107" t="str">
            <v>NA</v>
          </cell>
          <cell r="R107">
            <v>0</v>
          </cell>
          <cell r="S107" t="str">
            <v>NA</v>
          </cell>
          <cell r="T107" t="str">
            <v>NA</v>
          </cell>
          <cell r="V107" t="str">
            <v>NA</v>
          </cell>
          <cell r="W107" t="str">
            <v>NA</v>
          </cell>
          <cell r="X107" t="str">
            <v>NA</v>
          </cell>
          <cell r="Y107" t="str">
            <v>NA</v>
          </cell>
        </row>
        <row r="108">
          <cell r="G108" t="str">
            <v>Battery Charger</v>
          </cell>
          <cell r="H108">
            <v>0</v>
          </cell>
          <cell r="I108">
            <v>0</v>
          </cell>
          <cell r="N108">
            <v>0</v>
          </cell>
          <cell r="O108" t="str">
            <v>NA</v>
          </cell>
          <cell r="R108">
            <v>0</v>
          </cell>
          <cell r="S108" t="str">
            <v>NA</v>
          </cell>
          <cell r="T108" t="str">
            <v>NA</v>
          </cell>
          <cell r="V108" t="str">
            <v>NA</v>
          </cell>
        </row>
        <row r="109">
          <cell r="E109" t="str">
            <v/>
          </cell>
          <cell r="F109" t="str">
            <v>a)</v>
          </cell>
          <cell r="G109" t="str">
            <v>220  Volt</v>
          </cell>
          <cell r="H109" t="str">
            <v>Nos</v>
          </cell>
          <cell r="I109">
            <v>0</v>
          </cell>
          <cell r="J109" t="str">
            <v>NA</v>
          </cell>
          <cell r="K109" t="str">
            <v>NA</v>
          </cell>
          <cell r="L109" t="str">
            <v>NA</v>
          </cell>
          <cell r="M109" t="str">
            <v>NA</v>
          </cell>
          <cell r="N109" t="str">
            <v>NA</v>
          </cell>
          <cell r="O109" t="str">
            <v>NA</v>
          </cell>
          <cell r="P109">
            <v>0</v>
          </cell>
          <cell r="Q109" t="str">
            <v>NA</v>
          </cell>
          <cell r="R109">
            <v>0</v>
          </cell>
          <cell r="S109" t="str">
            <v>NA</v>
          </cell>
          <cell r="T109" t="str">
            <v>NA</v>
          </cell>
          <cell r="V109" t="str">
            <v>NA</v>
          </cell>
          <cell r="W109" t="str">
            <v>NA</v>
          </cell>
          <cell r="X109" t="str">
            <v>NA</v>
          </cell>
          <cell r="Y109" t="str">
            <v>NA</v>
          </cell>
        </row>
        <row r="110">
          <cell r="F110" t="str">
            <v>b)</v>
          </cell>
          <cell r="G110" t="str">
            <v xml:space="preserve">  30  Volt</v>
          </cell>
          <cell r="H110" t="str">
            <v>Nos</v>
          </cell>
          <cell r="I110">
            <v>0</v>
          </cell>
          <cell r="J110" t="str">
            <v>NA</v>
          </cell>
          <cell r="K110" t="str">
            <v>NA</v>
          </cell>
          <cell r="L110" t="str">
            <v>NA</v>
          </cell>
          <cell r="M110" t="str">
            <v>NA</v>
          </cell>
          <cell r="N110" t="str">
            <v>NA</v>
          </cell>
          <cell r="O110" t="str">
            <v>NA</v>
          </cell>
          <cell r="P110">
            <v>0</v>
          </cell>
          <cell r="Q110" t="str">
            <v>NA</v>
          </cell>
          <cell r="R110">
            <v>0</v>
          </cell>
          <cell r="S110" t="str">
            <v>NA</v>
          </cell>
          <cell r="T110" t="str">
            <v>NA</v>
          </cell>
          <cell r="V110" t="str">
            <v>NA</v>
          </cell>
          <cell r="W110" t="str">
            <v>NA</v>
          </cell>
          <cell r="X110" t="str">
            <v>NA</v>
          </cell>
          <cell r="Y110" t="str">
            <v>NA</v>
          </cell>
        </row>
        <row r="111">
          <cell r="H111">
            <v>0</v>
          </cell>
          <cell r="I111">
            <v>0</v>
          </cell>
          <cell r="N111">
            <v>0</v>
          </cell>
          <cell r="O111" t="str">
            <v>NA</v>
          </cell>
          <cell r="R111">
            <v>0</v>
          </cell>
          <cell r="S111" t="str">
            <v>NA</v>
          </cell>
          <cell r="T111" t="str">
            <v>NA</v>
          </cell>
          <cell r="V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t="str">
            <v>NA</v>
          </cell>
          <cell r="O112" t="str">
            <v>NA</v>
          </cell>
          <cell r="P112">
            <v>0</v>
          </cell>
          <cell r="Q112" t="str">
            <v>NA</v>
          </cell>
          <cell r="R112">
            <v>0</v>
          </cell>
          <cell r="S112" t="str">
            <v>NA</v>
          </cell>
          <cell r="T112" t="str">
            <v>NA</v>
          </cell>
          <cell r="V112" t="str">
            <v>NA</v>
          </cell>
          <cell r="W112" t="str">
            <v>NA</v>
          </cell>
          <cell r="X112" t="str">
            <v>NA</v>
          </cell>
          <cell r="Y112" t="str">
            <v>NA</v>
          </cell>
        </row>
        <row r="113">
          <cell r="G113" t="str">
            <v>LA  AND  C&amp;R PANEL</v>
          </cell>
          <cell r="H113">
            <v>0</v>
          </cell>
          <cell r="I113">
            <v>0</v>
          </cell>
          <cell r="N113">
            <v>0</v>
          </cell>
          <cell r="O113" t="str">
            <v>NA</v>
          </cell>
          <cell r="R113">
            <v>0</v>
          </cell>
          <cell r="S113" t="str">
            <v>NA</v>
          </cell>
          <cell r="T113" t="str">
            <v>NA</v>
          </cell>
          <cell r="V113" t="str">
            <v>NA</v>
          </cell>
        </row>
        <row r="114">
          <cell r="H114">
            <v>0</v>
          </cell>
          <cell r="I114">
            <v>0</v>
          </cell>
          <cell r="N114">
            <v>0</v>
          </cell>
          <cell r="O114" t="str">
            <v>NA</v>
          </cell>
          <cell r="R114">
            <v>0</v>
          </cell>
          <cell r="S114" t="str">
            <v>NA</v>
          </cell>
          <cell r="T114" t="str">
            <v>NA</v>
          </cell>
          <cell r="V114" t="str">
            <v>NA</v>
          </cell>
        </row>
        <row r="115">
          <cell r="E115">
            <v>15</v>
          </cell>
          <cell r="F115" t="str">
            <v>.</v>
          </cell>
          <cell r="G115" t="str">
            <v>POST  INSULATORS</v>
          </cell>
          <cell r="H115">
            <v>0</v>
          </cell>
          <cell r="I115">
            <v>0</v>
          </cell>
          <cell r="N115">
            <v>0</v>
          </cell>
          <cell r="O115" t="str">
            <v>NA</v>
          </cell>
          <cell r="R115">
            <v>0</v>
          </cell>
          <cell r="S115" t="str">
            <v>NA</v>
          </cell>
          <cell r="T115" t="str">
            <v>NA</v>
          </cell>
          <cell r="V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t="str">
            <v>NA</v>
          </cell>
          <cell r="O116" t="str">
            <v>NA</v>
          </cell>
          <cell r="P116">
            <v>0</v>
          </cell>
          <cell r="Q116" t="str">
            <v>NA</v>
          </cell>
          <cell r="R116">
            <v>0</v>
          </cell>
          <cell r="S116" t="str">
            <v>NA</v>
          </cell>
          <cell r="T116" t="str">
            <v>NA</v>
          </cell>
          <cell r="V116" t="str">
            <v>NA</v>
          </cell>
          <cell r="W116" t="str">
            <v>NA</v>
          </cell>
          <cell r="X116" t="str">
            <v>NA</v>
          </cell>
          <cell r="Y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t="str">
            <v>NA</v>
          </cell>
          <cell r="O117" t="str">
            <v>NA</v>
          </cell>
          <cell r="P117">
            <v>0</v>
          </cell>
          <cell r="Q117" t="str">
            <v>NA</v>
          </cell>
          <cell r="R117">
            <v>0</v>
          </cell>
          <cell r="S117" t="str">
            <v>NA</v>
          </cell>
          <cell r="T117" t="str">
            <v>NA</v>
          </cell>
          <cell r="V117" t="str">
            <v>NA</v>
          </cell>
          <cell r="W117" t="str">
            <v>NA</v>
          </cell>
          <cell r="X117" t="str">
            <v>NA</v>
          </cell>
          <cell r="Y117" t="str">
            <v>NA</v>
          </cell>
        </row>
        <row r="118">
          <cell r="F118" t="str">
            <v>c)</v>
          </cell>
          <cell r="G118" t="str">
            <v>132 KV Solid Core with hardware fittings &amp; accessories</v>
          </cell>
          <cell r="H118" t="str">
            <v>Lot</v>
          </cell>
          <cell r="I118">
            <v>1</v>
          </cell>
          <cell r="J118" t="str">
            <v>NA</v>
          </cell>
          <cell r="K118" t="str">
            <v>NA</v>
          </cell>
          <cell r="L118">
            <v>4405</v>
          </cell>
          <cell r="M118">
            <v>4405</v>
          </cell>
          <cell r="N118">
            <v>4405</v>
          </cell>
          <cell r="O118">
            <v>4405</v>
          </cell>
          <cell r="P118">
            <v>6869</v>
          </cell>
          <cell r="Q118">
            <v>6869</v>
          </cell>
          <cell r="R118">
            <v>5524</v>
          </cell>
          <cell r="S118">
            <v>5524</v>
          </cell>
          <cell r="T118" t="str">
            <v>INCLUDED IN C0L.(8)</v>
          </cell>
          <cell r="V118">
            <v>9929</v>
          </cell>
          <cell r="W118" t="str">
            <v>NA</v>
          </cell>
          <cell r="X118">
            <v>9929</v>
          </cell>
          <cell r="Y118" t="str">
            <v>NA</v>
          </cell>
        </row>
        <row r="119">
          <cell r="F119" t="str">
            <v>d)</v>
          </cell>
          <cell r="G119" t="str">
            <v>33 KV Solid Core with hardware fittings &amp; accessories</v>
          </cell>
          <cell r="H119" t="str">
            <v>Lot</v>
          </cell>
          <cell r="I119">
            <v>0</v>
          </cell>
          <cell r="J119" t="str">
            <v>NA</v>
          </cell>
          <cell r="K119" t="str">
            <v>NA</v>
          </cell>
          <cell r="L119" t="str">
            <v>NA</v>
          </cell>
          <cell r="M119" t="str">
            <v>NA</v>
          </cell>
          <cell r="N119" t="str">
            <v>NA</v>
          </cell>
          <cell r="O119" t="str">
            <v>NA</v>
          </cell>
          <cell r="P119">
            <v>0</v>
          </cell>
          <cell r="Q119" t="str">
            <v>NA</v>
          </cell>
          <cell r="R119">
            <v>0</v>
          </cell>
          <cell r="S119" t="str">
            <v>NA</v>
          </cell>
          <cell r="T119" t="str">
            <v>NA</v>
          </cell>
          <cell r="V119" t="str">
            <v>NA</v>
          </cell>
          <cell r="W119" t="str">
            <v>NA</v>
          </cell>
          <cell r="X119" t="str">
            <v>NA</v>
          </cell>
          <cell r="Y119" t="str">
            <v>NA</v>
          </cell>
        </row>
        <row r="120">
          <cell r="E120">
            <v>16</v>
          </cell>
          <cell r="F120" t="str">
            <v>.</v>
          </cell>
          <cell r="G120" t="str">
            <v>TENSION INSULATOR WITH FITTINGS &amp; ACCESSORIES</v>
          </cell>
          <cell r="H120">
            <v>0</v>
          </cell>
          <cell r="I120">
            <v>0</v>
          </cell>
          <cell r="N120">
            <v>0</v>
          </cell>
          <cell r="O120" t="str">
            <v>NA</v>
          </cell>
          <cell r="R120">
            <v>0</v>
          </cell>
          <cell r="S120" t="str">
            <v>NA</v>
          </cell>
          <cell r="T120" t="str">
            <v>NA</v>
          </cell>
          <cell r="V120" t="str">
            <v>NA</v>
          </cell>
        </row>
        <row r="121">
          <cell r="F121" t="str">
            <v>a)</v>
          </cell>
          <cell r="G121" t="str">
            <v>400 KV</v>
          </cell>
          <cell r="H121" t="str">
            <v>Lot</v>
          </cell>
          <cell r="I121">
            <v>0</v>
          </cell>
          <cell r="J121" t="str">
            <v>NA</v>
          </cell>
          <cell r="K121" t="str">
            <v>NA</v>
          </cell>
          <cell r="L121" t="str">
            <v>NA</v>
          </cell>
          <cell r="M121" t="str">
            <v>NA</v>
          </cell>
          <cell r="N121" t="str">
            <v>NA</v>
          </cell>
          <cell r="O121" t="str">
            <v>NA</v>
          </cell>
          <cell r="P121">
            <v>0</v>
          </cell>
          <cell r="Q121" t="str">
            <v>NA</v>
          </cell>
          <cell r="R121">
            <v>0</v>
          </cell>
          <cell r="S121" t="str">
            <v>NA</v>
          </cell>
          <cell r="T121" t="str">
            <v>NA</v>
          </cell>
          <cell r="V121" t="str">
            <v>NA</v>
          </cell>
          <cell r="W121" t="str">
            <v>NA</v>
          </cell>
          <cell r="X121" t="str">
            <v>NA</v>
          </cell>
          <cell r="Y121" t="str">
            <v>NA</v>
          </cell>
        </row>
        <row r="122">
          <cell r="F122" t="str">
            <v>b)</v>
          </cell>
          <cell r="G122" t="str">
            <v xml:space="preserve">220 KV  </v>
          </cell>
          <cell r="H122" t="str">
            <v>Lot</v>
          </cell>
          <cell r="I122">
            <v>0</v>
          </cell>
          <cell r="J122" t="str">
            <v>NA</v>
          </cell>
          <cell r="K122" t="str">
            <v>NA</v>
          </cell>
          <cell r="L122" t="str">
            <v>NA</v>
          </cell>
          <cell r="M122" t="str">
            <v>NA</v>
          </cell>
          <cell r="N122" t="str">
            <v>NA</v>
          </cell>
          <cell r="O122" t="str">
            <v>NA</v>
          </cell>
          <cell r="P122">
            <v>0</v>
          </cell>
          <cell r="Q122" t="str">
            <v>NA</v>
          </cell>
          <cell r="R122">
            <v>0</v>
          </cell>
          <cell r="S122" t="str">
            <v>NA</v>
          </cell>
          <cell r="T122" t="str">
            <v>NA</v>
          </cell>
          <cell r="V122" t="str">
            <v>NA</v>
          </cell>
          <cell r="W122" t="str">
            <v>NA</v>
          </cell>
          <cell r="X122" t="str">
            <v>NA</v>
          </cell>
          <cell r="Y122" t="str">
            <v>NA</v>
          </cell>
        </row>
        <row r="123">
          <cell r="F123" t="str">
            <v>c)</v>
          </cell>
          <cell r="G123" t="str">
            <v xml:space="preserve">132 KV  </v>
          </cell>
          <cell r="H123" t="str">
            <v>Lot</v>
          </cell>
          <cell r="I123">
            <v>1</v>
          </cell>
          <cell r="J123" t="str">
            <v>NA</v>
          </cell>
          <cell r="K123" t="str">
            <v>NA</v>
          </cell>
          <cell r="L123">
            <v>2471</v>
          </cell>
          <cell r="M123">
            <v>2471</v>
          </cell>
          <cell r="N123">
            <v>2471</v>
          </cell>
          <cell r="O123">
            <v>2471</v>
          </cell>
          <cell r="P123">
            <v>3854</v>
          </cell>
          <cell r="Q123">
            <v>3854</v>
          </cell>
          <cell r="R123">
            <v>3099</v>
          </cell>
          <cell r="S123">
            <v>3099</v>
          </cell>
          <cell r="T123" t="str">
            <v>INCLUDED IN C0L.(8)</v>
          </cell>
          <cell r="V123">
            <v>5570</v>
          </cell>
          <cell r="W123" t="str">
            <v>NA</v>
          </cell>
          <cell r="X123">
            <v>5570</v>
          </cell>
          <cell r="Y123" t="str">
            <v>NA</v>
          </cell>
        </row>
        <row r="124">
          <cell r="F124" t="str">
            <v>d)</v>
          </cell>
          <cell r="G124" t="str">
            <v>33 KV</v>
          </cell>
          <cell r="H124" t="str">
            <v>Lot</v>
          </cell>
          <cell r="I124">
            <v>0</v>
          </cell>
          <cell r="J124" t="str">
            <v>NA</v>
          </cell>
          <cell r="K124" t="str">
            <v>NA</v>
          </cell>
          <cell r="L124" t="str">
            <v>NA</v>
          </cell>
          <cell r="M124" t="str">
            <v>NA</v>
          </cell>
          <cell r="N124" t="str">
            <v>NA</v>
          </cell>
          <cell r="O124" t="str">
            <v>NA</v>
          </cell>
          <cell r="P124">
            <v>0</v>
          </cell>
          <cell r="Q124" t="str">
            <v>NA</v>
          </cell>
          <cell r="R124">
            <v>0</v>
          </cell>
          <cell r="S124" t="str">
            <v>NA</v>
          </cell>
          <cell r="T124" t="str">
            <v>NA</v>
          </cell>
          <cell r="V124" t="str">
            <v>NA</v>
          </cell>
          <cell r="W124" t="str">
            <v>NA</v>
          </cell>
          <cell r="X124" t="str">
            <v>NA</v>
          </cell>
          <cell r="Y124" t="str">
            <v>NA</v>
          </cell>
        </row>
        <row r="125">
          <cell r="E125">
            <v>17</v>
          </cell>
          <cell r="F125" t="str">
            <v>.</v>
          </cell>
          <cell r="G125" t="str">
            <v>SUSPENSION INSULATOR WITH FITTINGS &amp; ACCESSORIES</v>
          </cell>
          <cell r="H125">
            <v>0</v>
          </cell>
          <cell r="I125">
            <v>0</v>
          </cell>
          <cell r="N125">
            <v>0</v>
          </cell>
          <cell r="O125" t="str">
            <v>NA</v>
          </cell>
          <cell r="R125">
            <v>0</v>
          </cell>
          <cell r="S125" t="str">
            <v>NA</v>
          </cell>
          <cell r="T125" t="str">
            <v>NA</v>
          </cell>
          <cell r="V125" t="str">
            <v>NA</v>
          </cell>
        </row>
        <row r="126">
          <cell r="F126" t="str">
            <v>a)</v>
          </cell>
          <cell r="G126" t="str">
            <v>400 KV</v>
          </cell>
          <cell r="H126" t="str">
            <v>Lot</v>
          </cell>
          <cell r="I126">
            <v>0</v>
          </cell>
          <cell r="J126" t="str">
            <v>NA</v>
          </cell>
          <cell r="K126" t="str">
            <v>NA</v>
          </cell>
          <cell r="L126" t="str">
            <v>NA</v>
          </cell>
          <cell r="M126" t="str">
            <v>NA</v>
          </cell>
          <cell r="N126" t="str">
            <v>NA</v>
          </cell>
          <cell r="O126" t="str">
            <v>NA</v>
          </cell>
          <cell r="P126">
            <v>0</v>
          </cell>
          <cell r="Q126" t="str">
            <v>NA</v>
          </cell>
          <cell r="R126">
            <v>0</v>
          </cell>
          <cell r="S126" t="str">
            <v>NA</v>
          </cell>
          <cell r="T126" t="str">
            <v>NA</v>
          </cell>
          <cell r="V126" t="str">
            <v>NA</v>
          </cell>
          <cell r="W126" t="str">
            <v>NA</v>
          </cell>
          <cell r="X126" t="str">
            <v>NA</v>
          </cell>
          <cell r="Y126" t="str">
            <v>NA</v>
          </cell>
        </row>
        <row r="127">
          <cell r="F127" t="str">
            <v>b)</v>
          </cell>
          <cell r="G127" t="str">
            <v xml:space="preserve">220 KV  </v>
          </cell>
          <cell r="H127" t="str">
            <v>Lot</v>
          </cell>
          <cell r="I127">
            <v>0</v>
          </cell>
          <cell r="J127" t="str">
            <v>NA</v>
          </cell>
          <cell r="K127" t="str">
            <v>NA</v>
          </cell>
          <cell r="L127" t="str">
            <v>NA</v>
          </cell>
          <cell r="M127" t="str">
            <v>NA</v>
          </cell>
          <cell r="N127" t="str">
            <v>NA</v>
          </cell>
          <cell r="O127" t="str">
            <v>NA</v>
          </cell>
          <cell r="P127">
            <v>0</v>
          </cell>
          <cell r="Q127" t="str">
            <v>NA</v>
          </cell>
          <cell r="R127">
            <v>0</v>
          </cell>
          <cell r="S127" t="str">
            <v>NA</v>
          </cell>
          <cell r="T127" t="str">
            <v>NA</v>
          </cell>
          <cell r="V127" t="str">
            <v>NA</v>
          </cell>
          <cell r="W127" t="str">
            <v>NA</v>
          </cell>
          <cell r="X127" t="str">
            <v>NA</v>
          </cell>
          <cell r="Y127" t="str">
            <v>NA</v>
          </cell>
        </row>
        <row r="128">
          <cell r="F128" t="str">
            <v>c)</v>
          </cell>
          <cell r="G128" t="str">
            <v xml:space="preserve">132 KV  </v>
          </cell>
          <cell r="H128" t="str">
            <v>Lot</v>
          </cell>
          <cell r="I128">
            <v>1</v>
          </cell>
          <cell r="J128" t="str">
            <v>NA</v>
          </cell>
          <cell r="K128" t="str">
            <v>NA</v>
          </cell>
          <cell r="L128">
            <v>239</v>
          </cell>
          <cell r="M128">
            <v>239</v>
          </cell>
          <cell r="N128">
            <v>239</v>
          </cell>
          <cell r="O128">
            <v>239</v>
          </cell>
          <cell r="P128">
            <v>373</v>
          </cell>
          <cell r="Q128">
            <v>373</v>
          </cell>
          <cell r="R128">
            <v>300</v>
          </cell>
          <cell r="S128">
            <v>300</v>
          </cell>
          <cell r="T128" t="str">
            <v>INCLUDED IN C0L.(8)</v>
          </cell>
          <cell r="V128">
            <v>539</v>
          </cell>
          <cell r="W128" t="str">
            <v>NA</v>
          </cell>
          <cell r="X128">
            <v>539</v>
          </cell>
          <cell r="Y128" t="str">
            <v>NA</v>
          </cell>
        </row>
        <row r="129">
          <cell r="F129" t="str">
            <v>d)</v>
          </cell>
          <cell r="G129" t="str">
            <v>33 KV</v>
          </cell>
          <cell r="H129" t="str">
            <v>Lot</v>
          </cell>
          <cell r="I129">
            <v>0</v>
          </cell>
          <cell r="J129" t="str">
            <v>NA</v>
          </cell>
          <cell r="K129" t="str">
            <v>NA</v>
          </cell>
          <cell r="L129" t="str">
            <v>NA</v>
          </cell>
          <cell r="M129" t="str">
            <v>NA</v>
          </cell>
          <cell r="N129" t="str">
            <v>NA</v>
          </cell>
          <cell r="O129" t="str">
            <v>NA</v>
          </cell>
          <cell r="P129">
            <v>0</v>
          </cell>
          <cell r="Q129" t="str">
            <v>NA</v>
          </cell>
          <cell r="R129">
            <v>0</v>
          </cell>
          <cell r="S129" t="str">
            <v>NA</v>
          </cell>
          <cell r="T129" t="str">
            <v>NA</v>
          </cell>
          <cell r="V129" t="str">
            <v>NA</v>
          </cell>
          <cell r="W129" t="str">
            <v>NA</v>
          </cell>
          <cell r="X129" t="str">
            <v>NA</v>
          </cell>
          <cell r="Y129" t="str">
            <v>NA</v>
          </cell>
        </row>
        <row r="130">
          <cell r="E130">
            <v>18</v>
          </cell>
          <cell r="F130" t="str">
            <v>.</v>
          </cell>
          <cell r="G130" t="str">
            <v>DISC INSULATORS</v>
          </cell>
          <cell r="H130" t="str">
            <v>Lot</v>
          </cell>
          <cell r="I130">
            <v>1</v>
          </cell>
          <cell r="J130" t="str">
            <v>NA</v>
          </cell>
          <cell r="K130" t="str">
            <v>NA</v>
          </cell>
          <cell r="L130">
            <v>4388</v>
          </cell>
          <cell r="M130">
            <v>4388</v>
          </cell>
          <cell r="N130">
            <v>4388</v>
          </cell>
          <cell r="O130">
            <v>4388</v>
          </cell>
          <cell r="P130">
            <v>6842</v>
          </cell>
          <cell r="Q130">
            <v>6842</v>
          </cell>
          <cell r="R130">
            <v>5502</v>
          </cell>
          <cell r="S130">
            <v>5502</v>
          </cell>
          <cell r="T130" t="str">
            <v>INCLUDED IN C0L.(8)</v>
          </cell>
          <cell r="V130">
            <v>9890</v>
          </cell>
          <cell r="W130" t="str">
            <v>NA</v>
          </cell>
          <cell r="X130">
            <v>9890</v>
          </cell>
          <cell r="Y130" t="str">
            <v>NA</v>
          </cell>
        </row>
        <row r="131">
          <cell r="E131">
            <v>19</v>
          </cell>
          <cell r="F131" t="str">
            <v>.</v>
          </cell>
          <cell r="G131" t="str">
            <v>4" / 3" / 2.5" / 1.5"  I.P.S. Aluminium Tubular Conductor</v>
          </cell>
          <cell r="H131" t="str">
            <v>Lot</v>
          </cell>
          <cell r="I131">
            <v>1</v>
          </cell>
          <cell r="J131" t="str">
            <v>NA</v>
          </cell>
          <cell r="K131" t="str">
            <v>NA</v>
          </cell>
          <cell r="L131">
            <v>5576</v>
          </cell>
          <cell r="M131">
            <v>5576</v>
          </cell>
          <cell r="N131">
            <v>5576</v>
          </cell>
          <cell r="O131">
            <v>5576</v>
          </cell>
          <cell r="P131">
            <v>8696</v>
          </cell>
          <cell r="Q131">
            <v>8696</v>
          </cell>
          <cell r="R131">
            <v>6993</v>
          </cell>
          <cell r="S131">
            <v>6993</v>
          </cell>
          <cell r="T131" t="str">
            <v>INCLUDED IN C0L.(8)</v>
          </cell>
          <cell r="V131">
            <v>12569</v>
          </cell>
          <cell r="W131" t="str">
            <v>NA</v>
          </cell>
          <cell r="X131">
            <v>12569</v>
          </cell>
          <cell r="Y131" t="str">
            <v>NA</v>
          </cell>
        </row>
        <row r="132">
          <cell r="E132">
            <v>20</v>
          </cell>
          <cell r="F132" t="str">
            <v>.</v>
          </cell>
          <cell r="G132" t="str">
            <v>ACSR  " Moose" with Accessories</v>
          </cell>
          <cell r="H132" t="str">
            <v>Lot</v>
          </cell>
          <cell r="I132">
            <v>1</v>
          </cell>
          <cell r="J132" t="str">
            <v>NA</v>
          </cell>
          <cell r="K132" t="str">
            <v>NA</v>
          </cell>
          <cell r="L132">
            <v>3678</v>
          </cell>
          <cell r="M132">
            <v>3678</v>
          </cell>
          <cell r="N132">
            <v>3678</v>
          </cell>
          <cell r="O132">
            <v>3678</v>
          </cell>
          <cell r="P132">
            <v>5736</v>
          </cell>
          <cell r="Q132">
            <v>5736</v>
          </cell>
          <cell r="R132">
            <v>4613</v>
          </cell>
          <cell r="S132">
            <v>4613</v>
          </cell>
          <cell r="T132" t="str">
            <v>INCLUDED IN C0L.(8)</v>
          </cell>
          <cell r="V132">
            <v>8291</v>
          </cell>
          <cell r="W132" t="str">
            <v>NA</v>
          </cell>
          <cell r="X132">
            <v>8291</v>
          </cell>
          <cell r="Y132" t="str">
            <v>NA</v>
          </cell>
        </row>
        <row r="133">
          <cell r="E133">
            <v>21</v>
          </cell>
          <cell r="F133" t="str">
            <v>.</v>
          </cell>
          <cell r="G133" t="str">
            <v>CLAMPS &amp; CONNECTORS</v>
          </cell>
          <cell r="H133">
            <v>0</v>
          </cell>
          <cell r="I133">
            <v>0</v>
          </cell>
          <cell r="N133">
            <v>0</v>
          </cell>
          <cell r="O133" t="str">
            <v>NA</v>
          </cell>
          <cell r="R133">
            <v>0</v>
          </cell>
          <cell r="S133" t="str">
            <v>NA</v>
          </cell>
          <cell r="T133" t="str">
            <v>NA</v>
          </cell>
          <cell r="V133" t="str">
            <v>NA</v>
          </cell>
        </row>
        <row r="134">
          <cell r="F134" t="str">
            <v>a)</v>
          </cell>
          <cell r="G134" t="str">
            <v>400 KV</v>
          </cell>
          <cell r="H134" t="str">
            <v>Lot</v>
          </cell>
          <cell r="I134">
            <v>0</v>
          </cell>
          <cell r="J134" t="str">
            <v>NA</v>
          </cell>
          <cell r="K134" t="str">
            <v>NA</v>
          </cell>
          <cell r="L134" t="str">
            <v>NA</v>
          </cell>
          <cell r="M134" t="str">
            <v>NA</v>
          </cell>
          <cell r="N134" t="str">
            <v>NA</v>
          </cell>
          <cell r="O134" t="str">
            <v>NA</v>
          </cell>
          <cell r="P134">
            <v>0</v>
          </cell>
          <cell r="Q134" t="str">
            <v>NA</v>
          </cell>
          <cell r="R134">
            <v>0</v>
          </cell>
          <cell r="S134" t="str">
            <v>NA</v>
          </cell>
          <cell r="T134" t="str">
            <v>NA</v>
          </cell>
          <cell r="V134" t="str">
            <v>NA</v>
          </cell>
          <cell r="W134" t="str">
            <v>NA</v>
          </cell>
          <cell r="X134" t="str">
            <v>NA</v>
          </cell>
          <cell r="Y134" t="str">
            <v>NA</v>
          </cell>
        </row>
        <row r="135">
          <cell r="F135" t="str">
            <v>b)</v>
          </cell>
          <cell r="G135" t="str">
            <v xml:space="preserve">220 KV  </v>
          </cell>
          <cell r="H135" t="str">
            <v>Lot</v>
          </cell>
          <cell r="I135">
            <v>1</v>
          </cell>
          <cell r="J135" t="str">
            <v>NA</v>
          </cell>
          <cell r="K135" t="str">
            <v>NA</v>
          </cell>
          <cell r="L135">
            <v>306</v>
          </cell>
          <cell r="M135">
            <v>306</v>
          </cell>
          <cell r="N135">
            <v>306</v>
          </cell>
          <cell r="O135">
            <v>306</v>
          </cell>
          <cell r="P135">
            <v>478</v>
          </cell>
          <cell r="Q135">
            <v>478</v>
          </cell>
          <cell r="R135">
            <v>384</v>
          </cell>
          <cell r="S135">
            <v>384</v>
          </cell>
          <cell r="T135" t="str">
            <v>INCLUDED IN C0L.(8)</v>
          </cell>
          <cell r="V135">
            <v>690</v>
          </cell>
          <cell r="W135" t="str">
            <v>NA</v>
          </cell>
          <cell r="X135">
            <v>690</v>
          </cell>
          <cell r="Y135" t="str">
            <v>NA</v>
          </cell>
        </row>
        <row r="136">
          <cell r="F136" t="str">
            <v>c)</v>
          </cell>
          <cell r="G136" t="str">
            <v xml:space="preserve">132 KV  </v>
          </cell>
          <cell r="H136" t="str">
            <v>Lot</v>
          </cell>
          <cell r="I136">
            <v>1</v>
          </cell>
          <cell r="J136" t="str">
            <v>NA</v>
          </cell>
          <cell r="K136" t="str">
            <v>NA</v>
          </cell>
          <cell r="L136">
            <v>3265</v>
          </cell>
          <cell r="M136">
            <v>3265</v>
          </cell>
          <cell r="N136">
            <v>3265</v>
          </cell>
          <cell r="O136">
            <v>3265</v>
          </cell>
          <cell r="P136">
            <v>5092</v>
          </cell>
          <cell r="Q136">
            <v>5092</v>
          </cell>
          <cell r="R136">
            <v>4095</v>
          </cell>
          <cell r="S136">
            <v>4095</v>
          </cell>
          <cell r="T136" t="str">
            <v>INCLUDED IN C0L.(8)</v>
          </cell>
          <cell r="V136">
            <v>7360</v>
          </cell>
          <cell r="W136" t="str">
            <v>NA</v>
          </cell>
          <cell r="X136">
            <v>7360</v>
          </cell>
          <cell r="Y136" t="str">
            <v>NA</v>
          </cell>
        </row>
        <row r="137">
          <cell r="F137" t="str">
            <v>d)</v>
          </cell>
          <cell r="G137" t="str">
            <v>33 KV</v>
          </cell>
          <cell r="H137" t="str">
            <v>Lot</v>
          </cell>
          <cell r="I137">
            <v>0</v>
          </cell>
          <cell r="J137" t="str">
            <v>NA</v>
          </cell>
          <cell r="K137" t="str">
            <v>NA</v>
          </cell>
          <cell r="L137" t="str">
            <v>NA</v>
          </cell>
          <cell r="M137" t="str">
            <v>NA</v>
          </cell>
          <cell r="N137" t="str">
            <v>NA</v>
          </cell>
          <cell r="O137" t="str">
            <v>NA</v>
          </cell>
          <cell r="P137">
            <v>0</v>
          </cell>
          <cell r="Q137" t="str">
            <v>NA</v>
          </cell>
          <cell r="R137">
            <v>0</v>
          </cell>
          <cell r="S137" t="str">
            <v>NA</v>
          </cell>
          <cell r="T137" t="str">
            <v>NA</v>
          </cell>
          <cell r="V137" t="str">
            <v>NA</v>
          </cell>
          <cell r="W137" t="str">
            <v>NA</v>
          </cell>
          <cell r="X137" t="str">
            <v>NA</v>
          </cell>
          <cell r="Y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t="str">
            <v>NA</v>
          </cell>
          <cell r="O138" t="str">
            <v>NA</v>
          </cell>
          <cell r="P138">
            <v>0</v>
          </cell>
          <cell r="Q138" t="str">
            <v>NA</v>
          </cell>
          <cell r="R138">
            <v>0</v>
          </cell>
          <cell r="S138" t="str">
            <v>NA</v>
          </cell>
          <cell r="T138" t="str">
            <v>NA</v>
          </cell>
          <cell r="V138" t="str">
            <v>NA</v>
          </cell>
          <cell r="W138" t="str">
            <v>NA</v>
          </cell>
          <cell r="X138" t="str">
            <v>NA</v>
          </cell>
          <cell r="Y138" t="str">
            <v>NA</v>
          </cell>
        </row>
        <row r="139">
          <cell r="G139" t="str">
            <v>BUSBAR</v>
          </cell>
          <cell r="H139">
            <v>0</v>
          </cell>
          <cell r="I139">
            <v>0</v>
          </cell>
          <cell r="N139">
            <v>0</v>
          </cell>
          <cell r="O139" t="str">
            <v>NA</v>
          </cell>
          <cell r="R139">
            <v>0</v>
          </cell>
          <cell r="S139" t="str">
            <v>NA</v>
          </cell>
          <cell r="T139" t="str">
            <v>NA</v>
          </cell>
          <cell r="V139" t="str">
            <v>NA</v>
          </cell>
        </row>
        <row r="140">
          <cell r="E140">
            <v>23</v>
          </cell>
          <cell r="F140" t="str">
            <v>.</v>
          </cell>
          <cell r="G140" t="str">
            <v xml:space="preserve">BUNDLE  SPACER </v>
          </cell>
          <cell r="H140">
            <v>0</v>
          </cell>
          <cell r="I140">
            <v>0</v>
          </cell>
          <cell r="N140">
            <v>0</v>
          </cell>
          <cell r="O140" t="str">
            <v>NA</v>
          </cell>
          <cell r="R140">
            <v>0</v>
          </cell>
          <cell r="S140" t="str">
            <v>NA</v>
          </cell>
          <cell r="T140" t="str">
            <v>NA</v>
          </cell>
          <cell r="V140" t="str">
            <v>NA</v>
          </cell>
        </row>
        <row r="141">
          <cell r="F141" t="str">
            <v>a)</v>
          </cell>
          <cell r="G141" t="str">
            <v>for Twin "Moose"  ACSR</v>
          </cell>
          <cell r="H141" t="str">
            <v>Lot</v>
          </cell>
          <cell r="I141">
            <v>1</v>
          </cell>
          <cell r="J141" t="str">
            <v>NA</v>
          </cell>
          <cell r="K141" t="str">
            <v>NA</v>
          </cell>
          <cell r="L141">
            <v>132</v>
          </cell>
          <cell r="M141">
            <v>132</v>
          </cell>
          <cell r="N141">
            <v>132</v>
          </cell>
          <cell r="O141">
            <v>132</v>
          </cell>
          <cell r="P141">
            <v>206</v>
          </cell>
          <cell r="Q141">
            <v>206</v>
          </cell>
          <cell r="R141">
            <v>166</v>
          </cell>
          <cell r="S141">
            <v>166</v>
          </cell>
          <cell r="T141" t="str">
            <v>INCLUDED IN C0L.(8)</v>
          </cell>
          <cell r="V141">
            <v>298</v>
          </cell>
          <cell r="W141" t="str">
            <v>NA</v>
          </cell>
          <cell r="X141">
            <v>298</v>
          </cell>
          <cell r="Y141" t="str">
            <v>NA</v>
          </cell>
        </row>
        <row r="142">
          <cell r="F142" t="str">
            <v>b)</v>
          </cell>
          <cell r="G142" t="str">
            <v>for  Quadruple "Moose"  ACSR</v>
          </cell>
          <cell r="H142" t="str">
            <v>Lot</v>
          </cell>
          <cell r="I142">
            <v>0</v>
          </cell>
          <cell r="J142" t="str">
            <v>NA</v>
          </cell>
          <cell r="K142" t="str">
            <v>NA</v>
          </cell>
          <cell r="L142" t="str">
            <v>NA</v>
          </cell>
          <cell r="M142" t="str">
            <v>NA</v>
          </cell>
          <cell r="N142" t="str">
            <v>NA</v>
          </cell>
          <cell r="O142" t="str">
            <v>NA</v>
          </cell>
          <cell r="P142">
            <v>0</v>
          </cell>
          <cell r="Q142" t="str">
            <v>NA</v>
          </cell>
          <cell r="R142">
            <v>0</v>
          </cell>
          <cell r="S142" t="str">
            <v>NA</v>
          </cell>
          <cell r="T142" t="str">
            <v>NA</v>
          </cell>
          <cell r="V142" t="str">
            <v>NA</v>
          </cell>
          <cell r="W142" t="str">
            <v>NA</v>
          </cell>
          <cell r="X142" t="str">
            <v>NA</v>
          </cell>
          <cell r="Y142" t="str">
            <v>NA</v>
          </cell>
        </row>
        <row r="143">
          <cell r="E143">
            <v>24</v>
          </cell>
          <cell r="F143" t="str">
            <v>.</v>
          </cell>
          <cell r="G143" t="str">
            <v xml:space="preserve">CONTROL CABLE </v>
          </cell>
          <cell r="H143">
            <v>0</v>
          </cell>
          <cell r="I143">
            <v>0</v>
          </cell>
          <cell r="N143">
            <v>0</v>
          </cell>
          <cell r="O143" t="str">
            <v>NA</v>
          </cell>
          <cell r="R143">
            <v>0</v>
          </cell>
          <cell r="S143" t="str">
            <v>NA</v>
          </cell>
          <cell r="T143" t="str">
            <v>NA</v>
          </cell>
          <cell r="V143" t="str">
            <v>NA</v>
          </cell>
        </row>
        <row r="144">
          <cell r="F144" t="str">
            <v>a)</v>
          </cell>
          <cell r="G144" t="str">
            <v>Multicore, PVC, Armoured  2.5 mm2 Copper</v>
          </cell>
          <cell r="H144" t="str">
            <v>Lot</v>
          </cell>
          <cell r="I144">
            <v>1</v>
          </cell>
          <cell r="J144" t="str">
            <v>NA</v>
          </cell>
          <cell r="K144" t="str">
            <v>NA</v>
          </cell>
          <cell r="L144">
            <v>31585</v>
          </cell>
          <cell r="M144">
            <v>31585</v>
          </cell>
          <cell r="N144">
            <v>31585</v>
          </cell>
          <cell r="O144">
            <v>31585</v>
          </cell>
          <cell r="P144">
            <v>49255</v>
          </cell>
          <cell r="Q144">
            <v>49255</v>
          </cell>
          <cell r="R144">
            <v>39608</v>
          </cell>
          <cell r="S144">
            <v>39608</v>
          </cell>
          <cell r="T144" t="str">
            <v>INCLUDED IN C0L.(8)</v>
          </cell>
          <cell r="V144">
            <v>71193</v>
          </cell>
          <cell r="W144" t="str">
            <v>NA</v>
          </cell>
          <cell r="X144">
            <v>71193</v>
          </cell>
          <cell r="Y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t="e">
            <v>#VALUE!</v>
          </cell>
          <cell r="O145" t="str">
            <v>NA</v>
          </cell>
          <cell r="P145">
            <v>0</v>
          </cell>
          <cell r="Q145" t="str">
            <v>NA</v>
          </cell>
          <cell r="R145">
            <v>0</v>
          </cell>
          <cell r="W145" t="str">
            <v>NA</v>
          </cell>
          <cell r="X145">
            <v>0</v>
          </cell>
          <cell r="Y145" t="str">
            <v>NA</v>
          </cell>
        </row>
        <row r="146">
          <cell r="E146">
            <v>25</v>
          </cell>
          <cell r="F146" t="str">
            <v>.</v>
          </cell>
          <cell r="G146" t="str">
            <v xml:space="preserve">POWER  CABLE </v>
          </cell>
          <cell r="H146">
            <v>0</v>
          </cell>
          <cell r="I146">
            <v>0</v>
          </cell>
          <cell r="N146">
            <v>0</v>
          </cell>
          <cell r="O146" t="str">
            <v>NA</v>
          </cell>
          <cell r="R146">
            <v>0</v>
          </cell>
          <cell r="S146" t="str">
            <v>NA</v>
          </cell>
          <cell r="T146" t="str">
            <v>NA</v>
          </cell>
          <cell r="V146" t="str">
            <v>NA</v>
          </cell>
        </row>
        <row r="147">
          <cell r="F147" t="str">
            <v>a)</v>
          </cell>
          <cell r="G147" t="str">
            <v>3 1/2 Core, PVC, Armoured, 1.1 KV Aluminium</v>
          </cell>
          <cell r="H147" t="str">
            <v>Lot</v>
          </cell>
          <cell r="I147">
            <v>1</v>
          </cell>
          <cell r="J147" t="str">
            <v>NA</v>
          </cell>
          <cell r="K147" t="str">
            <v>NA</v>
          </cell>
          <cell r="L147">
            <v>5033</v>
          </cell>
          <cell r="M147">
            <v>5033</v>
          </cell>
          <cell r="N147">
            <v>5033</v>
          </cell>
          <cell r="O147">
            <v>5033</v>
          </cell>
          <cell r="P147">
            <v>7849</v>
          </cell>
          <cell r="Q147">
            <v>7849</v>
          </cell>
          <cell r="R147">
            <v>6312</v>
          </cell>
          <cell r="S147">
            <v>6312</v>
          </cell>
          <cell r="T147" t="str">
            <v>INCLUDED IN C0L.(8)</v>
          </cell>
          <cell r="V147">
            <v>11345</v>
          </cell>
          <cell r="W147" t="str">
            <v>NA</v>
          </cell>
          <cell r="X147">
            <v>11345</v>
          </cell>
          <cell r="Y147" t="str">
            <v>NA</v>
          </cell>
        </row>
        <row r="148">
          <cell r="F148" t="str">
            <v>b)</v>
          </cell>
          <cell r="G148" t="str">
            <v>11 KV Cable</v>
          </cell>
          <cell r="H148" t="str">
            <v>Lot</v>
          </cell>
          <cell r="I148">
            <v>0</v>
          </cell>
          <cell r="J148" t="str">
            <v>NA</v>
          </cell>
          <cell r="K148" t="str">
            <v>NA</v>
          </cell>
          <cell r="L148" t="str">
            <v>NA</v>
          </cell>
          <cell r="M148" t="str">
            <v>NA</v>
          </cell>
          <cell r="N148" t="str">
            <v>NA</v>
          </cell>
          <cell r="O148" t="str">
            <v>NA</v>
          </cell>
          <cell r="P148">
            <v>0</v>
          </cell>
          <cell r="Q148" t="str">
            <v>NA</v>
          </cell>
          <cell r="R148">
            <v>0</v>
          </cell>
          <cell r="S148" t="str">
            <v>NA</v>
          </cell>
          <cell r="T148" t="str">
            <v>NA</v>
          </cell>
          <cell r="V148" t="str">
            <v>NA</v>
          </cell>
          <cell r="W148" t="str">
            <v>NA</v>
          </cell>
          <cell r="X148" t="str">
            <v>NA</v>
          </cell>
          <cell r="Y148" t="str">
            <v>NA</v>
          </cell>
        </row>
        <row r="149">
          <cell r="F149" t="str">
            <v>c)</v>
          </cell>
          <cell r="G149" t="str">
            <v>11 KV Cable End Box</v>
          </cell>
          <cell r="H149" t="str">
            <v>Lot</v>
          </cell>
          <cell r="I149">
            <v>0</v>
          </cell>
          <cell r="J149" t="str">
            <v>NA</v>
          </cell>
          <cell r="K149" t="str">
            <v>NA</v>
          </cell>
          <cell r="L149" t="str">
            <v>NA</v>
          </cell>
          <cell r="M149" t="str">
            <v>NA</v>
          </cell>
          <cell r="N149" t="str">
            <v>NA</v>
          </cell>
          <cell r="O149" t="str">
            <v>NA</v>
          </cell>
          <cell r="P149">
            <v>0</v>
          </cell>
          <cell r="Q149" t="str">
            <v>NA</v>
          </cell>
          <cell r="R149">
            <v>0</v>
          </cell>
          <cell r="S149" t="str">
            <v>NA</v>
          </cell>
          <cell r="T149" t="str">
            <v>NA</v>
          </cell>
          <cell r="V149" t="str">
            <v>NA</v>
          </cell>
          <cell r="W149" t="str">
            <v>NA</v>
          </cell>
          <cell r="X149" t="str">
            <v>NA</v>
          </cell>
          <cell r="Y149" t="str">
            <v>NA</v>
          </cell>
        </row>
        <row r="150">
          <cell r="E150">
            <v>26</v>
          </cell>
          <cell r="F150" t="str">
            <v>.</v>
          </cell>
          <cell r="G150" t="str">
            <v>SUB-STATION LIGHTING SYSTEM</v>
          </cell>
          <cell r="H150" t="str">
            <v>Lot</v>
          </cell>
          <cell r="I150">
            <v>1</v>
          </cell>
          <cell r="J150" t="str">
            <v>NA</v>
          </cell>
          <cell r="K150" t="str">
            <v>NA</v>
          </cell>
          <cell r="L150">
            <v>7042</v>
          </cell>
          <cell r="M150">
            <v>7042</v>
          </cell>
          <cell r="N150">
            <v>7042</v>
          </cell>
          <cell r="O150">
            <v>7042</v>
          </cell>
          <cell r="P150">
            <v>18778</v>
          </cell>
          <cell r="Q150">
            <v>18778</v>
          </cell>
          <cell r="R150">
            <v>15100</v>
          </cell>
          <cell r="S150">
            <v>15100</v>
          </cell>
          <cell r="T150" t="str">
            <v>INCLUDED IN C0L.(8)</v>
          </cell>
          <cell r="V150">
            <v>22142</v>
          </cell>
          <cell r="W150" t="str">
            <v>NA</v>
          </cell>
          <cell r="X150">
            <v>22142</v>
          </cell>
          <cell r="Y150" t="str">
            <v>NA</v>
          </cell>
        </row>
        <row r="151">
          <cell r="E151">
            <v>27</v>
          </cell>
          <cell r="F151" t="str">
            <v>.</v>
          </cell>
          <cell r="G151" t="str">
            <v>AIR CONDITIONING SYSTEM OF CONTROL ROOM</v>
          </cell>
          <cell r="H151" t="str">
            <v>Lot</v>
          </cell>
          <cell r="I151">
            <v>1</v>
          </cell>
          <cell r="J151" t="str">
            <v>NA</v>
          </cell>
          <cell r="K151" t="str">
            <v>NA</v>
          </cell>
          <cell r="L151">
            <v>15068</v>
          </cell>
          <cell r="M151">
            <v>15068</v>
          </cell>
          <cell r="N151">
            <v>15068</v>
          </cell>
          <cell r="O151">
            <v>15068</v>
          </cell>
          <cell r="P151">
            <v>26618</v>
          </cell>
          <cell r="Q151">
            <v>26618</v>
          </cell>
          <cell r="R151">
            <v>19405</v>
          </cell>
          <cell r="S151">
            <v>19405</v>
          </cell>
          <cell r="T151" t="str">
            <v>INCLUDED IN C0L.(8)</v>
          </cell>
          <cell r="V151">
            <v>34473</v>
          </cell>
          <cell r="W151" t="str">
            <v>NA</v>
          </cell>
          <cell r="X151">
            <v>34473</v>
          </cell>
          <cell r="Y151" t="str">
            <v>NA</v>
          </cell>
        </row>
        <row r="152">
          <cell r="E152">
            <v>28</v>
          </cell>
          <cell r="F152" t="str">
            <v>.</v>
          </cell>
          <cell r="G152" t="str">
            <v>FIRE FIGHTING &amp; PROTECTION SYSTEM</v>
          </cell>
          <cell r="H152" t="str">
            <v>Lot</v>
          </cell>
          <cell r="I152">
            <v>1</v>
          </cell>
          <cell r="J152" t="str">
            <v>NA</v>
          </cell>
          <cell r="K152" t="str">
            <v>NA</v>
          </cell>
          <cell r="L152">
            <v>2000</v>
          </cell>
          <cell r="M152">
            <v>2000</v>
          </cell>
          <cell r="N152">
            <v>2000</v>
          </cell>
          <cell r="O152">
            <v>2000</v>
          </cell>
          <cell r="P152">
            <v>0</v>
          </cell>
          <cell r="Q152">
            <v>0</v>
          </cell>
          <cell r="R152">
            <v>2000</v>
          </cell>
          <cell r="S152">
            <v>2000</v>
          </cell>
          <cell r="T152" t="str">
            <v>INCLUDED IN C0L.(8)</v>
          </cell>
          <cell r="V152">
            <v>4000</v>
          </cell>
          <cell r="W152" t="str">
            <v>NA</v>
          </cell>
          <cell r="X152">
            <v>4000</v>
          </cell>
          <cell r="Y152" t="str">
            <v>NA</v>
          </cell>
        </row>
        <row r="153">
          <cell r="E153">
            <v>29</v>
          </cell>
          <cell r="F153" t="str">
            <v>.</v>
          </cell>
          <cell r="G153" t="str">
            <v>EARTHING MAT COMPLETE</v>
          </cell>
          <cell r="H153" t="str">
            <v>Lot</v>
          </cell>
          <cell r="I153">
            <v>1</v>
          </cell>
          <cell r="J153" t="str">
            <v>NA</v>
          </cell>
          <cell r="K153" t="str">
            <v>NA</v>
          </cell>
          <cell r="L153">
            <v>6510</v>
          </cell>
          <cell r="M153">
            <v>6510</v>
          </cell>
          <cell r="N153">
            <v>6510</v>
          </cell>
          <cell r="O153">
            <v>6510</v>
          </cell>
          <cell r="P153">
            <v>10168</v>
          </cell>
          <cell r="Q153">
            <v>10168</v>
          </cell>
          <cell r="R153">
            <v>8177</v>
          </cell>
          <cell r="S153">
            <v>8177</v>
          </cell>
          <cell r="T153" t="str">
            <v>INCLUDED IN C0L.(8)</v>
          </cell>
          <cell r="V153">
            <v>14687</v>
          </cell>
          <cell r="W153" t="str">
            <v>NA</v>
          </cell>
          <cell r="X153">
            <v>14687</v>
          </cell>
          <cell r="Y153" t="str">
            <v>NA</v>
          </cell>
        </row>
        <row r="154">
          <cell r="H154">
            <v>0</v>
          </cell>
          <cell r="I154">
            <v>0</v>
          </cell>
          <cell r="N154">
            <v>0</v>
          </cell>
          <cell r="O154" t="str">
            <v>NA</v>
          </cell>
          <cell r="R154">
            <v>0</v>
          </cell>
          <cell r="S154" t="str">
            <v>NA</v>
          </cell>
          <cell r="T154" t="str">
            <v>NA</v>
          </cell>
          <cell r="V154" t="str">
            <v>NA</v>
          </cell>
        </row>
        <row r="155">
          <cell r="E155">
            <v>30</v>
          </cell>
          <cell r="F155" t="str">
            <v>.</v>
          </cell>
          <cell r="G155" t="str">
            <v>MISCELLANEOUS ITEMS  SUCH AS MARSHALLING KIOSK, JUNCTION BOX, DANGER PLATE.</v>
          </cell>
          <cell r="W155" t="str">
            <v>NA</v>
          </cell>
          <cell r="X155">
            <v>0</v>
          </cell>
          <cell r="Y155" t="str">
            <v>NA</v>
          </cell>
        </row>
        <row r="156">
          <cell r="G156" t="str">
            <v>Marshalling Kiosk</v>
          </cell>
          <cell r="H156" t="str">
            <v>Nos</v>
          </cell>
          <cell r="I156">
            <v>1</v>
          </cell>
          <cell r="J156" t="str">
            <v>NA</v>
          </cell>
          <cell r="K156" t="str">
            <v>NA</v>
          </cell>
          <cell r="L156">
            <v>3096</v>
          </cell>
          <cell r="M156">
            <v>3096</v>
          </cell>
          <cell r="N156">
            <v>3096</v>
          </cell>
          <cell r="O156">
            <v>3096</v>
          </cell>
          <cell r="P156">
            <v>4829</v>
          </cell>
          <cell r="Q156">
            <v>4829</v>
          </cell>
          <cell r="R156">
            <v>3883</v>
          </cell>
          <cell r="S156">
            <v>3883</v>
          </cell>
          <cell r="T156" t="str">
            <v>INCLUDED IN C0L.(8)</v>
          </cell>
          <cell r="V156">
            <v>6979</v>
          </cell>
          <cell r="W156" t="str">
            <v>NA</v>
          </cell>
          <cell r="X156">
            <v>6979</v>
          </cell>
          <cell r="Y156" t="str">
            <v>NA</v>
          </cell>
        </row>
        <row r="157">
          <cell r="G157" t="str">
            <v>CT / CVT Junction boxes</v>
          </cell>
          <cell r="H157" t="str">
            <v>Nos</v>
          </cell>
          <cell r="I157">
            <v>1</v>
          </cell>
          <cell r="J157" t="str">
            <v>NA</v>
          </cell>
          <cell r="K157" t="str">
            <v>NA</v>
          </cell>
          <cell r="L157">
            <v>1211</v>
          </cell>
          <cell r="M157">
            <v>1211</v>
          </cell>
          <cell r="N157">
            <v>1211</v>
          </cell>
          <cell r="O157">
            <v>1211</v>
          </cell>
          <cell r="P157">
            <v>1889</v>
          </cell>
          <cell r="Q157">
            <v>1889</v>
          </cell>
          <cell r="R157">
            <v>1519</v>
          </cell>
          <cell r="S157">
            <v>1519</v>
          </cell>
          <cell r="T157" t="str">
            <v>INCLUDED IN C0L.(8)</v>
          </cell>
          <cell r="V157">
            <v>2730</v>
          </cell>
          <cell r="W157" t="str">
            <v>NA</v>
          </cell>
          <cell r="X157">
            <v>2730</v>
          </cell>
          <cell r="Y157" t="str">
            <v>NA</v>
          </cell>
        </row>
        <row r="158">
          <cell r="G158" t="str">
            <v>danger plates+sk charts+rubber mats+phase markers</v>
          </cell>
          <cell r="H158" t="str">
            <v>Lot</v>
          </cell>
          <cell r="I158">
            <v>1</v>
          </cell>
          <cell r="J158" t="str">
            <v>NA</v>
          </cell>
          <cell r="K158" t="str">
            <v>NA</v>
          </cell>
          <cell r="L158">
            <v>194</v>
          </cell>
          <cell r="M158">
            <v>194</v>
          </cell>
          <cell r="N158">
            <v>194</v>
          </cell>
          <cell r="O158">
            <v>194</v>
          </cell>
          <cell r="P158">
            <v>303</v>
          </cell>
          <cell r="Q158">
            <v>303</v>
          </cell>
          <cell r="R158">
            <v>244</v>
          </cell>
          <cell r="S158">
            <v>244</v>
          </cell>
          <cell r="T158" t="str">
            <v>INCLUDED IN C0L.(8)</v>
          </cell>
          <cell r="V158">
            <v>438</v>
          </cell>
          <cell r="W158" t="str">
            <v>NA</v>
          </cell>
          <cell r="X158">
            <v>438</v>
          </cell>
          <cell r="Y158" t="str">
            <v>NA</v>
          </cell>
        </row>
        <row r="159">
          <cell r="H159">
            <v>0</v>
          </cell>
          <cell r="I159">
            <v>0</v>
          </cell>
          <cell r="N159">
            <v>0</v>
          </cell>
          <cell r="O159" t="str">
            <v>NA</v>
          </cell>
          <cell r="R159">
            <v>0</v>
          </cell>
          <cell r="S159" t="str">
            <v>NA</v>
          </cell>
          <cell r="T159" t="str">
            <v>NA</v>
          </cell>
          <cell r="V159" t="str">
            <v>NA</v>
          </cell>
        </row>
        <row r="160">
          <cell r="E160">
            <v>31</v>
          </cell>
          <cell r="F160" t="str">
            <v>.</v>
          </cell>
          <cell r="G160" t="str">
            <v>PLCC EQUIPMENTS</v>
          </cell>
          <cell r="H160">
            <v>0</v>
          </cell>
          <cell r="I160">
            <v>0</v>
          </cell>
          <cell r="N160">
            <v>0</v>
          </cell>
          <cell r="O160" t="str">
            <v>NA</v>
          </cell>
          <cell r="R160">
            <v>0</v>
          </cell>
          <cell r="S160" t="str">
            <v>NA</v>
          </cell>
          <cell r="T160" t="str">
            <v>NA</v>
          </cell>
          <cell r="V160" t="str">
            <v>NA</v>
          </cell>
        </row>
        <row r="161">
          <cell r="F161" t="str">
            <v>a)</v>
          </cell>
          <cell r="G161" t="str">
            <v>CVT</v>
          </cell>
          <cell r="H161">
            <v>0</v>
          </cell>
          <cell r="I161">
            <v>0</v>
          </cell>
          <cell r="N161">
            <v>0</v>
          </cell>
          <cell r="O161" t="str">
            <v>NA</v>
          </cell>
          <cell r="R161">
            <v>0</v>
          </cell>
          <cell r="S161" t="str">
            <v>NA</v>
          </cell>
          <cell r="T161" t="str">
            <v>NA</v>
          </cell>
          <cell r="V161" t="str">
            <v>NA</v>
          </cell>
        </row>
        <row r="162">
          <cell r="F162" t="str">
            <v>1)</v>
          </cell>
          <cell r="G162" t="str">
            <v>400 KV</v>
          </cell>
          <cell r="H162" t="str">
            <v>Nos</v>
          </cell>
          <cell r="I162">
            <v>0</v>
          </cell>
          <cell r="J162" t="str">
            <v>NA</v>
          </cell>
          <cell r="K162" t="str">
            <v>NA</v>
          </cell>
          <cell r="L162" t="str">
            <v>NA</v>
          </cell>
          <cell r="M162" t="str">
            <v>NA</v>
          </cell>
          <cell r="N162" t="str">
            <v>NA</v>
          </cell>
          <cell r="O162" t="str">
            <v>NA</v>
          </cell>
          <cell r="P162">
            <v>0</v>
          </cell>
          <cell r="Q162" t="str">
            <v>NA</v>
          </cell>
          <cell r="R162">
            <v>0</v>
          </cell>
          <cell r="S162" t="str">
            <v>NA</v>
          </cell>
          <cell r="T162" t="str">
            <v>NA</v>
          </cell>
          <cell r="V162" t="str">
            <v>NA</v>
          </cell>
          <cell r="W162" t="str">
            <v>NA</v>
          </cell>
          <cell r="X162" t="str">
            <v>NA</v>
          </cell>
          <cell r="Y162" t="str">
            <v>NA</v>
          </cell>
        </row>
        <row r="163">
          <cell r="F163" t="str">
            <v>2)</v>
          </cell>
          <cell r="G163" t="str">
            <v>220 KV</v>
          </cell>
          <cell r="H163" t="str">
            <v>Nos</v>
          </cell>
          <cell r="I163">
            <v>2</v>
          </cell>
          <cell r="J163" t="str">
            <v>NA</v>
          </cell>
          <cell r="K163" t="str">
            <v>NA</v>
          </cell>
          <cell r="L163">
            <v>6300</v>
          </cell>
          <cell r="M163">
            <v>12600</v>
          </cell>
          <cell r="N163">
            <v>6300</v>
          </cell>
          <cell r="O163">
            <v>12600</v>
          </cell>
          <cell r="P163">
            <v>5848</v>
          </cell>
          <cell r="Q163">
            <v>11696</v>
          </cell>
          <cell r="R163">
            <v>4703</v>
          </cell>
          <cell r="S163">
            <v>9406</v>
          </cell>
          <cell r="T163" t="str">
            <v>INCLUDED IN C0L.(8)</v>
          </cell>
          <cell r="V163">
            <v>22006</v>
          </cell>
          <cell r="W163" t="str">
            <v>NA</v>
          </cell>
          <cell r="X163">
            <v>22006</v>
          </cell>
          <cell r="Y163" t="str">
            <v>NA</v>
          </cell>
        </row>
        <row r="164">
          <cell r="F164" t="str">
            <v>3)</v>
          </cell>
          <cell r="G164" t="str">
            <v>132 KV</v>
          </cell>
          <cell r="H164" t="str">
            <v>Nos</v>
          </cell>
          <cell r="I164">
            <v>2</v>
          </cell>
          <cell r="J164" t="str">
            <v>NA</v>
          </cell>
          <cell r="K164" t="str">
            <v>NA</v>
          </cell>
          <cell r="L164">
            <v>2850</v>
          </cell>
          <cell r="M164">
            <v>5700</v>
          </cell>
          <cell r="N164">
            <v>2850</v>
          </cell>
          <cell r="O164">
            <v>5700</v>
          </cell>
          <cell r="P164">
            <v>4679</v>
          </cell>
          <cell r="Q164">
            <v>9358</v>
          </cell>
          <cell r="R164">
            <v>3763</v>
          </cell>
          <cell r="S164">
            <v>7526</v>
          </cell>
          <cell r="T164" t="str">
            <v>INCLUDED IN C0L.(8)</v>
          </cell>
          <cell r="V164">
            <v>13226</v>
          </cell>
          <cell r="W164" t="str">
            <v>NA</v>
          </cell>
          <cell r="X164">
            <v>13226</v>
          </cell>
          <cell r="Y164" t="str">
            <v>NA</v>
          </cell>
        </row>
        <row r="165">
          <cell r="F165" t="str">
            <v>b)</v>
          </cell>
          <cell r="G165" t="str">
            <v>LINE TRAP</v>
          </cell>
          <cell r="H165">
            <v>0</v>
          </cell>
          <cell r="I165">
            <v>0</v>
          </cell>
          <cell r="N165">
            <v>0</v>
          </cell>
          <cell r="O165" t="str">
            <v>NA</v>
          </cell>
          <cell r="R165">
            <v>0</v>
          </cell>
          <cell r="S165" t="str">
            <v>NA</v>
          </cell>
          <cell r="T165" t="str">
            <v>NA</v>
          </cell>
          <cell r="V165" t="str">
            <v>NA</v>
          </cell>
        </row>
        <row r="166">
          <cell r="F166" t="str">
            <v>1)</v>
          </cell>
          <cell r="G166" t="str">
            <v>400 KV</v>
          </cell>
          <cell r="H166" t="str">
            <v>Nos</v>
          </cell>
          <cell r="I166">
            <v>0</v>
          </cell>
          <cell r="J166" t="str">
            <v>NA</v>
          </cell>
          <cell r="K166" t="str">
            <v>NA</v>
          </cell>
          <cell r="L166" t="str">
            <v>NA</v>
          </cell>
          <cell r="M166" t="str">
            <v>NA</v>
          </cell>
          <cell r="N166" t="str">
            <v>NA</v>
          </cell>
          <cell r="O166" t="str">
            <v>NA</v>
          </cell>
          <cell r="P166">
            <v>0</v>
          </cell>
          <cell r="Q166" t="str">
            <v>NA</v>
          </cell>
          <cell r="R166">
            <v>0</v>
          </cell>
          <cell r="S166" t="str">
            <v>NA</v>
          </cell>
          <cell r="T166" t="str">
            <v>NA</v>
          </cell>
          <cell r="V166" t="str">
            <v>NA</v>
          </cell>
          <cell r="W166" t="str">
            <v>NA</v>
          </cell>
          <cell r="X166" t="str">
            <v>NA</v>
          </cell>
          <cell r="Y166" t="str">
            <v>NA</v>
          </cell>
        </row>
        <row r="167">
          <cell r="F167" t="str">
            <v>2)</v>
          </cell>
          <cell r="G167" t="str">
            <v>220 KV</v>
          </cell>
          <cell r="H167" t="str">
            <v>Nos</v>
          </cell>
          <cell r="I167">
            <v>2</v>
          </cell>
          <cell r="J167" t="str">
            <v>NA</v>
          </cell>
          <cell r="K167" t="str">
            <v>NA</v>
          </cell>
          <cell r="L167">
            <v>4600</v>
          </cell>
          <cell r="M167">
            <v>9200</v>
          </cell>
          <cell r="N167">
            <v>4600</v>
          </cell>
          <cell r="O167">
            <v>9200</v>
          </cell>
          <cell r="P167">
            <v>9357</v>
          </cell>
          <cell r="Q167">
            <v>18714</v>
          </cell>
          <cell r="R167">
            <v>7524</v>
          </cell>
          <cell r="S167">
            <v>15048</v>
          </cell>
          <cell r="T167" t="str">
            <v>INCLUDED IN C0L.(8)</v>
          </cell>
          <cell r="V167">
            <v>24248</v>
          </cell>
          <cell r="W167" t="str">
            <v>NA</v>
          </cell>
          <cell r="X167">
            <v>24248</v>
          </cell>
          <cell r="Y167" t="str">
            <v>NA</v>
          </cell>
        </row>
        <row r="168">
          <cell r="F168" t="str">
            <v>3)</v>
          </cell>
          <cell r="G168" t="str">
            <v>132 KV</v>
          </cell>
          <cell r="H168" t="str">
            <v>Nos</v>
          </cell>
          <cell r="I168">
            <v>2</v>
          </cell>
          <cell r="J168" t="str">
            <v>NA</v>
          </cell>
          <cell r="K168" t="str">
            <v>NA</v>
          </cell>
          <cell r="L168">
            <v>2600</v>
          </cell>
          <cell r="M168">
            <v>5200</v>
          </cell>
          <cell r="N168">
            <v>2600</v>
          </cell>
          <cell r="O168">
            <v>5200</v>
          </cell>
          <cell r="P168">
            <v>7018</v>
          </cell>
          <cell r="Q168">
            <v>14036</v>
          </cell>
          <cell r="R168">
            <v>5644</v>
          </cell>
          <cell r="S168">
            <v>11288</v>
          </cell>
          <cell r="T168" t="str">
            <v>INCLUDED IN C0L.(8)</v>
          </cell>
          <cell r="V168">
            <v>16488</v>
          </cell>
          <cell r="W168" t="str">
            <v>NA</v>
          </cell>
          <cell r="X168">
            <v>16488</v>
          </cell>
          <cell r="Y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1600</v>
          </cell>
          <cell r="O169">
            <v>3200</v>
          </cell>
          <cell r="P169">
            <v>8187</v>
          </cell>
          <cell r="Q169">
            <v>16374</v>
          </cell>
          <cell r="R169">
            <v>6584</v>
          </cell>
          <cell r="S169">
            <v>13168</v>
          </cell>
          <cell r="T169" t="str">
            <v>INCLUDED IN C0L.(8)</v>
          </cell>
          <cell r="V169">
            <v>16368</v>
          </cell>
          <cell r="W169" t="str">
            <v>NA</v>
          </cell>
          <cell r="X169">
            <v>16368</v>
          </cell>
          <cell r="Y169" t="str">
            <v>NA</v>
          </cell>
        </row>
        <row r="170">
          <cell r="F170" t="str">
            <v>d)</v>
          </cell>
          <cell r="G170" t="str">
            <v>PLC TERMINAL WITH PROTECTION COUPLER</v>
          </cell>
          <cell r="H170">
            <v>0</v>
          </cell>
          <cell r="I170">
            <v>0</v>
          </cell>
          <cell r="N170">
            <v>0</v>
          </cell>
          <cell r="O170" t="str">
            <v>NA</v>
          </cell>
          <cell r="R170">
            <v>0</v>
          </cell>
          <cell r="S170" t="str">
            <v>NA</v>
          </cell>
          <cell r="T170" t="str">
            <v>NA</v>
          </cell>
          <cell r="V170" t="str">
            <v>NA</v>
          </cell>
        </row>
        <row r="171">
          <cell r="F171" t="str">
            <v>1)</v>
          </cell>
          <cell r="G171" t="str">
            <v>Single Channel</v>
          </cell>
          <cell r="H171" t="str">
            <v>Nos</v>
          </cell>
          <cell r="I171">
            <v>1</v>
          </cell>
          <cell r="J171" t="str">
            <v>NA</v>
          </cell>
          <cell r="K171" t="str">
            <v>NA</v>
          </cell>
          <cell r="L171">
            <v>7794</v>
          </cell>
          <cell r="M171">
            <v>7794</v>
          </cell>
          <cell r="N171">
            <v>7794</v>
          </cell>
          <cell r="O171">
            <v>7794</v>
          </cell>
          <cell r="P171">
            <v>18713</v>
          </cell>
          <cell r="Q171">
            <v>18713</v>
          </cell>
          <cell r="R171">
            <v>15048</v>
          </cell>
          <cell r="S171">
            <v>15048</v>
          </cell>
          <cell r="T171" t="str">
            <v>INCLUDED IN C0L.(8)</v>
          </cell>
          <cell r="V171">
            <v>22842</v>
          </cell>
          <cell r="W171" t="str">
            <v>NA</v>
          </cell>
          <cell r="X171">
            <v>22842</v>
          </cell>
          <cell r="Y171" t="str">
            <v>NA</v>
          </cell>
        </row>
        <row r="172">
          <cell r="F172" t="str">
            <v>e)</v>
          </cell>
          <cell r="G172" t="str">
            <v>PLC TERMINAL WITHOUT PROTECTION COUPLER</v>
          </cell>
          <cell r="H172">
            <v>0</v>
          </cell>
          <cell r="I172">
            <v>0</v>
          </cell>
          <cell r="N172">
            <v>0</v>
          </cell>
          <cell r="O172" t="str">
            <v>NA</v>
          </cell>
          <cell r="R172">
            <v>0</v>
          </cell>
          <cell r="S172" t="str">
            <v>NA</v>
          </cell>
          <cell r="T172" t="str">
            <v>NA</v>
          </cell>
          <cell r="V172" t="str">
            <v>NA</v>
          </cell>
        </row>
        <row r="173">
          <cell r="F173" t="str">
            <v>1)</v>
          </cell>
          <cell r="G173" t="str">
            <v>Twin Channel</v>
          </cell>
          <cell r="H173" t="str">
            <v>Nos</v>
          </cell>
          <cell r="I173">
            <v>1</v>
          </cell>
          <cell r="J173" t="str">
            <v>NA</v>
          </cell>
          <cell r="K173" t="str">
            <v>NA</v>
          </cell>
          <cell r="L173">
            <v>6200</v>
          </cell>
          <cell r="M173">
            <v>6200</v>
          </cell>
          <cell r="N173">
            <v>6200</v>
          </cell>
          <cell r="O173">
            <v>6200</v>
          </cell>
          <cell r="P173">
            <v>23392</v>
          </cell>
          <cell r="Q173">
            <v>23392</v>
          </cell>
          <cell r="R173">
            <v>18811</v>
          </cell>
          <cell r="S173">
            <v>18811</v>
          </cell>
          <cell r="T173" t="str">
            <v>INCLUDED IN C0L.(8)</v>
          </cell>
          <cell r="V173">
            <v>25011</v>
          </cell>
          <cell r="W173" t="str">
            <v>NA</v>
          </cell>
          <cell r="X173">
            <v>25011</v>
          </cell>
          <cell r="Y173" t="str">
            <v>NA</v>
          </cell>
        </row>
        <row r="174">
          <cell r="F174" t="str">
            <v>2)</v>
          </cell>
          <cell r="G174" t="str">
            <v>Single Channel</v>
          </cell>
          <cell r="H174" t="str">
            <v>Nos</v>
          </cell>
          <cell r="I174">
            <v>2</v>
          </cell>
          <cell r="J174" t="str">
            <v>NA</v>
          </cell>
          <cell r="K174" t="str">
            <v>NA</v>
          </cell>
          <cell r="L174">
            <v>5194</v>
          </cell>
          <cell r="M174">
            <v>10388</v>
          </cell>
          <cell r="N174">
            <v>5194</v>
          </cell>
          <cell r="O174">
            <v>10388</v>
          </cell>
          <cell r="P174">
            <v>18714</v>
          </cell>
          <cell r="Q174">
            <v>37428</v>
          </cell>
          <cell r="R174">
            <v>15049</v>
          </cell>
          <cell r="S174">
            <v>30098</v>
          </cell>
          <cell r="T174" t="str">
            <v>INCLUDED IN C0L.(8)</v>
          </cell>
          <cell r="V174">
            <v>40486</v>
          </cell>
          <cell r="W174" t="str">
            <v>NA</v>
          </cell>
          <cell r="X174">
            <v>40486</v>
          </cell>
          <cell r="Y174" t="str">
            <v>NA</v>
          </cell>
        </row>
        <row r="175">
          <cell r="F175" t="str">
            <v>f)</v>
          </cell>
          <cell r="G175" t="str">
            <v>HF CABLE (Metre)</v>
          </cell>
          <cell r="H175" t="str">
            <v>Mtrs</v>
          </cell>
          <cell r="I175">
            <v>500</v>
          </cell>
          <cell r="J175" t="str">
            <v>NA</v>
          </cell>
          <cell r="K175" t="str">
            <v>NA</v>
          </cell>
          <cell r="L175">
            <v>2</v>
          </cell>
          <cell r="M175">
            <v>1000</v>
          </cell>
          <cell r="N175">
            <v>2</v>
          </cell>
          <cell r="O175">
            <v>1000</v>
          </cell>
          <cell r="P175">
            <v>7</v>
          </cell>
          <cell r="Q175">
            <v>3500</v>
          </cell>
          <cell r="R175">
            <v>6</v>
          </cell>
          <cell r="S175">
            <v>3000</v>
          </cell>
          <cell r="T175" t="str">
            <v>INCLUDED IN C0L.(8)</v>
          </cell>
          <cell r="V175">
            <v>4000</v>
          </cell>
          <cell r="W175" t="str">
            <v>NA</v>
          </cell>
          <cell r="X175">
            <v>4000</v>
          </cell>
          <cell r="Y175" t="str">
            <v>NA</v>
          </cell>
        </row>
        <row r="176">
          <cell r="F176" t="str">
            <v>g)</v>
          </cell>
          <cell r="G176" t="str">
            <v>EPAX</v>
          </cell>
          <cell r="H176" t="str">
            <v>Nos</v>
          </cell>
          <cell r="I176">
            <v>0</v>
          </cell>
          <cell r="J176" t="str">
            <v>NA</v>
          </cell>
          <cell r="K176" t="str">
            <v>NA</v>
          </cell>
          <cell r="L176" t="str">
            <v>NA</v>
          </cell>
          <cell r="M176" t="str">
            <v>NA</v>
          </cell>
          <cell r="N176" t="str">
            <v>NA</v>
          </cell>
          <cell r="O176" t="str">
            <v>NA</v>
          </cell>
          <cell r="P176">
            <v>0</v>
          </cell>
          <cell r="Q176" t="str">
            <v>NA</v>
          </cell>
          <cell r="R176">
            <v>0</v>
          </cell>
          <cell r="S176" t="str">
            <v>NA</v>
          </cell>
          <cell r="T176" t="str">
            <v>NA</v>
          </cell>
          <cell r="V176" t="str">
            <v>NA</v>
          </cell>
          <cell r="W176" t="str">
            <v>NA</v>
          </cell>
          <cell r="X176" t="str">
            <v>NA</v>
          </cell>
          <cell r="Y176" t="str">
            <v>NA</v>
          </cell>
        </row>
        <row r="177">
          <cell r="F177" t="str">
            <v>h)</v>
          </cell>
          <cell r="G177" t="str">
            <v>Telephone Receiver</v>
          </cell>
          <cell r="H177" t="str">
            <v>Nos</v>
          </cell>
          <cell r="I177">
            <v>0</v>
          </cell>
          <cell r="J177" t="str">
            <v>NA</v>
          </cell>
          <cell r="K177" t="str">
            <v>NA</v>
          </cell>
          <cell r="L177" t="str">
            <v>NA</v>
          </cell>
          <cell r="M177" t="str">
            <v>NA</v>
          </cell>
          <cell r="N177" t="str">
            <v>NA</v>
          </cell>
          <cell r="O177" t="str">
            <v>NA</v>
          </cell>
          <cell r="P177">
            <v>0</v>
          </cell>
          <cell r="Q177" t="str">
            <v>NA</v>
          </cell>
          <cell r="R177">
            <v>0</v>
          </cell>
          <cell r="S177" t="str">
            <v>NA</v>
          </cell>
          <cell r="T177" t="str">
            <v>NA</v>
          </cell>
          <cell r="V177" t="str">
            <v>NA</v>
          </cell>
          <cell r="W177" t="str">
            <v>NA</v>
          </cell>
          <cell r="X177" t="str">
            <v>NA</v>
          </cell>
          <cell r="Y177" t="str">
            <v>NA</v>
          </cell>
        </row>
        <row r="178">
          <cell r="F178" t="str">
            <v>i)</v>
          </cell>
          <cell r="G178" t="str">
            <v>Telephone Cable</v>
          </cell>
          <cell r="H178" t="str">
            <v>Lot</v>
          </cell>
          <cell r="I178">
            <v>1</v>
          </cell>
          <cell r="J178" t="str">
            <v>NA</v>
          </cell>
          <cell r="K178" t="str">
            <v>NA</v>
          </cell>
          <cell r="L178">
            <v>2</v>
          </cell>
          <cell r="M178">
            <v>2</v>
          </cell>
          <cell r="N178">
            <v>2</v>
          </cell>
          <cell r="O178">
            <v>2</v>
          </cell>
          <cell r="P178">
            <v>1462</v>
          </cell>
          <cell r="Q178">
            <v>1462</v>
          </cell>
          <cell r="R178">
            <v>1176</v>
          </cell>
          <cell r="S178">
            <v>1176</v>
          </cell>
          <cell r="T178" t="str">
            <v>INCLUDED IN C0L.(8)</v>
          </cell>
          <cell r="V178">
            <v>1178</v>
          </cell>
          <cell r="W178" t="str">
            <v>NA</v>
          </cell>
          <cell r="X178">
            <v>1178</v>
          </cell>
          <cell r="Y178" t="str">
            <v>NA</v>
          </cell>
        </row>
        <row r="179">
          <cell r="F179" t="str">
            <v>j)</v>
          </cell>
          <cell r="G179" t="str">
            <v>48 V Battery</v>
          </cell>
          <cell r="H179">
            <v>0</v>
          </cell>
          <cell r="I179">
            <v>0</v>
          </cell>
          <cell r="N179">
            <v>0</v>
          </cell>
          <cell r="O179" t="str">
            <v>NA</v>
          </cell>
          <cell r="R179">
            <v>0</v>
          </cell>
          <cell r="S179" t="str">
            <v>NA</v>
          </cell>
          <cell r="T179" t="str">
            <v>NA</v>
          </cell>
          <cell r="V179" t="str">
            <v>NA</v>
          </cell>
        </row>
        <row r="180">
          <cell r="F180" t="str">
            <v>1)</v>
          </cell>
          <cell r="G180" t="str">
            <v>300  AH</v>
          </cell>
          <cell r="H180" t="str">
            <v>Nos</v>
          </cell>
          <cell r="I180">
            <v>0</v>
          </cell>
          <cell r="J180" t="str">
            <v>NA</v>
          </cell>
          <cell r="K180" t="str">
            <v>NA</v>
          </cell>
          <cell r="L180" t="str">
            <v>NA</v>
          </cell>
          <cell r="M180" t="str">
            <v>NA</v>
          </cell>
          <cell r="N180" t="str">
            <v>NA</v>
          </cell>
          <cell r="O180" t="str">
            <v>NA</v>
          </cell>
          <cell r="P180">
            <v>0</v>
          </cell>
          <cell r="Q180" t="str">
            <v>NA</v>
          </cell>
          <cell r="R180">
            <v>0</v>
          </cell>
          <cell r="S180" t="str">
            <v>NA</v>
          </cell>
          <cell r="T180" t="str">
            <v>NA</v>
          </cell>
          <cell r="V180" t="str">
            <v>NA</v>
          </cell>
          <cell r="W180" t="str">
            <v>NA</v>
          </cell>
          <cell r="X180" t="str">
            <v>NA</v>
          </cell>
          <cell r="Y180" t="str">
            <v>NA</v>
          </cell>
        </row>
        <row r="181">
          <cell r="F181" t="str">
            <v>2)</v>
          </cell>
          <cell r="G181" t="str">
            <v>100  AH</v>
          </cell>
          <cell r="H181" t="str">
            <v>Nos</v>
          </cell>
          <cell r="I181">
            <v>0</v>
          </cell>
          <cell r="J181" t="str">
            <v>NA</v>
          </cell>
          <cell r="K181" t="str">
            <v>NA</v>
          </cell>
          <cell r="L181" t="str">
            <v>NA</v>
          </cell>
          <cell r="M181" t="str">
            <v>NA</v>
          </cell>
          <cell r="N181" t="str">
            <v>NA</v>
          </cell>
          <cell r="O181" t="str">
            <v>NA</v>
          </cell>
          <cell r="P181">
            <v>0</v>
          </cell>
          <cell r="Q181" t="str">
            <v>NA</v>
          </cell>
          <cell r="R181">
            <v>0</v>
          </cell>
          <cell r="S181" t="str">
            <v>NA</v>
          </cell>
          <cell r="T181" t="str">
            <v>NA</v>
          </cell>
          <cell r="V181" t="str">
            <v>NA</v>
          </cell>
          <cell r="W181" t="str">
            <v>NA</v>
          </cell>
          <cell r="X181" t="str">
            <v>NA</v>
          </cell>
          <cell r="Y181" t="str">
            <v>NA</v>
          </cell>
        </row>
        <row r="182">
          <cell r="F182" t="str">
            <v>k)</v>
          </cell>
          <cell r="G182" t="str">
            <v>50 V Battery  Charger</v>
          </cell>
          <cell r="H182">
            <v>0</v>
          </cell>
          <cell r="I182">
            <v>0</v>
          </cell>
          <cell r="J182" t="str">
            <v>NA</v>
          </cell>
          <cell r="K182" t="str">
            <v>NA</v>
          </cell>
          <cell r="L182" t="str">
            <v>NA</v>
          </cell>
          <cell r="M182" t="str">
            <v>NA</v>
          </cell>
          <cell r="N182" t="str">
            <v>NA</v>
          </cell>
          <cell r="O182" t="str">
            <v>NA</v>
          </cell>
          <cell r="P182">
            <v>0</v>
          </cell>
          <cell r="Q182" t="str">
            <v>NA</v>
          </cell>
          <cell r="R182">
            <v>0</v>
          </cell>
          <cell r="S182" t="str">
            <v>NA</v>
          </cell>
          <cell r="T182" t="str">
            <v>NA</v>
          </cell>
          <cell r="V182" t="str">
            <v>NA</v>
          </cell>
          <cell r="W182" t="str">
            <v>NA</v>
          </cell>
          <cell r="X182" t="str">
            <v>NA</v>
          </cell>
          <cell r="Y182" t="str">
            <v>NA</v>
          </cell>
        </row>
        <row r="183">
          <cell r="F183" t="str">
            <v>1)</v>
          </cell>
          <cell r="G183" t="str">
            <v>60 A</v>
          </cell>
          <cell r="H183" t="str">
            <v>Nos</v>
          </cell>
          <cell r="I183">
            <v>0</v>
          </cell>
          <cell r="J183" t="str">
            <v>NA</v>
          </cell>
          <cell r="K183" t="str">
            <v>NA</v>
          </cell>
          <cell r="L183" t="str">
            <v>NA</v>
          </cell>
          <cell r="M183" t="str">
            <v>NA</v>
          </cell>
          <cell r="N183" t="str">
            <v>NA</v>
          </cell>
          <cell r="O183" t="str">
            <v>NA</v>
          </cell>
          <cell r="P183">
            <v>0</v>
          </cell>
          <cell r="Q183" t="str">
            <v>NA</v>
          </cell>
          <cell r="R183">
            <v>0</v>
          </cell>
          <cell r="S183" t="str">
            <v>NA</v>
          </cell>
          <cell r="T183" t="str">
            <v>NA</v>
          </cell>
          <cell r="V183" t="str">
            <v>NA</v>
          </cell>
          <cell r="W183" t="str">
            <v>NA</v>
          </cell>
          <cell r="X183" t="str">
            <v>NA</v>
          </cell>
          <cell r="Y183" t="str">
            <v>NA</v>
          </cell>
        </row>
        <row r="184">
          <cell r="F184" t="str">
            <v>2)</v>
          </cell>
          <cell r="G184" t="str">
            <v>20 A</v>
          </cell>
          <cell r="H184" t="str">
            <v>Nos</v>
          </cell>
          <cell r="I184">
            <v>0</v>
          </cell>
          <cell r="J184" t="str">
            <v>NA</v>
          </cell>
          <cell r="K184" t="str">
            <v>NA</v>
          </cell>
          <cell r="L184" t="str">
            <v>NA</v>
          </cell>
          <cell r="M184" t="str">
            <v>NA</v>
          </cell>
          <cell r="N184" t="str">
            <v>NA</v>
          </cell>
          <cell r="O184" t="str">
            <v>NA</v>
          </cell>
          <cell r="P184">
            <v>0</v>
          </cell>
          <cell r="Q184" t="str">
            <v>NA</v>
          </cell>
          <cell r="R184">
            <v>0</v>
          </cell>
          <cell r="S184" t="str">
            <v>NA</v>
          </cell>
          <cell r="T184" t="str">
            <v>NA</v>
          </cell>
          <cell r="V184" t="str">
            <v>NA</v>
          </cell>
          <cell r="W184" t="str">
            <v>NA</v>
          </cell>
          <cell r="X184" t="str">
            <v>NA</v>
          </cell>
          <cell r="Y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8500</v>
          </cell>
          <cell r="M185">
            <v>8500</v>
          </cell>
          <cell r="N185">
            <v>8500</v>
          </cell>
          <cell r="O185">
            <v>8500</v>
          </cell>
          <cell r="P185">
            <v>13256</v>
          </cell>
          <cell r="Q185">
            <v>13256</v>
          </cell>
          <cell r="R185">
            <v>10660</v>
          </cell>
          <cell r="S185">
            <v>10660</v>
          </cell>
          <cell r="T185" t="str">
            <v>INCLUDED IN C0L.(8)</v>
          </cell>
          <cell r="V185">
            <v>19160</v>
          </cell>
          <cell r="W185" t="str">
            <v>NA</v>
          </cell>
          <cell r="X185">
            <v>19160</v>
          </cell>
        </row>
        <row r="186">
          <cell r="F186" t="str">
            <v>a)</v>
          </cell>
          <cell r="G186" t="str">
            <v>Cable trays</v>
          </cell>
          <cell r="H186" t="str">
            <v>Lot</v>
          </cell>
          <cell r="I186">
            <v>1</v>
          </cell>
          <cell r="L186" t="str">
            <v>Included in sl.no.32 above</v>
          </cell>
          <cell r="W186" t="str">
            <v>NA</v>
          </cell>
          <cell r="X186">
            <v>0</v>
          </cell>
          <cell r="Y186" t="str">
            <v>NA</v>
          </cell>
        </row>
        <row r="187">
          <cell r="G187" t="str">
            <v>Cable ties</v>
          </cell>
          <cell r="H187">
            <v>0</v>
          </cell>
          <cell r="I187">
            <v>0</v>
          </cell>
          <cell r="J187" t="str">
            <v>NA</v>
          </cell>
          <cell r="K187" t="str">
            <v>NA</v>
          </cell>
          <cell r="L187" t="str">
            <v>NA</v>
          </cell>
          <cell r="M187" t="str">
            <v>NA</v>
          </cell>
          <cell r="P187">
            <v>0</v>
          </cell>
          <cell r="Q187" t="str">
            <v>NA</v>
          </cell>
          <cell r="T187" t="str">
            <v>NA</v>
          </cell>
          <cell r="V187" t="str">
            <v>NA</v>
          </cell>
          <cell r="W187" t="str">
            <v>NA</v>
          </cell>
          <cell r="X187" t="str">
            <v>NA</v>
          </cell>
          <cell r="Y187" t="str">
            <v>NA</v>
          </cell>
        </row>
        <row r="188">
          <cell r="G188" t="str">
            <v>Cable support angles</v>
          </cell>
          <cell r="H188">
            <v>0</v>
          </cell>
          <cell r="I188">
            <v>0</v>
          </cell>
          <cell r="J188" t="str">
            <v>NA</v>
          </cell>
          <cell r="K188" t="str">
            <v>NA</v>
          </cell>
          <cell r="L188" t="str">
            <v>NA</v>
          </cell>
          <cell r="M188" t="str">
            <v>NA</v>
          </cell>
          <cell r="P188">
            <v>0</v>
          </cell>
          <cell r="Q188" t="str">
            <v>NA</v>
          </cell>
          <cell r="T188" t="str">
            <v>NA</v>
          </cell>
          <cell r="V188" t="str">
            <v>NA</v>
          </cell>
          <cell r="W188" t="str">
            <v>NA</v>
          </cell>
          <cell r="X188" t="str">
            <v>NA</v>
          </cell>
          <cell r="Y188" t="str">
            <v>NA</v>
          </cell>
        </row>
        <row r="189">
          <cell r="G189" t="str">
            <v>Chequered plate</v>
          </cell>
          <cell r="H189">
            <v>0</v>
          </cell>
          <cell r="I189">
            <v>0</v>
          </cell>
          <cell r="J189" t="str">
            <v>NA</v>
          </cell>
          <cell r="K189" t="str">
            <v>NA</v>
          </cell>
          <cell r="L189" t="str">
            <v>NA</v>
          </cell>
          <cell r="M189" t="str">
            <v>NA</v>
          </cell>
          <cell r="P189">
            <v>0</v>
          </cell>
          <cell r="Q189" t="str">
            <v>NA</v>
          </cell>
          <cell r="T189" t="str">
            <v>NA</v>
          </cell>
          <cell r="V189" t="str">
            <v>NA</v>
          </cell>
          <cell r="W189" t="str">
            <v>NA</v>
          </cell>
          <cell r="X189" t="str">
            <v>NA</v>
          </cell>
          <cell r="Y189" t="str">
            <v>NA</v>
          </cell>
        </row>
        <row r="190">
          <cell r="G190" t="str">
            <v>20A</v>
          </cell>
          <cell r="H190">
            <v>0</v>
          </cell>
          <cell r="I190">
            <v>0</v>
          </cell>
          <cell r="J190" t="str">
            <v>NA</v>
          </cell>
          <cell r="K190" t="str">
            <v>NA</v>
          </cell>
          <cell r="L190" t="str">
            <v>NA</v>
          </cell>
          <cell r="M190" t="str">
            <v>NA</v>
          </cell>
          <cell r="P190">
            <v>0</v>
          </cell>
          <cell r="Q190" t="str">
            <v>NA</v>
          </cell>
          <cell r="T190" t="str">
            <v>NA</v>
          </cell>
          <cell r="V190" t="str">
            <v>NA</v>
          </cell>
          <cell r="W190" t="str">
            <v>NA</v>
          </cell>
          <cell r="X190" t="str">
            <v>NA</v>
          </cell>
          <cell r="Y190" t="str">
            <v>NA</v>
          </cell>
        </row>
        <row r="191">
          <cell r="G191" t="str">
            <v>20 A</v>
          </cell>
          <cell r="H191">
            <v>0</v>
          </cell>
          <cell r="I191">
            <v>0</v>
          </cell>
          <cell r="J191" t="str">
            <v>NA</v>
          </cell>
          <cell r="K191" t="str">
            <v>NA</v>
          </cell>
          <cell r="L191" t="str">
            <v>NA</v>
          </cell>
          <cell r="M191" t="str">
            <v>NA</v>
          </cell>
          <cell r="P191">
            <v>0</v>
          </cell>
          <cell r="Q191" t="str">
            <v>NA</v>
          </cell>
          <cell r="T191" t="str">
            <v>NA</v>
          </cell>
          <cell r="V191" t="str">
            <v>NA</v>
          </cell>
          <cell r="W191" t="str">
            <v>NA</v>
          </cell>
          <cell r="X191" t="str">
            <v>NA</v>
          </cell>
          <cell r="Y191" t="str">
            <v>NA</v>
          </cell>
        </row>
        <row r="192">
          <cell r="G192" t="str">
            <v>20 A</v>
          </cell>
          <cell r="H192">
            <v>0</v>
          </cell>
          <cell r="I192">
            <v>0</v>
          </cell>
          <cell r="J192" t="str">
            <v>NA</v>
          </cell>
          <cell r="K192" t="str">
            <v>NA</v>
          </cell>
          <cell r="L192" t="str">
            <v>NA</v>
          </cell>
          <cell r="M192" t="str">
            <v>NA</v>
          </cell>
          <cell r="P192">
            <v>0</v>
          </cell>
          <cell r="Q192" t="str">
            <v>NA</v>
          </cell>
          <cell r="T192" t="str">
            <v>NA</v>
          </cell>
          <cell r="V192" t="str">
            <v>NA</v>
          </cell>
          <cell r="W192" t="str">
            <v>NA</v>
          </cell>
          <cell r="X192" t="str">
            <v>NA</v>
          </cell>
          <cell r="Y192" t="str">
            <v>NA</v>
          </cell>
        </row>
        <row r="193">
          <cell r="G193" t="str">
            <v>20A</v>
          </cell>
          <cell r="H193">
            <v>0</v>
          </cell>
          <cell r="I193">
            <v>0</v>
          </cell>
          <cell r="J193" t="str">
            <v>NA</v>
          </cell>
          <cell r="K193" t="str">
            <v>NA</v>
          </cell>
          <cell r="L193" t="str">
            <v>NA</v>
          </cell>
          <cell r="M193" t="str">
            <v>NA</v>
          </cell>
          <cell r="P193">
            <v>0</v>
          </cell>
          <cell r="Q193" t="str">
            <v>NA</v>
          </cell>
          <cell r="T193" t="str">
            <v>NA</v>
          </cell>
          <cell r="V193" t="str">
            <v>NA</v>
          </cell>
          <cell r="W193" t="str">
            <v>NA</v>
          </cell>
          <cell r="X193" t="str">
            <v>NA</v>
          </cell>
          <cell r="Y193" t="str">
            <v>NA</v>
          </cell>
        </row>
        <row r="194">
          <cell r="F194" t="str">
            <v>b)</v>
          </cell>
          <cell r="G194" t="str">
            <v>Cable support angles</v>
          </cell>
          <cell r="H194" t="str">
            <v>Lot</v>
          </cell>
          <cell r="I194">
            <v>1</v>
          </cell>
          <cell r="L194" t="str">
            <v>Included in sl.no.32 above</v>
          </cell>
        </row>
        <row r="196">
          <cell r="G196" t="str">
            <v>Sub-Total (Electrical  Part)  :</v>
          </cell>
          <cell r="K196">
            <v>0</v>
          </cell>
          <cell r="M196">
            <v>285781</v>
          </cell>
          <cell r="O196">
            <v>285781</v>
          </cell>
          <cell r="Q196">
            <v>437194</v>
          </cell>
          <cell r="S196">
            <v>362419</v>
          </cell>
          <cell r="U196">
            <v>0</v>
          </cell>
          <cell r="V196">
            <v>648200</v>
          </cell>
          <cell r="W196">
            <v>0</v>
          </cell>
          <cell r="X196">
            <v>648200</v>
          </cell>
          <cell r="Y196">
            <v>0</v>
          </cell>
        </row>
        <row r="199">
          <cell r="G199" t="str">
            <v>CIVIL  PART :</v>
          </cell>
        </row>
        <row r="202">
          <cell r="E202">
            <v>1</v>
          </cell>
          <cell r="F202" t="str">
            <v/>
          </cell>
          <cell r="G202" t="str">
            <v>Survey work, preparation and approval of land utilisation</v>
          </cell>
          <cell r="H202" t="str">
            <v>Lot</v>
          </cell>
          <cell r="J202" t="str">
            <v>NA</v>
          </cell>
          <cell r="K202" t="str">
            <v>NA</v>
          </cell>
          <cell r="L202">
            <v>0</v>
          </cell>
          <cell r="M202">
            <v>0</v>
          </cell>
          <cell r="P202" t="str">
            <v>NA</v>
          </cell>
          <cell r="Q202" t="e">
            <v>#VALUE!</v>
          </cell>
          <cell r="R202" t="str">
            <v>NA</v>
          </cell>
          <cell r="S202" t="str">
            <v>NA</v>
          </cell>
          <cell r="V202" t="str">
            <v>NA</v>
          </cell>
          <cell r="W202" t="str">
            <v>NA</v>
          </cell>
          <cell r="X202" t="str">
            <v>NA</v>
          </cell>
        </row>
        <row r="203">
          <cell r="G203" t="str">
            <v>plan of entire Sub-Station including residential colony area</v>
          </cell>
          <cell r="R203">
            <v>0</v>
          </cell>
          <cell r="S203" t="str">
            <v>NA</v>
          </cell>
          <cell r="V203" t="str">
            <v>NA</v>
          </cell>
        </row>
        <row r="204">
          <cell r="G204" t="str">
            <v>etc. complete.</v>
          </cell>
          <cell r="R204">
            <v>0</v>
          </cell>
          <cell r="S204" t="str">
            <v>NA</v>
          </cell>
          <cell r="V204" t="str">
            <v>NA</v>
          </cell>
        </row>
        <row r="205">
          <cell r="E205">
            <v>2</v>
          </cell>
          <cell r="G205" t="str">
            <v xml:space="preserve">Geotechnical investigation including determination of </v>
          </cell>
          <cell r="H205" t="str">
            <v>Lot</v>
          </cell>
          <cell r="I205">
            <v>1</v>
          </cell>
          <cell r="J205" t="str">
            <v>NA</v>
          </cell>
          <cell r="K205" t="str">
            <v>NA</v>
          </cell>
          <cell r="L205">
            <v>0</v>
          </cell>
          <cell r="M205">
            <v>0</v>
          </cell>
          <cell r="P205">
            <v>12118</v>
          </cell>
          <cell r="Q205">
            <v>12118</v>
          </cell>
          <cell r="R205">
            <v>9554</v>
          </cell>
          <cell r="S205">
            <v>9554</v>
          </cell>
          <cell r="V205">
            <v>9554</v>
          </cell>
          <cell r="W205" t="str">
            <v>NA</v>
          </cell>
          <cell r="X205">
            <v>9554</v>
          </cell>
        </row>
        <row r="206">
          <cell r="G206" t="str">
            <v xml:space="preserve">electrical resistivity of soil in switchyard and exploratory </v>
          </cell>
          <cell r="R206">
            <v>0</v>
          </cell>
          <cell r="S206" t="str">
            <v>NA</v>
          </cell>
          <cell r="V206" t="str">
            <v>NA</v>
          </cell>
        </row>
        <row r="207">
          <cell r="G207" t="str">
            <v>boring work for drinking water supply as per requirement.</v>
          </cell>
          <cell r="R207">
            <v>0</v>
          </cell>
          <cell r="S207" t="str">
            <v>NA</v>
          </cell>
          <cell r="V207" t="str">
            <v>NA</v>
          </cell>
        </row>
        <row r="208">
          <cell r="E208">
            <v>3</v>
          </cell>
          <cell r="G208" t="str">
            <v>Land development work for entire Sub-Station area with</v>
          </cell>
          <cell r="H208" t="str">
            <v>Lot</v>
          </cell>
          <cell r="J208" t="str">
            <v>NA</v>
          </cell>
          <cell r="K208" t="str">
            <v>NA</v>
          </cell>
          <cell r="L208">
            <v>0</v>
          </cell>
          <cell r="M208">
            <v>0</v>
          </cell>
          <cell r="P208" t="str">
            <v>NA</v>
          </cell>
          <cell r="Q208" t="e">
            <v>#VALUE!</v>
          </cell>
          <cell r="R208" t="str">
            <v>NA</v>
          </cell>
          <cell r="S208" t="str">
            <v>NA</v>
          </cell>
          <cell r="V208" t="str">
            <v>NA</v>
          </cell>
          <cell r="W208" t="str">
            <v>NA</v>
          </cell>
          <cell r="X208" t="str">
            <v>NA</v>
          </cell>
        </row>
        <row r="209">
          <cell r="G209" t="str">
            <v>earth / fly ash complete as per requirement.</v>
          </cell>
          <cell r="R209">
            <v>0</v>
          </cell>
          <cell r="S209" t="str">
            <v>NA</v>
          </cell>
          <cell r="V209" t="str">
            <v>NA</v>
          </cell>
        </row>
        <row r="210">
          <cell r="E210">
            <v>4</v>
          </cell>
          <cell r="G210" t="str">
            <v xml:space="preserve">Design and construction of : </v>
          </cell>
          <cell r="R210">
            <v>0</v>
          </cell>
          <cell r="S210" t="str">
            <v>NA</v>
          </cell>
          <cell r="V210" t="str">
            <v>NA</v>
          </cell>
        </row>
        <row r="211">
          <cell r="F211" t="str">
            <v>a)</v>
          </cell>
          <cell r="G211" t="str">
            <v>Control building of new sub-station complete</v>
          </cell>
          <cell r="H211" t="str">
            <v>Lot</v>
          </cell>
          <cell r="J211" t="str">
            <v>NA</v>
          </cell>
          <cell r="K211" t="str">
            <v>NA</v>
          </cell>
          <cell r="L211">
            <v>0</v>
          </cell>
          <cell r="M211">
            <v>0</v>
          </cell>
          <cell r="P211" t="str">
            <v>NA</v>
          </cell>
          <cell r="Q211" t="e">
            <v>#VALUE!</v>
          </cell>
          <cell r="R211" t="str">
            <v>NA</v>
          </cell>
          <cell r="S211" t="str">
            <v>NA</v>
          </cell>
          <cell r="V211" t="str">
            <v>NA</v>
          </cell>
          <cell r="W211" t="str">
            <v>NA</v>
          </cell>
          <cell r="X211" t="str">
            <v>NA</v>
          </cell>
        </row>
        <row r="212">
          <cell r="R212">
            <v>0</v>
          </cell>
          <cell r="S212" t="str">
            <v>NA</v>
          </cell>
          <cell r="V212" t="str">
            <v>NA</v>
          </cell>
        </row>
        <row r="213">
          <cell r="F213" t="str">
            <v>b)</v>
          </cell>
          <cell r="G213" t="str">
            <v>Extension of control building for extension sub-stn. Complete (300 m2 )</v>
          </cell>
          <cell r="H213" t="str">
            <v>Lot</v>
          </cell>
          <cell r="J213" t="str">
            <v>NA</v>
          </cell>
          <cell r="K213" t="str">
            <v>NA</v>
          </cell>
          <cell r="L213">
            <v>0</v>
          </cell>
          <cell r="M213">
            <v>0</v>
          </cell>
          <cell r="P213" t="str">
            <v>NA</v>
          </cell>
          <cell r="Q213" t="e">
            <v>#VALUE!</v>
          </cell>
          <cell r="R213" t="str">
            <v>NA</v>
          </cell>
          <cell r="S213" t="str">
            <v>NA</v>
          </cell>
          <cell r="V213" t="str">
            <v>NA</v>
          </cell>
          <cell r="W213" t="str">
            <v>NA</v>
          </cell>
          <cell r="X213" t="str">
            <v>NA</v>
          </cell>
        </row>
        <row r="214">
          <cell r="E214">
            <v>5</v>
          </cell>
          <cell r="F214" t="str">
            <v/>
          </cell>
          <cell r="G214" t="str">
            <v xml:space="preserve">Design and construction of : </v>
          </cell>
          <cell r="R214">
            <v>0</v>
          </cell>
          <cell r="S214" t="str">
            <v>NA</v>
          </cell>
          <cell r="V214" t="str">
            <v>NA</v>
          </cell>
        </row>
        <row r="215">
          <cell r="F215" t="str">
            <v>a)</v>
          </cell>
          <cell r="G215" t="str">
            <v>Store-shed cum workshop and garage complete ( 175 m2 )</v>
          </cell>
          <cell r="H215" t="str">
            <v>Lot</v>
          </cell>
          <cell r="J215" t="str">
            <v>NA</v>
          </cell>
          <cell r="K215" t="str">
            <v>NA</v>
          </cell>
          <cell r="L215">
            <v>0</v>
          </cell>
          <cell r="M215">
            <v>0</v>
          </cell>
          <cell r="P215" t="str">
            <v>NA</v>
          </cell>
          <cell r="Q215" t="e">
            <v>#VALUE!</v>
          </cell>
          <cell r="R215" t="str">
            <v>NA</v>
          </cell>
          <cell r="S215" t="str">
            <v>NA</v>
          </cell>
          <cell r="V215" t="str">
            <v>NA</v>
          </cell>
          <cell r="W215" t="str">
            <v>NA</v>
          </cell>
          <cell r="X215" t="str">
            <v>NA</v>
          </cell>
        </row>
        <row r="216">
          <cell r="F216" t="str">
            <v>b)</v>
          </cell>
          <cell r="G216" t="str">
            <v>Store-shed complete ( 300 m2 )</v>
          </cell>
          <cell r="H216" t="str">
            <v>Lot</v>
          </cell>
          <cell r="J216" t="str">
            <v>NA</v>
          </cell>
          <cell r="K216" t="str">
            <v>NA</v>
          </cell>
          <cell r="L216">
            <v>0</v>
          </cell>
          <cell r="M216">
            <v>0</v>
          </cell>
          <cell r="P216" t="str">
            <v>NA</v>
          </cell>
          <cell r="Q216" t="e">
            <v>#VALUE!</v>
          </cell>
          <cell r="R216" t="str">
            <v>NA</v>
          </cell>
          <cell r="S216" t="str">
            <v>NA</v>
          </cell>
          <cell r="V216" t="str">
            <v>NA</v>
          </cell>
          <cell r="W216" t="str">
            <v>NA</v>
          </cell>
          <cell r="X216" t="str">
            <v>NA</v>
          </cell>
        </row>
        <row r="217">
          <cell r="F217" t="str">
            <v>c)</v>
          </cell>
          <cell r="G217" t="str">
            <v>Temporary Office ( 50 m2 )</v>
          </cell>
          <cell r="H217" t="str">
            <v>Lot</v>
          </cell>
          <cell r="J217" t="str">
            <v>NA</v>
          </cell>
          <cell r="K217" t="str">
            <v>NA</v>
          </cell>
          <cell r="L217">
            <v>0</v>
          </cell>
          <cell r="M217">
            <v>0</v>
          </cell>
          <cell r="P217" t="str">
            <v>NA</v>
          </cell>
          <cell r="Q217" t="e">
            <v>#VALUE!</v>
          </cell>
          <cell r="R217" t="str">
            <v>NA</v>
          </cell>
          <cell r="S217" t="str">
            <v>NA</v>
          </cell>
          <cell r="V217" t="str">
            <v>NA</v>
          </cell>
          <cell r="W217" t="str">
            <v>NA</v>
          </cell>
          <cell r="X217" t="str">
            <v>NA</v>
          </cell>
        </row>
        <row r="218">
          <cell r="E218">
            <v>6</v>
          </cell>
          <cell r="G218" t="str">
            <v>Design and construction of B-type, three storied (six units)</v>
          </cell>
          <cell r="H218" t="str">
            <v>Lot</v>
          </cell>
          <cell r="J218" t="str">
            <v>NA</v>
          </cell>
          <cell r="K218" t="str">
            <v>NA</v>
          </cell>
          <cell r="L218">
            <v>0</v>
          </cell>
          <cell r="M218">
            <v>0</v>
          </cell>
          <cell r="P218" t="str">
            <v>NA</v>
          </cell>
          <cell r="Q218" t="e">
            <v>#VALUE!</v>
          </cell>
          <cell r="R218" t="str">
            <v>NA</v>
          </cell>
          <cell r="S218" t="str">
            <v>NA</v>
          </cell>
          <cell r="V218" t="str">
            <v>NA</v>
          </cell>
          <cell r="W218" t="str">
            <v>NA</v>
          </cell>
          <cell r="X218" t="str">
            <v>NA</v>
          </cell>
        </row>
        <row r="219">
          <cell r="G219" t="str">
            <v>resedential building complete (Plinth area = 132 Sq.m.)</v>
          </cell>
          <cell r="R219">
            <v>0</v>
          </cell>
          <cell r="S219" t="str">
            <v>NA</v>
          </cell>
          <cell r="V219" t="str">
            <v>NA</v>
          </cell>
        </row>
        <row r="220">
          <cell r="E220">
            <v>7</v>
          </cell>
          <cell r="G220" t="str">
            <v>Design and construction of a single unit C-type resedential</v>
          </cell>
          <cell r="H220" t="str">
            <v>Lot</v>
          </cell>
          <cell r="J220" t="str">
            <v>NA</v>
          </cell>
          <cell r="K220" t="str">
            <v>NA</v>
          </cell>
          <cell r="L220">
            <v>0</v>
          </cell>
          <cell r="M220">
            <v>0</v>
          </cell>
          <cell r="P220" t="str">
            <v>NA</v>
          </cell>
          <cell r="Q220" t="e">
            <v>#VALUE!</v>
          </cell>
          <cell r="R220" t="str">
            <v>NA</v>
          </cell>
          <cell r="S220" t="str">
            <v>NA</v>
          </cell>
          <cell r="V220" t="str">
            <v>NA</v>
          </cell>
          <cell r="W220" t="str">
            <v>NA</v>
          </cell>
          <cell r="X220" t="str">
            <v>NA</v>
          </cell>
        </row>
        <row r="221">
          <cell r="G221" t="str">
            <v>building complete (with future provision of one additional storey)</v>
          </cell>
          <cell r="R221">
            <v>0</v>
          </cell>
          <cell r="S221" t="str">
            <v>NA</v>
          </cell>
          <cell r="V221" t="str">
            <v>NA</v>
          </cell>
        </row>
        <row r="222">
          <cell r="G222" t="str">
            <v>(Plinth area = 100 Sq.m.)</v>
          </cell>
          <cell r="R222">
            <v>0</v>
          </cell>
          <cell r="S222" t="str">
            <v>NA</v>
          </cell>
          <cell r="V222" t="str">
            <v>NA</v>
          </cell>
        </row>
        <row r="223">
          <cell r="E223">
            <v>8</v>
          </cell>
          <cell r="G223" t="str">
            <v>Design and construction of a single unit D-type resedential</v>
          </cell>
          <cell r="H223" t="str">
            <v>Lot</v>
          </cell>
          <cell r="J223" t="str">
            <v>NA</v>
          </cell>
          <cell r="K223" t="str">
            <v>NA</v>
          </cell>
          <cell r="L223">
            <v>0</v>
          </cell>
          <cell r="M223">
            <v>0</v>
          </cell>
          <cell r="P223" t="str">
            <v>NA</v>
          </cell>
          <cell r="Q223" t="e">
            <v>#VALUE!</v>
          </cell>
          <cell r="R223" t="str">
            <v>NA</v>
          </cell>
          <cell r="S223" t="str">
            <v>NA</v>
          </cell>
          <cell r="V223" t="str">
            <v>NA</v>
          </cell>
          <cell r="W223" t="str">
            <v>NA</v>
          </cell>
          <cell r="X223" t="str">
            <v>NA</v>
          </cell>
        </row>
        <row r="224">
          <cell r="G224" t="str">
            <v>building complete (with future provision of one additional storey)</v>
          </cell>
          <cell r="R224">
            <v>0</v>
          </cell>
          <cell r="S224" t="str">
            <v>NA</v>
          </cell>
          <cell r="V224" t="str">
            <v>NA</v>
          </cell>
        </row>
        <row r="225">
          <cell r="G225" t="str">
            <v>(Plinth area = 156 Sq.m.)</v>
          </cell>
          <cell r="R225">
            <v>0</v>
          </cell>
          <cell r="S225" t="str">
            <v>NA</v>
          </cell>
          <cell r="V225" t="str">
            <v>NA</v>
          </cell>
        </row>
        <row r="226">
          <cell r="E226">
            <v>9</v>
          </cell>
          <cell r="G226" t="str">
            <v>Design and construction of a two storied "Guest House"</v>
          </cell>
          <cell r="H226" t="str">
            <v>Lot</v>
          </cell>
          <cell r="J226" t="str">
            <v>NA</v>
          </cell>
          <cell r="K226" t="str">
            <v>NA</v>
          </cell>
          <cell r="L226">
            <v>0</v>
          </cell>
          <cell r="M226">
            <v>0</v>
          </cell>
          <cell r="P226" t="str">
            <v>NA</v>
          </cell>
          <cell r="Q226" t="e">
            <v>#VALUE!</v>
          </cell>
          <cell r="R226" t="str">
            <v>NA</v>
          </cell>
          <cell r="S226" t="str">
            <v>NA</v>
          </cell>
          <cell r="V226" t="str">
            <v>NA</v>
          </cell>
          <cell r="W226" t="str">
            <v>NA</v>
          </cell>
          <cell r="X226" t="str">
            <v>NA</v>
          </cell>
        </row>
        <row r="227">
          <cell r="G227" t="str">
            <v>building complete (Total floor area = 200 Sq.m.)</v>
          </cell>
          <cell r="R227">
            <v>0</v>
          </cell>
          <cell r="S227" t="str">
            <v>NA</v>
          </cell>
          <cell r="V227" t="str">
            <v>NA</v>
          </cell>
        </row>
        <row r="228">
          <cell r="E228">
            <v>10</v>
          </cell>
          <cell r="G228" t="str">
            <v>Design and construction of a two storied administrative &amp; office</v>
          </cell>
          <cell r="H228" t="str">
            <v>Lot</v>
          </cell>
          <cell r="J228" t="str">
            <v>NA</v>
          </cell>
          <cell r="K228" t="str">
            <v>NA</v>
          </cell>
          <cell r="L228">
            <v>0</v>
          </cell>
          <cell r="M228">
            <v>0</v>
          </cell>
          <cell r="P228" t="str">
            <v>NA</v>
          </cell>
          <cell r="Q228" t="e">
            <v>#VALUE!</v>
          </cell>
          <cell r="R228" t="str">
            <v>NA</v>
          </cell>
          <cell r="S228" t="str">
            <v>NA</v>
          </cell>
          <cell r="V228" t="str">
            <v>NA</v>
          </cell>
          <cell r="W228" t="str">
            <v>NA</v>
          </cell>
          <cell r="X228" t="str">
            <v>NA</v>
          </cell>
        </row>
        <row r="229">
          <cell r="G229" t="str">
            <v>building complete (Total floor area = 650 Sq.m.)</v>
          </cell>
          <cell r="R229">
            <v>0</v>
          </cell>
          <cell r="S229" t="str">
            <v>NA</v>
          </cell>
          <cell r="V229" t="str">
            <v>NA</v>
          </cell>
        </row>
        <row r="230">
          <cell r="E230">
            <v>11</v>
          </cell>
          <cell r="G230" t="str">
            <v>Design and construction of a "Community Centre"</v>
          </cell>
          <cell r="H230" t="str">
            <v>Lot</v>
          </cell>
          <cell r="J230" t="str">
            <v>NA</v>
          </cell>
          <cell r="K230" t="str">
            <v>NA</v>
          </cell>
          <cell r="L230">
            <v>0</v>
          </cell>
          <cell r="M230">
            <v>0</v>
          </cell>
          <cell r="P230" t="str">
            <v>NA</v>
          </cell>
          <cell r="Q230" t="e">
            <v>#VALUE!</v>
          </cell>
          <cell r="R230" t="str">
            <v>NA</v>
          </cell>
          <cell r="S230" t="str">
            <v>NA</v>
          </cell>
          <cell r="V230" t="str">
            <v>NA</v>
          </cell>
          <cell r="W230" t="str">
            <v>NA</v>
          </cell>
          <cell r="X230" t="str">
            <v>NA</v>
          </cell>
        </row>
        <row r="231">
          <cell r="G231" t="str">
            <v xml:space="preserve">building complete (Covered area as mentioned) </v>
          </cell>
          <cell r="R231">
            <v>0</v>
          </cell>
          <cell r="S231" t="str">
            <v>NA</v>
          </cell>
          <cell r="V231" t="str">
            <v>NA</v>
          </cell>
        </row>
        <row r="232">
          <cell r="E232">
            <v>12</v>
          </cell>
          <cell r="G232" t="str">
            <v>Design and construction of a two storied (8 unit) dormitory</v>
          </cell>
          <cell r="H232" t="str">
            <v>Lot</v>
          </cell>
          <cell r="J232" t="str">
            <v>NA</v>
          </cell>
          <cell r="K232" t="str">
            <v>NA</v>
          </cell>
          <cell r="L232">
            <v>0</v>
          </cell>
          <cell r="M232">
            <v>0</v>
          </cell>
          <cell r="P232" t="str">
            <v>NA</v>
          </cell>
          <cell r="Q232" t="e">
            <v>#VALUE!</v>
          </cell>
          <cell r="R232" t="str">
            <v>NA</v>
          </cell>
          <cell r="S232" t="str">
            <v>NA</v>
          </cell>
          <cell r="V232" t="str">
            <v>NA</v>
          </cell>
          <cell r="W232" t="str">
            <v>NA</v>
          </cell>
          <cell r="X232" t="str">
            <v>NA</v>
          </cell>
        </row>
        <row r="233">
          <cell r="G233" t="str">
            <v>building complete. (Plinth area = 150 Sq.m.)</v>
          </cell>
          <cell r="R233">
            <v>0</v>
          </cell>
          <cell r="S233" t="str">
            <v>NA</v>
          </cell>
          <cell r="V233" t="str">
            <v>NA</v>
          </cell>
        </row>
        <row r="234">
          <cell r="E234">
            <v>13</v>
          </cell>
          <cell r="F234" t="str">
            <v>a)</v>
          </cell>
          <cell r="G234" t="str">
            <v>Sinking of two nos. deep tubewell including installation of pump</v>
          </cell>
          <cell r="H234" t="str">
            <v>Lot</v>
          </cell>
          <cell r="J234" t="str">
            <v>NA</v>
          </cell>
          <cell r="K234" t="str">
            <v>NA</v>
          </cell>
          <cell r="L234">
            <v>0</v>
          </cell>
          <cell r="M234">
            <v>0</v>
          </cell>
          <cell r="P234" t="str">
            <v>NA</v>
          </cell>
          <cell r="Q234" t="e">
            <v>#VALUE!</v>
          </cell>
          <cell r="R234" t="str">
            <v>NA</v>
          </cell>
          <cell r="S234" t="str">
            <v>NA</v>
          </cell>
          <cell r="V234" t="str">
            <v>NA</v>
          </cell>
          <cell r="W234" t="str">
            <v>NA</v>
          </cell>
          <cell r="X234" t="str">
            <v>NA</v>
          </cell>
        </row>
        <row r="235">
          <cell r="G235" t="str">
            <v>houses with interconnection for supply of water to various</v>
          </cell>
          <cell r="R235">
            <v>0</v>
          </cell>
          <cell r="S235" t="str">
            <v>NA</v>
          </cell>
          <cell r="V235" t="str">
            <v>NA</v>
          </cell>
        </row>
        <row r="236">
          <cell r="G236" t="str">
            <v>buildings and utilities etc. complete.</v>
          </cell>
          <cell r="R236">
            <v>0</v>
          </cell>
          <cell r="S236" t="str">
            <v>NA</v>
          </cell>
          <cell r="V236" t="str">
            <v>NA</v>
          </cell>
        </row>
        <row r="237">
          <cell r="E237" t="str">
            <v/>
          </cell>
          <cell r="F237" t="str">
            <v>b)</v>
          </cell>
          <cell r="G237" t="str">
            <v>Same as above for one no. tubewell etc. complete.</v>
          </cell>
          <cell r="H237" t="str">
            <v>Lot</v>
          </cell>
          <cell r="J237" t="str">
            <v>NA</v>
          </cell>
          <cell r="K237" t="str">
            <v>NA</v>
          </cell>
          <cell r="L237">
            <v>0</v>
          </cell>
          <cell r="M237">
            <v>0</v>
          </cell>
          <cell r="P237" t="str">
            <v>NA</v>
          </cell>
          <cell r="Q237" t="e">
            <v>#VALUE!</v>
          </cell>
          <cell r="R237" t="str">
            <v>NA</v>
          </cell>
          <cell r="S237" t="str">
            <v>NA</v>
          </cell>
          <cell r="V237" t="str">
            <v>NA</v>
          </cell>
          <cell r="W237" t="str">
            <v>NA</v>
          </cell>
          <cell r="X237" t="str">
            <v>NA</v>
          </cell>
        </row>
        <row r="238">
          <cell r="F238" t="str">
            <v>c)</v>
          </cell>
          <cell r="G238" t="str">
            <v>Design and construction of a R.C.C. overhead reservoir with</v>
          </cell>
          <cell r="H238" t="str">
            <v>Lot</v>
          </cell>
          <cell r="J238" t="str">
            <v>NA</v>
          </cell>
          <cell r="K238" t="str">
            <v>NA</v>
          </cell>
          <cell r="L238">
            <v>0</v>
          </cell>
          <cell r="M238">
            <v>0</v>
          </cell>
          <cell r="P238" t="str">
            <v>NA</v>
          </cell>
          <cell r="Q238" t="e">
            <v>#VALUE!</v>
          </cell>
          <cell r="R238" t="str">
            <v>NA</v>
          </cell>
          <cell r="S238" t="str">
            <v>NA</v>
          </cell>
          <cell r="V238" t="str">
            <v>NA</v>
          </cell>
          <cell r="W238" t="str">
            <v>NA</v>
          </cell>
          <cell r="X238" t="str">
            <v>NA</v>
          </cell>
        </row>
        <row r="239">
          <cell r="G239" t="str">
            <v>allied pipelines cpomplete.</v>
          </cell>
          <cell r="R239">
            <v>0</v>
          </cell>
          <cell r="S239" t="str">
            <v>NA</v>
          </cell>
          <cell r="V239" t="str">
            <v>NA</v>
          </cell>
        </row>
        <row r="240">
          <cell r="F240" t="str">
            <v>d)</v>
          </cell>
          <cell r="G240" t="str">
            <v xml:space="preserve">Design &amp; Laying of distribution pipelines to various buildings </v>
          </cell>
          <cell r="H240" t="str">
            <v>Lot</v>
          </cell>
          <cell r="J240" t="str">
            <v>NA</v>
          </cell>
          <cell r="K240" t="str">
            <v>NA</v>
          </cell>
          <cell r="L240">
            <v>0</v>
          </cell>
          <cell r="M240">
            <v>0</v>
          </cell>
          <cell r="P240" t="str">
            <v>NA</v>
          </cell>
          <cell r="Q240" t="e">
            <v>#VALUE!</v>
          </cell>
          <cell r="R240" t="str">
            <v>NA</v>
          </cell>
          <cell r="S240" t="str">
            <v>NA</v>
          </cell>
          <cell r="V240" t="str">
            <v>NA</v>
          </cell>
          <cell r="W240" t="str">
            <v>NA</v>
          </cell>
          <cell r="X240" t="str">
            <v>NA</v>
          </cell>
        </row>
        <row r="241">
          <cell r="G241" t="str">
            <v>and utilities, connecting a), b), c) or as applicable complete.</v>
          </cell>
          <cell r="R241">
            <v>0</v>
          </cell>
          <cell r="S241" t="str">
            <v>NA</v>
          </cell>
          <cell r="V241" t="str">
            <v>NA</v>
          </cell>
        </row>
        <row r="242">
          <cell r="E242">
            <v>14</v>
          </cell>
          <cell r="G242" t="str">
            <v>Design and construction of R.C.C. culverts, water bound</v>
          </cell>
          <cell r="H242" t="str">
            <v>Lot</v>
          </cell>
          <cell r="J242" t="str">
            <v>NA</v>
          </cell>
          <cell r="K242" t="str">
            <v>NA</v>
          </cell>
          <cell r="L242">
            <v>0</v>
          </cell>
          <cell r="M242">
            <v>0</v>
          </cell>
          <cell r="P242" t="str">
            <v>NA</v>
          </cell>
          <cell r="Q242" t="e">
            <v>#VALUE!</v>
          </cell>
          <cell r="R242" t="str">
            <v>NA</v>
          </cell>
          <cell r="S242" t="str">
            <v>NA</v>
          </cell>
          <cell r="V242" t="str">
            <v>NA</v>
          </cell>
          <cell r="W242" t="str">
            <v>NA</v>
          </cell>
          <cell r="X242" t="str">
            <v>NA</v>
          </cell>
        </row>
        <row r="243">
          <cell r="G243" t="str">
            <v xml:space="preserve">macadam road with bituminous topping, approach road </v>
          </cell>
          <cell r="R243">
            <v>0</v>
          </cell>
          <cell r="S243" t="str">
            <v>NA</v>
          </cell>
          <cell r="V243" t="str">
            <v>NA</v>
          </cell>
        </row>
        <row r="244">
          <cell r="G244" t="str">
            <v>to sub-station and roads within sub-station and colony</v>
          </cell>
          <cell r="R244">
            <v>0</v>
          </cell>
          <cell r="S244" t="str">
            <v>NA</v>
          </cell>
          <cell r="V244" t="str">
            <v>NA</v>
          </cell>
        </row>
        <row r="245">
          <cell r="G245" t="str">
            <v xml:space="preserve">areas (excluding roads within switchyard) complete as per </v>
          </cell>
          <cell r="R245">
            <v>0</v>
          </cell>
          <cell r="S245" t="str">
            <v>NA</v>
          </cell>
          <cell r="V245" t="str">
            <v>NA</v>
          </cell>
        </row>
        <row r="246">
          <cell r="G246" t="str">
            <v>requirement.</v>
          </cell>
          <cell r="R246">
            <v>0</v>
          </cell>
          <cell r="S246" t="str">
            <v>NA</v>
          </cell>
          <cell r="V246" t="str">
            <v>NA</v>
          </cell>
        </row>
        <row r="247">
          <cell r="E247">
            <v>15</v>
          </cell>
          <cell r="G247" t="str">
            <v>Design and construction of :</v>
          </cell>
          <cell r="R247">
            <v>0</v>
          </cell>
          <cell r="S247" t="str">
            <v>NA</v>
          </cell>
          <cell r="V247" t="str">
            <v>NA</v>
          </cell>
        </row>
        <row r="248">
          <cell r="F248" t="str">
            <v>a)</v>
          </cell>
          <cell r="G248" t="str">
            <v xml:space="preserve">Rail cum road , jacking and winching pads etc. within </v>
          </cell>
          <cell r="H248" t="str">
            <v>Lot</v>
          </cell>
          <cell r="J248" t="str">
            <v>NA</v>
          </cell>
          <cell r="K248" t="str">
            <v>NA</v>
          </cell>
          <cell r="L248">
            <v>0</v>
          </cell>
          <cell r="M248">
            <v>0</v>
          </cell>
          <cell r="P248" t="str">
            <v>NA</v>
          </cell>
          <cell r="Q248" t="e">
            <v>#VALUE!</v>
          </cell>
          <cell r="R248" t="str">
            <v>NA</v>
          </cell>
          <cell r="S248" t="str">
            <v>NA</v>
          </cell>
          <cell r="V248" t="str">
            <v>NA</v>
          </cell>
          <cell r="W248" t="str">
            <v>NA</v>
          </cell>
          <cell r="X248" t="str">
            <v>NA</v>
          </cell>
        </row>
        <row r="249">
          <cell r="G249" t="str">
            <v>switchyard complete.</v>
          </cell>
          <cell r="R249">
            <v>0</v>
          </cell>
          <cell r="S249" t="str">
            <v>NA</v>
          </cell>
          <cell r="V249" t="str">
            <v>NA</v>
          </cell>
        </row>
        <row r="250">
          <cell r="F250" t="str">
            <v>b)</v>
          </cell>
          <cell r="G250" t="str">
            <v>Road and allied works within switchyard complete.</v>
          </cell>
          <cell r="H250" t="str">
            <v>Lot</v>
          </cell>
          <cell r="I250">
            <v>1</v>
          </cell>
          <cell r="J250" t="str">
            <v>NA</v>
          </cell>
          <cell r="K250" t="str">
            <v>NA</v>
          </cell>
          <cell r="L250">
            <v>0</v>
          </cell>
          <cell r="M250">
            <v>0</v>
          </cell>
          <cell r="P250">
            <v>318355</v>
          </cell>
          <cell r="Q250">
            <v>318355</v>
          </cell>
          <cell r="R250">
            <v>256005</v>
          </cell>
          <cell r="S250">
            <v>256005</v>
          </cell>
          <cell r="V250">
            <v>256005</v>
          </cell>
          <cell r="W250" t="str">
            <v>NA</v>
          </cell>
          <cell r="X250">
            <v>256005</v>
          </cell>
        </row>
        <row r="251">
          <cell r="E251">
            <v>16</v>
          </cell>
          <cell r="G251" t="str">
            <v xml:space="preserve">Design and construction of boundary wall inluding M.S. </v>
          </cell>
          <cell r="H251" t="str">
            <v>Lot</v>
          </cell>
          <cell r="J251" t="str">
            <v>NA</v>
          </cell>
          <cell r="K251" t="str">
            <v>NA</v>
          </cell>
          <cell r="L251">
            <v>0</v>
          </cell>
          <cell r="M251">
            <v>0</v>
          </cell>
          <cell r="P251">
            <v>0</v>
          </cell>
          <cell r="Q251">
            <v>0</v>
          </cell>
          <cell r="R251">
            <v>0</v>
          </cell>
          <cell r="S251" t="str">
            <v>NA</v>
          </cell>
          <cell r="V251" t="str">
            <v>NA</v>
          </cell>
          <cell r="W251" t="str">
            <v>NA</v>
          </cell>
          <cell r="X251" t="str">
            <v>NA</v>
          </cell>
        </row>
        <row r="252">
          <cell r="G252" t="str">
            <v xml:space="preserve">gates , security posts , animal obstruction grills etc. of </v>
          </cell>
          <cell r="P252">
            <v>0</v>
          </cell>
          <cell r="Q252">
            <v>0</v>
          </cell>
          <cell r="R252">
            <v>0</v>
          </cell>
          <cell r="S252" t="str">
            <v>NA</v>
          </cell>
          <cell r="V252" t="str">
            <v>NA</v>
          </cell>
          <cell r="W252" t="str">
            <v>NA</v>
          </cell>
          <cell r="X252" t="str">
            <v>NA</v>
          </cell>
        </row>
        <row r="253">
          <cell r="G253" t="str">
            <v>proposed sub-station land complete as per requirement.</v>
          </cell>
          <cell r="P253">
            <v>0</v>
          </cell>
          <cell r="Q253">
            <v>0</v>
          </cell>
          <cell r="R253">
            <v>0</v>
          </cell>
          <cell r="S253" t="str">
            <v>NA</v>
          </cell>
          <cell r="V253" t="str">
            <v>NA</v>
          </cell>
          <cell r="W253" t="str">
            <v>NA</v>
          </cell>
          <cell r="X253" t="str">
            <v>NA</v>
          </cell>
        </row>
        <row r="254">
          <cell r="E254">
            <v>17</v>
          </cell>
          <cell r="G254" t="str">
            <v>Design and construction of switchyard fencing including</v>
          </cell>
          <cell r="H254" t="str">
            <v>Lot</v>
          </cell>
          <cell r="J254" t="str">
            <v>NA</v>
          </cell>
          <cell r="K254" t="str">
            <v>NA</v>
          </cell>
          <cell r="L254">
            <v>0</v>
          </cell>
          <cell r="M254">
            <v>0</v>
          </cell>
          <cell r="P254">
            <v>0</v>
          </cell>
          <cell r="Q254">
            <v>0</v>
          </cell>
          <cell r="R254">
            <v>0</v>
          </cell>
          <cell r="S254" t="str">
            <v>NA</v>
          </cell>
          <cell r="V254" t="str">
            <v>NA</v>
          </cell>
          <cell r="W254" t="str">
            <v>NA</v>
          </cell>
          <cell r="X254" t="str">
            <v>NA</v>
          </cell>
        </row>
        <row r="255">
          <cell r="G255" t="str">
            <v>M.S. gates etc. complete as per requirement.</v>
          </cell>
          <cell r="P255">
            <v>0</v>
          </cell>
          <cell r="Q255">
            <v>0</v>
          </cell>
          <cell r="R255">
            <v>0</v>
          </cell>
          <cell r="S255" t="str">
            <v>NA</v>
          </cell>
          <cell r="V255" t="str">
            <v>NA</v>
          </cell>
          <cell r="W255" t="str">
            <v>NA</v>
          </cell>
          <cell r="X255" t="str">
            <v>NA</v>
          </cell>
        </row>
        <row r="256">
          <cell r="E256">
            <v>18</v>
          </cell>
          <cell r="G256" t="str">
            <v>Design and construction of storm water drainage and sewage</v>
          </cell>
          <cell r="H256" t="str">
            <v>Lot</v>
          </cell>
          <cell r="J256" t="str">
            <v>NA</v>
          </cell>
          <cell r="K256" t="str">
            <v>NA</v>
          </cell>
          <cell r="L256">
            <v>0</v>
          </cell>
          <cell r="M256">
            <v>0</v>
          </cell>
          <cell r="P256">
            <v>0</v>
          </cell>
          <cell r="Q256">
            <v>0</v>
          </cell>
          <cell r="R256">
            <v>0</v>
          </cell>
          <cell r="S256" t="str">
            <v>NA</v>
          </cell>
          <cell r="V256" t="str">
            <v>NA</v>
          </cell>
          <cell r="W256" t="str">
            <v>NA</v>
          </cell>
          <cell r="X256" t="str">
            <v>NA</v>
          </cell>
        </row>
        <row r="257">
          <cell r="G257" t="str">
            <v xml:space="preserve">disposal system with sump pump and pump house complete </v>
          </cell>
          <cell r="P257">
            <v>0</v>
          </cell>
          <cell r="Q257">
            <v>0</v>
          </cell>
          <cell r="R257">
            <v>0</v>
          </cell>
          <cell r="S257" t="str">
            <v>NA</v>
          </cell>
          <cell r="V257" t="str">
            <v>NA</v>
          </cell>
          <cell r="W257" t="str">
            <v>NA</v>
          </cell>
          <cell r="X257" t="str">
            <v>NA</v>
          </cell>
        </row>
        <row r="258">
          <cell r="G258" t="str">
            <v>for entire area of new/extension portion of existing sub-station</v>
          </cell>
          <cell r="P258">
            <v>0</v>
          </cell>
          <cell r="Q258">
            <v>0</v>
          </cell>
          <cell r="R258">
            <v>0</v>
          </cell>
          <cell r="S258" t="str">
            <v>NA</v>
          </cell>
          <cell r="V258" t="str">
            <v>NA</v>
          </cell>
          <cell r="W258" t="str">
            <v>NA</v>
          </cell>
          <cell r="X258" t="str">
            <v>NA</v>
          </cell>
        </row>
        <row r="259">
          <cell r="G259" t="str">
            <v>complete as per requirement including colony area.</v>
          </cell>
          <cell r="P259">
            <v>0</v>
          </cell>
          <cell r="Q259">
            <v>0</v>
          </cell>
          <cell r="R259">
            <v>0</v>
          </cell>
          <cell r="S259" t="str">
            <v>NA</v>
          </cell>
          <cell r="V259" t="str">
            <v>NA</v>
          </cell>
          <cell r="W259" t="str">
            <v>NA</v>
          </cell>
          <cell r="X259" t="str">
            <v>NA</v>
          </cell>
        </row>
        <row r="260">
          <cell r="P260">
            <v>0</v>
          </cell>
          <cell r="Q260">
            <v>0</v>
          </cell>
          <cell r="R260">
            <v>0</v>
          </cell>
          <cell r="S260" t="str">
            <v>NA</v>
          </cell>
          <cell r="V260" t="str">
            <v>NA</v>
          </cell>
          <cell r="W260" t="str">
            <v>NA</v>
          </cell>
          <cell r="X260" t="str">
            <v>NA</v>
          </cell>
        </row>
        <row r="261">
          <cell r="P261">
            <v>0</v>
          </cell>
          <cell r="Q261">
            <v>0</v>
          </cell>
          <cell r="R261">
            <v>0</v>
          </cell>
          <cell r="S261" t="str">
            <v>NA</v>
          </cell>
          <cell r="V261" t="str">
            <v>NA</v>
          </cell>
          <cell r="W261" t="str">
            <v>NA</v>
          </cell>
          <cell r="X261" t="str">
            <v>NA</v>
          </cell>
        </row>
        <row r="262">
          <cell r="P262">
            <v>0</v>
          </cell>
          <cell r="Q262">
            <v>0</v>
          </cell>
          <cell r="R262">
            <v>0</v>
          </cell>
          <cell r="S262" t="str">
            <v>NA</v>
          </cell>
          <cell r="V262" t="str">
            <v>NA</v>
          </cell>
          <cell r="W262" t="str">
            <v>NA</v>
          </cell>
          <cell r="X262" t="str">
            <v>NA</v>
          </cell>
        </row>
        <row r="263">
          <cell r="P263">
            <v>0</v>
          </cell>
          <cell r="Q263">
            <v>0</v>
          </cell>
          <cell r="R263">
            <v>0</v>
          </cell>
          <cell r="S263" t="str">
            <v>NA</v>
          </cell>
          <cell r="V263" t="str">
            <v>NA</v>
          </cell>
          <cell r="W263" t="str">
            <v>NA</v>
          </cell>
          <cell r="X263" t="str">
            <v>NA</v>
          </cell>
        </row>
        <row r="264">
          <cell r="P264">
            <v>0</v>
          </cell>
          <cell r="Q264">
            <v>0</v>
          </cell>
          <cell r="R264">
            <v>0</v>
          </cell>
          <cell r="S264" t="str">
            <v>NA</v>
          </cell>
          <cell r="V264" t="str">
            <v>NA</v>
          </cell>
          <cell r="W264" t="str">
            <v>NA</v>
          </cell>
          <cell r="X264" t="str">
            <v>NA</v>
          </cell>
        </row>
        <row r="265">
          <cell r="P265">
            <v>0</v>
          </cell>
          <cell r="Q265">
            <v>0</v>
          </cell>
          <cell r="R265">
            <v>0</v>
          </cell>
          <cell r="S265" t="str">
            <v>NA</v>
          </cell>
          <cell r="V265" t="str">
            <v>NA</v>
          </cell>
          <cell r="W265" t="str">
            <v>NA</v>
          </cell>
          <cell r="X265" t="str">
            <v>NA</v>
          </cell>
        </row>
        <row r="266">
          <cell r="P266">
            <v>0</v>
          </cell>
          <cell r="Q266">
            <v>0</v>
          </cell>
          <cell r="R266">
            <v>0</v>
          </cell>
          <cell r="S266" t="str">
            <v>NA</v>
          </cell>
          <cell r="V266" t="str">
            <v>NA</v>
          </cell>
          <cell r="W266" t="str">
            <v>NA</v>
          </cell>
          <cell r="X266" t="str">
            <v>NA</v>
          </cell>
        </row>
        <row r="267">
          <cell r="E267">
            <v>19</v>
          </cell>
          <cell r="G267" t="str">
            <v xml:space="preserve">Erection of various switchyard and equipment structures </v>
          </cell>
          <cell r="P267">
            <v>0</v>
          </cell>
          <cell r="Q267">
            <v>0</v>
          </cell>
          <cell r="R267">
            <v>0</v>
          </cell>
          <cell r="S267" t="str">
            <v>NA</v>
          </cell>
          <cell r="V267" t="str">
            <v>NA</v>
          </cell>
          <cell r="W267" t="str">
            <v>NA</v>
          </cell>
          <cell r="X267" t="str">
            <v>NA</v>
          </cell>
        </row>
        <row r="268">
          <cell r="G268" t="str">
            <v>complete as per approved electrical layout drawings and</v>
          </cell>
          <cell r="P268">
            <v>0</v>
          </cell>
          <cell r="Q268">
            <v>0</v>
          </cell>
          <cell r="R268">
            <v>0</v>
          </cell>
          <cell r="S268" t="str">
            <v>NA</v>
          </cell>
          <cell r="V268" t="str">
            <v>NA</v>
          </cell>
          <cell r="W268" t="str">
            <v>NA</v>
          </cell>
          <cell r="X268" t="str">
            <v>NA</v>
          </cell>
        </row>
        <row r="269">
          <cell r="G269" t="str">
            <v>specification.</v>
          </cell>
          <cell r="P269">
            <v>0</v>
          </cell>
          <cell r="Q269">
            <v>0</v>
          </cell>
          <cell r="R269">
            <v>0</v>
          </cell>
          <cell r="S269" t="str">
            <v>NA</v>
          </cell>
          <cell r="V269" t="str">
            <v>NA</v>
          </cell>
          <cell r="W269" t="str">
            <v>NA</v>
          </cell>
          <cell r="X269" t="str">
            <v>NA</v>
          </cell>
        </row>
        <row r="270">
          <cell r="F270" t="str">
            <v>a)</v>
          </cell>
          <cell r="G270" t="str">
            <v>400 KV switchyard portion</v>
          </cell>
          <cell r="H270" t="str">
            <v>Lot</v>
          </cell>
          <cell r="J270" t="str">
            <v>NA</v>
          </cell>
          <cell r="K270" t="str">
            <v>NA</v>
          </cell>
          <cell r="L270">
            <v>0</v>
          </cell>
          <cell r="M270">
            <v>0</v>
          </cell>
          <cell r="P270">
            <v>0</v>
          </cell>
          <cell r="Q270">
            <v>0</v>
          </cell>
          <cell r="R270">
            <v>0</v>
          </cell>
          <cell r="S270" t="str">
            <v>NA</v>
          </cell>
          <cell r="V270" t="str">
            <v>NA</v>
          </cell>
          <cell r="W270" t="str">
            <v>NA</v>
          </cell>
          <cell r="X270" t="str">
            <v>NA</v>
          </cell>
        </row>
        <row r="271">
          <cell r="F271" t="str">
            <v>b)</v>
          </cell>
          <cell r="G271" t="str">
            <v>220 KV switchyard portion</v>
          </cell>
          <cell r="H271" t="str">
            <v>Lot</v>
          </cell>
          <cell r="J271" t="str">
            <v>NA</v>
          </cell>
          <cell r="K271" t="str">
            <v>NA</v>
          </cell>
          <cell r="L271">
            <v>0</v>
          </cell>
          <cell r="M271">
            <v>0</v>
          </cell>
          <cell r="P271">
            <v>0</v>
          </cell>
          <cell r="Q271">
            <v>0</v>
          </cell>
          <cell r="R271">
            <v>0</v>
          </cell>
          <cell r="S271" t="str">
            <v>NA</v>
          </cell>
          <cell r="V271" t="str">
            <v>NA</v>
          </cell>
          <cell r="W271" t="str">
            <v>NA</v>
          </cell>
          <cell r="X271" t="str">
            <v>NA</v>
          </cell>
        </row>
        <row r="272">
          <cell r="F272" t="str">
            <v>c)</v>
          </cell>
          <cell r="G272" t="str">
            <v>132 KV switchyard portion</v>
          </cell>
          <cell r="H272" t="str">
            <v>Lot</v>
          </cell>
          <cell r="I272">
            <v>1</v>
          </cell>
          <cell r="J272" t="str">
            <v>NA</v>
          </cell>
          <cell r="K272" t="str">
            <v>NA</v>
          </cell>
          <cell r="L272">
            <v>5000</v>
          </cell>
          <cell r="M272">
            <v>5000</v>
          </cell>
          <cell r="P272">
            <v>58265</v>
          </cell>
          <cell r="Q272">
            <v>58265</v>
          </cell>
          <cell r="R272">
            <v>46854</v>
          </cell>
          <cell r="S272">
            <v>46854</v>
          </cell>
          <cell r="T272" t="str">
            <v>INCLUDED IN COL (8)</v>
          </cell>
          <cell r="V272">
            <v>51854</v>
          </cell>
          <cell r="W272" t="str">
            <v>NA</v>
          </cell>
          <cell r="X272">
            <v>51854</v>
          </cell>
        </row>
        <row r="273">
          <cell r="F273" t="str">
            <v>d)</v>
          </cell>
          <cell r="G273" t="str">
            <v xml:space="preserve"> 33 KV switchyard portion</v>
          </cell>
          <cell r="H273" t="str">
            <v>Lot</v>
          </cell>
          <cell r="J273" t="str">
            <v>NA</v>
          </cell>
          <cell r="K273" t="str">
            <v>NA</v>
          </cell>
          <cell r="L273">
            <v>0</v>
          </cell>
          <cell r="M273">
            <v>0</v>
          </cell>
          <cell r="P273">
            <v>0</v>
          </cell>
          <cell r="Q273">
            <v>0</v>
          </cell>
          <cell r="R273">
            <v>0</v>
          </cell>
          <cell r="S273" t="str">
            <v>NA</v>
          </cell>
          <cell r="V273" t="str">
            <v>NA</v>
          </cell>
          <cell r="W273" t="str">
            <v>NA</v>
          </cell>
          <cell r="X273" t="str">
            <v>NA</v>
          </cell>
        </row>
        <row r="274">
          <cell r="E274">
            <v>20</v>
          </cell>
          <cell r="G274" t="str">
            <v xml:space="preserve">Design and construction of foundations for various </v>
          </cell>
          <cell r="P274">
            <v>0</v>
          </cell>
          <cell r="Q274">
            <v>0</v>
          </cell>
          <cell r="R274">
            <v>0</v>
          </cell>
          <cell r="S274" t="str">
            <v>NA</v>
          </cell>
          <cell r="V274" t="str">
            <v>NA</v>
          </cell>
          <cell r="W274" t="str">
            <v>NA</v>
          </cell>
          <cell r="X274" t="str">
            <v>NA</v>
          </cell>
        </row>
        <row r="275">
          <cell r="G275" t="str">
            <v>switchyard and equipment structures including other</v>
          </cell>
          <cell r="P275">
            <v>0</v>
          </cell>
          <cell r="Q275">
            <v>0</v>
          </cell>
          <cell r="R275">
            <v>0</v>
          </cell>
          <cell r="S275" t="str">
            <v>NA</v>
          </cell>
          <cell r="V275" t="str">
            <v>NA</v>
          </cell>
          <cell r="W275" t="str">
            <v>NA</v>
          </cell>
          <cell r="X275" t="str">
            <v>NA</v>
          </cell>
        </row>
        <row r="276">
          <cell r="G276" t="str">
            <v xml:space="preserve">electromechanical equipment as per approved electrical </v>
          </cell>
          <cell r="P276">
            <v>0</v>
          </cell>
          <cell r="Q276">
            <v>0</v>
          </cell>
          <cell r="R276">
            <v>0</v>
          </cell>
          <cell r="S276" t="str">
            <v>NA</v>
          </cell>
          <cell r="V276" t="str">
            <v>NA</v>
          </cell>
          <cell r="W276" t="str">
            <v>NA</v>
          </cell>
          <cell r="X276" t="str">
            <v>NA</v>
          </cell>
        </row>
        <row r="277">
          <cell r="G277" t="str">
            <v xml:space="preserve">foundation layout , foundation drawings and specification </v>
          </cell>
          <cell r="P277">
            <v>0</v>
          </cell>
          <cell r="Q277">
            <v>0</v>
          </cell>
          <cell r="R277">
            <v>0</v>
          </cell>
          <cell r="S277" t="str">
            <v>NA</v>
          </cell>
          <cell r="V277" t="str">
            <v>NA</v>
          </cell>
          <cell r="W277" t="str">
            <v>NA</v>
          </cell>
          <cell r="X277" t="str">
            <v>NA</v>
          </cell>
        </row>
        <row r="278">
          <cell r="G278" t="str">
            <v>complete.</v>
          </cell>
          <cell r="P278">
            <v>0</v>
          </cell>
          <cell r="Q278">
            <v>0</v>
          </cell>
          <cell r="R278">
            <v>0</v>
          </cell>
          <cell r="S278" t="str">
            <v>NA</v>
          </cell>
          <cell r="V278" t="str">
            <v>NA</v>
          </cell>
          <cell r="W278" t="str">
            <v>NA</v>
          </cell>
          <cell r="X278" t="str">
            <v>NA</v>
          </cell>
        </row>
        <row r="279">
          <cell r="F279" t="str">
            <v>a)</v>
          </cell>
          <cell r="G279" t="str">
            <v>400 KV switchyard portion</v>
          </cell>
          <cell r="H279" t="str">
            <v>Lot</v>
          </cell>
          <cell r="J279" t="str">
            <v>NA</v>
          </cell>
          <cell r="K279" t="str">
            <v>NA</v>
          </cell>
          <cell r="L279">
            <v>0</v>
          </cell>
          <cell r="M279">
            <v>0</v>
          </cell>
          <cell r="P279">
            <v>0</v>
          </cell>
          <cell r="Q279">
            <v>0</v>
          </cell>
          <cell r="R279">
            <v>0</v>
          </cell>
          <cell r="S279" t="str">
            <v>NA</v>
          </cell>
          <cell r="V279" t="str">
            <v>NA</v>
          </cell>
          <cell r="W279" t="str">
            <v>NA</v>
          </cell>
          <cell r="X279" t="str">
            <v>NA</v>
          </cell>
        </row>
        <row r="280">
          <cell r="F280" t="str">
            <v>b)</v>
          </cell>
          <cell r="G280" t="str">
            <v>220 KV switchyard portion</v>
          </cell>
          <cell r="H280" t="str">
            <v>Lot</v>
          </cell>
          <cell r="J280" t="str">
            <v>NA</v>
          </cell>
          <cell r="K280" t="str">
            <v>NA</v>
          </cell>
          <cell r="L280">
            <v>0</v>
          </cell>
          <cell r="M280">
            <v>0</v>
          </cell>
          <cell r="P280">
            <v>0</v>
          </cell>
          <cell r="Q280">
            <v>0</v>
          </cell>
          <cell r="R280">
            <v>0</v>
          </cell>
          <cell r="S280" t="str">
            <v>NA</v>
          </cell>
          <cell r="V280" t="str">
            <v>NA</v>
          </cell>
          <cell r="W280" t="str">
            <v>NA</v>
          </cell>
          <cell r="X280" t="str">
            <v>NA</v>
          </cell>
        </row>
        <row r="281">
          <cell r="F281" t="str">
            <v>c)</v>
          </cell>
          <cell r="G281" t="str">
            <v>132 KV switchyard portion</v>
          </cell>
          <cell r="H281" t="str">
            <v>Lot</v>
          </cell>
          <cell r="I281">
            <v>1</v>
          </cell>
          <cell r="J281" t="str">
            <v>NA</v>
          </cell>
          <cell r="K281" t="str">
            <v>NA</v>
          </cell>
          <cell r="L281">
            <v>0</v>
          </cell>
          <cell r="M281">
            <v>0</v>
          </cell>
          <cell r="P281">
            <v>1416160</v>
          </cell>
          <cell r="Q281">
            <v>1416160</v>
          </cell>
          <cell r="R281">
            <v>1138803</v>
          </cell>
          <cell r="S281">
            <v>1138803</v>
          </cell>
          <cell r="V281">
            <v>1138803</v>
          </cell>
          <cell r="W281" t="str">
            <v>NA</v>
          </cell>
          <cell r="X281">
            <v>1138803</v>
          </cell>
        </row>
        <row r="282">
          <cell r="F282" t="str">
            <v>d)</v>
          </cell>
          <cell r="G282" t="str">
            <v xml:space="preserve"> 33 KV switchyard portion</v>
          </cell>
          <cell r="H282" t="str">
            <v>Lot</v>
          </cell>
          <cell r="J282" t="str">
            <v>NA</v>
          </cell>
          <cell r="K282" t="str">
            <v>NA</v>
          </cell>
          <cell r="L282">
            <v>0</v>
          </cell>
          <cell r="M282">
            <v>0</v>
          </cell>
          <cell r="P282">
            <v>0</v>
          </cell>
          <cell r="Q282">
            <v>0</v>
          </cell>
          <cell r="R282">
            <v>0</v>
          </cell>
          <cell r="S282" t="str">
            <v>NA</v>
          </cell>
          <cell r="V282" t="str">
            <v>NA</v>
          </cell>
          <cell r="W282" t="str">
            <v>NA</v>
          </cell>
          <cell r="X282" t="str">
            <v>NA</v>
          </cell>
        </row>
        <row r="283">
          <cell r="E283">
            <v>21</v>
          </cell>
          <cell r="G283" t="str">
            <v xml:space="preserve">Design and construction of cable trench system including trench </v>
          </cell>
          <cell r="H283" t="str">
            <v>Lot</v>
          </cell>
          <cell r="I283">
            <v>1</v>
          </cell>
          <cell r="J283" t="str">
            <v>NA</v>
          </cell>
          <cell r="K283" t="str">
            <v>NA</v>
          </cell>
          <cell r="L283">
            <v>0</v>
          </cell>
          <cell r="M283">
            <v>0</v>
          </cell>
          <cell r="P283">
            <v>299579</v>
          </cell>
          <cell r="Q283">
            <v>299579</v>
          </cell>
          <cell r="R283">
            <v>240906</v>
          </cell>
          <cell r="S283">
            <v>240906</v>
          </cell>
          <cell r="V283">
            <v>240906</v>
          </cell>
          <cell r="W283" t="str">
            <v>NA</v>
          </cell>
          <cell r="X283">
            <v>240906</v>
          </cell>
        </row>
        <row r="284">
          <cell r="E284" t="str">
            <v/>
          </cell>
          <cell r="G284" t="str">
            <v xml:space="preserve">cover, cable tray etc.complete as per approved drawing and </v>
          </cell>
          <cell r="P284">
            <v>0</v>
          </cell>
          <cell r="Q284">
            <v>0</v>
          </cell>
          <cell r="R284">
            <v>0</v>
          </cell>
          <cell r="S284" t="str">
            <v>NA</v>
          </cell>
          <cell r="V284" t="str">
            <v>NA</v>
          </cell>
          <cell r="W284" t="str">
            <v>NA</v>
          </cell>
          <cell r="X284" t="str">
            <v>NA</v>
          </cell>
        </row>
        <row r="285">
          <cell r="G285" t="str">
            <v>specification.</v>
          </cell>
          <cell r="P285">
            <v>0</v>
          </cell>
          <cell r="Q285">
            <v>0</v>
          </cell>
          <cell r="R285">
            <v>0</v>
          </cell>
          <cell r="S285" t="str">
            <v>NA</v>
          </cell>
          <cell r="V285" t="str">
            <v>NA</v>
          </cell>
          <cell r="W285" t="str">
            <v>NA</v>
          </cell>
          <cell r="X285" t="str">
            <v>NA</v>
          </cell>
        </row>
        <row r="286">
          <cell r="E286">
            <v>22</v>
          </cell>
          <cell r="G286" t="str">
            <v>Design and construction of oil soakpits below transformer</v>
          </cell>
          <cell r="H286" t="str">
            <v>Lot</v>
          </cell>
          <cell r="J286" t="str">
            <v>NA</v>
          </cell>
          <cell r="K286" t="str">
            <v>NA</v>
          </cell>
          <cell r="L286">
            <v>0</v>
          </cell>
          <cell r="M286">
            <v>0</v>
          </cell>
          <cell r="P286">
            <v>0</v>
          </cell>
          <cell r="Q286">
            <v>0</v>
          </cell>
          <cell r="R286">
            <v>0</v>
          </cell>
          <cell r="S286" t="str">
            <v>NA</v>
          </cell>
          <cell r="V286" t="str">
            <v>NA</v>
          </cell>
          <cell r="W286" t="str">
            <v>NA</v>
          </cell>
          <cell r="X286" t="str">
            <v>NA</v>
          </cell>
        </row>
        <row r="287">
          <cell r="G287" t="str">
            <v>foundations complete as per approved drawing and specification.</v>
          </cell>
          <cell r="P287">
            <v>0</v>
          </cell>
          <cell r="Q287">
            <v>0</v>
          </cell>
          <cell r="R287">
            <v>0</v>
          </cell>
          <cell r="S287" t="str">
            <v>NA</v>
          </cell>
          <cell r="V287" t="str">
            <v>NA</v>
          </cell>
          <cell r="W287" t="str">
            <v>NA</v>
          </cell>
          <cell r="X287" t="str">
            <v>NA</v>
          </cell>
        </row>
        <row r="288">
          <cell r="E288">
            <v>23</v>
          </cell>
          <cell r="G288" t="str">
            <v>Design and construction of oil/water Sump, Sump pump &amp;</v>
          </cell>
          <cell r="H288" t="str">
            <v>Lot</v>
          </cell>
          <cell r="J288" t="str">
            <v>NA</v>
          </cell>
          <cell r="K288" t="str">
            <v>NA</v>
          </cell>
          <cell r="L288">
            <v>0</v>
          </cell>
          <cell r="M288">
            <v>0</v>
          </cell>
          <cell r="P288">
            <v>0</v>
          </cell>
          <cell r="Q288">
            <v>0</v>
          </cell>
          <cell r="R288">
            <v>0</v>
          </cell>
          <cell r="S288" t="str">
            <v>NA</v>
          </cell>
          <cell r="V288" t="str">
            <v>NA</v>
          </cell>
          <cell r="W288" t="str">
            <v>NA</v>
          </cell>
          <cell r="X288" t="str">
            <v>NA</v>
          </cell>
        </row>
        <row r="289">
          <cell r="G289" t="str">
            <v xml:space="preserve">pump house complete as per requirement, approved drawing </v>
          </cell>
          <cell r="P289">
            <v>0</v>
          </cell>
          <cell r="Q289">
            <v>0</v>
          </cell>
          <cell r="R289">
            <v>0</v>
          </cell>
          <cell r="S289" t="str">
            <v>NA</v>
          </cell>
          <cell r="V289" t="str">
            <v>NA</v>
          </cell>
          <cell r="W289" t="str">
            <v>NA</v>
          </cell>
          <cell r="X289" t="str">
            <v>NA</v>
          </cell>
        </row>
        <row r="290">
          <cell r="G290" t="str">
            <v>and specification.</v>
          </cell>
          <cell r="P290">
            <v>0</v>
          </cell>
          <cell r="Q290">
            <v>0</v>
          </cell>
          <cell r="R290">
            <v>0</v>
          </cell>
          <cell r="S290" t="str">
            <v>NA</v>
          </cell>
          <cell r="V290" t="str">
            <v>NA</v>
          </cell>
          <cell r="W290" t="str">
            <v>NA</v>
          </cell>
          <cell r="X290" t="str">
            <v>NA</v>
          </cell>
        </row>
        <row r="291">
          <cell r="E291">
            <v>24</v>
          </cell>
          <cell r="G291" t="str">
            <v>Design and construction of fire isolation walls between</v>
          </cell>
          <cell r="H291" t="str">
            <v>Lot</v>
          </cell>
          <cell r="J291" t="str">
            <v>NA</v>
          </cell>
          <cell r="K291" t="str">
            <v>NA</v>
          </cell>
          <cell r="L291">
            <v>0</v>
          </cell>
          <cell r="M291">
            <v>0</v>
          </cell>
          <cell r="P291">
            <v>0</v>
          </cell>
          <cell r="Q291">
            <v>0</v>
          </cell>
          <cell r="R291">
            <v>0</v>
          </cell>
          <cell r="S291" t="str">
            <v>NA</v>
          </cell>
          <cell r="V291" t="str">
            <v>NA</v>
          </cell>
          <cell r="W291" t="str">
            <v>NA</v>
          </cell>
          <cell r="X291" t="str">
            <v>NA</v>
          </cell>
        </row>
        <row r="292">
          <cell r="G292" t="str">
            <v>transformers as per specification complete.</v>
          </cell>
          <cell r="P292">
            <v>0</v>
          </cell>
          <cell r="Q292">
            <v>0</v>
          </cell>
          <cell r="R292">
            <v>0</v>
          </cell>
          <cell r="S292" t="str">
            <v>NA</v>
          </cell>
          <cell r="V292" t="str">
            <v>NA</v>
          </cell>
          <cell r="W292" t="str">
            <v>NA</v>
          </cell>
          <cell r="X292" t="str">
            <v>NA</v>
          </cell>
        </row>
        <row r="293">
          <cell r="E293">
            <v>25</v>
          </cell>
          <cell r="G293" t="str">
            <v>Materials and labour for spreading of gravel in switchyard</v>
          </cell>
          <cell r="H293" t="str">
            <v>Lot</v>
          </cell>
          <cell r="J293" t="str">
            <v>NA</v>
          </cell>
          <cell r="K293" t="str">
            <v>NA</v>
          </cell>
          <cell r="L293">
            <v>0</v>
          </cell>
          <cell r="M293">
            <v>0</v>
          </cell>
          <cell r="P293">
            <v>0</v>
          </cell>
          <cell r="Q293">
            <v>0</v>
          </cell>
          <cell r="R293">
            <v>0</v>
          </cell>
          <cell r="S293" t="str">
            <v>NA</v>
          </cell>
          <cell r="V293" t="str">
            <v>NA</v>
          </cell>
          <cell r="W293" t="str">
            <v>NA</v>
          </cell>
          <cell r="X293" t="str">
            <v>NA</v>
          </cell>
        </row>
        <row r="294">
          <cell r="G294" t="str">
            <v>complete as per requirement including chemical deweeding.</v>
          </cell>
          <cell r="P294">
            <v>0</v>
          </cell>
          <cell r="Q294">
            <v>0</v>
          </cell>
          <cell r="R294">
            <v>0</v>
          </cell>
          <cell r="S294" t="str">
            <v>NA</v>
          </cell>
          <cell r="V294" t="str">
            <v>NA</v>
          </cell>
          <cell r="W294" t="str">
            <v>NA</v>
          </cell>
          <cell r="X294" t="str">
            <v>NA</v>
          </cell>
        </row>
        <row r="295">
          <cell r="E295">
            <v>26</v>
          </cell>
          <cell r="G295" t="str">
            <v>Any other miscellaneous item of civil works not specifically</v>
          </cell>
          <cell r="H295" t="str">
            <v>Lot</v>
          </cell>
          <cell r="J295" t="str">
            <v>NA</v>
          </cell>
          <cell r="K295" t="str">
            <v>NA</v>
          </cell>
          <cell r="L295">
            <v>0</v>
          </cell>
          <cell r="M295">
            <v>0</v>
          </cell>
          <cell r="P295">
            <v>0</v>
          </cell>
          <cell r="Q295">
            <v>0</v>
          </cell>
          <cell r="R295">
            <v>0</v>
          </cell>
          <cell r="S295" t="str">
            <v>NA</v>
          </cell>
          <cell r="V295" t="str">
            <v>NA</v>
          </cell>
          <cell r="W295" t="str">
            <v>NA</v>
          </cell>
          <cell r="X295" t="str">
            <v>NA</v>
          </cell>
        </row>
        <row r="296">
          <cell r="G296" t="str">
            <v>covered above but required for successful commissioning</v>
          </cell>
          <cell r="P296">
            <v>0</v>
          </cell>
          <cell r="Q296">
            <v>0</v>
          </cell>
          <cell r="R296">
            <v>0</v>
          </cell>
          <cell r="S296" t="str">
            <v>NA</v>
          </cell>
          <cell r="V296" t="str">
            <v>NA</v>
          </cell>
          <cell r="W296" t="str">
            <v>NA</v>
          </cell>
          <cell r="X296" t="str">
            <v>NA</v>
          </cell>
        </row>
        <row r="297">
          <cell r="G297" t="str">
            <v>of the propoed sub-station.</v>
          </cell>
          <cell r="P297">
            <v>0</v>
          </cell>
          <cell r="Q297">
            <v>0</v>
          </cell>
          <cell r="R297">
            <v>0</v>
          </cell>
          <cell r="S297" t="str">
            <v>NA</v>
          </cell>
          <cell r="V297" t="str">
            <v>NA</v>
          </cell>
          <cell r="W297" t="str">
            <v>NA</v>
          </cell>
          <cell r="X297" t="str">
            <v>NA</v>
          </cell>
        </row>
        <row r="298">
          <cell r="G298" t="str">
            <v>(Contractor to furnish complete details of items , if any,</v>
          </cell>
          <cell r="P298">
            <v>0</v>
          </cell>
          <cell r="Q298">
            <v>0</v>
          </cell>
          <cell r="R298">
            <v>0</v>
          </cell>
          <cell r="S298" t="str">
            <v>NA</v>
          </cell>
          <cell r="V298" t="str">
            <v>NA</v>
          </cell>
          <cell r="W298" t="str">
            <v>NA</v>
          </cell>
          <cell r="X298" t="str">
            <v>NA</v>
          </cell>
        </row>
        <row r="299">
          <cell r="G299" t="str">
            <v>considered by him.)</v>
          </cell>
        </row>
        <row r="301">
          <cell r="G301" t="str">
            <v>Sub-Total (Civil Part) :</v>
          </cell>
          <cell r="K301">
            <v>0</v>
          </cell>
          <cell r="M301">
            <v>5000</v>
          </cell>
          <cell r="Q301" t="e">
            <v>#VALUE!</v>
          </cell>
          <cell r="S301">
            <v>1692122</v>
          </cell>
          <cell r="U301">
            <v>0</v>
          </cell>
          <cell r="V301">
            <v>1697122</v>
          </cell>
          <cell r="X301">
            <v>1697122</v>
          </cell>
        </row>
        <row r="303">
          <cell r="G303" t="str">
            <v>Total (Electrical Part + Civil Part) :</v>
          </cell>
          <cell r="K303">
            <v>0</v>
          </cell>
          <cell r="M303">
            <v>290781</v>
          </cell>
          <cell r="O303">
            <v>285781</v>
          </cell>
          <cell r="Q303" t="e">
            <v>#VALUE!</v>
          </cell>
          <cell r="S303">
            <v>2054541</v>
          </cell>
          <cell r="U303">
            <v>0</v>
          </cell>
          <cell r="V303">
            <v>2345322</v>
          </cell>
          <cell r="X303">
            <v>2345322</v>
          </cell>
        </row>
      </sheetData>
      <sheetData sheetId="1" refreshError="1">
        <row r="9">
          <cell r="J9" t="str">
            <v>Port handling and</v>
          </cell>
          <cell r="L9" t="str">
            <v>Inland</v>
          </cell>
          <cell r="P9" t="str">
            <v>Erection Charges</v>
          </cell>
          <cell r="R9" t="str">
            <v>Testing &amp;</v>
          </cell>
          <cell r="T9" t="str">
            <v>Total</v>
          </cell>
          <cell r="U9" t="str">
            <v xml:space="preserve"> Expatriate</v>
          </cell>
          <cell r="V9" t="str">
            <v>Total</v>
          </cell>
        </row>
        <row r="10">
          <cell r="J10" t="str">
            <v>clearing charges</v>
          </cell>
          <cell r="L10" t="str">
            <v>Transportation</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P11" t="str">
            <v>Insurance till</v>
          </cell>
          <cell r="R11" t="str">
            <v>Charges</v>
          </cell>
          <cell r="U11" t="str">
            <v>Charges</v>
          </cell>
        </row>
        <row r="12">
          <cell r="J12" t="str">
            <v>Imported Equipments</v>
          </cell>
          <cell r="P12" t="str">
            <v>Commissioning</v>
          </cell>
        </row>
        <row r="13">
          <cell r="J13" t="str">
            <v>INR</v>
          </cell>
          <cell r="L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(11)</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2</v>
          </cell>
          <cell r="J20" t="str">
            <v>NA</v>
          </cell>
          <cell r="K20" t="str">
            <v>NA</v>
          </cell>
          <cell r="L20">
            <v>1155000</v>
          </cell>
          <cell r="M20">
            <v>2310000</v>
          </cell>
          <cell r="N20">
            <v>467837</v>
          </cell>
          <cell r="O20">
            <v>935674</v>
          </cell>
          <cell r="P20">
            <v>376210</v>
          </cell>
          <cell r="Q20">
            <v>752420</v>
          </cell>
          <cell r="R20" t="str">
            <v>INCLUDED IN COL(8)</v>
          </cell>
          <cell r="T20">
            <v>3062420</v>
          </cell>
          <cell r="U20" t="str">
            <v>NA</v>
          </cell>
          <cell r="V20">
            <v>3062420</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2</v>
          </cell>
          <cell r="J27" t="str">
            <v>NA</v>
          </cell>
          <cell r="K27" t="str">
            <v>NA</v>
          </cell>
          <cell r="L27">
            <v>8443</v>
          </cell>
          <cell r="M27">
            <v>16886</v>
          </cell>
          <cell r="N27">
            <v>7018</v>
          </cell>
          <cell r="O27">
            <v>14036</v>
          </cell>
          <cell r="P27">
            <v>5644</v>
          </cell>
          <cell r="Q27">
            <v>11288</v>
          </cell>
          <cell r="R27" t="str">
            <v>INCLUDED IN COL(8)</v>
          </cell>
          <cell r="T27">
            <v>28174</v>
          </cell>
          <cell r="U27" t="str">
            <v>NA</v>
          </cell>
          <cell r="V27">
            <v>28174</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6</v>
          </cell>
          <cell r="J35" t="str">
            <v>NA</v>
          </cell>
          <cell r="K35" t="str">
            <v>NA</v>
          </cell>
          <cell r="L35">
            <v>35400</v>
          </cell>
          <cell r="M35">
            <v>212400</v>
          </cell>
          <cell r="N35">
            <v>18714</v>
          </cell>
          <cell r="O35">
            <v>112284</v>
          </cell>
          <cell r="P35">
            <v>15049</v>
          </cell>
          <cell r="Q35">
            <v>90294</v>
          </cell>
          <cell r="R35" t="str">
            <v>INCLUDED IN COL(8)</v>
          </cell>
          <cell r="T35">
            <v>302694</v>
          </cell>
          <cell r="U35" t="str">
            <v>NA</v>
          </cell>
          <cell r="V35">
            <v>302694</v>
          </cell>
          <cell r="W35" t="str">
            <v>NA</v>
          </cell>
        </row>
        <row r="36">
          <cell r="F36" t="str">
            <v>d)</v>
          </cell>
          <cell r="G36" t="str">
            <v>132 KV, 1600A,  31.5 KA, SF6, 3-ph Assembly</v>
          </cell>
          <cell r="H36" t="str">
            <v>Nos</v>
          </cell>
          <cell r="I36">
            <v>13</v>
          </cell>
          <cell r="J36" t="str">
            <v>NA</v>
          </cell>
          <cell r="K36" t="str">
            <v>NA</v>
          </cell>
          <cell r="L36">
            <v>19500</v>
          </cell>
          <cell r="M36">
            <v>253500</v>
          </cell>
          <cell r="N36">
            <v>14035</v>
          </cell>
          <cell r="O36">
            <v>182455</v>
          </cell>
          <cell r="P36">
            <v>11286</v>
          </cell>
          <cell r="Q36">
            <v>146718</v>
          </cell>
          <cell r="R36" t="str">
            <v>INCLUDED IN COL(8)</v>
          </cell>
          <cell r="T36">
            <v>400218</v>
          </cell>
          <cell r="U36" t="str">
            <v>NA</v>
          </cell>
          <cell r="V36">
            <v>400218</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2</v>
          </cell>
          <cell r="J43" t="str">
            <v>NA</v>
          </cell>
          <cell r="K43" t="str">
            <v>NA</v>
          </cell>
          <cell r="L43">
            <v>6815</v>
          </cell>
          <cell r="M43">
            <v>13630</v>
          </cell>
          <cell r="N43">
            <v>14035</v>
          </cell>
          <cell r="O43">
            <v>28070</v>
          </cell>
          <cell r="P43">
            <v>11286</v>
          </cell>
          <cell r="Q43">
            <v>22572</v>
          </cell>
          <cell r="R43" t="str">
            <v>INCLUDED IN COL(8)</v>
          </cell>
          <cell r="T43">
            <v>36202</v>
          </cell>
          <cell r="U43" t="str">
            <v>NA</v>
          </cell>
          <cell r="V43">
            <v>36202</v>
          </cell>
          <cell r="W43" t="str">
            <v>NA</v>
          </cell>
        </row>
        <row r="44">
          <cell r="F44" t="str">
            <v>d)</v>
          </cell>
          <cell r="G44" t="str">
            <v>132 KV, 1600A, 31.5 KA, HCB/DB, 3-ph Assembly</v>
          </cell>
          <cell r="H44" t="str">
            <v>Nos</v>
          </cell>
          <cell r="I44">
            <v>8</v>
          </cell>
          <cell r="J44" t="str">
            <v>NA</v>
          </cell>
          <cell r="K44" t="str">
            <v>NA</v>
          </cell>
          <cell r="L44">
            <v>4882</v>
          </cell>
          <cell r="M44">
            <v>39056</v>
          </cell>
          <cell r="N44">
            <v>9357</v>
          </cell>
          <cell r="O44">
            <v>74856</v>
          </cell>
          <cell r="P44">
            <v>7524</v>
          </cell>
          <cell r="Q44">
            <v>60192</v>
          </cell>
          <cell r="R44" t="str">
            <v>INCLUDED IN COL(8)</v>
          </cell>
          <cell r="T44">
            <v>99248</v>
          </cell>
          <cell r="U44" t="str">
            <v>NA</v>
          </cell>
          <cell r="V44">
            <v>99248</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10</v>
          </cell>
          <cell r="J48" t="str">
            <v>NA</v>
          </cell>
          <cell r="K48" t="str">
            <v>NA</v>
          </cell>
          <cell r="L48">
            <v>6681</v>
          </cell>
          <cell r="M48">
            <v>66810</v>
          </cell>
          <cell r="N48">
            <v>15205</v>
          </cell>
          <cell r="O48">
            <v>152050</v>
          </cell>
          <cell r="P48">
            <v>12227</v>
          </cell>
          <cell r="Q48">
            <v>122270</v>
          </cell>
          <cell r="R48" t="str">
            <v>INCLUDED IN COL(8)</v>
          </cell>
          <cell r="T48">
            <v>189080</v>
          </cell>
          <cell r="U48" t="str">
            <v>NA</v>
          </cell>
          <cell r="V48">
            <v>189080</v>
          </cell>
          <cell r="W48" t="str">
            <v>NA</v>
          </cell>
        </row>
        <row r="49">
          <cell r="F49" t="str">
            <v>c)</v>
          </cell>
          <cell r="G49" t="str">
            <v>220 KV, 1600A, 40 KA, HCB, 3-ph  Assembly</v>
          </cell>
          <cell r="H49" t="str">
            <v>Nos</v>
          </cell>
          <cell r="I49">
            <v>12</v>
          </cell>
          <cell r="J49" t="str">
            <v>NA</v>
          </cell>
          <cell r="K49" t="str">
            <v>NA</v>
          </cell>
          <cell r="L49">
            <v>6387</v>
          </cell>
          <cell r="M49">
            <v>76644</v>
          </cell>
          <cell r="N49">
            <v>15205</v>
          </cell>
          <cell r="O49">
            <v>182460</v>
          </cell>
          <cell r="P49">
            <v>12227</v>
          </cell>
          <cell r="Q49">
            <v>146724</v>
          </cell>
          <cell r="R49" t="str">
            <v>INCLUDED IN COL(8)</v>
          </cell>
          <cell r="T49">
            <v>223368</v>
          </cell>
          <cell r="U49" t="str">
            <v>NA</v>
          </cell>
          <cell r="V49">
            <v>223368</v>
          </cell>
          <cell r="W49" t="str">
            <v>NA</v>
          </cell>
        </row>
        <row r="50">
          <cell r="F50" t="str">
            <v>d)</v>
          </cell>
          <cell r="G50" t="str">
            <v>220 KV, 1600A,  40 KA, HCB, 1-ph Assembly</v>
          </cell>
          <cell r="H50" t="str">
            <v>Nos</v>
          </cell>
          <cell r="I50">
            <v>1</v>
          </cell>
          <cell r="J50" t="str">
            <v>NA</v>
          </cell>
          <cell r="K50" t="str">
            <v>NA</v>
          </cell>
          <cell r="L50">
            <v>2643</v>
          </cell>
          <cell r="M50">
            <v>2643</v>
          </cell>
          <cell r="N50">
            <v>5848</v>
          </cell>
          <cell r="O50">
            <v>5848</v>
          </cell>
          <cell r="P50">
            <v>4703</v>
          </cell>
          <cell r="Q50">
            <v>4703</v>
          </cell>
          <cell r="R50" t="str">
            <v>INCLUDED IN COL(8)</v>
          </cell>
          <cell r="T50">
            <v>7346</v>
          </cell>
          <cell r="U50" t="str">
            <v>NA</v>
          </cell>
          <cell r="V50">
            <v>7346</v>
          </cell>
          <cell r="W50" t="str">
            <v>NA</v>
          </cell>
        </row>
        <row r="51">
          <cell r="F51" t="str">
            <v>e)</v>
          </cell>
          <cell r="G51" t="str">
            <v>132 KV, 1600A, 31.5 KA, HCB/DB, 3-ph Assembly</v>
          </cell>
          <cell r="H51" t="str">
            <v>Nos</v>
          </cell>
          <cell r="I51">
            <v>33</v>
          </cell>
          <cell r="J51" t="str">
            <v>NA</v>
          </cell>
          <cell r="K51" t="str">
            <v>NA</v>
          </cell>
          <cell r="L51">
            <v>4405</v>
          </cell>
          <cell r="M51">
            <v>145365</v>
          </cell>
          <cell r="N51">
            <v>7018</v>
          </cell>
          <cell r="O51">
            <v>231594</v>
          </cell>
          <cell r="P51">
            <v>5644</v>
          </cell>
          <cell r="Q51">
            <v>186252</v>
          </cell>
          <cell r="R51" t="str">
            <v>INCLUDED IN COL(8)</v>
          </cell>
          <cell r="T51">
            <v>331617</v>
          </cell>
          <cell r="U51" t="str">
            <v>NA</v>
          </cell>
          <cell r="V51">
            <v>331617</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29</v>
          </cell>
          <cell r="J54" t="str">
            <v>NA</v>
          </cell>
          <cell r="K54" t="str">
            <v>NA</v>
          </cell>
          <cell r="L54">
            <v>1762</v>
          </cell>
          <cell r="M54">
            <v>51098</v>
          </cell>
          <cell r="N54">
            <v>2339</v>
          </cell>
          <cell r="O54">
            <v>67831</v>
          </cell>
          <cell r="P54">
            <v>1881</v>
          </cell>
          <cell r="Q54">
            <v>54549</v>
          </cell>
          <cell r="R54" t="str">
            <v>INCLUDED IN COL(8)</v>
          </cell>
          <cell r="T54">
            <v>105647</v>
          </cell>
          <cell r="U54" t="str">
            <v>NA</v>
          </cell>
          <cell r="V54">
            <v>105647</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12</v>
          </cell>
          <cell r="J58" t="str">
            <v>NA</v>
          </cell>
          <cell r="K58" t="str">
            <v>NA</v>
          </cell>
          <cell r="L58">
            <v>1860</v>
          </cell>
          <cell r="M58">
            <v>22320</v>
          </cell>
          <cell r="N58">
            <v>2924</v>
          </cell>
          <cell r="O58">
            <v>35088</v>
          </cell>
          <cell r="P58">
            <v>2351</v>
          </cell>
          <cell r="Q58">
            <v>28212</v>
          </cell>
          <cell r="R58" t="str">
            <v>INCLUDED IN COL(8)</v>
          </cell>
          <cell r="T58">
            <v>50532</v>
          </cell>
          <cell r="U58" t="str">
            <v>NA</v>
          </cell>
          <cell r="V58">
            <v>50532</v>
          </cell>
          <cell r="W58" t="str">
            <v>NA</v>
          </cell>
        </row>
        <row r="59">
          <cell r="F59" t="str">
            <v>c)</v>
          </cell>
          <cell r="G59" t="str">
            <v>120 KV, 10 KA, Heavy Duty, Station Class, Gapless</v>
          </cell>
          <cell r="H59" t="str">
            <v>Nos</v>
          </cell>
          <cell r="I59">
            <v>36</v>
          </cell>
          <cell r="J59" t="str">
            <v>NA</v>
          </cell>
          <cell r="K59" t="str">
            <v>NA</v>
          </cell>
          <cell r="L59">
            <v>1005</v>
          </cell>
          <cell r="M59">
            <v>36180</v>
          </cell>
          <cell r="N59">
            <v>1404</v>
          </cell>
          <cell r="O59">
            <v>50544</v>
          </cell>
          <cell r="P59">
            <v>1129</v>
          </cell>
          <cell r="Q59">
            <v>40644</v>
          </cell>
          <cell r="R59" t="str">
            <v>INCLUDED IN COL(8)</v>
          </cell>
          <cell r="T59">
            <v>76824</v>
          </cell>
          <cell r="U59" t="str">
            <v>NA</v>
          </cell>
          <cell r="V59">
            <v>76824</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21</v>
          </cell>
          <cell r="J64" t="str">
            <v>NA</v>
          </cell>
          <cell r="K64" t="str">
            <v>NA</v>
          </cell>
          <cell r="L64">
            <v>6300</v>
          </cell>
          <cell r="M64">
            <v>132300</v>
          </cell>
          <cell r="N64">
            <v>4094</v>
          </cell>
          <cell r="O64">
            <v>85974</v>
          </cell>
          <cell r="P64">
            <v>3292</v>
          </cell>
          <cell r="Q64">
            <v>69132</v>
          </cell>
          <cell r="R64" t="str">
            <v>INCLUDED IN COL(8)</v>
          </cell>
          <cell r="T64">
            <v>201432</v>
          </cell>
          <cell r="U64" t="str">
            <v>NA</v>
          </cell>
          <cell r="V64">
            <v>201432</v>
          </cell>
          <cell r="W64" t="str">
            <v>NA</v>
          </cell>
        </row>
        <row r="65">
          <cell r="F65" t="str">
            <v>c)</v>
          </cell>
          <cell r="G65" t="str">
            <v>132KV</v>
          </cell>
          <cell r="H65" t="str">
            <v>Nos</v>
          </cell>
          <cell r="I65">
            <v>39</v>
          </cell>
          <cell r="J65" t="str">
            <v>NA</v>
          </cell>
          <cell r="K65" t="str">
            <v>NA</v>
          </cell>
          <cell r="L65">
            <v>2550</v>
          </cell>
          <cell r="M65">
            <v>99450</v>
          </cell>
          <cell r="N65">
            <v>2924</v>
          </cell>
          <cell r="O65">
            <v>114036</v>
          </cell>
          <cell r="P65">
            <v>2351</v>
          </cell>
          <cell r="Q65">
            <v>91689</v>
          </cell>
          <cell r="R65" t="str">
            <v>INCLUDED IN COL(8)</v>
          </cell>
          <cell r="T65">
            <v>191139</v>
          </cell>
          <cell r="U65" t="str">
            <v>NA</v>
          </cell>
          <cell r="V65">
            <v>191139</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7</v>
          </cell>
          <cell r="J69" t="str">
            <v>NA</v>
          </cell>
          <cell r="K69" t="str">
            <v>NA</v>
          </cell>
          <cell r="L69">
            <v>5700</v>
          </cell>
          <cell r="M69">
            <v>39900</v>
          </cell>
          <cell r="N69">
            <v>3743</v>
          </cell>
          <cell r="O69">
            <v>26201</v>
          </cell>
          <cell r="P69">
            <v>3010</v>
          </cell>
          <cell r="Q69">
            <v>21070</v>
          </cell>
          <cell r="R69" t="str">
            <v>INCLUDED IN COL(8)</v>
          </cell>
          <cell r="T69">
            <v>60970</v>
          </cell>
          <cell r="U69" t="str">
            <v>NA</v>
          </cell>
          <cell r="V69">
            <v>60970</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G82" t="str">
            <v>Feeder Panel - Type A2</v>
          </cell>
          <cell r="H82" t="str">
            <v>Nos</v>
          </cell>
          <cell r="I82">
            <v>2</v>
          </cell>
          <cell r="L82">
            <v>1000</v>
          </cell>
          <cell r="M82">
            <v>2000</v>
          </cell>
          <cell r="P82">
            <v>5000</v>
          </cell>
          <cell r="Q82">
            <v>10000</v>
          </cell>
          <cell r="R82" t="str">
            <v>INCLUDED IN COL(8)</v>
          </cell>
          <cell r="T82">
            <v>12000</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2</v>
          </cell>
          <cell r="J85" t="str">
            <v>NA</v>
          </cell>
          <cell r="K85" t="str">
            <v>NA</v>
          </cell>
          <cell r="L85">
            <v>9780</v>
          </cell>
          <cell r="M85">
            <v>19560</v>
          </cell>
          <cell r="N85">
            <v>5848</v>
          </cell>
          <cell r="O85">
            <v>11696</v>
          </cell>
          <cell r="P85">
            <v>4703</v>
          </cell>
          <cell r="Q85">
            <v>9406</v>
          </cell>
          <cell r="R85" t="str">
            <v>INCLUDED IN COL(8)</v>
          </cell>
          <cell r="T85">
            <v>28966</v>
          </cell>
          <cell r="U85" t="str">
            <v>NA</v>
          </cell>
          <cell r="V85">
            <v>28966</v>
          </cell>
          <cell r="W85" t="str">
            <v>NA</v>
          </cell>
        </row>
        <row r="86">
          <cell r="F86" t="str">
            <v>iii)</v>
          </cell>
          <cell r="G86" t="str">
            <v>Bus Coupler Panel - Type C</v>
          </cell>
          <cell r="H86" t="str">
            <v>Nos</v>
          </cell>
          <cell r="I86">
            <v>1</v>
          </cell>
          <cell r="J86" t="str">
            <v>NA</v>
          </cell>
          <cell r="K86" t="str">
            <v>NA</v>
          </cell>
          <cell r="L86">
            <v>12270</v>
          </cell>
          <cell r="M86">
            <v>12270</v>
          </cell>
          <cell r="N86">
            <v>5848</v>
          </cell>
          <cell r="O86">
            <v>5848</v>
          </cell>
          <cell r="P86">
            <v>4703</v>
          </cell>
          <cell r="Q86">
            <v>4703</v>
          </cell>
          <cell r="R86" t="str">
            <v>INCLUDED IN COL(8)</v>
          </cell>
          <cell r="T86">
            <v>16973</v>
          </cell>
          <cell r="U86" t="str">
            <v>NA</v>
          </cell>
          <cell r="V86">
            <v>16973</v>
          </cell>
          <cell r="W86" t="str">
            <v>NA</v>
          </cell>
        </row>
        <row r="87">
          <cell r="F87" t="str">
            <v>iv)</v>
          </cell>
          <cell r="G87" t="str">
            <v>Bus Transfer Panel - Type D</v>
          </cell>
          <cell r="H87" t="str">
            <v>Nos</v>
          </cell>
          <cell r="I87">
            <v>1</v>
          </cell>
          <cell r="J87" t="str">
            <v>NA</v>
          </cell>
          <cell r="K87" t="str">
            <v>NA</v>
          </cell>
          <cell r="L87">
            <v>10740</v>
          </cell>
          <cell r="M87">
            <v>10740</v>
          </cell>
          <cell r="N87">
            <v>5848</v>
          </cell>
          <cell r="O87">
            <v>5848</v>
          </cell>
          <cell r="P87">
            <v>4703</v>
          </cell>
          <cell r="Q87">
            <v>4703</v>
          </cell>
          <cell r="R87" t="str">
            <v>INCLUDED IN COL(8)</v>
          </cell>
          <cell r="T87">
            <v>15443</v>
          </cell>
          <cell r="U87" t="str">
            <v>NA</v>
          </cell>
          <cell r="V87">
            <v>15443</v>
          </cell>
          <cell r="W87" t="str">
            <v>NA</v>
          </cell>
        </row>
        <row r="88">
          <cell r="F88" t="str">
            <v>v)</v>
          </cell>
          <cell r="G88" t="str">
            <v>Synchronising Trolley - Type N</v>
          </cell>
          <cell r="H88" t="str">
            <v>Nos</v>
          </cell>
          <cell r="I88">
            <v>1</v>
          </cell>
          <cell r="J88" t="str">
            <v>NA</v>
          </cell>
          <cell r="K88" t="str">
            <v>NA</v>
          </cell>
          <cell r="L88">
            <v>1050</v>
          </cell>
          <cell r="M88">
            <v>1050</v>
          </cell>
          <cell r="N88">
            <v>5848</v>
          </cell>
          <cell r="O88">
            <v>5848</v>
          </cell>
          <cell r="P88">
            <v>4703</v>
          </cell>
          <cell r="Q88">
            <v>4703</v>
          </cell>
          <cell r="R88" t="str">
            <v>INCLUDED IN COL(8)</v>
          </cell>
          <cell r="T88">
            <v>5753</v>
          </cell>
          <cell r="U88" t="str">
            <v>NA</v>
          </cell>
          <cell r="V88">
            <v>5753</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8</v>
          </cell>
          <cell r="J90" t="str">
            <v>NA</v>
          </cell>
          <cell r="K90" t="str">
            <v>NA</v>
          </cell>
          <cell r="L90">
            <v>10830</v>
          </cell>
          <cell r="M90">
            <v>86640</v>
          </cell>
          <cell r="N90">
            <v>4912</v>
          </cell>
          <cell r="O90">
            <v>39296</v>
          </cell>
          <cell r="P90">
            <v>3950</v>
          </cell>
          <cell r="Q90">
            <v>31600</v>
          </cell>
          <cell r="R90" t="str">
            <v>INCLUDED IN COL(8)</v>
          </cell>
          <cell r="T90">
            <v>118240</v>
          </cell>
          <cell r="U90" t="str">
            <v>NA</v>
          </cell>
          <cell r="V90">
            <v>118240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2</v>
          </cell>
          <cell r="J92" t="str">
            <v>NA</v>
          </cell>
          <cell r="K92" t="str">
            <v>NA</v>
          </cell>
          <cell r="L92">
            <v>5250</v>
          </cell>
          <cell r="M92">
            <v>10500</v>
          </cell>
          <cell r="N92">
            <v>4913</v>
          </cell>
          <cell r="O92">
            <v>9826</v>
          </cell>
          <cell r="P92">
            <v>3951</v>
          </cell>
          <cell r="Q92">
            <v>7902</v>
          </cell>
          <cell r="R92" t="str">
            <v>INCLUDED IN COL(8)</v>
          </cell>
          <cell r="T92">
            <v>18402</v>
          </cell>
          <cell r="U92" t="str">
            <v>NA</v>
          </cell>
          <cell r="V92">
            <v>18402</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34364</v>
          </cell>
          <cell r="M102">
            <v>34364</v>
          </cell>
          <cell r="N102">
            <v>11696</v>
          </cell>
          <cell r="O102">
            <v>11696</v>
          </cell>
          <cell r="P102">
            <v>9405</v>
          </cell>
          <cell r="Q102">
            <v>9405</v>
          </cell>
          <cell r="R102" t="str">
            <v>INCLUDED IN COL(8)</v>
          </cell>
          <cell r="T102">
            <v>43769</v>
          </cell>
          <cell r="U102" t="str">
            <v>NA</v>
          </cell>
          <cell r="V102">
            <v>43769</v>
          </cell>
          <cell r="W102" t="str">
            <v>NA</v>
          </cell>
        </row>
        <row r="103">
          <cell r="F103" t="str">
            <v>b)</v>
          </cell>
          <cell r="G103" t="str">
            <v>DC  DISTRIBUTION BOARD</v>
          </cell>
          <cell r="H103" t="str">
            <v>Lot</v>
          </cell>
          <cell r="I103">
            <v>1</v>
          </cell>
          <cell r="J103" t="str">
            <v>NA</v>
          </cell>
          <cell r="K103" t="str">
            <v>NA</v>
          </cell>
          <cell r="L103">
            <v>4772</v>
          </cell>
          <cell r="M103">
            <v>4772</v>
          </cell>
          <cell r="N103">
            <v>7018</v>
          </cell>
          <cell r="O103">
            <v>7018</v>
          </cell>
          <cell r="P103">
            <v>5644</v>
          </cell>
          <cell r="Q103">
            <v>5644</v>
          </cell>
          <cell r="R103" t="str">
            <v>INCLUDED IN COL(8)</v>
          </cell>
          <cell r="T103">
            <v>10416</v>
          </cell>
          <cell r="U103" t="str">
            <v>NA</v>
          </cell>
          <cell r="V103">
            <v>10416</v>
          </cell>
          <cell r="W103" t="str">
            <v>NA</v>
          </cell>
        </row>
        <row r="104">
          <cell r="E104">
            <v>13</v>
          </cell>
          <cell r="F104" t="str">
            <v>.</v>
          </cell>
          <cell r="G104" t="str">
            <v>BATTERY &amp; BATTERY CHARGER</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1</v>
          </cell>
          <cell r="J117" t="str">
            <v>NA</v>
          </cell>
          <cell r="K117" t="str">
            <v>NA</v>
          </cell>
          <cell r="L117">
            <v>17575</v>
          </cell>
          <cell r="M117">
            <v>17575</v>
          </cell>
          <cell r="N117">
            <v>27407</v>
          </cell>
          <cell r="O117">
            <v>27407</v>
          </cell>
          <cell r="P117">
            <v>22039</v>
          </cell>
          <cell r="Q117">
            <v>22039</v>
          </cell>
          <cell r="R117" t="str">
            <v>INCLUDED IN COL(8)</v>
          </cell>
          <cell r="T117">
            <v>39614</v>
          </cell>
          <cell r="U117" t="str">
            <v>NA</v>
          </cell>
          <cell r="V117">
            <v>39614</v>
          </cell>
          <cell r="W117" t="str">
            <v>NA</v>
          </cell>
        </row>
        <row r="118">
          <cell r="F118" t="str">
            <v>c)</v>
          </cell>
          <cell r="G118" t="str">
            <v>132 KV Solid Core with hardware fittings &amp; accessories</v>
          </cell>
          <cell r="H118" t="str">
            <v>Lot</v>
          </cell>
          <cell r="I118">
            <v>1</v>
          </cell>
          <cell r="J118" t="str">
            <v>NA</v>
          </cell>
          <cell r="K118" t="str">
            <v>NA</v>
          </cell>
          <cell r="L118">
            <v>9085</v>
          </cell>
          <cell r="M118">
            <v>9085</v>
          </cell>
          <cell r="N118">
            <v>14167</v>
          </cell>
          <cell r="O118">
            <v>14167</v>
          </cell>
          <cell r="P118">
            <v>11392</v>
          </cell>
          <cell r="Q118">
            <v>11392</v>
          </cell>
          <cell r="R118" t="str">
            <v>INCLUDED IN COL(8)</v>
          </cell>
          <cell r="T118">
            <v>20477</v>
          </cell>
          <cell r="U118" t="str">
            <v>NA</v>
          </cell>
          <cell r="V118">
            <v>20477</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1</v>
          </cell>
          <cell r="J122" t="str">
            <v>NA</v>
          </cell>
          <cell r="K122" t="str">
            <v>NA</v>
          </cell>
          <cell r="L122">
            <v>6802</v>
          </cell>
          <cell r="M122">
            <v>6802</v>
          </cell>
          <cell r="N122">
            <v>10608</v>
          </cell>
          <cell r="O122">
            <v>10608</v>
          </cell>
          <cell r="P122">
            <v>8530</v>
          </cell>
          <cell r="Q122">
            <v>8530</v>
          </cell>
          <cell r="R122" t="str">
            <v>INCLUDED IN COL(8)</v>
          </cell>
          <cell r="T122">
            <v>15332</v>
          </cell>
          <cell r="U122" t="str">
            <v>NA</v>
          </cell>
          <cell r="V122">
            <v>15332</v>
          </cell>
          <cell r="W122" t="str">
            <v>NA</v>
          </cell>
        </row>
        <row r="123">
          <cell r="F123" t="str">
            <v>c)</v>
          </cell>
          <cell r="G123" t="str">
            <v xml:space="preserve">132 KV  </v>
          </cell>
          <cell r="H123" t="str">
            <v>Lot</v>
          </cell>
          <cell r="I123">
            <v>1</v>
          </cell>
          <cell r="J123" t="str">
            <v>NA</v>
          </cell>
          <cell r="K123" t="str">
            <v>NA</v>
          </cell>
          <cell r="L123">
            <v>8357</v>
          </cell>
          <cell r="M123">
            <v>8357</v>
          </cell>
          <cell r="N123">
            <v>13032</v>
          </cell>
          <cell r="O123">
            <v>13032</v>
          </cell>
          <cell r="P123">
            <v>10480</v>
          </cell>
          <cell r="Q123">
            <v>10480</v>
          </cell>
          <cell r="R123" t="str">
            <v>INCLUDED IN COL(8)</v>
          </cell>
          <cell r="T123">
            <v>18837</v>
          </cell>
          <cell r="U123" t="str">
            <v>NA</v>
          </cell>
          <cell r="V123">
            <v>18837</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1</v>
          </cell>
          <cell r="J127" t="str">
            <v>NA</v>
          </cell>
          <cell r="K127" t="str">
            <v>NA</v>
          </cell>
          <cell r="L127">
            <v>703</v>
          </cell>
          <cell r="M127">
            <v>703</v>
          </cell>
          <cell r="N127">
            <v>1096</v>
          </cell>
          <cell r="O127">
            <v>1096</v>
          </cell>
          <cell r="P127">
            <v>881</v>
          </cell>
          <cell r="Q127">
            <v>881</v>
          </cell>
          <cell r="R127" t="str">
            <v>INCLUDED IN COL(8)</v>
          </cell>
          <cell r="T127">
            <v>1584</v>
          </cell>
          <cell r="U127" t="str">
            <v>NA</v>
          </cell>
          <cell r="V127">
            <v>1584</v>
          </cell>
          <cell r="W127" t="str">
            <v>NA</v>
          </cell>
        </row>
        <row r="128">
          <cell r="F128" t="str">
            <v>c)</v>
          </cell>
          <cell r="G128" t="str">
            <v xml:space="preserve">132 KV  </v>
          </cell>
          <cell r="H128" t="str">
            <v>Lot</v>
          </cell>
          <cell r="I128">
            <v>1</v>
          </cell>
          <cell r="J128" t="str">
            <v>NA</v>
          </cell>
          <cell r="K128" t="str">
            <v>NA</v>
          </cell>
          <cell r="L128">
            <v>1435</v>
          </cell>
          <cell r="M128">
            <v>1435</v>
          </cell>
          <cell r="N128">
            <v>2237</v>
          </cell>
          <cell r="O128">
            <v>2237</v>
          </cell>
          <cell r="P128">
            <v>1799</v>
          </cell>
          <cell r="Q128">
            <v>1799</v>
          </cell>
          <cell r="R128" t="str">
            <v>INCLUDED IN COL(8)</v>
          </cell>
          <cell r="T128">
            <v>3234</v>
          </cell>
          <cell r="U128" t="str">
            <v>NA</v>
          </cell>
          <cell r="V128">
            <v>3234</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36281</v>
          </cell>
          <cell r="M130">
            <v>36281</v>
          </cell>
          <cell r="N130">
            <v>56579</v>
          </cell>
          <cell r="O130">
            <v>56579</v>
          </cell>
          <cell r="P130">
            <v>45498</v>
          </cell>
          <cell r="Q130">
            <v>45498</v>
          </cell>
          <cell r="R130" t="str">
            <v>INCLUDED IN COL(8)</v>
          </cell>
          <cell r="T130">
            <v>81779</v>
          </cell>
          <cell r="U130" t="str">
            <v>NA</v>
          </cell>
          <cell r="V130">
            <v>81779</v>
          </cell>
          <cell r="W130" t="str">
            <v>NA</v>
          </cell>
        </row>
        <row r="131">
          <cell r="E131">
            <v>19</v>
          </cell>
          <cell r="F131" t="str">
            <v>.</v>
          </cell>
          <cell r="G131" t="str">
            <v>4" / 3" / 2.5" / 1.5"  I.P.S. Aluminium Tubular Conductor</v>
          </cell>
          <cell r="H131" t="str">
            <v>Lot</v>
          </cell>
          <cell r="I131">
            <v>1</v>
          </cell>
          <cell r="J131" t="str">
            <v>NA</v>
          </cell>
          <cell r="K131" t="str">
            <v>NA</v>
          </cell>
          <cell r="L131">
            <v>59414</v>
          </cell>
          <cell r="M131">
            <v>59414</v>
          </cell>
          <cell r="N131">
            <v>92653</v>
          </cell>
          <cell r="O131">
            <v>92653</v>
          </cell>
          <cell r="P131">
            <v>74507</v>
          </cell>
          <cell r="Q131">
            <v>74507</v>
          </cell>
          <cell r="R131" t="str">
            <v>INCLUDED IN COL(8)</v>
          </cell>
          <cell r="T131">
            <v>133921</v>
          </cell>
          <cell r="U131" t="str">
            <v>NA</v>
          </cell>
          <cell r="V131">
            <v>133921</v>
          </cell>
          <cell r="W131" t="str">
            <v>NA</v>
          </cell>
        </row>
        <row r="132">
          <cell r="E132">
            <v>20</v>
          </cell>
          <cell r="F132" t="str">
            <v>.</v>
          </cell>
          <cell r="G132" t="str">
            <v>ACSR  " Moose" with Accessories</v>
          </cell>
          <cell r="H132" t="str">
            <v>Lot</v>
          </cell>
          <cell r="I132">
            <v>1</v>
          </cell>
          <cell r="J132" t="str">
            <v>NA</v>
          </cell>
          <cell r="K132" t="str">
            <v>NA</v>
          </cell>
          <cell r="L132">
            <v>51912</v>
          </cell>
          <cell r="M132">
            <v>51912</v>
          </cell>
          <cell r="N132">
            <v>80954</v>
          </cell>
          <cell r="O132">
            <v>80954</v>
          </cell>
          <cell r="P132">
            <v>65099</v>
          </cell>
          <cell r="Q132">
            <v>65099</v>
          </cell>
          <cell r="R132" t="str">
            <v>INCLUDED IN COL(8)</v>
          </cell>
          <cell r="T132">
            <v>117011</v>
          </cell>
          <cell r="U132" t="str">
            <v>NA</v>
          </cell>
          <cell r="V132">
            <v>117011</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I135">
            <v>1</v>
          </cell>
          <cell r="J135" t="str">
            <v>NA</v>
          </cell>
          <cell r="K135" t="str">
            <v>NA</v>
          </cell>
          <cell r="L135">
            <v>18359</v>
          </cell>
          <cell r="M135">
            <v>18359</v>
          </cell>
          <cell r="N135">
            <v>28629</v>
          </cell>
          <cell r="O135">
            <v>28629</v>
          </cell>
          <cell r="P135">
            <v>23022</v>
          </cell>
          <cell r="Q135">
            <v>23022</v>
          </cell>
          <cell r="R135" t="str">
            <v>INCLUDED IN COL(8)</v>
          </cell>
          <cell r="T135">
            <v>41381</v>
          </cell>
          <cell r="U135" t="str">
            <v>NA</v>
          </cell>
          <cell r="V135">
            <v>41381</v>
          </cell>
          <cell r="W135" t="str">
            <v>NA</v>
          </cell>
        </row>
        <row r="136">
          <cell r="F136" t="str">
            <v>c)</v>
          </cell>
          <cell r="G136" t="str">
            <v xml:space="preserve">132 KV  </v>
          </cell>
          <cell r="H136" t="str">
            <v>Lot</v>
          </cell>
          <cell r="I136">
            <v>1</v>
          </cell>
          <cell r="J136" t="str">
            <v>NA</v>
          </cell>
          <cell r="K136" t="str">
            <v>NA</v>
          </cell>
          <cell r="L136">
            <v>16152</v>
          </cell>
          <cell r="M136">
            <v>16152</v>
          </cell>
          <cell r="N136">
            <v>25188</v>
          </cell>
          <cell r="O136">
            <v>25188</v>
          </cell>
          <cell r="P136">
            <v>20255</v>
          </cell>
          <cell r="Q136">
            <v>20255</v>
          </cell>
          <cell r="R136" t="str">
            <v>INCLUDED IN COL(8)</v>
          </cell>
          <cell r="T136">
            <v>36407</v>
          </cell>
          <cell r="U136" t="str">
            <v>NA</v>
          </cell>
          <cell r="V136">
            <v>36407</v>
          </cell>
          <cell r="W136" t="str">
            <v>NA</v>
          </cell>
        </row>
        <row r="137">
          <cell r="F137" t="str">
            <v>d)</v>
          </cell>
          <cell r="G137" t="str">
            <v>33 KV</v>
          </cell>
          <cell r="H137" t="str">
            <v>Lot</v>
          </cell>
          <cell r="I137">
            <v>1</v>
          </cell>
          <cell r="J137" t="str">
            <v>NA</v>
          </cell>
          <cell r="K137" t="str">
            <v>NA</v>
          </cell>
          <cell r="L137">
            <v>11154</v>
          </cell>
          <cell r="M137">
            <v>11154</v>
          </cell>
          <cell r="N137">
            <v>17394</v>
          </cell>
          <cell r="O137">
            <v>17394</v>
          </cell>
          <cell r="P137">
            <v>13987</v>
          </cell>
          <cell r="Q137">
            <v>13987</v>
          </cell>
          <cell r="R137" t="str">
            <v>INCLUDED IN COL(8)</v>
          </cell>
          <cell r="T137">
            <v>25141</v>
          </cell>
          <cell r="U137" t="str">
            <v>NA</v>
          </cell>
          <cell r="V137">
            <v>25141</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6078</v>
          </cell>
          <cell r="M141">
            <v>6078</v>
          </cell>
          <cell r="N141">
            <v>9480</v>
          </cell>
          <cell r="O141">
            <v>9480</v>
          </cell>
          <cell r="P141">
            <v>7623</v>
          </cell>
          <cell r="Q141">
            <v>7623</v>
          </cell>
          <cell r="R141" t="str">
            <v>INCLUDED IN COL(8)</v>
          </cell>
          <cell r="T141">
            <v>13701</v>
          </cell>
          <cell r="U141" t="str">
            <v>NA</v>
          </cell>
          <cell r="V141">
            <v>13701</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271210</v>
          </cell>
          <cell r="M144">
            <v>271210</v>
          </cell>
          <cell r="N144">
            <v>422940</v>
          </cell>
          <cell r="O144">
            <v>422940</v>
          </cell>
          <cell r="P144">
            <v>340107</v>
          </cell>
          <cell r="Q144">
            <v>340107</v>
          </cell>
          <cell r="R144" t="str">
            <v>INCLUDED IN COL(8)</v>
          </cell>
          <cell r="T144">
            <v>611317</v>
          </cell>
          <cell r="U144" t="str">
            <v>NA</v>
          </cell>
          <cell r="V144">
            <v>611317</v>
          </cell>
          <cell r="W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50964</v>
          </cell>
          <cell r="M147">
            <v>50964</v>
          </cell>
          <cell r="N147">
            <v>79476</v>
          </cell>
          <cell r="O147">
            <v>79476</v>
          </cell>
          <cell r="P147">
            <v>63911</v>
          </cell>
          <cell r="Q147">
            <v>63911</v>
          </cell>
          <cell r="R147" t="str">
            <v>INCLUDED IN COL(8)</v>
          </cell>
          <cell r="T147">
            <v>114875</v>
          </cell>
          <cell r="U147" t="str">
            <v>NA</v>
          </cell>
          <cell r="V147">
            <v>114875</v>
          </cell>
          <cell r="W147" t="str">
            <v>NA</v>
          </cell>
        </row>
        <row r="148">
          <cell r="F148" t="str">
            <v>b)</v>
          </cell>
          <cell r="G148" t="str">
            <v>11 KV Cable</v>
          </cell>
          <cell r="H148" t="str">
            <v>Lot</v>
          </cell>
          <cell r="I148">
            <v>1</v>
          </cell>
          <cell r="J148" t="str">
            <v>NA</v>
          </cell>
          <cell r="K148" t="str">
            <v>NA</v>
          </cell>
          <cell r="L148">
            <v>22024</v>
          </cell>
          <cell r="M148">
            <v>22024</v>
          </cell>
          <cell r="N148">
            <v>34345</v>
          </cell>
          <cell r="O148">
            <v>34345</v>
          </cell>
          <cell r="P148">
            <v>27618</v>
          </cell>
          <cell r="Q148">
            <v>27618</v>
          </cell>
          <cell r="R148" t="str">
            <v>INCLUDED IN COL(8)</v>
          </cell>
          <cell r="T148">
            <v>49642</v>
          </cell>
          <cell r="U148" t="str">
            <v>NA</v>
          </cell>
          <cell r="V148">
            <v>49642</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101789</v>
          </cell>
          <cell r="M150">
            <v>101789</v>
          </cell>
          <cell r="N150">
            <v>158736</v>
          </cell>
          <cell r="O150">
            <v>158736</v>
          </cell>
          <cell r="P150">
            <v>117647</v>
          </cell>
          <cell r="Q150">
            <v>117647</v>
          </cell>
          <cell r="R150" t="str">
            <v>INCLUDED IN COL(8)</v>
          </cell>
          <cell r="T150">
            <v>219436</v>
          </cell>
          <cell r="U150" t="str">
            <v>NA</v>
          </cell>
          <cell r="V150">
            <v>219436</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51239</v>
          </cell>
          <cell r="M152">
            <v>51239</v>
          </cell>
          <cell r="N152">
            <v>1666961</v>
          </cell>
          <cell r="O152">
            <v>1666961</v>
          </cell>
          <cell r="P152">
            <v>1340484</v>
          </cell>
          <cell r="Q152">
            <v>1340484</v>
          </cell>
          <cell r="R152" t="str">
            <v>INCLUDED IN COL(8)</v>
          </cell>
          <cell r="T152">
            <v>1391723</v>
          </cell>
          <cell r="U152" t="str">
            <v>NA</v>
          </cell>
          <cell r="V152">
            <v>1391723</v>
          </cell>
          <cell r="W152" t="str">
            <v>NA</v>
          </cell>
        </row>
        <row r="153">
          <cell r="E153">
            <v>29</v>
          </cell>
          <cell r="F153" t="str">
            <v>.</v>
          </cell>
          <cell r="G153" t="str">
            <v>EARTHING MAT COMPLETE</v>
          </cell>
          <cell r="H153" t="str">
            <v>Lot</v>
          </cell>
          <cell r="I153">
            <v>1</v>
          </cell>
          <cell r="J153" t="str">
            <v>NA</v>
          </cell>
          <cell r="K153" t="str">
            <v>NA</v>
          </cell>
          <cell r="L153">
            <v>99045</v>
          </cell>
          <cell r="M153">
            <v>99045</v>
          </cell>
          <cell r="N153">
            <v>154715</v>
          </cell>
          <cell r="O153">
            <v>154715</v>
          </cell>
          <cell r="P153">
            <v>124414</v>
          </cell>
          <cell r="Q153">
            <v>124414</v>
          </cell>
          <cell r="R153" t="str">
            <v>INCLUDED IN COL(8)</v>
          </cell>
          <cell r="T153">
            <v>223459</v>
          </cell>
          <cell r="U153" t="str">
            <v>NA</v>
          </cell>
          <cell r="V153">
            <v>223459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 ETC.</v>
          </cell>
          <cell r="U155" t="str">
            <v>NA</v>
          </cell>
          <cell r="V155">
            <v>0</v>
          </cell>
          <cell r="W155" t="str">
            <v>NA</v>
          </cell>
        </row>
        <row r="156">
          <cell r="F156" t="str">
            <v>a)</v>
          </cell>
          <cell r="G156" t="str">
            <v>Marshalling Kiosk</v>
          </cell>
          <cell r="H156" t="str">
            <v>Nos</v>
          </cell>
          <cell r="I156">
            <v>1</v>
          </cell>
          <cell r="J156" t="str">
            <v>NA</v>
          </cell>
          <cell r="K156" t="str">
            <v>NA</v>
          </cell>
          <cell r="L156">
            <v>43351</v>
          </cell>
          <cell r="M156">
            <v>43351</v>
          </cell>
          <cell r="N156">
            <v>67605</v>
          </cell>
          <cell r="O156">
            <v>67605</v>
          </cell>
          <cell r="P156">
            <v>54364</v>
          </cell>
          <cell r="Q156">
            <v>54364</v>
          </cell>
          <cell r="R156" t="str">
            <v>INCLUDED IN COL(8)</v>
          </cell>
          <cell r="T156">
            <v>97715</v>
          </cell>
          <cell r="U156" t="str">
            <v>NA</v>
          </cell>
          <cell r="V156">
            <v>97715</v>
          </cell>
          <cell r="W156" t="str">
            <v>NA</v>
          </cell>
        </row>
        <row r="157">
          <cell r="F157" t="str">
            <v>b)</v>
          </cell>
          <cell r="G157" t="str">
            <v>CT / CVT Junction boxes</v>
          </cell>
          <cell r="H157" t="str">
            <v>Nos</v>
          </cell>
          <cell r="I157">
            <v>1</v>
          </cell>
          <cell r="J157" t="str">
            <v>NA</v>
          </cell>
          <cell r="K157" t="str">
            <v>NA</v>
          </cell>
          <cell r="L157">
            <v>9287</v>
          </cell>
          <cell r="M157">
            <v>9287</v>
          </cell>
          <cell r="N157">
            <v>14482</v>
          </cell>
          <cell r="O157">
            <v>14482</v>
          </cell>
          <cell r="P157">
            <v>11646</v>
          </cell>
          <cell r="Q157">
            <v>11646</v>
          </cell>
          <cell r="R157" t="str">
            <v>INCLUDED IN COL(8)</v>
          </cell>
          <cell r="T157">
            <v>20933</v>
          </cell>
          <cell r="U157" t="str">
            <v>NA</v>
          </cell>
          <cell r="V157">
            <v>20933</v>
          </cell>
          <cell r="W157" t="str">
            <v>NA</v>
          </cell>
        </row>
        <row r="158">
          <cell r="F158" t="str">
            <v>c)</v>
          </cell>
          <cell r="G158" t="str">
            <v>danger plates+sk charts+rubber mats+phase markers</v>
          </cell>
          <cell r="H158" t="str">
            <v>Lot</v>
          </cell>
          <cell r="I158">
            <v>1</v>
          </cell>
          <cell r="J158" t="str">
            <v>NA</v>
          </cell>
          <cell r="K158" t="str">
            <v>NA</v>
          </cell>
          <cell r="L158">
            <v>1805</v>
          </cell>
          <cell r="M158">
            <v>1805</v>
          </cell>
          <cell r="N158">
            <v>2814</v>
          </cell>
          <cell r="O158">
            <v>2814</v>
          </cell>
          <cell r="P158">
            <v>2263</v>
          </cell>
          <cell r="Q158">
            <v>2263</v>
          </cell>
          <cell r="R158" t="str">
            <v>INCLUDED IN COL(8)</v>
          </cell>
          <cell r="T158">
            <v>4068</v>
          </cell>
          <cell r="U158" t="str">
            <v>NA</v>
          </cell>
          <cell r="V158">
            <v>4068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2</v>
          </cell>
          <cell r="J163" t="str">
            <v>NA</v>
          </cell>
          <cell r="K163" t="str">
            <v>NA</v>
          </cell>
          <cell r="L163">
            <v>6300</v>
          </cell>
          <cell r="M163">
            <v>12600</v>
          </cell>
          <cell r="N163">
            <v>5848</v>
          </cell>
          <cell r="O163">
            <v>11696</v>
          </cell>
          <cell r="P163">
            <v>4703</v>
          </cell>
          <cell r="Q163">
            <v>9406</v>
          </cell>
          <cell r="R163" t="str">
            <v>INCLUDED IN COL(8)</v>
          </cell>
          <cell r="T163">
            <v>22006</v>
          </cell>
          <cell r="U163" t="str">
            <v>NA</v>
          </cell>
          <cell r="V163">
            <v>22006</v>
          </cell>
          <cell r="W163" t="str">
            <v>NA</v>
          </cell>
        </row>
        <row r="164">
          <cell r="F164" t="str">
            <v>3)</v>
          </cell>
          <cell r="G164" t="str">
            <v>132 KV</v>
          </cell>
          <cell r="H164" t="str">
            <v>Nos</v>
          </cell>
          <cell r="I164">
            <v>8</v>
          </cell>
          <cell r="J164" t="str">
            <v>NA</v>
          </cell>
          <cell r="K164" t="str">
            <v>NA</v>
          </cell>
          <cell r="L164">
            <v>2850</v>
          </cell>
          <cell r="M164">
            <v>22800</v>
          </cell>
          <cell r="N164">
            <v>4678</v>
          </cell>
          <cell r="O164">
            <v>37424</v>
          </cell>
          <cell r="P164">
            <v>3762</v>
          </cell>
          <cell r="Q164">
            <v>30096</v>
          </cell>
          <cell r="R164" t="str">
            <v>INCLUDED IN COL(8)</v>
          </cell>
          <cell r="T164">
            <v>52896</v>
          </cell>
          <cell r="U164" t="str">
            <v>NA</v>
          </cell>
          <cell r="V164">
            <v>52896</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2</v>
          </cell>
          <cell r="J167" t="str">
            <v>NA</v>
          </cell>
          <cell r="K167" t="str">
            <v>NA</v>
          </cell>
          <cell r="L167">
            <v>4600</v>
          </cell>
          <cell r="M167">
            <v>9200</v>
          </cell>
          <cell r="N167">
            <v>9357</v>
          </cell>
          <cell r="O167">
            <v>18714</v>
          </cell>
          <cell r="P167">
            <v>7524</v>
          </cell>
          <cell r="Q167">
            <v>15048</v>
          </cell>
          <cell r="R167" t="str">
            <v>INCLUDED IN COL(8)</v>
          </cell>
          <cell r="T167">
            <v>24248</v>
          </cell>
          <cell r="U167" t="str">
            <v>NA</v>
          </cell>
          <cell r="V167">
            <v>24248</v>
          </cell>
          <cell r="W167" t="str">
            <v>NA</v>
          </cell>
        </row>
        <row r="168">
          <cell r="F168" t="str">
            <v>3)</v>
          </cell>
          <cell r="G168" t="str">
            <v>132 KV</v>
          </cell>
          <cell r="H168" t="str">
            <v>Nos</v>
          </cell>
          <cell r="I168">
            <v>8</v>
          </cell>
          <cell r="J168" t="str">
            <v>NA</v>
          </cell>
          <cell r="K168" t="str">
            <v>NA</v>
          </cell>
          <cell r="L168">
            <v>2600</v>
          </cell>
          <cell r="M168">
            <v>20800</v>
          </cell>
          <cell r="N168">
            <v>7018</v>
          </cell>
          <cell r="O168">
            <v>56144</v>
          </cell>
          <cell r="P168">
            <v>5644</v>
          </cell>
          <cell r="Q168">
            <v>45152</v>
          </cell>
          <cell r="R168" t="str">
            <v>INCLUDED IN COL(8)</v>
          </cell>
          <cell r="T168">
            <v>65952</v>
          </cell>
          <cell r="U168" t="str">
            <v>NA</v>
          </cell>
          <cell r="V168">
            <v>65952</v>
          </cell>
          <cell r="W168" t="str">
            <v>NA</v>
          </cell>
        </row>
        <row r="169">
          <cell r="F169" t="str">
            <v>c)</v>
          </cell>
          <cell r="G169" t="str">
            <v>COUPLING DEVICE (for phase to phase coupling)</v>
          </cell>
          <cell r="H169" t="str">
            <v>Nos</v>
          </cell>
          <cell r="I169">
            <v>5</v>
          </cell>
          <cell r="J169" t="str">
            <v>NA</v>
          </cell>
          <cell r="K169" t="str">
            <v>NA</v>
          </cell>
          <cell r="L169">
            <v>1600</v>
          </cell>
          <cell r="M169">
            <v>8000</v>
          </cell>
          <cell r="N169">
            <v>8187</v>
          </cell>
          <cell r="O169">
            <v>40935</v>
          </cell>
          <cell r="P169">
            <v>6584</v>
          </cell>
          <cell r="Q169">
            <v>32920</v>
          </cell>
          <cell r="R169" t="str">
            <v>INCLUDED IN COL(8)</v>
          </cell>
          <cell r="T169">
            <v>40920</v>
          </cell>
          <cell r="U169" t="str">
            <v>NA</v>
          </cell>
          <cell r="V169">
            <v>40920</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1</v>
          </cell>
          <cell r="J171" t="str">
            <v>NA</v>
          </cell>
          <cell r="K171" t="str">
            <v>NA</v>
          </cell>
          <cell r="L171">
            <v>7794</v>
          </cell>
          <cell r="M171">
            <v>7794</v>
          </cell>
          <cell r="N171">
            <v>18713</v>
          </cell>
          <cell r="O171">
            <v>18713</v>
          </cell>
          <cell r="P171">
            <v>15048</v>
          </cell>
          <cell r="Q171">
            <v>15048</v>
          </cell>
          <cell r="R171" t="str">
            <v>INCLUDED IN COL(8)</v>
          </cell>
          <cell r="T171">
            <v>22842</v>
          </cell>
          <cell r="U171" t="str">
            <v>NA</v>
          </cell>
          <cell r="V171">
            <v>22842</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4</v>
          </cell>
          <cell r="J173" t="str">
            <v>NA</v>
          </cell>
          <cell r="K173" t="str">
            <v>NA</v>
          </cell>
          <cell r="L173">
            <v>6200</v>
          </cell>
          <cell r="M173">
            <v>24800</v>
          </cell>
          <cell r="N173">
            <v>23392</v>
          </cell>
          <cell r="O173">
            <v>93568</v>
          </cell>
          <cell r="P173">
            <v>18811</v>
          </cell>
          <cell r="Q173">
            <v>75244</v>
          </cell>
          <cell r="R173" t="str">
            <v>INCLUDED IN COL(8)</v>
          </cell>
          <cell r="T173">
            <v>100044</v>
          </cell>
          <cell r="U173" t="str">
            <v>NA</v>
          </cell>
          <cell r="V173">
            <v>100044</v>
          </cell>
          <cell r="W173" t="str">
            <v>NA</v>
          </cell>
        </row>
        <row r="174">
          <cell r="F174" t="str">
            <v>2)</v>
          </cell>
          <cell r="G174" t="str">
            <v>Single Channel</v>
          </cell>
          <cell r="H174" t="str">
            <v>Nos</v>
          </cell>
          <cell r="I174">
            <v>4</v>
          </cell>
          <cell r="J174" t="str">
            <v>NA</v>
          </cell>
          <cell r="K174" t="str">
            <v>NA</v>
          </cell>
          <cell r="L174">
            <v>5194</v>
          </cell>
          <cell r="M174">
            <v>20776</v>
          </cell>
          <cell r="N174">
            <v>18714</v>
          </cell>
          <cell r="O174">
            <v>74856</v>
          </cell>
          <cell r="P174">
            <v>15049</v>
          </cell>
          <cell r="Q174">
            <v>60196</v>
          </cell>
          <cell r="R174" t="str">
            <v>INCLUDED IN COL(8)</v>
          </cell>
          <cell r="T174">
            <v>80972</v>
          </cell>
          <cell r="U174" t="str">
            <v>NA</v>
          </cell>
          <cell r="V174">
            <v>80972</v>
          </cell>
          <cell r="W174" t="str">
            <v>NA</v>
          </cell>
        </row>
        <row r="175">
          <cell r="F175" t="str">
            <v>f)</v>
          </cell>
          <cell r="G175" t="str">
            <v>HF CABLE (Metre)</v>
          </cell>
          <cell r="H175" t="str">
            <v>Mtrs</v>
          </cell>
          <cell r="I175">
            <v>1250</v>
          </cell>
          <cell r="J175" t="str">
            <v>NA</v>
          </cell>
          <cell r="K175" t="str">
            <v>NA</v>
          </cell>
          <cell r="L175">
            <v>2</v>
          </cell>
          <cell r="M175">
            <v>2500</v>
          </cell>
          <cell r="N175">
            <v>7</v>
          </cell>
          <cell r="O175">
            <v>8750</v>
          </cell>
          <cell r="P175">
            <v>6</v>
          </cell>
          <cell r="Q175">
            <v>7500</v>
          </cell>
          <cell r="R175" t="str">
            <v>INCLUDED IN COL(8)</v>
          </cell>
          <cell r="T175">
            <v>10000</v>
          </cell>
          <cell r="U175" t="str">
            <v>NA</v>
          </cell>
          <cell r="V175">
            <v>10000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2</v>
          </cell>
          <cell r="J181" t="str">
            <v>NA</v>
          </cell>
          <cell r="K181" t="str">
            <v>NA</v>
          </cell>
          <cell r="L181">
            <v>1450</v>
          </cell>
          <cell r="M181">
            <v>2900</v>
          </cell>
          <cell r="N181">
            <v>3509</v>
          </cell>
          <cell r="O181">
            <v>7018</v>
          </cell>
          <cell r="P181">
            <v>2822</v>
          </cell>
          <cell r="Q181">
            <v>5644</v>
          </cell>
          <cell r="R181" t="str">
            <v>INCLUDED IN COL(8)</v>
          </cell>
          <cell r="T181">
            <v>8544</v>
          </cell>
          <cell r="U181" t="str">
            <v>NA</v>
          </cell>
          <cell r="V181">
            <v>8544</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2</v>
          </cell>
          <cell r="J184" t="str">
            <v>NA</v>
          </cell>
          <cell r="K184" t="str">
            <v>NA</v>
          </cell>
          <cell r="L184">
            <v>2000</v>
          </cell>
          <cell r="M184">
            <v>4000</v>
          </cell>
          <cell r="N184">
            <v>3509</v>
          </cell>
          <cell r="O184">
            <v>7018</v>
          </cell>
          <cell r="P184">
            <v>2822</v>
          </cell>
          <cell r="Q184">
            <v>5644</v>
          </cell>
          <cell r="R184" t="str">
            <v>INCLUDED IN COL(8)</v>
          </cell>
          <cell r="T184">
            <v>9644</v>
          </cell>
          <cell r="U184" t="str">
            <v>NA</v>
          </cell>
          <cell r="V184">
            <v>9644</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35497</v>
          </cell>
          <cell r="M185">
            <v>35497</v>
          </cell>
          <cell r="N185">
            <v>211301</v>
          </cell>
          <cell r="O185">
            <v>211301</v>
          </cell>
          <cell r="P185">
            <v>169917</v>
          </cell>
          <cell r="Q185">
            <v>169917</v>
          </cell>
          <cell r="R185" t="str">
            <v>INCLUDED IN COL(8)</v>
          </cell>
          <cell r="T185">
            <v>205414</v>
          </cell>
          <cell r="U185" t="str">
            <v>NA</v>
          </cell>
          <cell r="V185">
            <v>205414</v>
          </cell>
        </row>
        <row r="186">
          <cell r="G186" t="str">
            <v>Cable trays</v>
          </cell>
          <cell r="U186" t="str">
            <v>NA</v>
          </cell>
          <cell r="V186">
            <v>0</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H194">
            <v>0</v>
          </cell>
          <cell r="I194">
            <v>0</v>
          </cell>
        </row>
        <row r="195">
          <cell r="G195" t="str">
            <v>Sub-Total (Electrical  Part)  :</v>
          </cell>
          <cell r="K195">
            <v>0</v>
          </cell>
          <cell r="M195">
            <v>5695343</v>
          </cell>
          <cell r="O195">
            <v>7288530</v>
          </cell>
          <cell r="Q195">
            <v>5861555</v>
          </cell>
          <cell r="S195">
            <v>0</v>
          </cell>
          <cell r="T195">
            <v>11556898</v>
          </cell>
          <cell r="U195">
            <v>0</v>
          </cell>
          <cell r="V195">
            <v>11339484</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157529</v>
          </cell>
          <cell r="O201">
            <v>157529</v>
          </cell>
          <cell r="P201">
            <v>126185</v>
          </cell>
          <cell r="Q201">
            <v>126185</v>
          </cell>
          <cell r="T201">
            <v>126185</v>
          </cell>
          <cell r="U201" t="str">
            <v>NA</v>
          </cell>
          <cell r="V201">
            <v>126185</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60588</v>
          </cell>
          <cell r="O204">
            <v>60588</v>
          </cell>
          <cell r="P204">
            <v>48722</v>
          </cell>
          <cell r="Q204">
            <v>48722</v>
          </cell>
          <cell r="T204">
            <v>48722</v>
          </cell>
          <cell r="U204" t="str">
            <v>NA</v>
          </cell>
          <cell r="V204">
            <v>48722</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22160753</v>
          </cell>
          <cell r="O207">
            <v>22160753</v>
          </cell>
          <cell r="P207">
            <v>17820538</v>
          </cell>
          <cell r="Q207">
            <v>17820538</v>
          </cell>
          <cell r="T207">
            <v>17820538</v>
          </cell>
          <cell r="U207" t="str">
            <v>NA</v>
          </cell>
          <cell r="V207">
            <v>17820538</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13087059</v>
          </cell>
          <cell r="O210">
            <v>13087059</v>
          </cell>
          <cell r="P210">
            <v>10523940</v>
          </cell>
          <cell r="Q210">
            <v>10523940</v>
          </cell>
          <cell r="T210">
            <v>10523940</v>
          </cell>
          <cell r="U210" t="str">
            <v>NA</v>
          </cell>
          <cell r="V210">
            <v>10523940</v>
          </cell>
        </row>
        <row r="211">
          <cell r="F211" t="str">
            <v>b)</v>
          </cell>
          <cell r="G211" t="str">
            <v>Extension of control building for extension sub-stn. Complete (300 m2 )</v>
          </cell>
          <cell r="H211" t="str">
            <v>Lot</v>
          </cell>
          <cell r="I211">
            <v>0</v>
          </cell>
          <cell r="J211" t="str">
            <v>NA</v>
          </cell>
          <cell r="K211" t="str">
            <v>NA</v>
          </cell>
          <cell r="L211">
            <v>0</v>
          </cell>
          <cell r="M211">
            <v>0</v>
          </cell>
          <cell r="N211" t="str">
            <v>NA</v>
          </cell>
          <cell r="O211" t="e">
            <v>#VALUE!</v>
          </cell>
          <cell r="P211" t="str">
            <v>NA</v>
          </cell>
          <cell r="Q211" t="str">
            <v>NA</v>
          </cell>
          <cell r="U211" t="str">
            <v>NA</v>
          </cell>
          <cell r="V211">
            <v>0</v>
          </cell>
        </row>
        <row r="212">
          <cell r="E212">
            <v>5</v>
          </cell>
          <cell r="F212" t="str">
            <v/>
          </cell>
          <cell r="G212" t="str">
            <v xml:space="preserve">Design and construction of : </v>
          </cell>
          <cell r="P212">
            <v>0</v>
          </cell>
          <cell r="Q212" t="str">
            <v>NA</v>
          </cell>
        </row>
        <row r="213">
          <cell r="F213" t="str">
            <v>a)</v>
          </cell>
          <cell r="G213" t="str">
            <v>Store-shed cum workshop and garage complete ( 175 m2 )</v>
          </cell>
          <cell r="H213" t="str">
            <v>Lot</v>
          </cell>
          <cell r="I213">
            <v>1</v>
          </cell>
          <cell r="J213" t="str">
            <v>NA</v>
          </cell>
          <cell r="K213" t="str">
            <v>NA</v>
          </cell>
          <cell r="L213">
            <v>0</v>
          </cell>
          <cell r="M213">
            <v>0</v>
          </cell>
          <cell r="N213">
            <v>1060294</v>
          </cell>
          <cell r="O213">
            <v>1060294</v>
          </cell>
          <cell r="P213">
            <v>852634</v>
          </cell>
          <cell r="Q213">
            <v>852634</v>
          </cell>
          <cell r="T213">
            <v>852634</v>
          </cell>
          <cell r="U213" t="str">
            <v>NA</v>
          </cell>
          <cell r="V213">
            <v>852634</v>
          </cell>
        </row>
        <row r="214">
          <cell r="F214" t="str">
            <v>b)</v>
          </cell>
          <cell r="G214" t="str">
            <v>Store-shed complete ( 300 m2 )</v>
          </cell>
          <cell r="H214" t="str">
            <v>Lot</v>
          </cell>
          <cell r="I214">
            <v>1</v>
          </cell>
          <cell r="J214" t="str">
            <v>NA</v>
          </cell>
          <cell r="K214" t="str">
            <v>NA</v>
          </cell>
          <cell r="L214">
            <v>0</v>
          </cell>
          <cell r="M214">
            <v>0</v>
          </cell>
          <cell r="N214">
            <v>1454118</v>
          </cell>
          <cell r="O214">
            <v>1454118</v>
          </cell>
          <cell r="P214">
            <v>1169327</v>
          </cell>
          <cell r="Q214">
            <v>1169327</v>
          </cell>
          <cell r="T214">
            <v>1169327</v>
          </cell>
          <cell r="U214" t="str">
            <v>NA</v>
          </cell>
          <cell r="V214">
            <v>1169327</v>
          </cell>
        </row>
        <row r="215">
          <cell r="F215" t="str">
            <v>c)</v>
          </cell>
          <cell r="G215" t="str">
            <v>Temporary Office ( 50 m2 )</v>
          </cell>
          <cell r="H215" t="str">
            <v>Lot</v>
          </cell>
          <cell r="I215">
            <v>1</v>
          </cell>
          <cell r="J215" t="str">
            <v>NA</v>
          </cell>
          <cell r="K215" t="str">
            <v>NA</v>
          </cell>
          <cell r="L215">
            <v>0</v>
          </cell>
          <cell r="M215">
            <v>0</v>
          </cell>
          <cell r="N215">
            <v>302941</v>
          </cell>
          <cell r="O215">
            <v>302941</v>
          </cell>
          <cell r="P215">
            <v>243610</v>
          </cell>
          <cell r="Q215">
            <v>243610</v>
          </cell>
          <cell r="T215">
            <v>243610</v>
          </cell>
          <cell r="U215" t="str">
            <v>NA</v>
          </cell>
          <cell r="V215">
            <v>243610</v>
          </cell>
        </row>
        <row r="216">
          <cell r="E216">
            <v>6</v>
          </cell>
          <cell r="G216" t="str">
            <v>Design and construction of B-type, three storied (six units)</v>
          </cell>
          <cell r="H216" t="str">
            <v>Lot</v>
          </cell>
          <cell r="I216">
            <v>1</v>
          </cell>
          <cell r="J216" t="str">
            <v>NA</v>
          </cell>
          <cell r="K216" t="str">
            <v>NA</v>
          </cell>
          <cell r="L216">
            <v>0</v>
          </cell>
          <cell r="M216">
            <v>0</v>
          </cell>
          <cell r="N216">
            <v>10556894</v>
          </cell>
          <cell r="O216">
            <v>10556894</v>
          </cell>
          <cell r="P216">
            <v>8489311</v>
          </cell>
          <cell r="Q216">
            <v>8489311</v>
          </cell>
          <cell r="T216">
            <v>8489311</v>
          </cell>
          <cell r="U216" t="str">
            <v>NA</v>
          </cell>
          <cell r="V216">
            <v>8489311</v>
          </cell>
        </row>
        <row r="217">
          <cell r="G217" t="str">
            <v>resedential building complete (Plinth area = 132 Sq.m.)</v>
          </cell>
          <cell r="P217">
            <v>0</v>
          </cell>
          <cell r="Q217" t="str">
            <v>NA</v>
          </cell>
        </row>
        <row r="218">
          <cell r="E218">
            <v>7</v>
          </cell>
          <cell r="G218" t="str">
            <v>Design and construction of a single unit C-type resedential</v>
          </cell>
          <cell r="H218" t="str">
            <v>Lot</v>
          </cell>
          <cell r="I218">
            <v>1</v>
          </cell>
          <cell r="J218" t="str">
            <v>NA</v>
          </cell>
          <cell r="K218" t="str">
            <v>NA</v>
          </cell>
          <cell r="L218">
            <v>0</v>
          </cell>
          <cell r="M218">
            <v>0</v>
          </cell>
          <cell r="N218">
            <v>666471</v>
          </cell>
          <cell r="O218">
            <v>666471</v>
          </cell>
          <cell r="P218">
            <v>535942</v>
          </cell>
          <cell r="Q218">
            <v>535942</v>
          </cell>
          <cell r="T218">
            <v>535942</v>
          </cell>
          <cell r="U218" t="str">
            <v>NA</v>
          </cell>
          <cell r="V218">
            <v>535942</v>
          </cell>
        </row>
        <row r="219">
          <cell r="G219" t="str">
            <v>building complete (with future provision of one additional storey)</v>
          </cell>
          <cell r="P219">
            <v>0</v>
          </cell>
          <cell r="Q219" t="str">
            <v>NA</v>
          </cell>
        </row>
        <row r="220">
          <cell r="G220" t="str">
            <v>(Plinth area = 100 Sq.m.)</v>
          </cell>
          <cell r="P220">
            <v>0</v>
          </cell>
          <cell r="Q220" t="str">
            <v>NA</v>
          </cell>
        </row>
        <row r="221">
          <cell r="E221">
            <v>8</v>
          </cell>
          <cell r="G221" t="str">
            <v>Design and construction of a single unit D-type resedential</v>
          </cell>
          <cell r="H221" t="str">
            <v>Lot</v>
          </cell>
          <cell r="I221">
            <v>0</v>
          </cell>
          <cell r="J221" t="str">
            <v>NA</v>
          </cell>
          <cell r="K221" t="str">
            <v>NA</v>
          </cell>
          <cell r="L221">
            <v>0</v>
          </cell>
          <cell r="M221">
            <v>0</v>
          </cell>
          <cell r="N221" t="str">
            <v>NA</v>
          </cell>
          <cell r="O221" t="e">
            <v>#VALUE!</v>
          </cell>
          <cell r="P221" t="str">
            <v>NA</v>
          </cell>
          <cell r="Q221" t="str">
            <v>NA</v>
          </cell>
          <cell r="U221" t="str">
            <v>NA</v>
          </cell>
          <cell r="V221">
            <v>0</v>
          </cell>
        </row>
        <row r="222">
          <cell r="G222" t="str">
            <v>building complete (with future provision of one additional storey)</v>
          </cell>
          <cell r="P222">
            <v>0</v>
          </cell>
          <cell r="Q222" t="str">
            <v>NA</v>
          </cell>
        </row>
        <row r="223">
          <cell r="G223" t="str">
            <v>(Plinth area = 156 Sq.m.)</v>
          </cell>
          <cell r="P223">
            <v>0</v>
          </cell>
          <cell r="Q223" t="str">
            <v>NA</v>
          </cell>
        </row>
        <row r="224">
          <cell r="E224">
            <v>9</v>
          </cell>
          <cell r="G224" t="str">
            <v>Design and construction of a two storied "Guest House"</v>
          </cell>
          <cell r="H224" t="str">
            <v>Lot</v>
          </cell>
          <cell r="I224">
            <v>1</v>
          </cell>
          <cell r="J224" t="str">
            <v>NA</v>
          </cell>
          <cell r="K224" t="str">
            <v>NA</v>
          </cell>
          <cell r="L224">
            <v>0</v>
          </cell>
          <cell r="M224">
            <v>0</v>
          </cell>
          <cell r="N224">
            <v>1332941</v>
          </cell>
          <cell r="O224">
            <v>1332941</v>
          </cell>
          <cell r="P224">
            <v>1071883</v>
          </cell>
          <cell r="Q224">
            <v>1071883</v>
          </cell>
          <cell r="T224">
            <v>1071883</v>
          </cell>
          <cell r="U224" t="str">
            <v>NA</v>
          </cell>
          <cell r="V224">
            <v>1071883</v>
          </cell>
        </row>
        <row r="225">
          <cell r="G225" t="str">
            <v>building complete (Total floor area = 200 Sq.m.)</v>
          </cell>
          <cell r="P225">
            <v>0</v>
          </cell>
          <cell r="Q225" t="str">
            <v>NA</v>
          </cell>
        </row>
        <row r="226">
          <cell r="E226">
            <v>10</v>
          </cell>
          <cell r="G226" t="str">
            <v>Design and construction of a two storied administrative &amp; office</v>
          </cell>
          <cell r="H226" t="str">
            <v>Lot</v>
          </cell>
          <cell r="J226" t="str">
            <v>NA</v>
          </cell>
          <cell r="K226" t="str">
            <v>NA</v>
          </cell>
          <cell r="L226">
            <v>0</v>
          </cell>
          <cell r="M226">
            <v>0</v>
          </cell>
          <cell r="N226" t="str">
            <v>NA</v>
          </cell>
          <cell r="O226" t="e">
            <v>#VALUE!</v>
          </cell>
          <cell r="P226" t="str">
            <v>NA</v>
          </cell>
          <cell r="Q226" t="str">
            <v>NA</v>
          </cell>
          <cell r="U226" t="str">
            <v>NA</v>
          </cell>
          <cell r="V226">
            <v>0</v>
          </cell>
        </row>
        <row r="227">
          <cell r="G227" t="str">
            <v>building complete (Total floor area = 650 Sq.m.)</v>
          </cell>
          <cell r="P227">
            <v>0</v>
          </cell>
          <cell r="Q227" t="str">
            <v>NA</v>
          </cell>
        </row>
        <row r="228">
          <cell r="E228">
            <v>11</v>
          </cell>
          <cell r="G228" t="str">
            <v>Design and construction of a "Community Centre"</v>
          </cell>
          <cell r="H228" t="str">
            <v>Lot</v>
          </cell>
          <cell r="I228">
            <v>1</v>
          </cell>
          <cell r="J228" t="str">
            <v>NA</v>
          </cell>
          <cell r="K228" t="str">
            <v>NA</v>
          </cell>
          <cell r="L228">
            <v>0</v>
          </cell>
          <cell r="M228">
            <v>0</v>
          </cell>
          <cell r="N228">
            <v>1519553</v>
          </cell>
          <cell r="O228">
            <v>1519553</v>
          </cell>
          <cell r="P228">
            <v>1221946</v>
          </cell>
          <cell r="Q228">
            <v>1221946</v>
          </cell>
          <cell r="T228">
            <v>1221946</v>
          </cell>
          <cell r="U228" t="str">
            <v>NA</v>
          </cell>
          <cell r="V228">
            <v>1221946</v>
          </cell>
        </row>
        <row r="229">
          <cell r="G229" t="str">
            <v xml:space="preserve">building complete (Covered area as mentioned) </v>
          </cell>
          <cell r="P229">
            <v>0</v>
          </cell>
          <cell r="Q229" t="str">
            <v>NA</v>
          </cell>
        </row>
        <row r="230">
          <cell r="E230">
            <v>12</v>
          </cell>
          <cell r="G230" t="str">
            <v>Design and construction of a two storied (8 unit) dormitory</v>
          </cell>
          <cell r="H230" t="str">
            <v>Lot</v>
          </cell>
          <cell r="I230">
            <v>1</v>
          </cell>
          <cell r="J230" t="str">
            <v>NA</v>
          </cell>
          <cell r="K230" t="str">
            <v>NA</v>
          </cell>
          <cell r="L230">
            <v>0</v>
          </cell>
          <cell r="M230">
            <v>0</v>
          </cell>
          <cell r="N230">
            <v>1817647</v>
          </cell>
          <cell r="O230">
            <v>1817647</v>
          </cell>
          <cell r="P230">
            <v>1461658</v>
          </cell>
          <cell r="Q230">
            <v>1461658</v>
          </cell>
          <cell r="T230">
            <v>1461658</v>
          </cell>
          <cell r="U230" t="str">
            <v>NA</v>
          </cell>
          <cell r="V230">
            <v>1461658</v>
          </cell>
        </row>
        <row r="231">
          <cell r="G231" t="str">
            <v>building complete. (Plinth area = 150 Sq.m.)</v>
          </cell>
          <cell r="P231">
            <v>0</v>
          </cell>
          <cell r="Q231" t="str">
            <v>NA</v>
          </cell>
        </row>
        <row r="232">
          <cell r="E232">
            <v>13</v>
          </cell>
          <cell r="F232" t="str">
            <v>a)</v>
          </cell>
          <cell r="G232" t="str">
            <v>Sinking of two nos. deep tubewell including installation of pump</v>
          </cell>
          <cell r="H232" t="str">
            <v>Lot</v>
          </cell>
          <cell r="I232">
            <v>1</v>
          </cell>
          <cell r="J232" t="str">
            <v>NA</v>
          </cell>
          <cell r="K232" t="str">
            <v>NA</v>
          </cell>
          <cell r="L232">
            <v>0</v>
          </cell>
          <cell r="M232">
            <v>0</v>
          </cell>
          <cell r="N232">
            <v>847984</v>
          </cell>
          <cell r="O232">
            <v>847984</v>
          </cell>
          <cell r="P232">
            <v>681905</v>
          </cell>
          <cell r="Q232">
            <v>681905</v>
          </cell>
          <cell r="T232">
            <v>681905</v>
          </cell>
          <cell r="U232" t="str">
            <v>NA</v>
          </cell>
          <cell r="V232">
            <v>681905</v>
          </cell>
        </row>
        <row r="233">
          <cell r="G233" t="str">
            <v>houses with interconnection for supply of water to various</v>
          </cell>
          <cell r="P233">
            <v>0</v>
          </cell>
          <cell r="Q233" t="str">
            <v>NA</v>
          </cell>
        </row>
        <row r="234">
          <cell r="G234" t="str">
            <v>buildings and utilities etc. complete.</v>
          </cell>
          <cell r="P234">
            <v>0</v>
          </cell>
          <cell r="Q234" t="str">
            <v>NA</v>
          </cell>
        </row>
        <row r="235">
          <cell r="E235" t="str">
            <v/>
          </cell>
          <cell r="F235" t="str">
            <v>b)</v>
          </cell>
          <cell r="G235" t="str">
            <v>Same as above for one no. tubewell etc. complete.</v>
          </cell>
          <cell r="H235" t="str">
            <v>Lot</v>
          </cell>
          <cell r="J235" t="str">
            <v>NA</v>
          </cell>
          <cell r="K235" t="str">
            <v>NA</v>
          </cell>
          <cell r="L235">
            <v>0</v>
          </cell>
          <cell r="M235">
            <v>0</v>
          </cell>
          <cell r="N235" t="str">
            <v>NA</v>
          </cell>
          <cell r="O235" t="e">
            <v>#VALUE!</v>
          </cell>
          <cell r="P235" t="str">
            <v>NA</v>
          </cell>
          <cell r="Q235" t="str">
            <v>NA</v>
          </cell>
          <cell r="U235" t="str">
            <v>NA</v>
          </cell>
          <cell r="V235">
            <v>0</v>
          </cell>
        </row>
        <row r="236">
          <cell r="F236" t="str">
            <v>c)</v>
          </cell>
          <cell r="G236" t="str">
            <v>Design and construction of a R.C.C. overhead reservoir with</v>
          </cell>
          <cell r="H236" t="str">
            <v>Lot</v>
          </cell>
          <cell r="I236">
            <v>1</v>
          </cell>
          <cell r="J236" t="str">
            <v>NA</v>
          </cell>
          <cell r="K236" t="str">
            <v>NA</v>
          </cell>
          <cell r="L236">
            <v>0</v>
          </cell>
          <cell r="M236">
            <v>0</v>
          </cell>
          <cell r="N236">
            <v>897433</v>
          </cell>
          <cell r="O236">
            <v>897433</v>
          </cell>
          <cell r="P236">
            <v>721669</v>
          </cell>
          <cell r="Q236">
            <v>721669</v>
          </cell>
          <cell r="T236">
            <v>721669</v>
          </cell>
          <cell r="U236" t="str">
            <v>NA</v>
          </cell>
          <cell r="V236">
            <v>721669</v>
          </cell>
        </row>
        <row r="237">
          <cell r="G237" t="str">
            <v>allied pipelines cpomplete.</v>
          </cell>
          <cell r="P237">
            <v>0</v>
          </cell>
          <cell r="Q237" t="str">
            <v>NA</v>
          </cell>
        </row>
        <row r="238">
          <cell r="F238" t="str">
            <v>d)</v>
          </cell>
          <cell r="G238" t="str">
            <v xml:space="preserve">Design &amp; Laying of distribution pipelines to various buildings </v>
          </cell>
          <cell r="H238" t="str">
            <v>Lot</v>
          </cell>
          <cell r="I238">
            <v>1</v>
          </cell>
          <cell r="J238" t="str">
            <v>NA</v>
          </cell>
          <cell r="K238" t="str">
            <v>NA</v>
          </cell>
          <cell r="L238">
            <v>0</v>
          </cell>
          <cell r="M238">
            <v>0</v>
          </cell>
          <cell r="N238">
            <v>990618</v>
          </cell>
          <cell r="O238">
            <v>990618</v>
          </cell>
          <cell r="P238">
            <v>796604</v>
          </cell>
          <cell r="Q238">
            <v>796604</v>
          </cell>
          <cell r="T238">
            <v>796604</v>
          </cell>
          <cell r="U238" t="str">
            <v>NA</v>
          </cell>
          <cell r="V238">
            <v>796604</v>
          </cell>
        </row>
        <row r="239">
          <cell r="G239" t="str">
            <v>and utilities, connecting a), b), c) or as applicable complete.</v>
          </cell>
          <cell r="P239">
            <v>0</v>
          </cell>
          <cell r="Q239" t="str">
            <v>NA</v>
          </cell>
        </row>
        <row r="240">
          <cell r="E240">
            <v>14</v>
          </cell>
          <cell r="G240" t="str">
            <v>Design and construction of R.C.C. culverts, water bound</v>
          </cell>
          <cell r="H240" t="str">
            <v>Lot</v>
          </cell>
          <cell r="I240">
            <v>1</v>
          </cell>
          <cell r="J240" t="str">
            <v>NA</v>
          </cell>
          <cell r="K240" t="str">
            <v>NA</v>
          </cell>
          <cell r="L240">
            <v>0</v>
          </cell>
          <cell r="M240">
            <v>0</v>
          </cell>
          <cell r="N240">
            <v>2032190</v>
          </cell>
          <cell r="O240">
            <v>2032190</v>
          </cell>
          <cell r="P240">
            <v>1634183</v>
          </cell>
          <cell r="Q240">
            <v>1634183</v>
          </cell>
          <cell r="T240">
            <v>1634183</v>
          </cell>
          <cell r="U240" t="str">
            <v>NA</v>
          </cell>
          <cell r="V240">
            <v>1634183</v>
          </cell>
        </row>
        <row r="241">
          <cell r="G241" t="str">
            <v xml:space="preserve">macadam road with bituminous topping, approach road </v>
          </cell>
          <cell r="P241">
            <v>0</v>
          </cell>
          <cell r="Q241" t="str">
            <v>NA</v>
          </cell>
        </row>
        <row r="242">
          <cell r="G242" t="str">
            <v>to sub-station and roads within sub-station and colony</v>
          </cell>
          <cell r="P242">
            <v>0</v>
          </cell>
          <cell r="Q242" t="str">
            <v>NA</v>
          </cell>
        </row>
        <row r="243">
          <cell r="G243" t="str">
            <v xml:space="preserve">areas (excluding roads within switchyard) complete as per </v>
          </cell>
          <cell r="P243">
            <v>0</v>
          </cell>
          <cell r="Q243" t="str">
            <v>NA</v>
          </cell>
        </row>
        <row r="244">
          <cell r="G244" t="str">
            <v>requirement.</v>
          </cell>
          <cell r="P244">
            <v>0</v>
          </cell>
          <cell r="Q244" t="str">
            <v>NA</v>
          </cell>
        </row>
        <row r="245">
          <cell r="E245">
            <v>15</v>
          </cell>
          <cell r="G245" t="str">
            <v>Design and construction of :</v>
          </cell>
          <cell r="P245">
            <v>0</v>
          </cell>
          <cell r="Q245" t="str">
            <v>NA</v>
          </cell>
        </row>
        <row r="246">
          <cell r="F246" t="str">
            <v>a)</v>
          </cell>
          <cell r="G246" t="str">
            <v xml:space="preserve">Rail cum road , jacking and winching pads etc. within </v>
          </cell>
          <cell r="H246" t="str">
            <v>Lot</v>
          </cell>
          <cell r="I246">
            <v>1</v>
          </cell>
          <cell r="J246" t="str">
            <v>NA</v>
          </cell>
          <cell r="K246" t="str">
            <v>NA</v>
          </cell>
          <cell r="L246">
            <v>0</v>
          </cell>
          <cell r="M246">
            <v>0</v>
          </cell>
          <cell r="N246">
            <v>2773972</v>
          </cell>
          <cell r="O246">
            <v>2773972</v>
          </cell>
          <cell r="P246">
            <v>2230686</v>
          </cell>
          <cell r="Q246">
            <v>2230686</v>
          </cell>
          <cell r="T246">
            <v>2230686</v>
          </cell>
          <cell r="U246" t="str">
            <v>NA</v>
          </cell>
          <cell r="V246">
            <v>2230686</v>
          </cell>
        </row>
        <row r="247">
          <cell r="G247" t="str">
            <v>switchyard complete.</v>
          </cell>
          <cell r="P247">
            <v>0</v>
          </cell>
          <cell r="Q247" t="str">
            <v>NA</v>
          </cell>
        </row>
        <row r="248">
          <cell r="F248" t="str">
            <v>b)</v>
          </cell>
          <cell r="G248" t="str">
            <v>Road and allied works within switchyard complete.</v>
          </cell>
          <cell r="H248" t="str">
            <v>Lot</v>
          </cell>
          <cell r="I248">
            <v>1</v>
          </cell>
          <cell r="J248" t="str">
            <v>NA</v>
          </cell>
          <cell r="K248" t="str">
            <v>NA</v>
          </cell>
          <cell r="L248">
            <v>0</v>
          </cell>
          <cell r="M248">
            <v>0</v>
          </cell>
          <cell r="N248">
            <v>1849092</v>
          </cell>
          <cell r="O248">
            <v>1849092</v>
          </cell>
          <cell r="P248">
            <v>1486945</v>
          </cell>
          <cell r="Q248">
            <v>1486945</v>
          </cell>
          <cell r="T248">
            <v>1486945</v>
          </cell>
          <cell r="U248" t="str">
            <v>NA</v>
          </cell>
          <cell r="V248">
            <v>1486945</v>
          </cell>
        </row>
        <row r="249">
          <cell r="E249">
            <v>16</v>
          </cell>
          <cell r="G249" t="str">
            <v xml:space="preserve">Design and construction of boundary wall inluding M.S. </v>
          </cell>
          <cell r="H249" t="str">
            <v>Lot</v>
          </cell>
          <cell r="I249">
            <v>1</v>
          </cell>
          <cell r="J249" t="str">
            <v>NA</v>
          </cell>
          <cell r="K249" t="str">
            <v>NA</v>
          </cell>
          <cell r="L249">
            <v>0</v>
          </cell>
          <cell r="M249">
            <v>0</v>
          </cell>
          <cell r="N249">
            <v>5431482</v>
          </cell>
          <cell r="O249">
            <v>5431482</v>
          </cell>
          <cell r="P249">
            <v>4367719</v>
          </cell>
          <cell r="Q249">
            <v>4367719</v>
          </cell>
          <cell r="T249">
            <v>4367719</v>
          </cell>
          <cell r="U249" t="str">
            <v>NA</v>
          </cell>
          <cell r="V249">
            <v>4367719</v>
          </cell>
        </row>
        <row r="250">
          <cell r="G250" t="str">
            <v xml:space="preserve">gates , security posts , animal obstruction grills etc. of </v>
          </cell>
          <cell r="N250">
            <v>0</v>
          </cell>
          <cell r="O250">
            <v>0</v>
          </cell>
          <cell r="P250">
            <v>0</v>
          </cell>
          <cell r="Q250" t="str">
            <v>NA</v>
          </cell>
          <cell r="U250" t="str">
            <v>NA</v>
          </cell>
          <cell r="V250">
            <v>0</v>
          </cell>
        </row>
        <row r="251">
          <cell r="G251" t="str">
            <v>proposed sub-station land complete as per requirement.</v>
          </cell>
          <cell r="N251">
            <v>0</v>
          </cell>
          <cell r="O251">
            <v>0</v>
          </cell>
          <cell r="P251">
            <v>0</v>
          </cell>
          <cell r="Q251" t="str">
            <v>NA</v>
          </cell>
          <cell r="U251" t="str">
            <v>NA</v>
          </cell>
          <cell r="V251">
            <v>0</v>
          </cell>
        </row>
        <row r="252">
          <cell r="E252">
            <v>17</v>
          </cell>
          <cell r="G252" t="str">
            <v>Design and construction of switchyard fencing including</v>
          </cell>
          <cell r="H252" t="str">
            <v>Lot</v>
          </cell>
          <cell r="I252">
            <v>1</v>
          </cell>
          <cell r="J252" t="str">
            <v>NA</v>
          </cell>
          <cell r="K252" t="str">
            <v>NA</v>
          </cell>
          <cell r="L252">
            <v>0</v>
          </cell>
          <cell r="M252">
            <v>0</v>
          </cell>
          <cell r="N252">
            <v>776026</v>
          </cell>
          <cell r="O252">
            <v>776026</v>
          </cell>
          <cell r="P252">
            <v>624040</v>
          </cell>
          <cell r="Q252">
            <v>624040</v>
          </cell>
          <cell r="T252">
            <v>624040</v>
          </cell>
          <cell r="U252" t="str">
            <v>NA</v>
          </cell>
          <cell r="V252">
            <v>624040</v>
          </cell>
        </row>
        <row r="253">
          <cell r="G253" t="str">
            <v>M.S. gates etc. complete as per requirement.</v>
          </cell>
          <cell r="N253">
            <v>0</v>
          </cell>
          <cell r="O253">
            <v>0</v>
          </cell>
          <cell r="P253">
            <v>0</v>
          </cell>
          <cell r="Q253" t="str">
            <v>NA</v>
          </cell>
          <cell r="U253" t="str">
            <v>NA</v>
          </cell>
          <cell r="V253">
            <v>0</v>
          </cell>
        </row>
        <row r="254">
          <cell r="E254">
            <v>18</v>
          </cell>
          <cell r="G254" t="str">
            <v>Design and construction of storm water drainage and sewage</v>
          </cell>
          <cell r="H254" t="str">
            <v>Lot</v>
          </cell>
          <cell r="I254">
            <v>1</v>
          </cell>
          <cell r="J254" t="str">
            <v>NA</v>
          </cell>
          <cell r="K254" t="str">
            <v>NA</v>
          </cell>
          <cell r="L254">
            <v>0</v>
          </cell>
          <cell r="M254">
            <v>0</v>
          </cell>
          <cell r="N254">
            <v>6374148</v>
          </cell>
          <cell r="O254">
            <v>6374148</v>
          </cell>
          <cell r="P254">
            <v>5125762</v>
          </cell>
          <cell r="Q254">
            <v>5125762</v>
          </cell>
          <cell r="T254">
            <v>5125762</v>
          </cell>
          <cell r="U254" t="str">
            <v>NA</v>
          </cell>
          <cell r="V254">
            <v>5125762</v>
          </cell>
        </row>
        <row r="255">
          <cell r="G255" t="str">
            <v xml:space="preserve">disposal system with sump pump and pump house complete </v>
          </cell>
          <cell r="N255">
            <v>0</v>
          </cell>
          <cell r="O255">
            <v>0</v>
          </cell>
          <cell r="P255">
            <v>0</v>
          </cell>
          <cell r="Q255" t="str">
            <v>NA</v>
          </cell>
          <cell r="U255" t="str">
            <v>NA</v>
          </cell>
          <cell r="V255">
            <v>0</v>
          </cell>
        </row>
        <row r="256">
          <cell r="G256" t="str">
            <v>for entire area of new/extension portion of existing sub-station</v>
          </cell>
          <cell r="N256">
            <v>0</v>
          </cell>
          <cell r="O256">
            <v>0</v>
          </cell>
          <cell r="P256">
            <v>0</v>
          </cell>
          <cell r="Q256" t="str">
            <v>NA</v>
          </cell>
          <cell r="U256" t="str">
            <v>NA</v>
          </cell>
          <cell r="V256">
            <v>0</v>
          </cell>
        </row>
        <row r="257">
          <cell r="G257" t="str">
            <v>complete as per requirement including colony area.</v>
          </cell>
          <cell r="N257">
            <v>0</v>
          </cell>
          <cell r="O257">
            <v>0</v>
          </cell>
          <cell r="P257">
            <v>0</v>
          </cell>
          <cell r="Q257" t="str">
            <v>NA</v>
          </cell>
          <cell r="U257" t="str">
            <v>NA</v>
          </cell>
          <cell r="V257">
            <v>0</v>
          </cell>
        </row>
        <row r="258">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E265">
            <v>19</v>
          </cell>
          <cell r="G265" t="str">
            <v xml:space="preserve">Erection of various switchyard and equipment structures </v>
          </cell>
          <cell r="N265">
            <v>0</v>
          </cell>
          <cell r="O265">
            <v>0</v>
          </cell>
          <cell r="P265">
            <v>0</v>
          </cell>
          <cell r="Q265" t="str">
            <v>NA</v>
          </cell>
          <cell r="U265" t="str">
            <v>NA</v>
          </cell>
          <cell r="V265">
            <v>0</v>
          </cell>
        </row>
        <row r="266">
          <cell r="G266" t="str">
            <v>complete as per approved electrical layout drawings and</v>
          </cell>
          <cell r="N266">
            <v>0</v>
          </cell>
          <cell r="O266">
            <v>0</v>
          </cell>
          <cell r="P266">
            <v>0</v>
          </cell>
          <cell r="Q266" t="str">
            <v>NA</v>
          </cell>
          <cell r="U266" t="str">
            <v>NA</v>
          </cell>
          <cell r="V266">
            <v>0</v>
          </cell>
        </row>
        <row r="267">
          <cell r="G267" t="str">
            <v>specification.</v>
          </cell>
          <cell r="N267">
            <v>0</v>
          </cell>
          <cell r="O267">
            <v>0</v>
          </cell>
          <cell r="P267">
            <v>0</v>
          </cell>
          <cell r="Q267" t="str">
            <v>NA</v>
          </cell>
          <cell r="U267" t="str">
            <v>NA</v>
          </cell>
          <cell r="V267">
            <v>0</v>
          </cell>
        </row>
        <row r="268">
          <cell r="F268" t="str">
            <v>a)</v>
          </cell>
          <cell r="G268" t="str">
            <v>400 KV switchyard portion</v>
          </cell>
          <cell r="H268" t="str">
            <v>Lot</v>
          </cell>
          <cell r="J268" t="str">
            <v>NA</v>
          </cell>
          <cell r="K268" t="str">
            <v>NA</v>
          </cell>
          <cell r="L268">
            <v>0</v>
          </cell>
          <cell r="M268">
            <v>0</v>
          </cell>
          <cell r="N268">
            <v>0</v>
          </cell>
          <cell r="O268">
            <v>0</v>
          </cell>
          <cell r="P268">
            <v>0</v>
          </cell>
          <cell r="Q268" t="str">
            <v>NA</v>
          </cell>
          <cell r="U268" t="str">
            <v>NA</v>
          </cell>
          <cell r="V268">
            <v>0</v>
          </cell>
        </row>
        <row r="269">
          <cell r="F269" t="str">
            <v>b)</v>
          </cell>
          <cell r="G269" t="str">
            <v>220 KV switchyard portion</v>
          </cell>
          <cell r="H269" t="str">
            <v>Lot</v>
          </cell>
          <cell r="I269">
            <v>1</v>
          </cell>
          <cell r="J269" t="str">
            <v>NA</v>
          </cell>
          <cell r="K269" t="str">
            <v>NA</v>
          </cell>
          <cell r="L269">
            <v>50000</v>
          </cell>
          <cell r="M269">
            <v>50000</v>
          </cell>
          <cell r="N269">
            <v>390513</v>
          </cell>
          <cell r="O269">
            <v>390513</v>
          </cell>
          <cell r="P269">
            <v>314030</v>
          </cell>
          <cell r="Q269">
            <v>314030</v>
          </cell>
          <cell r="R269" t="str">
            <v>INCLUDED IN COL(8)</v>
          </cell>
          <cell r="T269">
            <v>364030</v>
          </cell>
          <cell r="U269" t="str">
            <v>NA</v>
          </cell>
          <cell r="V269">
            <v>364030</v>
          </cell>
        </row>
        <row r="270">
          <cell r="F270" t="str">
            <v>c)</v>
          </cell>
          <cell r="G270" t="str">
            <v>132 KV switchyard portion</v>
          </cell>
          <cell r="H270" t="str">
            <v>Lot</v>
          </cell>
          <cell r="I270">
            <v>1</v>
          </cell>
          <cell r="J270" t="str">
            <v>NA</v>
          </cell>
          <cell r="K270" t="str">
            <v>NA</v>
          </cell>
          <cell r="L270">
            <v>25000</v>
          </cell>
          <cell r="M270">
            <v>25000</v>
          </cell>
          <cell r="N270">
            <v>275370</v>
          </cell>
          <cell r="O270">
            <v>275370</v>
          </cell>
          <cell r="P270">
            <v>221438</v>
          </cell>
          <cell r="Q270">
            <v>221438</v>
          </cell>
          <cell r="R270" t="str">
            <v>INCLUDED IN COL(8)</v>
          </cell>
          <cell r="T270">
            <v>246438</v>
          </cell>
          <cell r="U270" t="str">
            <v>NA</v>
          </cell>
          <cell r="V270">
            <v>246438</v>
          </cell>
        </row>
        <row r="271">
          <cell r="F271" t="str">
            <v>d)</v>
          </cell>
          <cell r="G271" t="str">
            <v xml:space="preserve"> 33 KV switchyard portion</v>
          </cell>
          <cell r="H271" t="str">
            <v>Lot</v>
          </cell>
          <cell r="I271">
            <v>1</v>
          </cell>
          <cell r="J271" t="str">
            <v>NA</v>
          </cell>
          <cell r="K271" t="str">
            <v>NA</v>
          </cell>
          <cell r="L271">
            <v>25000</v>
          </cell>
          <cell r="M271">
            <v>25000</v>
          </cell>
          <cell r="N271">
            <v>102657</v>
          </cell>
          <cell r="O271">
            <v>102657</v>
          </cell>
          <cell r="P271">
            <v>82551</v>
          </cell>
          <cell r="Q271">
            <v>82551</v>
          </cell>
          <cell r="R271" t="str">
            <v>INCLUDED IN COL(8)</v>
          </cell>
          <cell r="T271">
            <v>107551</v>
          </cell>
          <cell r="U271" t="str">
            <v>NA</v>
          </cell>
          <cell r="V271">
            <v>107551</v>
          </cell>
        </row>
        <row r="272">
          <cell r="E272">
            <v>20</v>
          </cell>
          <cell r="G272" t="str">
            <v xml:space="preserve">Design and construction of foundations for various </v>
          </cell>
          <cell r="N272">
            <v>0</v>
          </cell>
          <cell r="O272">
            <v>0</v>
          </cell>
          <cell r="P272">
            <v>0</v>
          </cell>
          <cell r="Q272" t="str">
            <v>NA</v>
          </cell>
          <cell r="U272" t="str">
            <v>NA</v>
          </cell>
          <cell r="V272">
            <v>0</v>
          </cell>
        </row>
        <row r="273">
          <cell r="G273" t="str">
            <v>switchyard and equipment structures including other</v>
          </cell>
          <cell r="N273">
            <v>0</v>
          </cell>
          <cell r="O273">
            <v>0</v>
          </cell>
          <cell r="P273">
            <v>0</v>
          </cell>
          <cell r="Q273" t="str">
            <v>NA</v>
          </cell>
          <cell r="U273" t="str">
            <v>NA</v>
          </cell>
          <cell r="V273">
            <v>0</v>
          </cell>
        </row>
        <row r="274">
          <cell r="G274" t="str">
            <v xml:space="preserve">electromechanical equipment as per approved electrical </v>
          </cell>
          <cell r="N274">
            <v>0</v>
          </cell>
          <cell r="O274">
            <v>0</v>
          </cell>
          <cell r="P274">
            <v>0</v>
          </cell>
          <cell r="Q274" t="str">
            <v>NA</v>
          </cell>
          <cell r="U274" t="str">
            <v>NA</v>
          </cell>
          <cell r="V274">
            <v>0</v>
          </cell>
        </row>
        <row r="275">
          <cell r="G275" t="str">
            <v xml:space="preserve">foundation layout , foundation drawings and specification </v>
          </cell>
          <cell r="N275">
            <v>0</v>
          </cell>
          <cell r="O275">
            <v>0</v>
          </cell>
          <cell r="P275">
            <v>0</v>
          </cell>
          <cell r="Q275" t="str">
            <v>NA</v>
          </cell>
          <cell r="U275" t="str">
            <v>NA</v>
          </cell>
          <cell r="V275">
            <v>0</v>
          </cell>
        </row>
        <row r="276">
          <cell r="G276" t="str">
            <v>complete.</v>
          </cell>
          <cell r="N276">
            <v>0</v>
          </cell>
          <cell r="O276">
            <v>0</v>
          </cell>
          <cell r="P276">
            <v>0</v>
          </cell>
          <cell r="Q276" t="str">
            <v>NA</v>
          </cell>
          <cell r="U276" t="str">
            <v>NA</v>
          </cell>
          <cell r="V276">
            <v>0</v>
          </cell>
        </row>
        <row r="277">
          <cell r="F277" t="str">
            <v>a)</v>
          </cell>
          <cell r="G277" t="str">
            <v>400 KV switchyard portion</v>
          </cell>
          <cell r="H277" t="str">
            <v>Lot</v>
          </cell>
          <cell r="J277" t="str">
            <v>NA</v>
          </cell>
          <cell r="K277" t="str">
            <v>NA</v>
          </cell>
          <cell r="L277">
            <v>0</v>
          </cell>
          <cell r="M277">
            <v>0</v>
          </cell>
          <cell r="N277">
            <v>0</v>
          </cell>
          <cell r="O277">
            <v>0</v>
          </cell>
          <cell r="P277">
            <v>0</v>
          </cell>
          <cell r="Q277" t="str">
            <v>NA</v>
          </cell>
          <cell r="U277" t="str">
            <v>NA</v>
          </cell>
          <cell r="V277">
            <v>0</v>
          </cell>
        </row>
        <row r="278">
          <cell r="F278" t="str">
            <v>b)</v>
          </cell>
          <cell r="G278" t="str">
            <v>220 KV switchyard portion</v>
          </cell>
          <cell r="H278" t="str">
            <v>Lot</v>
          </cell>
          <cell r="I278">
            <v>1</v>
          </cell>
          <cell r="J278" t="str">
            <v>NA</v>
          </cell>
          <cell r="K278" t="str">
            <v>NA</v>
          </cell>
          <cell r="L278">
            <v>0</v>
          </cell>
          <cell r="M278">
            <v>0</v>
          </cell>
          <cell r="N278">
            <v>5963336</v>
          </cell>
          <cell r="O278">
            <v>5963336</v>
          </cell>
          <cell r="P278">
            <v>4795408</v>
          </cell>
          <cell r="Q278">
            <v>4795408</v>
          </cell>
          <cell r="T278">
            <v>4795408</v>
          </cell>
          <cell r="U278" t="str">
            <v>NA</v>
          </cell>
          <cell r="V278">
            <v>4795408</v>
          </cell>
        </row>
        <row r="279">
          <cell r="F279" t="str">
            <v>c)</v>
          </cell>
          <cell r="G279" t="str">
            <v>132 KV switchyard portion</v>
          </cell>
          <cell r="H279" t="str">
            <v>Lot</v>
          </cell>
          <cell r="I279">
            <v>1</v>
          </cell>
          <cell r="J279" t="str">
            <v>NA</v>
          </cell>
          <cell r="K279" t="str">
            <v>NA</v>
          </cell>
          <cell r="L279">
            <v>0</v>
          </cell>
          <cell r="M279">
            <v>0</v>
          </cell>
          <cell r="N279">
            <v>3261465</v>
          </cell>
          <cell r="O279">
            <v>3261465</v>
          </cell>
          <cell r="P279">
            <v>2622702</v>
          </cell>
          <cell r="Q279">
            <v>2622702</v>
          </cell>
          <cell r="T279">
            <v>2622702</v>
          </cell>
          <cell r="U279" t="str">
            <v>NA</v>
          </cell>
          <cell r="V279">
            <v>2622702</v>
          </cell>
        </row>
        <row r="280">
          <cell r="F280" t="str">
            <v>d)</v>
          </cell>
          <cell r="G280" t="str">
            <v xml:space="preserve"> 33 KV switchyard portion</v>
          </cell>
          <cell r="H280" t="str">
            <v>Lot</v>
          </cell>
          <cell r="I280">
            <v>1</v>
          </cell>
          <cell r="J280" t="str">
            <v>NA</v>
          </cell>
          <cell r="K280" t="str">
            <v>NA</v>
          </cell>
          <cell r="L280">
            <v>0</v>
          </cell>
          <cell r="M280">
            <v>0</v>
          </cell>
          <cell r="N280">
            <v>2665882</v>
          </cell>
          <cell r="O280">
            <v>2665882</v>
          </cell>
          <cell r="P280">
            <v>2143765</v>
          </cell>
          <cell r="Q280">
            <v>2143765</v>
          </cell>
          <cell r="T280">
            <v>2143765</v>
          </cell>
          <cell r="U280" t="str">
            <v>NA</v>
          </cell>
          <cell r="V280">
            <v>2143765</v>
          </cell>
        </row>
        <row r="281">
          <cell r="E281">
            <v>21</v>
          </cell>
          <cell r="G281" t="str">
            <v xml:space="preserve">Design and construction of cable trench system including trench </v>
          </cell>
          <cell r="H281" t="str">
            <v>Lot</v>
          </cell>
          <cell r="I281">
            <v>1</v>
          </cell>
          <cell r="J281" t="str">
            <v>NA</v>
          </cell>
          <cell r="K281" t="str">
            <v>NA</v>
          </cell>
          <cell r="L281">
            <v>0</v>
          </cell>
          <cell r="M281">
            <v>0</v>
          </cell>
          <cell r="N281">
            <v>4773917</v>
          </cell>
          <cell r="O281">
            <v>4773917</v>
          </cell>
          <cell r="P281">
            <v>3838939</v>
          </cell>
          <cell r="Q281">
            <v>3838939</v>
          </cell>
          <cell r="T281">
            <v>3838939</v>
          </cell>
          <cell r="U281" t="str">
            <v>NA</v>
          </cell>
          <cell r="V281">
            <v>3838939</v>
          </cell>
        </row>
        <row r="282">
          <cell r="E282" t="str">
            <v/>
          </cell>
          <cell r="G282" t="str">
            <v xml:space="preserve">cover, cable tray etc.complete as per approved drawing and </v>
          </cell>
          <cell r="N282">
            <v>0</v>
          </cell>
          <cell r="O282">
            <v>0</v>
          </cell>
          <cell r="P282">
            <v>0</v>
          </cell>
          <cell r="Q282" t="str">
            <v>NA</v>
          </cell>
          <cell r="U282" t="str">
            <v>NA</v>
          </cell>
          <cell r="V282">
            <v>0</v>
          </cell>
        </row>
        <row r="283">
          <cell r="G283" t="str">
            <v>specification.</v>
          </cell>
          <cell r="N283">
            <v>0</v>
          </cell>
          <cell r="O283">
            <v>0</v>
          </cell>
          <cell r="P283">
            <v>0</v>
          </cell>
          <cell r="Q283" t="str">
            <v>NA</v>
          </cell>
          <cell r="U283" t="str">
            <v>NA</v>
          </cell>
          <cell r="V283">
            <v>0</v>
          </cell>
        </row>
        <row r="284">
          <cell r="E284">
            <v>22</v>
          </cell>
          <cell r="G284" t="str">
            <v>Design and construction of oil soakpits below transformer</v>
          </cell>
          <cell r="H284" t="str">
            <v>Lot</v>
          </cell>
          <cell r="I284">
            <v>1</v>
          </cell>
          <cell r="J284" t="str">
            <v>NA</v>
          </cell>
          <cell r="K284" t="str">
            <v>NA</v>
          </cell>
          <cell r="L284">
            <v>0</v>
          </cell>
          <cell r="M284">
            <v>0</v>
          </cell>
          <cell r="N284">
            <v>3273461</v>
          </cell>
          <cell r="O284">
            <v>3273461</v>
          </cell>
          <cell r="P284">
            <v>2632349</v>
          </cell>
          <cell r="Q284">
            <v>2632349</v>
          </cell>
          <cell r="T284">
            <v>2632349</v>
          </cell>
          <cell r="U284" t="str">
            <v>NA</v>
          </cell>
          <cell r="V284">
            <v>2632349</v>
          </cell>
        </row>
        <row r="285">
          <cell r="G285" t="str">
            <v>foundations complete as per approved drawing and specification.</v>
          </cell>
          <cell r="N285">
            <v>0</v>
          </cell>
          <cell r="O285">
            <v>0</v>
          </cell>
          <cell r="P285">
            <v>0</v>
          </cell>
          <cell r="Q285" t="str">
            <v>NA</v>
          </cell>
          <cell r="U285" t="str">
            <v>NA</v>
          </cell>
          <cell r="V285">
            <v>0</v>
          </cell>
        </row>
        <row r="286">
          <cell r="E286">
            <v>23</v>
          </cell>
          <cell r="G286" t="str">
            <v>Design and construction of oil/water Sump, Sump pump &amp;</v>
          </cell>
          <cell r="H286" t="str">
            <v>Lot</v>
          </cell>
          <cell r="I286">
            <v>1</v>
          </cell>
          <cell r="J286" t="str">
            <v>NA</v>
          </cell>
          <cell r="K286" t="str">
            <v>NA</v>
          </cell>
          <cell r="L286">
            <v>0</v>
          </cell>
          <cell r="M286">
            <v>0</v>
          </cell>
          <cell r="N286">
            <v>416475</v>
          </cell>
          <cell r="O286">
            <v>416475</v>
          </cell>
          <cell r="P286">
            <v>334908</v>
          </cell>
          <cell r="Q286">
            <v>334908</v>
          </cell>
          <cell r="T286">
            <v>334908</v>
          </cell>
          <cell r="U286" t="str">
            <v>NA</v>
          </cell>
          <cell r="V286">
            <v>334908</v>
          </cell>
        </row>
        <row r="287">
          <cell r="G287" t="str">
            <v xml:space="preserve">pump house complete as per requirement, approved drawing </v>
          </cell>
          <cell r="N287">
            <v>0</v>
          </cell>
          <cell r="O287">
            <v>0</v>
          </cell>
          <cell r="P287">
            <v>0</v>
          </cell>
          <cell r="Q287" t="str">
            <v>NA</v>
          </cell>
          <cell r="U287" t="str">
            <v>NA</v>
          </cell>
          <cell r="V287">
            <v>0</v>
          </cell>
        </row>
        <row r="288">
          <cell r="G288" t="str">
            <v>and specification.</v>
          </cell>
          <cell r="N288">
            <v>0</v>
          </cell>
          <cell r="O288">
            <v>0</v>
          </cell>
          <cell r="P288">
            <v>0</v>
          </cell>
          <cell r="Q288" t="str">
            <v>NA</v>
          </cell>
          <cell r="U288" t="str">
            <v>NA</v>
          </cell>
          <cell r="V288">
            <v>0</v>
          </cell>
        </row>
        <row r="289">
          <cell r="E289">
            <v>24</v>
          </cell>
          <cell r="G289" t="str">
            <v>Design and construction of fire isolation walls between</v>
          </cell>
          <cell r="H289" t="str">
            <v>Lot</v>
          </cell>
          <cell r="I289">
            <v>1</v>
          </cell>
          <cell r="J289" t="str">
            <v>NA</v>
          </cell>
          <cell r="K289" t="str">
            <v>NA</v>
          </cell>
          <cell r="L289">
            <v>0</v>
          </cell>
          <cell r="M289">
            <v>0</v>
          </cell>
          <cell r="N289">
            <v>256894</v>
          </cell>
          <cell r="O289">
            <v>256894</v>
          </cell>
          <cell r="P289">
            <v>206581</v>
          </cell>
          <cell r="Q289">
            <v>206581</v>
          </cell>
          <cell r="T289">
            <v>206581</v>
          </cell>
          <cell r="U289" t="str">
            <v>NA</v>
          </cell>
          <cell r="V289">
            <v>206581</v>
          </cell>
        </row>
        <row r="290">
          <cell r="G290" t="str">
            <v>transformers as per specification complete.</v>
          </cell>
          <cell r="N290">
            <v>0</v>
          </cell>
          <cell r="O290">
            <v>0</v>
          </cell>
          <cell r="P290">
            <v>0</v>
          </cell>
          <cell r="Q290" t="str">
            <v>NA</v>
          </cell>
          <cell r="U290" t="str">
            <v>NA</v>
          </cell>
          <cell r="V290">
            <v>0</v>
          </cell>
        </row>
        <row r="291">
          <cell r="E291">
            <v>25</v>
          </cell>
          <cell r="G291" t="str">
            <v>Materials and labour for spreading of gravel in switchyard</v>
          </cell>
          <cell r="H291" t="str">
            <v>Lot</v>
          </cell>
          <cell r="I291">
            <v>1</v>
          </cell>
          <cell r="J291" t="str">
            <v>NA</v>
          </cell>
          <cell r="K291" t="str">
            <v>NA</v>
          </cell>
          <cell r="L291">
            <v>0</v>
          </cell>
          <cell r="M291">
            <v>0</v>
          </cell>
          <cell r="N291">
            <v>4156353</v>
          </cell>
          <cell r="O291">
            <v>4156353</v>
          </cell>
          <cell r="P291">
            <v>3342325</v>
          </cell>
          <cell r="Q291">
            <v>3342325</v>
          </cell>
          <cell r="T291">
            <v>3342325</v>
          </cell>
          <cell r="U291" t="str">
            <v>NA</v>
          </cell>
          <cell r="V291">
            <v>3342325</v>
          </cell>
        </row>
        <row r="292">
          <cell r="G292" t="str">
            <v>complete as per requirement including chemical deweeding.</v>
          </cell>
          <cell r="N292">
            <v>0</v>
          </cell>
          <cell r="O292">
            <v>0</v>
          </cell>
          <cell r="P292">
            <v>0</v>
          </cell>
          <cell r="Q292" t="str">
            <v>NA</v>
          </cell>
          <cell r="U292" t="str">
            <v>NA</v>
          </cell>
          <cell r="V292">
            <v>0</v>
          </cell>
        </row>
        <row r="293">
          <cell r="E293">
            <v>26</v>
          </cell>
          <cell r="G293" t="str">
            <v>Any other miscellaneous item of civil works not specifically</v>
          </cell>
          <cell r="H293" t="str">
            <v>Lot</v>
          </cell>
          <cell r="I293">
            <v>0</v>
          </cell>
          <cell r="J293" t="str">
            <v>NA</v>
          </cell>
          <cell r="K293" t="str">
            <v>NA</v>
          </cell>
          <cell r="L293">
            <v>0</v>
          </cell>
          <cell r="M293">
            <v>0</v>
          </cell>
          <cell r="N293">
            <v>0</v>
          </cell>
          <cell r="O293">
            <v>0</v>
          </cell>
          <cell r="P293">
            <v>0</v>
          </cell>
          <cell r="Q293" t="str">
            <v>NA</v>
          </cell>
          <cell r="U293" t="str">
            <v>NA</v>
          </cell>
          <cell r="V293">
            <v>0</v>
          </cell>
        </row>
        <row r="294">
          <cell r="G294" t="str">
            <v>covered above but required for successful commissioning</v>
          </cell>
          <cell r="N294">
            <v>0</v>
          </cell>
          <cell r="O294">
            <v>0</v>
          </cell>
          <cell r="P294">
            <v>0</v>
          </cell>
          <cell r="Q294" t="str">
            <v>NA</v>
          </cell>
          <cell r="U294" t="str">
            <v>NA</v>
          </cell>
          <cell r="V294">
            <v>0</v>
          </cell>
        </row>
        <row r="295">
          <cell r="G295" t="str">
            <v>of the propoed sub-station.</v>
          </cell>
          <cell r="N295">
            <v>0</v>
          </cell>
          <cell r="O295">
            <v>0</v>
          </cell>
          <cell r="P295">
            <v>0</v>
          </cell>
          <cell r="Q295" t="str">
            <v>NA</v>
          </cell>
          <cell r="U295" t="str">
            <v>NA</v>
          </cell>
          <cell r="V295">
            <v>0</v>
          </cell>
        </row>
        <row r="296">
          <cell r="G296" t="str">
            <v>(Contractor to furnish complete details of items , if any,</v>
          </cell>
          <cell r="N296">
            <v>0</v>
          </cell>
          <cell r="O296">
            <v>0</v>
          </cell>
          <cell r="P296">
            <v>0</v>
          </cell>
          <cell r="Q296" t="str">
            <v>NA</v>
          </cell>
          <cell r="U296" t="str">
            <v>NA</v>
          </cell>
          <cell r="V296">
            <v>0</v>
          </cell>
        </row>
        <row r="297">
          <cell r="G297" t="str">
            <v>considered by him.)</v>
          </cell>
        </row>
        <row r="299">
          <cell r="G299" t="str">
            <v>Sub-Total (Civil Part) :</v>
          </cell>
          <cell r="K299">
            <v>0</v>
          </cell>
          <cell r="M299">
            <v>100000</v>
          </cell>
          <cell r="O299" t="e">
            <v>#VALUE!</v>
          </cell>
          <cell r="Q299">
            <v>81770205</v>
          </cell>
          <cell r="S299">
            <v>0</v>
          </cell>
          <cell r="T299">
            <v>81870205</v>
          </cell>
          <cell r="V299">
            <v>81870205</v>
          </cell>
        </row>
        <row r="301">
          <cell r="G301" t="str">
            <v>Total (Electrical Part + Civil Part) :</v>
          </cell>
          <cell r="K301">
            <v>0</v>
          </cell>
          <cell r="M301">
            <v>5795343</v>
          </cell>
          <cell r="O301" t="e">
            <v>#VALUE!</v>
          </cell>
          <cell r="Q301">
            <v>87631760</v>
          </cell>
          <cell r="S301">
            <v>0</v>
          </cell>
          <cell r="T301">
            <v>93427103</v>
          </cell>
          <cell r="V301">
            <v>93209689</v>
          </cell>
        </row>
        <row r="304">
          <cell r="S304" t="str">
            <v>Total F &amp; I (Rs)</v>
          </cell>
        </row>
        <row r="306">
          <cell r="R306" t="str">
            <v>ABB</v>
          </cell>
          <cell r="S306">
            <v>2860468</v>
          </cell>
        </row>
        <row r="307">
          <cell r="R307" t="str">
            <v>BHEL</v>
          </cell>
          <cell r="S307">
            <v>2766881</v>
          </cell>
        </row>
        <row r="308">
          <cell r="R308" t="str">
            <v>CGL</v>
          </cell>
          <cell r="S308">
            <v>167994</v>
          </cell>
        </row>
        <row r="309">
          <cell r="S309">
            <v>5795343</v>
          </cell>
        </row>
      </sheetData>
      <sheetData sheetId="2" refreshError="1">
        <row r="9">
          <cell r="J9" t="str">
            <v>Port handling and</v>
          </cell>
          <cell r="L9" t="str">
            <v xml:space="preserve">                            Inland</v>
          </cell>
          <cell r="N9" t="str">
            <v>Erection Charges</v>
          </cell>
          <cell r="R9" t="str">
            <v>Testing &amp;</v>
          </cell>
          <cell r="T9" t="str">
            <v>Total</v>
          </cell>
          <cell r="U9" t="str">
            <v xml:space="preserve"> Expatriate</v>
          </cell>
          <cell r="V9" t="str">
            <v>Total</v>
          </cell>
        </row>
        <row r="10">
          <cell r="J10" t="str">
            <v>clearing charges</v>
          </cell>
          <cell r="L10" t="str">
            <v>Transportation</v>
          </cell>
          <cell r="N10" t="str">
            <v>inclusive of Unloading,</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N11" t="str">
            <v>Insurance till</v>
          </cell>
          <cell r="P11" t="str">
            <v>Insurance till</v>
          </cell>
          <cell r="R11" t="str">
            <v>Charges</v>
          </cell>
          <cell r="U11" t="str">
            <v>Charges</v>
          </cell>
        </row>
        <row r="12">
          <cell r="J12" t="str">
            <v>Imported Equipments</v>
          </cell>
          <cell r="N12" t="str">
            <v>Commissioning</v>
          </cell>
          <cell r="P12" t="str">
            <v>Commissioning</v>
          </cell>
        </row>
        <row r="13">
          <cell r="J13" t="str">
            <v>INR</v>
          </cell>
          <cell r="L13" t="str">
            <v>INR</v>
          </cell>
          <cell r="N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(13)</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0</v>
          </cell>
          <cell r="J20" t="str">
            <v>NA</v>
          </cell>
          <cell r="K20" t="str">
            <v>NA</v>
          </cell>
          <cell r="L20" t="str">
            <v>NA</v>
          </cell>
          <cell r="M20" t="str">
            <v>NA</v>
          </cell>
          <cell r="N20">
            <v>0</v>
          </cell>
          <cell r="O20" t="str">
            <v>NA</v>
          </cell>
          <cell r="P20">
            <v>0</v>
          </cell>
          <cell r="Q20" t="str">
            <v>NA</v>
          </cell>
          <cell r="R20" t="str">
            <v>NA</v>
          </cell>
          <cell r="T20" t="str">
            <v>NA</v>
          </cell>
          <cell r="U20" t="str">
            <v>NA</v>
          </cell>
          <cell r="V20" t="str">
            <v>NA</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0</v>
          </cell>
          <cell r="J27" t="str">
            <v>NA</v>
          </cell>
          <cell r="K27" t="str">
            <v>NA</v>
          </cell>
          <cell r="L27" t="str">
            <v>NA</v>
          </cell>
          <cell r="M27" t="str">
            <v>NA</v>
          </cell>
          <cell r="N27">
            <v>0</v>
          </cell>
          <cell r="O27" t="str">
            <v>NA</v>
          </cell>
          <cell r="P27">
            <v>0</v>
          </cell>
          <cell r="Q27" t="str">
            <v>NA</v>
          </cell>
          <cell r="R27" t="str">
            <v>NA</v>
          </cell>
          <cell r="T27" t="str">
            <v>NA</v>
          </cell>
          <cell r="U27" t="str">
            <v>NA</v>
          </cell>
          <cell r="V27" t="str">
            <v>NA</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0</v>
          </cell>
          <cell r="J35" t="str">
            <v>NA</v>
          </cell>
          <cell r="K35" t="str">
            <v>NA</v>
          </cell>
          <cell r="L35" t="str">
            <v>NA</v>
          </cell>
          <cell r="M35" t="str">
            <v>NA</v>
          </cell>
          <cell r="N35">
            <v>0</v>
          </cell>
          <cell r="O35" t="str">
            <v>NA</v>
          </cell>
          <cell r="P35">
            <v>0</v>
          </cell>
          <cell r="Q35" t="str">
            <v>NA</v>
          </cell>
          <cell r="R35" t="str">
            <v>NA</v>
          </cell>
          <cell r="T35" t="str">
            <v>NA</v>
          </cell>
          <cell r="U35" t="str">
            <v>NA</v>
          </cell>
          <cell r="V35" t="str">
            <v>NA</v>
          </cell>
          <cell r="W35" t="str">
            <v>NA</v>
          </cell>
        </row>
        <row r="36">
          <cell r="F36" t="str">
            <v>d)</v>
          </cell>
          <cell r="G36" t="str">
            <v>132 KV, 1600A,  31.5 KA, SF6, 3-ph Assembly</v>
          </cell>
          <cell r="H36" t="str">
            <v>Nos</v>
          </cell>
          <cell r="I36">
            <v>7</v>
          </cell>
          <cell r="J36" t="str">
            <v>NA</v>
          </cell>
          <cell r="K36" t="str">
            <v>NA</v>
          </cell>
          <cell r="L36">
            <v>19500</v>
          </cell>
          <cell r="M36">
            <v>136500</v>
          </cell>
          <cell r="N36">
            <v>14035</v>
          </cell>
          <cell r="O36">
            <v>98245</v>
          </cell>
          <cell r="P36">
            <v>11286</v>
          </cell>
          <cell r="Q36">
            <v>79002</v>
          </cell>
          <cell r="R36" t="str">
            <v>INCLUDED IN COL.(8)</v>
          </cell>
          <cell r="T36">
            <v>215502</v>
          </cell>
          <cell r="U36" t="str">
            <v>NA</v>
          </cell>
          <cell r="V36">
            <v>215502</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0</v>
          </cell>
          <cell r="J43" t="str">
            <v>NA</v>
          </cell>
          <cell r="K43" t="str">
            <v>NA</v>
          </cell>
          <cell r="L43" t="str">
            <v>NA</v>
          </cell>
          <cell r="M43" t="str">
            <v>NA</v>
          </cell>
          <cell r="N43">
            <v>0</v>
          </cell>
          <cell r="O43" t="str">
            <v>NA</v>
          </cell>
          <cell r="P43">
            <v>0</v>
          </cell>
          <cell r="Q43" t="str">
            <v>NA</v>
          </cell>
          <cell r="R43" t="str">
            <v>NA</v>
          </cell>
          <cell r="T43" t="str">
            <v>NA</v>
          </cell>
          <cell r="U43" t="str">
            <v>NA</v>
          </cell>
          <cell r="V43" t="str">
            <v>NA</v>
          </cell>
          <cell r="W43" t="str">
            <v>NA</v>
          </cell>
        </row>
        <row r="44">
          <cell r="F44" t="str">
            <v>d)</v>
          </cell>
          <cell r="G44" t="str">
            <v>132 KV, 1600A, 31.5 KA, HCB/DB, 3-ph Assembly</v>
          </cell>
          <cell r="H44" t="str">
            <v>Nos</v>
          </cell>
          <cell r="I44">
            <v>4</v>
          </cell>
          <cell r="J44" t="str">
            <v>NA</v>
          </cell>
          <cell r="K44" t="str">
            <v>NA</v>
          </cell>
          <cell r="L44">
            <v>4882</v>
          </cell>
          <cell r="M44">
            <v>19528</v>
          </cell>
          <cell r="N44">
            <v>9357</v>
          </cell>
          <cell r="O44">
            <v>37428</v>
          </cell>
          <cell r="P44">
            <v>7524</v>
          </cell>
          <cell r="Q44">
            <v>30096</v>
          </cell>
          <cell r="R44" t="str">
            <v>INCLUDED IN COL.(8)</v>
          </cell>
          <cell r="T44">
            <v>49624</v>
          </cell>
          <cell r="U44" t="str">
            <v>NA</v>
          </cell>
          <cell r="V44">
            <v>49624</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0</v>
          </cell>
          <cell r="J48" t="str">
            <v>NA</v>
          </cell>
          <cell r="K48" t="str">
            <v>NA</v>
          </cell>
          <cell r="L48" t="str">
            <v>NA</v>
          </cell>
          <cell r="M48" t="str">
            <v>NA</v>
          </cell>
          <cell r="N48">
            <v>0</v>
          </cell>
          <cell r="O48" t="str">
            <v>NA</v>
          </cell>
          <cell r="P48">
            <v>0</v>
          </cell>
          <cell r="Q48" t="str">
            <v>NA</v>
          </cell>
          <cell r="R48" t="str">
            <v>NA</v>
          </cell>
          <cell r="T48" t="str">
            <v>NA</v>
          </cell>
          <cell r="U48" t="str">
            <v>NA</v>
          </cell>
          <cell r="V48" t="str">
            <v>NA</v>
          </cell>
          <cell r="W48" t="str">
            <v>NA</v>
          </cell>
        </row>
        <row r="49">
          <cell r="F49" t="str">
            <v>c)</v>
          </cell>
          <cell r="G49" t="str">
            <v>220 KV, 1600A, 40 KA, HCB, 3-ph  Assembly</v>
          </cell>
          <cell r="H49" t="str">
            <v>Nos</v>
          </cell>
          <cell r="I49">
            <v>0</v>
          </cell>
          <cell r="J49" t="str">
            <v>NA</v>
          </cell>
          <cell r="K49" t="str">
            <v>NA</v>
          </cell>
          <cell r="L49" t="str">
            <v>NA</v>
          </cell>
          <cell r="M49" t="str">
            <v>NA</v>
          </cell>
          <cell r="N49">
            <v>0</v>
          </cell>
          <cell r="O49" t="str">
            <v>NA</v>
          </cell>
          <cell r="P49">
            <v>0</v>
          </cell>
          <cell r="Q49" t="str">
            <v>NA</v>
          </cell>
          <cell r="R49" t="str">
            <v>NA</v>
          </cell>
          <cell r="T49" t="str">
            <v>NA</v>
          </cell>
          <cell r="U49" t="str">
            <v>NA</v>
          </cell>
          <cell r="V49" t="str">
            <v>NA</v>
          </cell>
          <cell r="W49" t="str">
            <v>NA</v>
          </cell>
        </row>
        <row r="50">
          <cell r="F50" t="str">
            <v>d)</v>
          </cell>
          <cell r="G50" t="str">
            <v>220 KV, 1600A,  40 KA, HCB, 1-ph Assembly</v>
          </cell>
          <cell r="H50" t="str">
            <v>Nos</v>
          </cell>
          <cell r="I50">
            <v>0</v>
          </cell>
          <cell r="J50" t="str">
            <v>NA</v>
          </cell>
          <cell r="K50" t="str">
            <v>NA</v>
          </cell>
          <cell r="L50" t="str">
            <v>NA</v>
          </cell>
          <cell r="M50" t="str">
            <v>NA</v>
          </cell>
          <cell r="N50">
            <v>0</v>
          </cell>
          <cell r="O50" t="str">
            <v>NA</v>
          </cell>
          <cell r="P50">
            <v>0</v>
          </cell>
          <cell r="Q50" t="str">
            <v>NA</v>
          </cell>
          <cell r="R50" t="str">
            <v>NA</v>
          </cell>
          <cell r="T50" t="str">
            <v>NA</v>
          </cell>
          <cell r="U50" t="str">
            <v>NA</v>
          </cell>
          <cell r="V50" t="str">
            <v>NA</v>
          </cell>
          <cell r="W50" t="str">
            <v>NA</v>
          </cell>
        </row>
        <row r="51">
          <cell r="F51" t="str">
            <v>e)</v>
          </cell>
          <cell r="G51" t="str">
            <v>132 KV, 1600A, 31.5 KA, HCB/DB, 3-ph Assembly</v>
          </cell>
          <cell r="H51" t="str">
            <v>Nos</v>
          </cell>
          <cell r="I51">
            <v>19</v>
          </cell>
          <cell r="J51" t="str">
            <v>NA</v>
          </cell>
          <cell r="K51" t="str">
            <v>NA</v>
          </cell>
          <cell r="L51">
            <v>4405</v>
          </cell>
          <cell r="M51">
            <v>83695</v>
          </cell>
          <cell r="N51">
            <v>7018</v>
          </cell>
          <cell r="O51">
            <v>133342</v>
          </cell>
          <cell r="P51">
            <v>5644</v>
          </cell>
          <cell r="Q51">
            <v>107236</v>
          </cell>
          <cell r="R51" t="str">
            <v>INCLUDED IN COL.(8)</v>
          </cell>
          <cell r="T51">
            <v>190931</v>
          </cell>
          <cell r="U51" t="str">
            <v>NA</v>
          </cell>
          <cell r="V51">
            <v>190931</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27</v>
          </cell>
          <cell r="J54" t="str">
            <v>NA</v>
          </cell>
          <cell r="K54" t="str">
            <v>NA</v>
          </cell>
          <cell r="L54">
            <v>1762</v>
          </cell>
          <cell r="M54">
            <v>47574</v>
          </cell>
          <cell r="N54">
            <v>2339</v>
          </cell>
          <cell r="O54">
            <v>63153</v>
          </cell>
          <cell r="P54">
            <v>1881</v>
          </cell>
          <cell r="Q54">
            <v>50787</v>
          </cell>
          <cell r="R54" t="str">
            <v>INCLUDED IN COL.(8)</v>
          </cell>
          <cell r="T54">
            <v>98361</v>
          </cell>
          <cell r="U54" t="str">
            <v>NA</v>
          </cell>
          <cell r="V54">
            <v>98361</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0</v>
          </cell>
          <cell r="J58" t="str">
            <v>NA</v>
          </cell>
          <cell r="K58" t="str">
            <v>NA</v>
          </cell>
          <cell r="L58" t="str">
            <v>NA</v>
          </cell>
          <cell r="M58" t="str">
            <v>NA</v>
          </cell>
          <cell r="N58">
            <v>0</v>
          </cell>
          <cell r="O58" t="str">
            <v>NA</v>
          </cell>
          <cell r="P58">
            <v>0</v>
          </cell>
          <cell r="Q58" t="str">
            <v>NA</v>
          </cell>
          <cell r="R58" t="str">
            <v>NA</v>
          </cell>
          <cell r="T58" t="str">
            <v>NA</v>
          </cell>
          <cell r="U58" t="str">
            <v>NA</v>
          </cell>
          <cell r="V58" t="str">
            <v>NA</v>
          </cell>
          <cell r="W58" t="str">
            <v>NA</v>
          </cell>
        </row>
        <row r="59">
          <cell r="F59" t="str">
            <v>c)</v>
          </cell>
          <cell r="G59" t="str">
            <v>120 KV, 10 KA, Heavy Duty, Station Class, Gapless</v>
          </cell>
          <cell r="H59" t="str">
            <v>Nos</v>
          </cell>
          <cell r="I59">
            <v>18</v>
          </cell>
          <cell r="J59" t="str">
            <v>NA</v>
          </cell>
          <cell r="K59" t="str">
            <v>NA</v>
          </cell>
          <cell r="L59">
            <v>1005</v>
          </cell>
          <cell r="M59">
            <v>18090</v>
          </cell>
          <cell r="N59">
            <v>1404</v>
          </cell>
          <cell r="O59">
            <v>25272</v>
          </cell>
          <cell r="P59">
            <v>1129</v>
          </cell>
          <cell r="Q59">
            <v>20322</v>
          </cell>
          <cell r="R59" t="str">
            <v>INCLUDED IN COL.(8)</v>
          </cell>
          <cell r="T59">
            <v>38412</v>
          </cell>
          <cell r="U59" t="str">
            <v>NA</v>
          </cell>
          <cell r="V59">
            <v>38412</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0</v>
          </cell>
          <cell r="J64" t="str">
            <v>NA</v>
          </cell>
          <cell r="K64" t="str">
            <v>NA</v>
          </cell>
          <cell r="L64" t="str">
            <v>NA</v>
          </cell>
          <cell r="M64" t="str">
            <v>NA</v>
          </cell>
          <cell r="N64">
            <v>0</v>
          </cell>
          <cell r="O64" t="str">
            <v>NA</v>
          </cell>
          <cell r="P64">
            <v>0</v>
          </cell>
          <cell r="Q64" t="str">
            <v>NA</v>
          </cell>
          <cell r="R64" t="str">
            <v>NA</v>
          </cell>
          <cell r="T64" t="str">
            <v>NA</v>
          </cell>
          <cell r="U64" t="str">
            <v>NA</v>
          </cell>
          <cell r="V64" t="str">
            <v>NA</v>
          </cell>
          <cell r="W64" t="str">
            <v>NA</v>
          </cell>
        </row>
        <row r="65">
          <cell r="F65" t="str">
            <v>c)</v>
          </cell>
          <cell r="G65" t="str">
            <v>132KV</v>
          </cell>
          <cell r="H65" t="str">
            <v>Nos</v>
          </cell>
          <cell r="I65">
            <v>21</v>
          </cell>
          <cell r="J65" t="str">
            <v>NA</v>
          </cell>
          <cell r="K65" t="str">
            <v>NA</v>
          </cell>
          <cell r="L65">
            <v>2550</v>
          </cell>
          <cell r="M65">
            <v>53550</v>
          </cell>
          <cell r="N65">
            <v>2924</v>
          </cell>
          <cell r="O65">
            <v>61404</v>
          </cell>
          <cell r="P65">
            <v>2351</v>
          </cell>
          <cell r="Q65">
            <v>49371</v>
          </cell>
          <cell r="R65" t="str">
            <v>INCLUDED IN COL.(8)</v>
          </cell>
          <cell r="T65">
            <v>102921</v>
          </cell>
          <cell r="U65" t="str">
            <v>NA</v>
          </cell>
          <cell r="V65">
            <v>102921</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0</v>
          </cell>
          <cell r="J69" t="str">
            <v>NA</v>
          </cell>
          <cell r="K69" t="str">
            <v>NA</v>
          </cell>
          <cell r="L69" t="str">
            <v>NA</v>
          </cell>
          <cell r="M69" t="str">
            <v>NA</v>
          </cell>
          <cell r="N69">
            <v>0</v>
          </cell>
          <cell r="O69" t="str">
            <v>NA</v>
          </cell>
          <cell r="P69">
            <v>0</v>
          </cell>
          <cell r="Q69" t="str">
            <v>NA</v>
          </cell>
          <cell r="R69" t="str">
            <v>NA</v>
          </cell>
          <cell r="T69" t="str">
            <v>NA</v>
          </cell>
          <cell r="U69" t="str">
            <v>NA</v>
          </cell>
          <cell r="V69" t="str">
            <v>NA</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P82">
            <v>0</v>
          </cell>
          <cell r="Q82" t="str">
            <v>NA</v>
          </cell>
          <cell r="R82" t="str">
            <v>NA</v>
          </cell>
          <cell r="T82" t="str">
            <v>NA</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0</v>
          </cell>
          <cell r="J85" t="str">
            <v>NA</v>
          </cell>
          <cell r="K85" t="str">
            <v>NA</v>
          </cell>
          <cell r="L85" t="str">
            <v>NA</v>
          </cell>
          <cell r="M85" t="str">
            <v>NA</v>
          </cell>
          <cell r="N85">
            <v>0</v>
          </cell>
          <cell r="O85" t="str">
            <v>NA</v>
          </cell>
          <cell r="P85">
            <v>0</v>
          </cell>
          <cell r="Q85" t="str">
            <v>NA</v>
          </cell>
          <cell r="R85" t="str">
            <v>NA</v>
          </cell>
          <cell r="T85" t="str">
            <v>NA</v>
          </cell>
          <cell r="U85" t="str">
            <v>NA</v>
          </cell>
          <cell r="V85" t="str">
            <v>NA</v>
          </cell>
          <cell r="W85" t="str">
            <v>NA</v>
          </cell>
        </row>
        <row r="86">
          <cell r="F86" t="str">
            <v>iii)</v>
          </cell>
          <cell r="G86" t="str">
            <v>Bus Coupler Panel - Type C</v>
          </cell>
          <cell r="H86" t="str">
            <v>Nos</v>
          </cell>
          <cell r="I86">
            <v>0</v>
          </cell>
          <cell r="J86" t="str">
            <v>NA</v>
          </cell>
          <cell r="K86" t="str">
            <v>NA</v>
          </cell>
          <cell r="L86" t="str">
            <v>NA</v>
          </cell>
          <cell r="M86" t="str">
            <v>NA</v>
          </cell>
          <cell r="N86">
            <v>0</v>
          </cell>
          <cell r="O86" t="str">
            <v>NA</v>
          </cell>
          <cell r="P86">
            <v>0</v>
          </cell>
          <cell r="Q86" t="str">
            <v>NA</v>
          </cell>
          <cell r="R86" t="str">
            <v>NA</v>
          </cell>
          <cell r="T86" t="str">
            <v>NA</v>
          </cell>
          <cell r="U86" t="str">
            <v>NA</v>
          </cell>
          <cell r="V86" t="str">
            <v>NA</v>
          </cell>
          <cell r="W86" t="str">
            <v>NA</v>
          </cell>
        </row>
        <row r="87">
          <cell r="F87" t="str">
            <v>iv)</v>
          </cell>
          <cell r="G87" t="str">
            <v>Bus Transfer Panel - Type D</v>
          </cell>
          <cell r="H87" t="str">
            <v>Nos</v>
          </cell>
          <cell r="I87">
            <v>0</v>
          </cell>
          <cell r="J87" t="str">
            <v>NA</v>
          </cell>
          <cell r="K87" t="str">
            <v>NA</v>
          </cell>
          <cell r="L87" t="str">
            <v>NA</v>
          </cell>
          <cell r="M87" t="str">
            <v>NA</v>
          </cell>
          <cell r="N87">
            <v>0</v>
          </cell>
          <cell r="O87" t="str">
            <v>NA</v>
          </cell>
          <cell r="P87">
            <v>0</v>
          </cell>
          <cell r="Q87" t="str">
            <v>NA</v>
          </cell>
          <cell r="R87" t="str">
            <v>NA</v>
          </cell>
          <cell r="T87" t="str">
            <v>NA</v>
          </cell>
          <cell r="U87" t="str">
            <v>NA</v>
          </cell>
          <cell r="V87" t="str">
            <v>NA</v>
          </cell>
          <cell r="W87" t="str">
            <v>NA</v>
          </cell>
        </row>
        <row r="88">
          <cell r="F88" t="str">
            <v>v)</v>
          </cell>
          <cell r="G88" t="str">
            <v>Synchronising Trolley - Type N</v>
          </cell>
          <cell r="H88" t="str">
            <v>Nos</v>
          </cell>
          <cell r="I88">
            <v>0</v>
          </cell>
          <cell r="J88" t="str">
            <v>NA</v>
          </cell>
          <cell r="K88" t="str">
            <v>NA</v>
          </cell>
          <cell r="L88" t="str">
            <v>NA</v>
          </cell>
          <cell r="M88" t="str">
            <v>NA</v>
          </cell>
          <cell r="N88">
            <v>0</v>
          </cell>
          <cell r="O88" t="str">
            <v>NA</v>
          </cell>
          <cell r="P88">
            <v>0</v>
          </cell>
          <cell r="Q88" t="str">
            <v>NA</v>
          </cell>
          <cell r="R88" t="str">
            <v>NA</v>
          </cell>
          <cell r="T88" t="str">
            <v>NA</v>
          </cell>
          <cell r="U88" t="str">
            <v>NA</v>
          </cell>
          <cell r="V88" t="str">
            <v>NA</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4</v>
          </cell>
          <cell r="J90" t="str">
            <v>NA</v>
          </cell>
          <cell r="K90" t="str">
            <v>NA</v>
          </cell>
          <cell r="L90">
            <v>10830</v>
          </cell>
          <cell r="M90">
            <v>43320</v>
          </cell>
          <cell r="N90">
            <v>4912</v>
          </cell>
          <cell r="O90">
            <v>19648</v>
          </cell>
          <cell r="P90">
            <v>3950</v>
          </cell>
          <cell r="Q90">
            <v>15800</v>
          </cell>
          <cell r="R90" t="str">
            <v>INCLUDED IN COL.(8)</v>
          </cell>
          <cell r="T90">
            <v>59120</v>
          </cell>
          <cell r="U90" t="str">
            <v>NA</v>
          </cell>
          <cell r="V90">
            <v>59120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0</v>
          </cell>
          <cell r="J92" t="str">
            <v>NA</v>
          </cell>
          <cell r="K92" t="str">
            <v>NA</v>
          </cell>
          <cell r="L92" t="str">
            <v>NA</v>
          </cell>
          <cell r="M92" t="str">
            <v>NA</v>
          </cell>
          <cell r="N92">
            <v>0</v>
          </cell>
          <cell r="O92" t="str">
            <v>NA</v>
          </cell>
          <cell r="P92">
            <v>0</v>
          </cell>
          <cell r="Q92" t="str">
            <v>NA</v>
          </cell>
          <cell r="R92" t="str">
            <v>NA</v>
          </cell>
          <cell r="T92" t="str">
            <v>NA</v>
          </cell>
          <cell r="U92" t="str">
            <v>NA</v>
          </cell>
          <cell r="V92" t="str">
            <v>NA</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25363</v>
          </cell>
          <cell r="M102">
            <v>25363</v>
          </cell>
          <cell r="N102">
            <v>11696</v>
          </cell>
          <cell r="O102">
            <v>11696</v>
          </cell>
          <cell r="P102">
            <v>9405</v>
          </cell>
          <cell r="Q102">
            <v>9405</v>
          </cell>
          <cell r="R102" t="str">
            <v>INCLUDED IN COL.(8)</v>
          </cell>
          <cell r="T102">
            <v>34768</v>
          </cell>
          <cell r="U102" t="str">
            <v>NA</v>
          </cell>
          <cell r="V102">
            <v>34768</v>
          </cell>
          <cell r="W102" t="str">
            <v>NA</v>
          </cell>
        </row>
        <row r="103">
          <cell r="F103" t="str">
            <v>b)</v>
          </cell>
          <cell r="G103" t="str">
            <v>DC  DISTRIBUTION BOARD</v>
          </cell>
          <cell r="H103" t="str">
            <v>Lot</v>
          </cell>
          <cell r="I103">
            <v>1</v>
          </cell>
          <cell r="J103" t="str">
            <v>NA</v>
          </cell>
          <cell r="K103" t="str">
            <v>NA</v>
          </cell>
          <cell r="L103">
            <v>3928</v>
          </cell>
          <cell r="M103">
            <v>3928</v>
          </cell>
          <cell r="N103">
            <v>7018</v>
          </cell>
          <cell r="O103">
            <v>7018</v>
          </cell>
          <cell r="P103">
            <v>5644</v>
          </cell>
          <cell r="Q103">
            <v>5644</v>
          </cell>
          <cell r="R103" t="str">
            <v>INCLUDED IN COL.(8)</v>
          </cell>
          <cell r="T103">
            <v>9572</v>
          </cell>
          <cell r="U103" t="str">
            <v>NA</v>
          </cell>
          <cell r="V103">
            <v>9572</v>
          </cell>
          <cell r="W103" t="str">
            <v>NA</v>
          </cell>
        </row>
        <row r="104">
          <cell r="E104">
            <v>13</v>
          </cell>
          <cell r="F104" t="str">
            <v>.</v>
          </cell>
          <cell r="G104" t="str">
            <v>BATTERY &amp; BATTERY CHARGER</v>
          </cell>
          <cell r="H104" t="str">
            <v>Lot</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1">
          <cell r="H111">
            <v>0</v>
          </cell>
          <cell r="I111">
            <v>0</v>
          </cell>
          <cell r="P111">
            <v>0</v>
          </cell>
          <cell r="Q111" t="str">
            <v>NA</v>
          </cell>
          <cell r="R111" t="str">
            <v>NA</v>
          </cell>
          <cell r="T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v>0</v>
          </cell>
          <cell r="O117" t="str">
            <v>NA</v>
          </cell>
          <cell r="P117">
            <v>0</v>
          </cell>
          <cell r="Q117" t="str">
            <v>NA</v>
          </cell>
          <cell r="R117" t="str">
            <v>NA</v>
          </cell>
          <cell r="T117" t="str">
            <v>NA</v>
          </cell>
          <cell r="U117" t="str">
            <v>NA</v>
          </cell>
          <cell r="V117" t="str">
            <v>NA</v>
          </cell>
          <cell r="W117" t="str">
            <v>NA</v>
          </cell>
        </row>
        <row r="118">
          <cell r="F118" t="str">
            <v>c)</v>
          </cell>
          <cell r="G118" t="str">
            <v>132 KV Solid Core with hardware fittings &amp; accessories</v>
          </cell>
          <cell r="H118" t="str">
            <v>Lot</v>
          </cell>
          <cell r="I118">
            <v>1</v>
          </cell>
          <cell r="J118" t="str">
            <v>NA</v>
          </cell>
          <cell r="K118" t="str">
            <v>NA</v>
          </cell>
          <cell r="L118">
            <v>4955</v>
          </cell>
          <cell r="M118">
            <v>4955</v>
          </cell>
          <cell r="N118">
            <v>7727</v>
          </cell>
          <cell r="O118">
            <v>7727</v>
          </cell>
          <cell r="P118">
            <v>6214</v>
          </cell>
          <cell r="Q118">
            <v>6214</v>
          </cell>
          <cell r="R118" t="str">
            <v>INCLUDED IN COL.(8)</v>
          </cell>
          <cell r="T118">
            <v>11169</v>
          </cell>
          <cell r="U118" t="str">
            <v>NA</v>
          </cell>
          <cell r="V118">
            <v>11169</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0</v>
          </cell>
          <cell r="J122" t="str">
            <v>NA</v>
          </cell>
          <cell r="K122" t="str">
            <v>NA</v>
          </cell>
          <cell r="L122" t="str">
            <v>NA</v>
          </cell>
          <cell r="M122" t="str">
            <v>NA</v>
          </cell>
          <cell r="N122">
            <v>0</v>
          </cell>
          <cell r="O122" t="str">
            <v>NA</v>
          </cell>
          <cell r="P122">
            <v>0</v>
          </cell>
          <cell r="Q122" t="str">
            <v>NA</v>
          </cell>
          <cell r="R122" t="str">
            <v>NA</v>
          </cell>
          <cell r="T122" t="str">
            <v>NA</v>
          </cell>
          <cell r="U122" t="str">
            <v>NA</v>
          </cell>
          <cell r="V122" t="str">
            <v>NA</v>
          </cell>
          <cell r="W122" t="str">
            <v>NA</v>
          </cell>
        </row>
        <row r="123">
          <cell r="F123" t="str">
            <v>c)</v>
          </cell>
          <cell r="G123" t="str">
            <v xml:space="preserve">132 KV  </v>
          </cell>
          <cell r="H123" t="str">
            <v>Lot</v>
          </cell>
          <cell r="I123">
            <v>1</v>
          </cell>
          <cell r="J123" t="str">
            <v>NA</v>
          </cell>
          <cell r="K123" t="str">
            <v>NA</v>
          </cell>
          <cell r="L123">
            <v>4231</v>
          </cell>
          <cell r="M123">
            <v>4231</v>
          </cell>
          <cell r="N123">
            <v>6599</v>
          </cell>
          <cell r="O123">
            <v>6599</v>
          </cell>
          <cell r="P123">
            <v>5307</v>
          </cell>
          <cell r="Q123">
            <v>5307</v>
          </cell>
          <cell r="R123" t="str">
            <v>INCLUDED IN COL.(8)</v>
          </cell>
          <cell r="T123">
            <v>9538</v>
          </cell>
          <cell r="U123" t="str">
            <v>NA</v>
          </cell>
          <cell r="V123">
            <v>9538</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0</v>
          </cell>
          <cell r="J127" t="str">
            <v>NA</v>
          </cell>
          <cell r="K127" t="str">
            <v>NA</v>
          </cell>
          <cell r="L127" t="str">
            <v>NA</v>
          </cell>
          <cell r="M127" t="str">
            <v>NA</v>
          </cell>
          <cell r="N127">
            <v>0</v>
          </cell>
          <cell r="O127" t="str">
            <v>NA</v>
          </cell>
          <cell r="P127">
            <v>0</v>
          </cell>
          <cell r="Q127" t="str">
            <v>NA</v>
          </cell>
          <cell r="R127" t="str">
            <v>NA</v>
          </cell>
          <cell r="T127" t="str">
            <v>NA</v>
          </cell>
          <cell r="U127" t="str">
            <v>NA</v>
          </cell>
          <cell r="V127" t="str">
            <v>NA</v>
          </cell>
          <cell r="W127" t="str">
            <v>NA</v>
          </cell>
        </row>
        <row r="128">
          <cell r="F128" t="str">
            <v>c)</v>
          </cell>
          <cell r="G128" t="str">
            <v xml:space="preserve">132 KV  </v>
          </cell>
          <cell r="H128" t="str">
            <v>Lot</v>
          </cell>
          <cell r="I128">
            <v>1</v>
          </cell>
          <cell r="J128" t="str">
            <v>NA</v>
          </cell>
          <cell r="K128" t="str">
            <v>NA</v>
          </cell>
          <cell r="L128">
            <v>957</v>
          </cell>
          <cell r="M128">
            <v>957</v>
          </cell>
          <cell r="N128">
            <v>1491</v>
          </cell>
          <cell r="O128">
            <v>1491</v>
          </cell>
          <cell r="P128">
            <v>1199</v>
          </cell>
          <cell r="Q128">
            <v>1199</v>
          </cell>
          <cell r="R128" t="str">
            <v>INCLUDED IN COL.(8)</v>
          </cell>
          <cell r="T128">
            <v>2156</v>
          </cell>
          <cell r="U128" t="str">
            <v>NA</v>
          </cell>
          <cell r="V128">
            <v>2156</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12049</v>
          </cell>
          <cell r="M130">
            <v>12049</v>
          </cell>
          <cell r="N130">
            <v>18789</v>
          </cell>
          <cell r="O130">
            <v>18789</v>
          </cell>
          <cell r="P130">
            <v>15109</v>
          </cell>
          <cell r="Q130">
            <v>15109</v>
          </cell>
          <cell r="R130" t="str">
            <v>INCLUDED IN COL.(8)</v>
          </cell>
          <cell r="T130">
            <v>27158</v>
          </cell>
          <cell r="U130" t="str">
            <v>NA</v>
          </cell>
          <cell r="V130">
            <v>27158</v>
          </cell>
          <cell r="W130" t="str">
            <v>NA</v>
          </cell>
        </row>
        <row r="131">
          <cell r="E131">
            <v>19</v>
          </cell>
          <cell r="F131" t="str">
            <v>.</v>
          </cell>
          <cell r="G131" t="str">
            <v>4" / 3" / 2.5" / 1.5"  I.P.S. Aluminium Tubular Conductor</v>
          </cell>
          <cell r="H131" t="str">
            <v>Lot</v>
          </cell>
          <cell r="I131">
            <v>1</v>
          </cell>
          <cell r="J131" t="str">
            <v>NA</v>
          </cell>
          <cell r="K131" t="str">
            <v>NA</v>
          </cell>
          <cell r="L131">
            <v>21123</v>
          </cell>
          <cell r="M131">
            <v>21123</v>
          </cell>
          <cell r="N131">
            <v>32940</v>
          </cell>
          <cell r="O131">
            <v>32940</v>
          </cell>
          <cell r="P131">
            <v>26489</v>
          </cell>
          <cell r="Q131">
            <v>26489</v>
          </cell>
          <cell r="R131" t="str">
            <v>INCLUDED IN COL.(8)</v>
          </cell>
          <cell r="T131">
            <v>47612</v>
          </cell>
          <cell r="U131" t="str">
            <v>NA</v>
          </cell>
          <cell r="V131">
            <v>47612</v>
          </cell>
          <cell r="W131" t="str">
            <v>NA</v>
          </cell>
        </row>
        <row r="132">
          <cell r="E132">
            <v>20</v>
          </cell>
          <cell r="F132" t="str">
            <v>.</v>
          </cell>
          <cell r="G132" t="str">
            <v>ACSR  " Moose" with Accessories</v>
          </cell>
          <cell r="H132" t="str">
            <v>Lot</v>
          </cell>
          <cell r="I132">
            <v>1</v>
          </cell>
          <cell r="J132" t="str">
            <v>NA</v>
          </cell>
          <cell r="K132" t="str">
            <v>NA</v>
          </cell>
          <cell r="L132">
            <v>16052</v>
          </cell>
          <cell r="M132">
            <v>16052</v>
          </cell>
          <cell r="N132">
            <v>25033</v>
          </cell>
          <cell r="O132">
            <v>25033</v>
          </cell>
          <cell r="P132">
            <v>20130</v>
          </cell>
          <cell r="Q132">
            <v>20130</v>
          </cell>
          <cell r="R132" t="str">
            <v>INCLUDED IN COL.(8)</v>
          </cell>
          <cell r="T132">
            <v>36182</v>
          </cell>
          <cell r="U132" t="str">
            <v>NA</v>
          </cell>
          <cell r="V132">
            <v>36182</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J135" t="str">
            <v>NA</v>
          </cell>
          <cell r="K135" t="str">
            <v>NA</v>
          </cell>
          <cell r="L135" t="str">
            <v>NA</v>
          </cell>
          <cell r="M135" t="str">
            <v>NA</v>
          </cell>
          <cell r="N135">
            <v>0</v>
          </cell>
          <cell r="O135" t="str">
            <v>NA</v>
          </cell>
          <cell r="P135">
            <v>0</v>
          </cell>
          <cell r="Q135" t="str">
            <v>NA</v>
          </cell>
          <cell r="R135" t="str">
            <v>NA</v>
          </cell>
          <cell r="T135" t="str">
            <v>NA</v>
          </cell>
          <cell r="U135" t="str">
            <v>NA</v>
          </cell>
          <cell r="V135" t="str">
            <v>NA</v>
          </cell>
          <cell r="W135" t="str">
            <v>NA</v>
          </cell>
        </row>
        <row r="136">
          <cell r="F136" t="str">
            <v>c)</v>
          </cell>
          <cell r="G136" t="str">
            <v xml:space="preserve">132 KV  </v>
          </cell>
          <cell r="H136" t="str">
            <v>Lot</v>
          </cell>
          <cell r="I136">
            <v>1</v>
          </cell>
          <cell r="J136" t="str">
            <v>NA</v>
          </cell>
          <cell r="K136" t="str">
            <v>NA</v>
          </cell>
          <cell r="L136">
            <v>9335</v>
          </cell>
          <cell r="M136">
            <v>9335</v>
          </cell>
          <cell r="N136">
            <v>13963</v>
          </cell>
          <cell r="O136">
            <v>13963</v>
          </cell>
          <cell r="P136">
            <v>11228</v>
          </cell>
          <cell r="Q136">
            <v>11228</v>
          </cell>
          <cell r="R136" t="str">
            <v>INCLUDED IN COL.(8)</v>
          </cell>
          <cell r="T136">
            <v>20563</v>
          </cell>
          <cell r="U136" t="str">
            <v>NA</v>
          </cell>
          <cell r="V136">
            <v>20563</v>
          </cell>
          <cell r="W136" t="str">
            <v>NA</v>
          </cell>
        </row>
        <row r="137">
          <cell r="F137" t="str">
            <v>d)</v>
          </cell>
          <cell r="G137" t="str">
            <v>33 KV</v>
          </cell>
          <cell r="H137" t="str">
            <v>Lot</v>
          </cell>
          <cell r="I137">
            <v>1</v>
          </cell>
          <cell r="J137" t="str">
            <v>NA</v>
          </cell>
          <cell r="K137" t="str">
            <v>NA</v>
          </cell>
          <cell r="L137">
            <v>10359</v>
          </cell>
          <cell r="M137">
            <v>10359</v>
          </cell>
          <cell r="N137">
            <v>16154</v>
          </cell>
          <cell r="O137">
            <v>16154</v>
          </cell>
          <cell r="P137">
            <v>12990</v>
          </cell>
          <cell r="Q137">
            <v>12990</v>
          </cell>
          <cell r="R137" t="str">
            <v>INCLUDED IN COL.(8)</v>
          </cell>
          <cell r="T137">
            <v>23349</v>
          </cell>
          <cell r="U137" t="str">
            <v>NA</v>
          </cell>
          <cell r="V137">
            <v>23349</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1057</v>
          </cell>
          <cell r="M141">
            <v>1057</v>
          </cell>
          <cell r="N141">
            <v>1649</v>
          </cell>
          <cell r="O141">
            <v>1649</v>
          </cell>
          <cell r="P141">
            <v>1326</v>
          </cell>
          <cell r="Q141">
            <v>1326</v>
          </cell>
          <cell r="R141" t="str">
            <v>INCLUDED IN COL.(8)</v>
          </cell>
          <cell r="T141">
            <v>2383</v>
          </cell>
          <cell r="U141" t="str">
            <v>NA</v>
          </cell>
          <cell r="V141">
            <v>2383</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104589</v>
          </cell>
          <cell r="M144">
            <v>104589</v>
          </cell>
          <cell r="N144">
            <v>163102</v>
          </cell>
          <cell r="O144">
            <v>163102</v>
          </cell>
          <cell r="P144">
            <v>131158</v>
          </cell>
          <cell r="Q144">
            <v>131158</v>
          </cell>
          <cell r="R144" t="str">
            <v>INCLUDED IN COL.(8)</v>
          </cell>
          <cell r="T144">
            <v>235747</v>
          </cell>
          <cell r="U144" t="str">
            <v>NA</v>
          </cell>
          <cell r="V144">
            <v>235747</v>
          </cell>
          <cell r="W144" t="str">
            <v>NA</v>
          </cell>
        </row>
        <row r="145">
          <cell r="F145" t="str">
            <v>b)</v>
          </cell>
          <cell r="G145" t="str">
            <v>Multicore, PVC, Armoured 4mm2 Copper</v>
          </cell>
          <cell r="H145" t="str">
            <v>Lot</v>
          </cell>
          <cell r="I145">
            <v>0</v>
          </cell>
          <cell r="J145" t="str">
            <v>incl. in the above.</v>
          </cell>
          <cell r="K145" t="str">
            <v>NA</v>
          </cell>
          <cell r="L145" t="str">
            <v>Included in  24(a)above</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14698</v>
          </cell>
          <cell r="M147">
            <v>14698</v>
          </cell>
          <cell r="N147">
            <v>22920</v>
          </cell>
          <cell r="O147">
            <v>22920</v>
          </cell>
          <cell r="P147">
            <v>18431</v>
          </cell>
          <cell r="Q147">
            <v>18431</v>
          </cell>
          <cell r="R147" t="str">
            <v>INCLUDED IN COL.(8)</v>
          </cell>
          <cell r="T147">
            <v>33129</v>
          </cell>
          <cell r="U147" t="str">
            <v>NA</v>
          </cell>
          <cell r="V147">
            <v>33129</v>
          </cell>
          <cell r="W147" t="str">
            <v>NA</v>
          </cell>
        </row>
        <row r="148">
          <cell r="F148" t="str">
            <v>b)</v>
          </cell>
          <cell r="G148" t="str">
            <v>11 KV Cable</v>
          </cell>
          <cell r="H148" t="str">
            <v>Lot</v>
          </cell>
          <cell r="I148">
            <v>1</v>
          </cell>
          <cell r="J148" t="str">
            <v>NA</v>
          </cell>
          <cell r="K148" t="str">
            <v>NA</v>
          </cell>
          <cell r="L148">
            <v>8809</v>
          </cell>
          <cell r="M148">
            <v>8809</v>
          </cell>
          <cell r="N148">
            <v>13738</v>
          </cell>
          <cell r="O148">
            <v>13738</v>
          </cell>
          <cell r="P148">
            <v>11047</v>
          </cell>
          <cell r="Q148">
            <v>11047</v>
          </cell>
          <cell r="R148" t="str">
            <v>INCLUDED IN COL.(8)</v>
          </cell>
          <cell r="T148">
            <v>19856</v>
          </cell>
          <cell r="U148" t="str">
            <v>NA</v>
          </cell>
          <cell r="V148">
            <v>19856</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45564</v>
          </cell>
          <cell r="M150">
            <v>45564</v>
          </cell>
          <cell r="N150">
            <v>110042</v>
          </cell>
          <cell r="O150">
            <v>110042</v>
          </cell>
          <cell r="P150">
            <v>388968</v>
          </cell>
          <cell r="Q150">
            <v>388968</v>
          </cell>
          <cell r="R150" t="str">
            <v>INCLUDED IN COL.(8)</v>
          </cell>
          <cell r="T150">
            <v>434532</v>
          </cell>
          <cell r="U150" t="str">
            <v>NA</v>
          </cell>
          <cell r="V150">
            <v>434532</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24885</v>
          </cell>
          <cell r="M152">
            <v>24885</v>
          </cell>
          <cell r="N152">
            <v>676213</v>
          </cell>
          <cell r="O152">
            <v>676213</v>
          </cell>
          <cell r="P152">
            <v>43776</v>
          </cell>
          <cell r="Q152">
            <v>43776</v>
          </cell>
          <cell r="R152" t="str">
            <v>INCLUDED IN COL.(8)</v>
          </cell>
          <cell r="T152">
            <v>68661</v>
          </cell>
          <cell r="U152" t="str">
            <v>NA</v>
          </cell>
          <cell r="V152">
            <v>68661</v>
          </cell>
          <cell r="W152" t="str">
            <v>NA</v>
          </cell>
        </row>
        <row r="153">
          <cell r="E153">
            <v>29</v>
          </cell>
          <cell r="F153" t="str">
            <v>.</v>
          </cell>
          <cell r="G153" t="str">
            <v>EARTHING MAT COMPLETE</v>
          </cell>
          <cell r="H153" t="str">
            <v>Lot</v>
          </cell>
          <cell r="I153">
            <v>1</v>
          </cell>
          <cell r="J153" t="str">
            <v>NA</v>
          </cell>
          <cell r="K153" t="str">
            <v>NA</v>
          </cell>
          <cell r="L153">
            <v>52523</v>
          </cell>
          <cell r="M153">
            <v>52523</v>
          </cell>
          <cell r="N153">
            <v>82044</v>
          </cell>
          <cell r="O153">
            <v>82044</v>
          </cell>
          <cell r="P153">
            <v>265976</v>
          </cell>
          <cell r="Q153">
            <v>265976</v>
          </cell>
          <cell r="R153" t="str">
            <v>INCLUDED IN COL.(8)</v>
          </cell>
          <cell r="T153">
            <v>318499</v>
          </cell>
          <cell r="U153" t="str">
            <v>NA</v>
          </cell>
          <cell r="V153">
            <v>318499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v>
          </cell>
          <cell r="U155" t="str">
            <v>NA</v>
          </cell>
          <cell r="V155">
            <v>0</v>
          </cell>
          <cell r="W155" t="str">
            <v>NA</v>
          </cell>
        </row>
        <row r="156">
          <cell r="G156" t="str">
            <v>Marshalling Kiosk</v>
          </cell>
          <cell r="H156" t="str">
            <v>Nos</v>
          </cell>
          <cell r="I156">
            <v>1</v>
          </cell>
          <cell r="J156" t="str">
            <v>NA</v>
          </cell>
          <cell r="K156" t="str">
            <v>NA</v>
          </cell>
          <cell r="L156">
            <v>24772</v>
          </cell>
          <cell r="M156">
            <v>24772</v>
          </cell>
          <cell r="N156">
            <v>38630</v>
          </cell>
          <cell r="O156">
            <v>38630</v>
          </cell>
          <cell r="P156">
            <v>31064</v>
          </cell>
          <cell r="Q156">
            <v>31064</v>
          </cell>
          <cell r="R156" t="str">
            <v>INCLUDED IN COL.(8)</v>
          </cell>
          <cell r="T156">
            <v>55836</v>
          </cell>
          <cell r="U156" t="str">
            <v>NA</v>
          </cell>
          <cell r="V156">
            <v>55836</v>
          </cell>
          <cell r="W156" t="str">
            <v>NA</v>
          </cell>
        </row>
        <row r="157">
          <cell r="G157" t="str">
            <v>CT / CVT Junction boxes</v>
          </cell>
          <cell r="H157" t="str">
            <v>Nos</v>
          </cell>
          <cell r="I157">
            <v>1</v>
          </cell>
          <cell r="J157" t="str">
            <v>NA</v>
          </cell>
          <cell r="K157" t="str">
            <v>NA</v>
          </cell>
          <cell r="L157">
            <v>5249</v>
          </cell>
          <cell r="M157">
            <v>5249</v>
          </cell>
          <cell r="N157">
            <v>8186</v>
          </cell>
          <cell r="O157">
            <v>8186</v>
          </cell>
          <cell r="P157">
            <v>6583</v>
          </cell>
          <cell r="Q157">
            <v>6583</v>
          </cell>
          <cell r="R157" t="str">
            <v>INCLUDED IN COL.(8)</v>
          </cell>
          <cell r="T157">
            <v>11832</v>
          </cell>
          <cell r="U157" t="str">
            <v>NA</v>
          </cell>
          <cell r="V157">
            <v>11832</v>
          </cell>
          <cell r="W157" t="str">
            <v>NA</v>
          </cell>
        </row>
        <row r="158">
          <cell r="G158" t="str">
            <v>danger plates+sk charts+rubber mats+phase markers</v>
          </cell>
          <cell r="H158" t="str">
            <v>Lot</v>
          </cell>
          <cell r="I158">
            <v>1</v>
          </cell>
          <cell r="J158" t="str">
            <v>NA</v>
          </cell>
          <cell r="K158" t="str">
            <v>NA</v>
          </cell>
          <cell r="L158">
            <v>1286</v>
          </cell>
          <cell r="M158">
            <v>1286</v>
          </cell>
          <cell r="N158">
            <v>2005</v>
          </cell>
          <cell r="O158">
            <v>2005</v>
          </cell>
          <cell r="P158">
            <v>1612</v>
          </cell>
          <cell r="Q158">
            <v>1612</v>
          </cell>
          <cell r="R158" t="str">
            <v>INCLUDED IN COL.(8)</v>
          </cell>
          <cell r="T158">
            <v>2898</v>
          </cell>
          <cell r="U158" t="str">
            <v>NA</v>
          </cell>
          <cell r="V158">
            <v>2898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0</v>
          </cell>
          <cell r="J163" t="str">
            <v>NA</v>
          </cell>
          <cell r="K163" t="str">
            <v>NA</v>
          </cell>
          <cell r="L163" t="str">
            <v>NA</v>
          </cell>
          <cell r="M163" t="str">
            <v>NA</v>
          </cell>
          <cell r="N163">
            <v>0</v>
          </cell>
          <cell r="O163" t="str">
            <v>NA</v>
          </cell>
          <cell r="P163">
            <v>0</v>
          </cell>
          <cell r="Q163" t="str">
            <v>NA</v>
          </cell>
          <cell r="R163" t="str">
            <v>NA</v>
          </cell>
          <cell r="T163" t="str">
            <v>NA</v>
          </cell>
          <cell r="U163" t="str">
            <v>NA</v>
          </cell>
          <cell r="V163" t="str">
            <v>NA</v>
          </cell>
          <cell r="W163" t="str">
            <v>NA</v>
          </cell>
        </row>
        <row r="164">
          <cell r="F164" t="str">
            <v>3)</v>
          </cell>
          <cell r="G164" t="str">
            <v>132 KV</v>
          </cell>
          <cell r="H164" t="str">
            <v>Nos</v>
          </cell>
          <cell r="I164">
            <v>4</v>
          </cell>
          <cell r="J164" t="str">
            <v>NA</v>
          </cell>
          <cell r="K164" t="str">
            <v>NA</v>
          </cell>
          <cell r="L164">
            <v>2850</v>
          </cell>
          <cell r="M164">
            <v>11400</v>
          </cell>
          <cell r="N164">
            <v>4678</v>
          </cell>
          <cell r="O164">
            <v>18712</v>
          </cell>
          <cell r="P164">
            <v>3762</v>
          </cell>
          <cell r="Q164">
            <v>15048</v>
          </cell>
          <cell r="R164" t="str">
            <v>INCLUDED IN COL.(8)</v>
          </cell>
          <cell r="T164">
            <v>26448</v>
          </cell>
          <cell r="U164" t="str">
            <v>NA</v>
          </cell>
          <cell r="V164">
            <v>26448</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0</v>
          </cell>
          <cell r="J167" t="str">
            <v>NA</v>
          </cell>
          <cell r="K167" t="str">
            <v>NA</v>
          </cell>
          <cell r="L167" t="str">
            <v>NA</v>
          </cell>
          <cell r="M167" t="str">
            <v>NA</v>
          </cell>
          <cell r="N167">
            <v>0</v>
          </cell>
          <cell r="O167" t="str">
            <v>NA</v>
          </cell>
          <cell r="P167">
            <v>0</v>
          </cell>
          <cell r="Q167" t="str">
            <v>NA</v>
          </cell>
          <cell r="R167" t="str">
            <v>NA</v>
          </cell>
          <cell r="T167" t="str">
            <v>NA</v>
          </cell>
          <cell r="U167" t="str">
            <v>NA</v>
          </cell>
          <cell r="V167" t="str">
            <v>NA</v>
          </cell>
          <cell r="W167" t="str">
            <v>NA</v>
          </cell>
        </row>
        <row r="168">
          <cell r="F168" t="str">
            <v>3)</v>
          </cell>
          <cell r="G168" t="str">
            <v>132 KV</v>
          </cell>
          <cell r="H168" t="str">
            <v>Nos</v>
          </cell>
          <cell r="I168">
            <v>4</v>
          </cell>
          <cell r="J168" t="str">
            <v>NA</v>
          </cell>
          <cell r="K168" t="str">
            <v>NA</v>
          </cell>
          <cell r="L168">
            <v>2600</v>
          </cell>
          <cell r="M168">
            <v>10400</v>
          </cell>
          <cell r="N168">
            <v>7018</v>
          </cell>
          <cell r="O168">
            <v>28072</v>
          </cell>
          <cell r="P168">
            <v>5644</v>
          </cell>
          <cell r="Q168">
            <v>22576</v>
          </cell>
          <cell r="R168" t="str">
            <v>INCLUDED IN COL.(8)</v>
          </cell>
          <cell r="T168">
            <v>32976</v>
          </cell>
          <cell r="U168" t="str">
            <v>NA</v>
          </cell>
          <cell r="V168">
            <v>32976</v>
          </cell>
          <cell r="W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8187</v>
          </cell>
          <cell r="O169">
            <v>16374</v>
          </cell>
          <cell r="P169">
            <v>6584</v>
          </cell>
          <cell r="Q169">
            <v>13168</v>
          </cell>
          <cell r="R169" t="str">
            <v>INCLUDED IN COL.(8)</v>
          </cell>
          <cell r="T169">
            <v>16368</v>
          </cell>
          <cell r="U169" t="str">
            <v>NA</v>
          </cell>
          <cell r="V169">
            <v>16368</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0</v>
          </cell>
          <cell r="J171" t="str">
            <v>NA</v>
          </cell>
          <cell r="K171" t="str">
            <v>NA</v>
          </cell>
          <cell r="L171" t="str">
            <v>NA</v>
          </cell>
          <cell r="M171" t="str">
            <v>NA</v>
          </cell>
          <cell r="N171">
            <v>0</v>
          </cell>
          <cell r="O171" t="str">
            <v>NA</v>
          </cell>
          <cell r="P171">
            <v>0</v>
          </cell>
          <cell r="Q171" t="str">
            <v>NA</v>
          </cell>
          <cell r="R171" t="str">
            <v>NA</v>
          </cell>
          <cell r="T171" t="str">
            <v>NA</v>
          </cell>
          <cell r="U171" t="str">
            <v>NA</v>
          </cell>
          <cell r="V171" t="str">
            <v>NA</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2</v>
          </cell>
          <cell r="J173" t="str">
            <v>NA</v>
          </cell>
          <cell r="K173" t="str">
            <v>NA</v>
          </cell>
          <cell r="L173">
            <v>6200</v>
          </cell>
          <cell r="M173">
            <v>12400</v>
          </cell>
          <cell r="N173">
            <v>23392</v>
          </cell>
          <cell r="O173">
            <v>46784</v>
          </cell>
          <cell r="P173">
            <v>18811</v>
          </cell>
          <cell r="Q173">
            <v>37622</v>
          </cell>
          <cell r="R173" t="str">
            <v>INCLUDED IN COL.(8)</v>
          </cell>
          <cell r="T173">
            <v>50022</v>
          </cell>
          <cell r="U173" t="str">
            <v>NA</v>
          </cell>
          <cell r="V173">
            <v>50022</v>
          </cell>
          <cell r="W173" t="str">
            <v>NA</v>
          </cell>
        </row>
        <row r="174">
          <cell r="F174" t="str">
            <v>2)</v>
          </cell>
          <cell r="G174" t="str">
            <v>Single Channel</v>
          </cell>
          <cell r="H174" t="str">
            <v>Nos</v>
          </cell>
          <cell r="I174">
            <v>0</v>
          </cell>
          <cell r="J174" t="str">
            <v>NA</v>
          </cell>
          <cell r="K174" t="str">
            <v>NA</v>
          </cell>
          <cell r="L174" t="str">
            <v>NA</v>
          </cell>
          <cell r="M174" t="str">
            <v>NA</v>
          </cell>
          <cell r="N174">
            <v>0</v>
          </cell>
          <cell r="O174" t="str">
            <v>NA</v>
          </cell>
          <cell r="P174">
            <v>0</v>
          </cell>
          <cell r="Q174" t="str">
            <v>NA</v>
          </cell>
          <cell r="R174" t="str">
            <v>NA</v>
          </cell>
          <cell r="T174" t="str">
            <v>NA</v>
          </cell>
          <cell r="U174" t="str">
            <v>NA</v>
          </cell>
          <cell r="V174" t="str">
            <v>NA</v>
          </cell>
          <cell r="W174" t="str">
            <v>NA</v>
          </cell>
        </row>
        <row r="175">
          <cell r="F175" t="str">
            <v>f)</v>
          </cell>
          <cell r="G175" t="str">
            <v>HF CABLE (Metre)</v>
          </cell>
          <cell r="H175" t="str">
            <v>Mtrs</v>
          </cell>
          <cell r="I175">
            <v>500</v>
          </cell>
          <cell r="J175" t="str">
            <v>NA</v>
          </cell>
          <cell r="K175" t="str">
            <v>NA</v>
          </cell>
          <cell r="L175">
            <v>2</v>
          </cell>
          <cell r="M175">
            <v>1000</v>
          </cell>
          <cell r="N175">
            <v>7</v>
          </cell>
          <cell r="O175">
            <v>3500</v>
          </cell>
          <cell r="P175">
            <v>6</v>
          </cell>
          <cell r="Q175">
            <v>3000</v>
          </cell>
          <cell r="R175" t="str">
            <v>INCLUDED IN COL.(8)</v>
          </cell>
          <cell r="T175">
            <v>4000</v>
          </cell>
          <cell r="U175" t="str">
            <v>NA</v>
          </cell>
          <cell r="V175">
            <v>4000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1</v>
          </cell>
          <cell r="J181" t="str">
            <v>NA</v>
          </cell>
          <cell r="K181" t="str">
            <v>NA</v>
          </cell>
          <cell r="L181">
            <v>1450</v>
          </cell>
          <cell r="M181">
            <v>1450</v>
          </cell>
          <cell r="N181">
            <v>3509</v>
          </cell>
          <cell r="O181">
            <v>3509</v>
          </cell>
          <cell r="P181">
            <v>2822</v>
          </cell>
          <cell r="Q181">
            <v>2822</v>
          </cell>
          <cell r="R181" t="str">
            <v>INCLUDED IN COL.(8)</v>
          </cell>
          <cell r="T181">
            <v>4272</v>
          </cell>
          <cell r="U181" t="str">
            <v>NA</v>
          </cell>
          <cell r="V181">
            <v>4272</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1</v>
          </cell>
          <cell r="J184" t="str">
            <v>NA</v>
          </cell>
          <cell r="K184" t="str">
            <v>NA</v>
          </cell>
          <cell r="L184">
            <v>2000</v>
          </cell>
          <cell r="M184">
            <v>2000</v>
          </cell>
          <cell r="N184">
            <v>3509</v>
          </cell>
          <cell r="O184">
            <v>3509</v>
          </cell>
          <cell r="P184">
            <v>2822</v>
          </cell>
          <cell r="Q184">
            <v>2822</v>
          </cell>
          <cell r="R184" t="str">
            <v>INCLUDED IN COL.(8)</v>
          </cell>
          <cell r="T184">
            <v>4822</v>
          </cell>
          <cell r="U184" t="str">
            <v>NA</v>
          </cell>
          <cell r="V184">
            <v>4822</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64177</v>
          </cell>
          <cell r="M185">
            <v>64177</v>
          </cell>
          <cell r="N185">
            <v>100081</v>
          </cell>
          <cell r="O185">
            <v>100081</v>
          </cell>
          <cell r="P185">
            <v>80480</v>
          </cell>
          <cell r="Q185">
            <v>80480</v>
          </cell>
          <cell r="R185" t="str">
            <v>INCLUDED IN COL.(8)</v>
          </cell>
          <cell r="T185">
            <v>144657</v>
          </cell>
          <cell r="U185" t="str">
            <v>NA</v>
          </cell>
          <cell r="V185">
            <v>144657</v>
          </cell>
        </row>
        <row r="186">
          <cell r="G186" t="str">
            <v>Cable trays</v>
          </cell>
          <cell r="H186" t="str">
            <v>Mtrs</v>
          </cell>
          <cell r="I186">
            <v>1</v>
          </cell>
          <cell r="J186" t="str">
            <v>NA</v>
          </cell>
          <cell r="K186" t="str">
            <v>NA</v>
          </cell>
          <cell r="L186">
            <v>64177</v>
          </cell>
          <cell r="M186">
            <v>64177</v>
          </cell>
          <cell r="N186">
            <v>100081</v>
          </cell>
          <cell r="O186">
            <v>100081</v>
          </cell>
          <cell r="R186" t="str">
            <v>INCLUDED IN (10)</v>
          </cell>
          <cell r="T186">
            <v>164258</v>
          </cell>
          <cell r="U186" t="str">
            <v>NA</v>
          </cell>
          <cell r="V186">
            <v>164258</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F194" t="str">
            <v>a)</v>
          </cell>
          <cell r="G194" t="str">
            <v>Cable trays &amp; Cable support angles</v>
          </cell>
          <cell r="H194">
            <v>0</v>
          </cell>
          <cell r="I194" t="str">
            <v>Included in sl.no.32 above</v>
          </cell>
        </row>
        <row r="195">
          <cell r="G195" t="str">
            <v>Sub-Total (Electrical  Part)  :</v>
          </cell>
          <cell r="K195">
            <v>0</v>
          </cell>
          <cell r="M195">
            <v>1829645</v>
          </cell>
          <cell r="O195">
            <v>3243790</v>
          </cell>
          <cell r="Q195">
            <v>2609187</v>
          </cell>
          <cell r="S195">
            <v>0</v>
          </cell>
          <cell r="T195">
            <v>4438832</v>
          </cell>
          <cell r="U195">
            <v>0</v>
          </cell>
          <cell r="V195">
            <v>4458433</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60588</v>
          </cell>
          <cell r="O201">
            <v>60588</v>
          </cell>
          <cell r="P201">
            <v>48502</v>
          </cell>
          <cell r="Q201">
            <v>48502</v>
          </cell>
          <cell r="T201">
            <v>48502</v>
          </cell>
          <cell r="U201" t="str">
            <v>NA</v>
          </cell>
          <cell r="V201">
            <v>48502</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48471</v>
          </cell>
          <cell r="O204">
            <v>48471</v>
          </cell>
          <cell r="P204">
            <v>38978</v>
          </cell>
          <cell r="Q204">
            <v>38978</v>
          </cell>
          <cell r="T204">
            <v>38978</v>
          </cell>
          <cell r="U204" t="str">
            <v>NA</v>
          </cell>
          <cell r="V204">
            <v>38978</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7270588</v>
          </cell>
          <cell r="O207">
            <v>7270588</v>
          </cell>
          <cell r="P207">
            <v>5846633</v>
          </cell>
          <cell r="Q207">
            <v>5846633</v>
          </cell>
          <cell r="T207">
            <v>5846633</v>
          </cell>
          <cell r="U207" t="str">
            <v>NA</v>
          </cell>
          <cell r="V207">
            <v>5846633</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5089412</v>
          </cell>
          <cell r="O210">
            <v>5089412</v>
          </cell>
          <cell r="P210">
            <v>4092644</v>
          </cell>
          <cell r="Q210">
            <v>4092644</v>
          </cell>
          <cell r="T210">
            <v>4092644</v>
          </cell>
          <cell r="U210" t="str">
            <v>NA</v>
          </cell>
          <cell r="V210">
            <v>4092644</v>
          </cell>
        </row>
        <row r="211">
          <cell r="P211">
            <v>0</v>
          </cell>
          <cell r="Q211" t="str">
            <v>NA</v>
          </cell>
        </row>
        <row r="212">
          <cell r="F212" t="str">
            <v>b)</v>
          </cell>
          <cell r="G212" t="str">
            <v>Extension of control building for extension sub-stn. Complete (300 m2 )</v>
          </cell>
          <cell r="H212" t="str">
            <v>Lot</v>
          </cell>
          <cell r="J212" t="str">
            <v>NA</v>
          </cell>
          <cell r="K212" t="str">
            <v>NA</v>
          </cell>
          <cell r="L212">
            <v>0</v>
          </cell>
          <cell r="M212">
            <v>0</v>
          </cell>
          <cell r="N212" t="str">
            <v>NA</v>
          </cell>
          <cell r="O212" t="e">
            <v>#VALUE!</v>
          </cell>
          <cell r="P212" t="str">
            <v>NA</v>
          </cell>
          <cell r="Q212" t="str">
            <v>NA</v>
          </cell>
          <cell r="U212" t="str">
            <v>NA</v>
          </cell>
          <cell r="V212">
            <v>0</v>
          </cell>
        </row>
        <row r="213">
          <cell r="E213">
            <v>5</v>
          </cell>
          <cell r="F213" t="str">
            <v/>
          </cell>
          <cell r="G213" t="str">
            <v xml:space="preserve">Design and construction of : </v>
          </cell>
          <cell r="P213">
            <v>0</v>
          </cell>
          <cell r="Q213" t="str">
            <v>NA</v>
          </cell>
        </row>
        <row r="214">
          <cell r="F214" t="str">
            <v>a)</v>
          </cell>
          <cell r="G214" t="str">
            <v>Store-shed cum workshop and garage complete ( 175 m2 )</v>
          </cell>
          <cell r="H214" t="str">
            <v>Lot</v>
          </cell>
          <cell r="I214">
            <v>1</v>
          </cell>
          <cell r="J214" t="str">
            <v>NA</v>
          </cell>
          <cell r="K214" t="str">
            <v>NA</v>
          </cell>
          <cell r="L214">
            <v>0</v>
          </cell>
          <cell r="M214">
            <v>0</v>
          </cell>
          <cell r="N214">
            <v>1060294</v>
          </cell>
          <cell r="O214">
            <v>1060294</v>
          </cell>
          <cell r="P214">
            <v>852634</v>
          </cell>
          <cell r="Q214">
            <v>852634</v>
          </cell>
          <cell r="T214">
            <v>852634</v>
          </cell>
          <cell r="U214" t="str">
            <v>NA</v>
          </cell>
          <cell r="V214">
            <v>852634</v>
          </cell>
        </row>
        <row r="215">
          <cell r="F215" t="str">
            <v>b)</v>
          </cell>
          <cell r="G215" t="str">
            <v>Store-shed complete ( 300 m2 )</v>
          </cell>
          <cell r="H215" t="str">
            <v>Lot</v>
          </cell>
          <cell r="I215">
            <v>1</v>
          </cell>
          <cell r="J215" t="str">
            <v>NA</v>
          </cell>
          <cell r="K215" t="str">
            <v>NA</v>
          </cell>
          <cell r="L215">
            <v>0</v>
          </cell>
          <cell r="M215">
            <v>0</v>
          </cell>
          <cell r="N215">
            <v>0</v>
          </cell>
          <cell r="O215">
            <v>0</v>
          </cell>
          <cell r="P215">
            <v>0</v>
          </cell>
          <cell r="Q215">
            <v>0</v>
          </cell>
          <cell r="T215">
            <v>0</v>
          </cell>
          <cell r="U215" t="str">
            <v>NA</v>
          </cell>
          <cell r="V215">
            <v>0</v>
          </cell>
        </row>
        <row r="216">
          <cell r="F216" t="str">
            <v>c)</v>
          </cell>
          <cell r="G216" t="str">
            <v>Temporary Office ( 50 m2 )</v>
          </cell>
          <cell r="H216" t="str">
            <v>Lot</v>
          </cell>
          <cell r="I216">
            <v>1</v>
          </cell>
          <cell r="J216" t="str">
            <v>NA</v>
          </cell>
          <cell r="K216" t="str">
            <v>NA</v>
          </cell>
          <cell r="L216">
            <v>0</v>
          </cell>
          <cell r="M216">
            <v>0</v>
          </cell>
          <cell r="N216">
            <v>302941</v>
          </cell>
          <cell r="O216">
            <v>302941</v>
          </cell>
          <cell r="P216">
            <v>243610</v>
          </cell>
          <cell r="Q216">
            <v>243610</v>
          </cell>
          <cell r="T216">
            <v>243610</v>
          </cell>
          <cell r="U216" t="str">
            <v>NA</v>
          </cell>
          <cell r="V216">
            <v>243610</v>
          </cell>
        </row>
        <row r="217">
          <cell r="E217">
            <v>6</v>
          </cell>
          <cell r="G217" t="str">
            <v>Design and construction of B-type, three storied (six units)</v>
          </cell>
          <cell r="H217" t="str">
            <v>Lot</v>
          </cell>
          <cell r="I217">
            <v>1</v>
          </cell>
          <cell r="J217" t="str">
            <v>NA</v>
          </cell>
          <cell r="K217" t="str">
            <v>NA</v>
          </cell>
          <cell r="L217">
            <v>0</v>
          </cell>
          <cell r="M217">
            <v>0</v>
          </cell>
          <cell r="N217">
            <v>5278447</v>
          </cell>
          <cell r="O217">
            <v>5278447</v>
          </cell>
          <cell r="P217">
            <v>4244656</v>
          </cell>
          <cell r="Q217">
            <v>4244656</v>
          </cell>
          <cell r="T217">
            <v>4244656</v>
          </cell>
          <cell r="U217" t="str">
            <v>NA</v>
          </cell>
          <cell r="V217">
            <v>4244656</v>
          </cell>
        </row>
        <row r="218">
          <cell r="G218" t="str">
            <v>resedential building complete (Plinth area = 132 Sq.m.)</v>
          </cell>
          <cell r="P218">
            <v>0</v>
          </cell>
          <cell r="Q218" t="str">
            <v>NA</v>
          </cell>
        </row>
        <row r="219">
          <cell r="E219">
            <v>7</v>
          </cell>
          <cell r="G219" t="str">
            <v>Design and construction of a single unit C-type resedential</v>
          </cell>
          <cell r="H219" t="str">
            <v>Lot</v>
          </cell>
          <cell r="I219">
            <v>1</v>
          </cell>
          <cell r="J219" t="str">
            <v>NA</v>
          </cell>
          <cell r="K219" t="str">
            <v>NA</v>
          </cell>
          <cell r="L219">
            <v>0</v>
          </cell>
          <cell r="M219">
            <v>0</v>
          </cell>
          <cell r="N219">
            <v>666471</v>
          </cell>
          <cell r="O219">
            <v>666471</v>
          </cell>
          <cell r="P219">
            <v>535942</v>
          </cell>
          <cell r="Q219">
            <v>535942</v>
          </cell>
          <cell r="T219">
            <v>535942</v>
          </cell>
          <cell r="U219" t="str">
            <v>NA</v>
          </cell>
          <cell r="V219">
            <v>535942</v>
          </cell>
        </row>
        <row r="220">
          <cell r="G220" t="str">
            <v>building complete (with future provision of one additional storey)</v>
          </cell>
          <cell r="P220">
            <v>0</v>
          </cell>
          <cell r="Q220" t="str">
            <v>NA</v>
          </cell>
        </row>
        <row r="221">
          <cell r="G221" t="str">
            <v>(Plinth area = 100 Sq.m.)</v>
          </cell>
          <cell r="P221">
            <v>0</v>
          </cell>
          <cell r="Q221" t="str">
            <v>NA</v>
          </cell>
        </row>
        <row r="222">
          <cell r="E222">
            <v>8</v>
          </cell>
          <cell r="G222" t="str">
            <v>Design and construction of a single unit D-type resedential</v>
          </cell>
          <cell r="H222" t="str">
            <v>Lot</v>
          </cell>
          <cell r="J222" t="str">
            <v>NA</v>
          </cell>
          <cell r="K222" t="str">
            <v>NA</v>
          </cell>
          <cell r="L222">
            <v>0</v>
          </cell>
          <cell r="M222">
            <v>0</v>
          </cell>
          <cell r="N222" t="str">
            <v>NA</v>
          </cell>
          <cell r="O222" t="e">
            <v>#VALUE!</v>
          </cell>
          <cell r="P222" t="str">
            <v>NA</v>
          </cell>
          <cell r="Q222" t="str">
            <v>NA</v>
          </cell>
          <cell r="U222" t="str">
            <v>NA</v>
          </cell>
          <cell r="V222">
            <v>0</v>
          </cell>
        </row>
        <row r="223">
          <cell r="G223" t="str">
            <v>building complete (with future provision of one additional storey)</v>
          </cell>
          <cell r="P223">
            <v>0</v>
          </cell>
          <cell r="Q223" t="str">
            <v>NA</v>
          </cell>
        </row>
        <row r="224">
          <cell r="G224" t="str">
            <v>(Plinth area = 156 Sq.m.)</v>
          </cell>
          <cell r="P224">
            <v>0</v>
          </cell>
          <cell r="Q224" t="str">
            <v>NA</v>
          </cell>
        </row>
        <row r="225">
          <cell r="E225">
            <v>9</v>
          </cell>
          <cell r="G225" t="str">
            <v>Design and construction of a two storied "Guest House"</v>
          </cell>
          <cell r="H225" t="str">
            <v>Lot</v>
          </cell>
          <cell r="J225" t="str">
            <v>NA</v>
          </cell>
          <cell r="K225" t="str">
            <v>NA</v>
          </cell>
          <cell r="L225">
            <v>0</v>
          </cell>
          <cell r="M225">
            <v>0</v>
          </cell>
          <cell r="N225" t="str">
            <v>NA</v>
          </cell>
          <cell r="O225" t="e">
            <v>#VALUE!</v>
          </cell>
          <cell r="P225" t="str">
            <v>NA</v>
          </cell>
          <cell r="Q225" t="str">
            <v>NA</v>
          </cell>
          <cell r="U225" t="str">
            <v>NA</v>
          </cell>
          <cell r="V225">
            <v>0</v>
          </cell>
        </row>
        <row r="226">
          <cell r="G226" t="str">
            <v>building complete (Total floor area = 200 Sq.m.)</v>
          </cell>
          <cell r="P226">
            <v>0</v>
          </cell>
          <cell r="Q226" t="str">
            <v>NA</v>
          </cell>
        </row>
        <row r="227">
          <cell r="E227">
            <v>10</v>
          </cell>
          <cell r="G227" t="str">
            <v>Design and construction of a two storied administrative &amp; office</v>
          </cell>
          <cell r="H227" t="str">
            <v>Lot</v>
          </cell>
          <cell r="J227" t="str">
            <v>NA</v>
          </cell>
          <cell r="K227" t="str">
            <v>NA</v>
          </cell>
          <cell r="L227">
            <v>0</v>
          </cell>
          <cell r="M227">
            <v>0</v>
          </cell>
          <cell r="N227" t="str">
            <v>NA</v>
          </cell>
          <cell r="O227" t="e">
            <v>#VALUE!</v>
          </cell>
          <cell r="P227" t="str">
            <v>NA</v>
          </cell>
          <cell r="Q227" t="str">
            <v>NA</v>
          </cell>
          <cell r="U227" t="str">
            <v>NA</v>
          </cell>
          <cell r="V227">
            <v>0</v>
          </cell>
        </row>
        <row r="228">
          <cell r="G228" t="str">
            <v>building complete (Total floor area = 650 Sq.m.)</v>
          </cell>
          <cell r="P228">
            <v>0</v>
          </cell>
          <cell r="Q228" t="str">
            <v>NA</v>
          </cell>
        </row>
        <row r="229">
          <cell r="E229">
            <v>11</v>
          </cell>
          <cell r="G229" t="str">
            <v>Design and construction of a "Community Centre"</v>
          </cell>
          <cell r="H229" t="str">
            <v>Lot</v>
          </cell>
          <cell r="J229" t="str">
            <v>NA</v>
          </cell>
          <cell r="K229" t="str">
            <v>NA</v>
          </cell>
          <cell r="L229">
            <v>0</v>
          </cell>
          <cell r="M229">
            <v>0</v>
          </cell>
          <cell r="N229" t="str">
            <v>NA</v>
          </cell>
          <cell r="O229" t="e">
            <v>#VALUE!</v>
          </cell>
          <cell r="P229" t="str">
            <v>NA</v>
          </cell>
          <cell r="Q229" t="str">
            <v>NA</v>
          </cell>
          <cell r="U229" t="str">
            <v>NA</v>
          </cell>
          <cell r="V229">
            <v>0</v>
          </cell>
        </row>
        <row r="230">
          <cell r="G230" t="str">
            <v xml:space="preserve">building complete (Covered area as mentioned) </v>
          </cell>
          <cell r="P230">
            <v>0</v>
          </cell>
          <cell r="Q230" t="str">
            <v>NA</v>
          </cell>
        </row>
        <row r="231">
          <cell r="E231">
            <v>12</v>
          </cell>
          <cell r="G231" t="str">
            <v>Design and construction of a two storied (8 unit) dormitory</v>
          </cell>
          <cell r="H231" t="str">
            <v>Lot</v>
          </cell>
          <cell r="J231" t="str">
            <v>NA</v>
          </cell>
          <cell r="K231" t="str">
            <v>NA</v>
          </cell>
          <cell r="L231">
            <v>0</v>
          </cell>
          <cell r="M231">
            <v>0</v>
          </cell>
          <cell r="N231" t="str">
            <v>NA</v>
          </cell>
          <cell r="O231" t="e">
            <v>#VALUE!</v>
          </cell>
          <cell r="P231" t="str">
            <v>NA</v>
          </cell>
          <cell r="Q231" t="str">
            <v>NA</v>
          </cell>
          <cell r="U231" t="str">
            <v>NA</v>
          </cell>
          <cell r="V231">
            <v>0</v>
          </cell>
        </row>
        <row r="232">
          <cell r="G232" t="str">
            <v>building complete. (Plinth area = 150 Sq.m.)</v>
          </cell>
          <cell r="P232">
            <v>0</v>
          </cell>
          <cell r="Q232" t="str">
            <v>NA</v>
          </cell>
        </row>
        <row r="233">
          <cell r="E233">
            <v>13</v>
          </cell>
          <cell r="F233" t="str">
            <v>a)</v>
          </cell>
          <cell r="G233" t="str">
            <v>Sinking of two nos. deep tubewell including installation of pump</v>
          </cell>
          <cell r="H233" t="str">
            <v>Lot</v>
          </cell>
          <cell r="I233">
            <v>1</v>
          </cell>
          <cell r="J233" t="str">
            <v>NA</v>
          </cell>
          <cell r="K233" t="str">
            <v>NA</v>
          </cell>
          <cell r="L233">
            <v>0</v>
          </cell>
          <cell r="M233">
            <v>0</v>
          </cell>
          <cell r="N233">
            <v>847984</v>
          </cell>
          <cell r="O233">
            <v>847984</v>
          </cell>
          <cell r="P233">
            <v>681905</v>
          </cell>
          <cell r="Q233">
            <v>681905</v>
          </cell>
          <cell r="T233">
            <v>681905</v>
          </cell>
          <cell r="U233" t="str">
            <v>NA</v>
          </cell>
          <cell r="V233">
            <v>681905</v>
          </cell>
        </row>
        <row r="234">
          <cell r="G234" t="str">
            <v>houses with interconnection for supply of water to various</v>
          </cell>
          <cell r="P234">
            <v>0</v>
          </cell>
          <cell r="Q234" t="str">
            <v>NA</v>
          </cell>
        </row>
        <row r="235">
          <cell r="G235" t="str">
            <v>buildings and utilities etc. complete.</v>
          </cell>
          <cell r="P235">
            <v>0</v>
          </cell>
          <cell r="Q235" t="str">
            <v>NA</v>
          </cell>
        </row>
        <row r="236">
          <cell r="E236" t="str">
            <v/>
          </cell>
          <cell r="F236" t="str">
            <v>b)</v>
          </cell>
          <cell r="G236" t="str">
            <v>Same as above for one no. tubewell etc. complete.</v>
          </cell>
          <cell r="H236" t="str">
            <v>Lot</v>
          </cell>
          <cell r="J236" t="str">
            <v>NA</v>
          </cell>
          <cell r="K236" t="str">
            <v>NA</v>
          </cell>
          <cell r="L236">
            <v>0</v>
          </cell>
          <cell r="M236">
            <v>0</v>
          </cell>
          <cell r="N236" t="str">
            <v>NA</v>
          </cell>
          <cell r="O236" t="e">
            <v>#VALUE!</v>
          </cell>
          <cell r="P236" t="str">
            <v>NA</v>
          </cell>
          <cell r="Q236" t="str">
            <v>NA</v>
          </cell>
          <cell r="U236" t="str">
            <v>NA</v>
          </cell>
          <cell r="V236">
            <v>0</v>
          </cell>
        </row>
        <row r="237">
          <cell r="F237" t="str">
            <v>c)</v>
          </cell>
          <cell r="G237" t="str">
            <v>Design and construction of a R.C.C. overhead reservoir with</v>
          </cell>
          <cell r="H237" t="str">
            <v>Lot</v>
          </cell>
          <cell r="J237" t="str">
            <v>NA</v>
          </cell>
          <cell r="K237" t="str">
            <v>NA</v>
          </cell>
          <cell r="L237">
            <v>0</v>
          </cell>
          <cell r="M237">
            <v>0</v>
          </cell>
          <cell r="N237" t="str">
            <v>NA</v>
          </cell>
          <cell r="O237" t="e">
            <v>#VALUE!</v>
          </cell>
          <cell r="P237" t="str">
            <v>NA</v>
          </cell>
          <cell r="Q237" t="str">
            <v>NA</v>
          </cell>
          <cell r="U237" t="str">
            <v>NA</v>
          </cell>
          <cell r="V237">
            <v>0</v>
          </cell>
        </row>
        <row r="238">
          <cell r="G238" t="str">
            <v>allied pipelines cpomplete.</v>
          </cell>
          <cell r="P238">
            <v>0</v>
          </cell>
          <cell r="Q238" t="str">
            <v>NA</v>
          </cell>
        </row>
        <row r="239">
          <cell r="F239" t="str">
            <v>d)</v>
          </cell>
          <cell r="G239" t="str">
            <v xml:space="preserve">Design &amp; Laying of distribution pipelines to various buildings </v>
          </cell>
          <cell r="H239" t="str">
            <v>Lot</v>
          </cell>
          <cell r="I239">
            <v>1</v>
          </cell>
          <cell r="J239" t="str">
            <v>NA</v>
          </cell>
          <cell r="K239" t="str">
            <v>NA</v>
          </cell>
          <cell r="L239">
            <v>0</v>
          </cell>
          <cell r="M239">
            <v>0</v>
          </cell>
          <cell r="N239">
            <v>641629</v>
          </cell>
          <cell r="O239">
            <v>641629</v>
          </cell>
          <cell r="P239">
            <v>515965</v>
          </cell>
          <cell r="Q239">
            <v>515965</v>
          </cell>
          <cell r="T239">
            <v>515965</v>
          </cell>
          <cell r="U239" t="str">
            <v>NA</v>
          </cell>
          <cell r="V239">
            <v>515965</v>
          </cell>
        </row>
        <row r="240">
          <cell r="G240" t="str">
            <v>and utilities, connecting a), b), c) or as applicable complete.</v>
          </cell>
          <cell r="P240">
            <v>0</v>
          </cell>
          <cell r="Q240" t="str">
            <v>NA</v>
          </cell>
        </row>
        <row r="241">
          <cell r="E241">
            <v>14</v>
          </cell>
          <cell r="G241" t="str">
            <v>Design and construction of R.C.C. culverts, water bound</v>
          </cell>
          <cell r="H241" t="str">
            <v>Lot</v>
          </cell>
          <cell r="I241">
            <v>1</v>
          </cell>
          <cell r="J241" t="str">
            <v>NA</v>
          </cell>
          <cell r="K241" t="str">
            <v>NA</v>
          </cell>
          <cell r="L241">
            <v>0</v>
          </cell>
          <cell r="M241">
            <v>0</v>
          </cell>
          <cell r="N241">
            <v>1078992</v>
          </cell>
          <cell r="O241">
            <v>1078992</v>
          </cell>
          <cell r="P241">
            <v>867670</v>
          </cell>
          <cell r="Q241">
            <v>867670</v>
          </cell>
          <cell r="T241">
            <v>867670</v>
          </cell>
          <cell r="U241" t="str">
            <v>NA</v>
          </cell>
          <cell r="V241">
            <v>867670</v>
          </cell>
        </row>
        <row r="242">
          <cell r="G242" t="str">
            <v xml:space="preserve">macadam road with bituminous topping, approach road </v>
          </cell>
          <cell r="P242">
            <v>0</v>
          </cell>
          <cell r="Q242" t="str">
            <v>NA</v>
          </cell>
        </row>
        <row r="243">
          <cell r="G243" t="str">
            <v>to sub-station and roads within sub-station and colony</v>
          </cell>
          <cell r="P243">
            <v>0</v>
          </cell>
          <cell r="Q243" t="str">
            <v>NA</v>
          </cell>
        </row>
        <row r="244">
          <cell r="G244" t="str">
            <v xml:space="preserve">areas (excluding roads within switchyard) complete as per </v>
          </cell>
          <cell r="P244">
            <v>0</v>
          </cell>
          <cell r="Q244" t="str">
            <v>NA</v>
          </cell>
        </row>
        <row r="245">
          <cell r="G245" t="str">
            <v>requirement.</v>
          </cell>
          <cell r="P245">
            <v>0</v>
          </cell>
          <cell r="Q245" t="str">
            <v>NA</v>
          </cell>
        </row>
        <row r="246">
          <cell r="E246">
            <v>15</v>
          </cell>
          <cell r="G246" t="str">
            <v>Design and construction of :</v>
          </cell>
          <cell r="P246">
            <v>0</v>
          </cell>
          <cell r="Q246" t="str">
            <v>NA</v>
          </cell>
        </row>
        <row r="247">
          <cell r="F247" t="str">
            <v>a)</v>
          </cell>
          <cell r="G247" t="str">
            <v xml:space="preserve">Rail cum road , jacking and winching pads etc. within </v>
          </cell>
          <cell r="H247" t="str">
            <v>Lot</v>
          </cell>
          <cell r="I247">
            <v>1</v>
          </cell>
          <cell r="J247" t="str">
            <v>NA</v>
          </cell>
          <cell r="K247" t="str">
            <v>NA</v>
          </cell>
          <cell r="L247">
            <v>0</v>
          </cell>
          <cell r="M247">
            <v>0</v>
          </cell>
          <cell r="N247">
            <v>0</v>
          </cell>
          <cell r="O247">
            <v>0</v>
          </cell>
          <cell r="P247">
            <v>0</v>
          </cell>
          <cell r="Q247">
            <v>0</v>
          </cell>
          <cell r="T247">
            <v>0</v>
          </cell>
          <cell r="U247" t="str">
            <v>NA</v>
          </cell>
          <cell r="V247">
            <v>0</v>
          </cell>
        </row>
        <row r="248">
          <cell r="G248" t="str">
            <v>switchyard complete.</v>
          </cell>
          <cell r="P248">
            <v>0</v>
          </cell>
          <cell r="Q248" t="str">
            <v>NA</v>
          </cell>
        </row>
        <row r="249">
          <cell r="F249" t="str">
            <v>b)</v>
          </cell>
          <cell r="G249" t="str">
            <v>Road and allied works within switchyard complete.</v>
          </cell>
          <cell r="H249" t="str">
            <v>Lot</v>
          </cell>
          <cell r="I249">
            <v>1</v>
          </cell>
          <cell r="J249" t="str">
            <v>NA</v>
          </cell>
          <cell r="K249" t="str">
            <v>NA</v>
          </cell>
          <cell r="L249">
            <v>0</v>
          </cell>
          <cell r="M249">
            <v>0</v>
          </cell>
          <cell r="N249">
            <v>233556</v>
          </cell>
          <cell r="O249">
            <v>233556</v>
          </cell>
          <cell r="P249">
            <v>187814</v>
          </cell>
          <cell r="Q249">
            <v>187814</v>
          </cell>
          <cell r="T249">
            <v>187814</v>
          </cell>
          <cell r="U249" t="str">
            <v>NA</v>
          </cell>
          <cell r="V249">
            <v>187814</v>
          </cell>
        </row>
        <row r="250">
          <cell r="E250">
            <v>16</v>
          </cell>
          <cell r="G250" t="str">
            <v xml:space="preserve">Design and construction of boundary wall inluding M.S. </v>
          </cell>
          <cell r="H250" t="str">
            <v>Lot</v>
          </cell>
          <cell r="I250">
            <v>1</v>
          </cell>
          <cell r="J250" t="str">
            <v>NA</v>
          </cell>
          <cell r="K250" t="str">
            <v>NA</v>
          </cell>
          <cell r="L250">
            <v>0</v>
          </cell>
          <cell r="M250">
            <v>0</v>
          </cell>
          <cell r="N250">
            <v>3426537</v>
          </cell>
          <cell r="O250">
            <v>3426537</v>
          </cell>
          <cell r="P250">
            <v>2755445</v>
          </cell>
          <cell r="Q250">
            <v>2755445</v>
          </cell>
          <cell r="T250">
            <v>2755445</v>
          </cell>
          <cell r="U250" t="str">
            <v>NA</v>
          </cell>
          <cell r="V250">
            <v>2755445</v>
          </cell>
        </row>
        <row r="251">
          <cell r="G251" t="str">
            <v xml:space="preserve">gates , security posts , animal obstruction grills etc. of </v>
          </cell>
          <cell r="N251">
            <v>0</v>
          </cell>
          <cell r="O251">
            <v>0</v>
          </cell>
          <cell r="P251">
            <v>0</v>
          </cell>
          <cell r="Q251" t="str">
            <v>NA</v>
          </cell>
          <cell r="U251" t="str">
            <v>NA</v>
          </cell>
          <cell r="V251">
            <v>0</v>
          </cell>
        </row>
        <row r="252">
          <cell r="G252" t="str">
            <v>proposed sub-station land complete as per requirement.</v>
          </cell>
          <cell r="N252">
            <v>0</v>
          </cell>
          <cell r="O252">
            <v>0</v>
          </cell>
          <cell r="P252">
            <v>0</v>
          </cell>
          <cell r="Q252" t="str">
            <v>NA</v>
          </cell>
          <cell r="U252" t="str">
            <v>NA</v>
          </cell>
          <cell r="V252">
            <v>0</v>
          </cell>
        </row>
        <row r="253">
          <cell r="E253">
            <v>17</v>
          </cell>
          <cell r="G253" t="str">
            <v>Design and construction of switchyard fencing including</v>
          </cell>
          <cell r="H253" t="str">
            <v>Lot</v>
          </cell>
          <cell r="I253">
            <v>1</v>
          </cell>
          <cell r="J253" t="str">
            <v>NA</v>
          </cell>
          <cell r="K253" t="str">
            <v>NA</v>
          </cell>
          <cell r="L253">
            <v>0</v>
          </cell>
          <cell r="M253">
            <v>0</v>
          </cell>
          <cell r="N253">
            <v>399640</v>
          </cell>
          <cell r="O253">
            <v>399640</v>
          </cell>
          <cell r="P253">
            <v>321370</v>
          </cell>
          <cell r="Q253">
            <v>321370</v>
          </cell>
          <cell r="T253">
            <v>321370</v>
          </cell>
          <cell r="U253" t="str">
            <v>NA</v>
          </cell>
          <cell r="V253">
            <v>321370</v>
          </cell>
        </row>
        <row r="254">
          <cell r="G254" t="str">
            <v>M.S. gates etc. complete as per requirement.</v>
          </cell>
          <cell r="N254">
            <v>0</v>
          </cell>
          <cell r="O254">
            <v>0</v>
          </cell>
          <cell r="P254">
            <v>0</v>
          </cell>
          <cell r="Q254" t="str">
            <v>NA</v>
          </cell>
          <cell r="U254" t="str">
            <v>NA</v>
          </cell>
          <cell r="V254">
            <v>0</v>
          </cell>
        </row>
        <row r="255">
          <cell r="E255">
            <v>18</v>
          </cell>
          <cell r="G255" t="str">
            <v>Design and construction of storm water drainage and sewage</v>
          </cell>
          <cell r="H255" t="str">
            <v>Lot</v>
          </cell>
          <cell r="I255">
            <v>1</v>
          </cell>
          <cell r="J255" t="str">
            <v>NA</v>
          </cell>
          <cell r="K255" t="str">
            <v>NA</v>
          </cell>
          <cell r="L255">
            <v>0</v>
          </cell>
          <cell r="M255">
            <v>0</v>
          </cell>
          <cell r="N255">
            <v>2075705</v>
          </cell>
          <cell r="O255">
            <v>2075705</v>
          </cell>
          <cell r="P255">
            <v>1669175</v>
          </cell>
          <cell r="Q255">
            <v>1669175</v>
          </cell>
          <cell r="T255">
            <v>1669175</v>
          </cell>
          <cell r="U255" t="str">
            <v>NA</v>
          </cell>
          <cell r="V255">
            <v>1669175</v>
          </cell>
        </row>
        <row r="256">
          <cell r="G256" t="str">
            <v xml:space="preserve">disposal system with sump pump and pump house complete </v>
          </cell>
          <cell r="N256">
            <v>0</v>
          </cell>
          <cell r="O256">
            <v>0</v>
          </cell>
          <cell r="P256">
            <v>0</v>
          </cell>
          <cell r="Q256" t="str">
            <v>NA</v>
          </cell>
          <cell r="U256" t="str">
            <v>NA</v>
          </cell>
          <cell r="V256">
            <v>0</v>
          </cell>
        </row>
        <row r="257">
          <cell r="G257" t="str">
            <v>for entire area of new/extension portion of existing sub-station</v>
          </cell>
          <cell r="N257">
            <v>0</v>
          </cell>
          <cell r="O257">
            <v>0</v>
          </cell>
          <cell r="P257">
            <v>0</v>
          </cell>
          <cell r="Q257" t="str">
            <v>NA</v>
          </cell>
          <cell r="U257" t="str">
            <v>NA</v>
          </cell>
          <cell r="V257">
            <v>0</v>
          </cell>
        </row>
        <row r="258">
          <cell r="G258" t="str">
            <v>complete as per requirement including colony area.</v>
          </cell>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N265">
            <v>0</v>
          </cell>
          <cell r="O265">
            <v>0</v>
          </cell>
          <cell r="P265">
            <v>0</v>
          </cell>
          <cell r="Q265" t="str">
            <v>NA</v>
          </cell>
          <cell r="U265" t="str">
            <v>NA</v>
          </cell>
          <cell r="V265">
            <v>0</v>
          </cell>
        </row>
        <row r="266">
          <cell r="E266">
            <v>19</v>
          </cell>
          <cell r="G266" t="str">
            <v xml:space="preserve">Erection of various switchyard and equipment structures </v>
          </cell>
          <cell r="N266">
            <v>0</v>
          </cell>
          <cell r="O266">
            <v>0</v>
          </cell>
          <cell r="P266">
            <v>0</v>
          </cell>
          <cell r="Q266" t="str">
            <v>NA</v>
          </cell>
          <cell r="U266" t="str">
            <v>NA</v>
          </cell>
          <cell r="V266">
            <v>0</v>
          </cell>
        </row>
        <row r="267">
          <cell r="G267" t="str">
            <v>complete as per approved electrical layout drawings and</v>
          </cell>
          <cell r="N267">
            <v>0</v>
          </cell>
          <cell r="O267">
            <v>0</v>
          </cell>
          <cell r="P267">
            <v>0</v>
          </cell>
          <cell r="Q267" t="str">
            <v>NA</v>
          </cell>
          <cell r="U267" t="str">
            <v>NA</v>
          </cell>
          <cell r="V267">
            <v>0</v>
          </cell>
        </row>
        <row r="268">
          <cell r="G268" t="str">
            <v>specification.</v>
          </cell>
          <cell r="N268">
            <v>0</v>
          </cell>
          <cell r="O268">
            <v>0</v>
          </cell>
          <cell r="P268">
            <v>0</v>
          </cell>
          <cell r="Q268" t="str">
            <v>NA</v>
          </cell>
          <cell r="U268" t="str">
            <v>NA</v>
          </cell>
          <cell r="V268">
            <v>0</v>
          </cell>
        </row>
        <row r="269">
          <cell r="F269" t="str">
            <v>a)</v>
          </cell>
          <cell r="G269" t="str">
            <v>400 KV switchyard portion</v>
          </cell>
          <cell r="H269" t="str">
            <v>Lot</v>
          </cell>
          <cell r="J269" t="str">
            <v>NA</v>
          </cell>
          <cell r="K269" t="str">
            <v>NA</v>
          </cell>
          <cell r="L269">
            <v>0</v>
          </cell>
          <cell r="M269">
            <v>0</v>
          </cell>
          <cell r="N269">
            <v>0</v>
          </cell>
          <cell r="O269">
            <v>0</v>
          </cell>
          <cell r="P269">
            <v>0</v>
          </cell>
          <cell r="Q269" t="str">
            <v>NA</v>
          </cell>
          <cell r="U269" t="str">
            <v>NA</v>
          </cell>
          <cell r="V269">
            <v>0</v>
          </cell>
        </row>
        <row r="270">
          <cell r="F270" t="str">
            <v>b)</v>
          </cell>
          <cell r="G270" t="str">
            <v>220 KV switchyard portion</v>
          </cell>
          <cell r="H270" t="str">
            <v>Lot</v>
          </cell>
          <cell r="J270" t="str">
            <v>NA</v>
          </cell>
          <cell r="K270" t="str">
            <v>NA</v>
          </cell>
          <cell r="L270">
            <v>0</v>
          </cell>
          <cell r="M270">
            <v>0</v>
          </cell>
          <cell r="N270">
            <v>0</v>
          </cell>
          <cell r="O270">
            <v>0</v>
          </cell>
          <cell r="P270">
            <v>0</v>
          </cell>
          <cell r="Q270" t="str">
            <v>NA</v>
          </cell>
          <cell r="U270" t="str">
            <v>NA</v>
          </cell>
          <cell r="V270">
            <v>0</v>
          </cell>
        </row>
        <row r="271">
          <cell r="F271" t="str">
            <v>c)</v>
          </cell>
          <cell r="G271" t="str">
            <v>132 KV switchyard portion</v>
          </cell>
          <cell r="H271" t="str">
            <v>Lot</v>
          </cell>
          <cell r="I271">
            <v>1</v>
          </cell>
          <cell r="J271" t="str">
            <v>NA</v>
          </cell>
          <cell r="K271" t="str">
            <v>NA</v>
          </cell>
          <cell r="L271">
            <v>15000</v>
          </cell>
          <cell r="M271">
            <v>15000</v>
          </cell>
          <cell r="N271">
            <v>207395</v>
          </cell>
          <cell r="O271">
            <v>207395</v>
          </cell>
          <cell r="P271">
            <v>166776</v>
          </cell>
          <cell r="Q271">
            <v>166776</v>
          </cell>
          <cell r="R271" t="str">
            <v>INCLUDED IN COL.(8)</v>
          </cell>
          <cell r="T271">
            <v>181776</v>
          </cell>
          <cell r="U271" t="str">
            <v>NA</v>
          </cell>
          <cell r="V271">
            <v>181776</v>
          </cell>
        </row>
        <row r="272">
          <cell r="F272" t="str">
            <v>d)</v>
          </cell>
          <cell r="G272" t="str">
            <v xml:space="preserve"> 33 KV switchyard portion</v>
          </cell>
          <cell r="H272" t="str">
            <v>Lot</v>
          </cell>
          <cell r="I272">
            <v>1</v>
          </cell>
          <cell r="J272" t="str">
            <v>NA</v>
          </cell>
          <cell r="K272" t="str">
            <v>NA</v>
          </cell>
          <cell r="L272">
            <v>10000</v>
          </cell>
          <cell r="M272">
            <v>10000</v>
          </cell>
          <cell r="N272">
            <v>102657</v>
          </cell>
          <cell r="O272">
            <v>102657</v>
          </cell>
          <cell r="P272">
            <v>82551</v>
          </cell>
          <cell r="Q272">
            <v>82551</v>
          </cell>
          <cell r="R272" t="str">
            <v>INCLUDED IN COL.(8)</v>
          </cell>
          <cell r="T272">
            <v>92551</v>
          </cell>
          <cell r="U272" t="str">
            <v>NA</v>
          </cell>
          <cell r="V272">
            <v>92551</v>
          </cell>
        </row>
        <row r="273">
          <cell r="E273">
            <v>20</v>
          </cell>
          <cell r="G273" t="str">
            <v xml:space="preserve">Design and construction of foundations for various </v>
          </cell>
          <cell r="N273">
            <v>0</v>
          </cell>
          <cell r="O273">
            <v>0</v>
          </cell>
          <cell r="P273">
            <v>0</v>
          </cell>
          <cell r="Q273" t="str">
            <v>NA</v>
          </cell>
          <cell r="U273" t="str">
            <v>NA</v>
          </cell>
          <cell r="V273">
            <v>0</v>
          </cell>
        </row>
        <row r="274">
          <cell r="G274" t="str">
            <v>switchyard and equipment structures including other</v>
          </cell>
          <cell r="N274">
            <v>0</v>
          </cell>
          <cell r="O274">
            <v>0</v>
          </cell>
          <cell r="P274">
            <v>0</v>
          </cell>
          <cell r="Q274" t="str">
            <v>NA</v>
          </cell>
          <cell r="U274" t="str">
            <v>NA</v>
          </cell>
          <cell r="V274">
            <v>0</v>
          </cell>
        </row>
        <row r="275">
          <cell r="G275" t="str">
            <v xml:space="preserve">electromechanical equipment as per approved electrical </v>
          </cell>
          <cell r="N275">
            <v>0</v>
          </cell>
          <cell r="O275">
            <v>0</v>
          </cell>
          <cell r="P275">
            <v>0</v>
          </cell>
          <cell r="Q275" t="str">
            <v>NA</v>
          </cell>
          <cell r="U275" t="str">
            <v>NA</v>
          </cell>
          <cell r="V275">
            <v>0</v>
          </cell>
        </row>
        <row r="276">
          <cell r="G276" t="str">
            <v xml:space="preserve">foundation layout , foundation drawings and specification </v>
          </cell>
          <cell r="N276">
            <v>0</v>
          </cell>
          <cell r="O276">
            <v>0</v>
          </cell>
          <cell r="P276">
            <v>0</v>
          </cell>
          <cell r="Q276" t="str">
            <v>NA</v>
          </cell>
          <cell r="U276" t="str">
            <v>NA</v>
          </cell>
          <cell r="V276">
            <v>0</v>
          </cell>
        </row>
        <row r="277">
          <cell r="G277" t="str">
            <v>complete.</v>
          </cell>
          <cell r="N277">
            <v>0</v>
          </cell>
          <cell r="O277">
            <v>0</v>
          </cell>
          <cell r="P277">
            <v>0</v>
          </cell>
          <cell r="Q277" t="str">
            <v>NA</v>
          </cell>
          <cell r="U277" t="str">
            <v>NA</v>
          </cell>
          <cell r="V277">
            <v>0</v>
          </cell>
        </row>
        <row r="278">
          <cell r="F278" t="str">
            <v>a)</v>
          </cell>
          <cell r="G278" t="str">
            <v>400 KV switchyard portion</v>
          </cell>
          <cell r="H278" t="str">
            <v>Lot</v>
          </cell>
          <cell r="J278" t="str">
            <v>NA</v>
          </cell>
          <cell r="K278" t="str">
            <v>NA</v>
          </cell>
          <cell r="L278">
            <v>0</v>
          </cell>
          <cell r="M278">
            <v>0</v>
          </cell>
          <cell r="N278">
            <v>0</v>
          </cell>
          <cell r="O278">
            <v>0</v>
          </cell>
          <cell r="P278">
            <v>0</v>
          </cell>
          <cell r="Q278" t="str">
            <v>NA</v>
          </cell>
          <cell r="U278" t="str">
            <v>NA</v>
          </cell>
          <cell r="V278">
            <v>0</v>
          </cell>
        </row>
        <row r="279">
          <cell r="F279" t="str">
            <v>b)</v>
          </cell>
          <cell r="G279" t="str">
            <v>220 KV switchyard portion</v>
          </cell>
          <cell r="H279" t="str">
            <v>Lot</v>
          </cell>
          <cell r="J279" t="str">
            <v>NA</v>
          </cell>
          <cell r="K279" t="str">
            <v>NA</v>
          </cell>
          <cell r="L279">
            <v>0</v>
          </cell>
          <cell r="M279">
            <v>0</v>
          </cell>
          <cell r="N279">
            <v>0</v>
          </cell>
          <cell r="O279">
            <v>0</v>
          </cell>
          <cell r="P279">
            <v>0</v>
          </cell>
          <cell r="Q279" t="str">
            <v>NA</v>
          </cell>
          <cell r="U279" t="str">
            <v>NA</v>
          </cell>
          <cell r="V279">
            <v>0</v>
          </cell>
        </row>
        <row r="280">
          <cell r="F280" t="str">
            <v>c)</v>
          </cell>
          <cell r="G280" t="str">
            <v>132 KV switchyard portion</v>
          </cell>
          <cell r="H280" t="str">
            <v>Lot</v>
          </cell>
          <cell r="I280">
            <v>1</v>
          </cell>
          <cell r="J280" t="str">
            <v>NA</v>
          </cell>
          <cell r="K280" t="str">
            <v>NA</v>
          </cell>
          <cell r="L280">
            <v>0</v>
          </cell>
          <cell r="M280">
            <v>0</v>
          </cell>
          <cell r="N280">
            <v>4947514</v>
          </cell>
          <cell r="O280">
            <v>4947514</v>
          </cell>
          <cell r="P280">
            <v>3978536</v>
          </cell>
          <cell r="Q280">
            <v>3978536</v>
          </cell>
          <cell r="T280">
            <v>3978536</v>
          </cell>
          <cell r="U280" t="str">
            <v>NA</v>
          </cell>
          <cell r="V280">
            <v>3978536</v>
          </cell>
        </row>
        <row r="281">
          <cell r="F281" t="str">
            <v>d)</v>
          </cell>
          <cell r="G281" t="str">
            <v xml:space="preserve"> 33 KV switchyard portion</v>
          </cell>
          <cell r="H281" t="str">
            <v>Lot</v>
          </cell>
          <cell r="I281">
            <v>1</v>
          </cell>
          <cell r="J281" t="str">
            <v>NA</v>
          </cell>
          <cell r="K281" t="str">
            <v>NA</v>
          </cell>
          <cell r="L281">
            <v>0</v>
          </cell>
          <cell r="M281">
            <v>0</v>
          </cell>
          <cell r="N281">
            <v>2665882</v>
          </cell>
          <cell r="O281">
            <v>2665882</v>
          </cell>
          <cell r="P281">
            <v>2143765</v>
          </cell>
          <cell r="Q281">
            <v>2143765</v>
          </cell>
          <cell r="T281">
            <v>2143765</v>
          </cell>
          <cell r="U281" t="str">
            <v>NA</v>
          </cell>
          <cell r="V281">
            <v>2143765</v>
          </cell>
        </row>
        <row r="282">
          <cell r="E282">
            <v>21</v>
          </cell>
          <cell r="G282" t="str">
            <v xml:space="preserve">Design and construction of cable trench system including trench </v>
          </cell>
          <cell r="H282" t="str">
            <v>Lot</v>
          </cell>
          <cell r="I282">
            <v>1</v>
          </cell>
          <cell r="J282" t="str">
            <v>NA</v>
          </cell>
          <cell r="K282" t="str">
            <v>NA</v>
          </cell>
          <cell r="L282">
            <v>0</v>
          </cell>
          <cell r="M282">
            <v>0</v>
          </cell>
          <cell r="N282">
            <v>1901930</v>
          </cell>
          <cell r="O282">
            <v>1901930</v>
          </cell>
          <cell r="P282">
            <v>1529434</v>
          </cell>
          <cell r="Q282">
            <v>1529434</v>
          </cell>
          <cell r="T282">
            <v>1529434</v>
          </cell>
          <cell r="U282" t="str">
            <v>NA</v>
          </cell>
          <cell r="V282">
            <v>1529434</v>
          </cell>
        </row>
        <row r="283">
          <cell r="E283" t="str">
            <v/>
          </cell>
          <cell r="G283" t="str">
            <v xml:space="preserve">cover, cable tray etc.complete as per approved drawing and </v>
          </cell>
          <cell r="N283">
            <v>0</v>
          </cell>
          <cell r="O283">
            <v>0</v>
          </cell>
          <cell r="P283">
            <v>0</v>
          </cell>
          <cell r="Q283" t="str">
            <v>NA</v>
          </cell>
          <cell r="U283" t="str">
            <v>NA</v>
          </cell>
          <cell r="V283">
            <v>0</v>
          </cell>
        </row>
        <row r="284">
          <cell r="G284" t="str">
            <v>specification.</v>
          </cell>
          <cell r="N284">
            <v>0</v>
          </cell>
          <cell r="O284">
            <v>0</v>
          </cell>
          <cell r="P284">
            <v>0</v>
          </cell>
          <cell r="Q284" t="str">
            <v>NA</v>
          </cell>
          <cell r="U284" t="str">
            <v>NA</v>
          </cell>
          <cell r="V284">
            <v>0</v>
          </cell>
        </row>
        <row r="285">
          <cell r="E285">
            <v>22</v>
          </cell>
          <cell r="G285" t="str">
            <v>Design and construction of oil soakpits below transformer</v>
          </cell>
          <cell r="H285" t="str">
            <v>Lot</v>
          </cell>
          <cell r="I285">
            <v>1</v>
          </cell>
          <cell r="J285" t="str">
            <v>NA</v>
          </cell>
          <cell r="K285" t="str">
            <v>NA</v>
          </cell>
          <cell r="L285">
            <v>0</v>
          </cell>
          <cell r="M285">
            <v>0</v>
          </cell>
          <cell r="N285">
            <v>1448544</v>
          </cell>
          <cell r="O285">
            <v>1448544</v>
          </cell>
          <cell r="P285">
            <v>1164845</v>
          </cell>
          <cell r="Q285">
            <v>1164845</v>
          </cell>
          <cell r="T285">
            <v>1164845</v>
          </cell>
          <cell r="U285" t="str">
            <v>NA</v>
          </cell>
          <cell r="V285">
            <v>1164845</v>
          </cell>
        </row>
        <row r="286">
          <cell r="G286" t="str">
            <v>foundations complete as per approved drawing and specification.</v>
          </cell>
          <cell r="N286">
            <v>0</v>
          </cell>
          <cell r="O286">
            <v>0</v>
          </cell>
          <cell r="P286">
            <v>0</v>
          </cell>
          <cell r="Q286" t="str">
            <v>NA</v>
          </cell>
          <cell r="U286" t="str">
            <v>NA</v>
          </cell>
          <cell r="V286">
            <v>0</v>
          </cell>
        </row>
        <row r="287">
          <cell r="E287">
            <v>23</v>
          </cell>
          <cell r="G287" t="str">
            <v>Design and construction of oil/water Sump, Sump pump &amp;</v>
          </cell>
          <cell r="H287" t="str">
            <v>Lot</v>
          </cell>
          <cell r="I287">
            <v>1</v>
          </cell>
          <cell r="J287" t="str">
            <v>NA</v>
          </cell>
          <cell r="K287" t="str">
            <v>NA</v>
          </cell>
          <cell r="L287">
            <v>0</v>
          </cell>
          <cell r="M287">
            <v>0</v>
          </cell>
          <cell r="N287">
            <v>416475</v>
          </cell>
          <cell r="O287">
            <v>416475</v>
          </cell>
          <cell r="P287">
            <v>334908</v>
          </cell>
          <cell r="Q287">
            <v>334908</v>
          </cell>
          <cell r="T287">
            <v>334908</v>
          </cell>
          <cell r="U287" t="str">
            <v>NA</v>
          </cell>
          <cell r="V287">
            <v>334908</v>
          </cell>
        </row>
        <row r="288">
          <cell r="G288" t="str">
            <v xml:space="preserve">pump house complete as per requirement, approved drawing </v>
          </cell>
          <cell r="N288">
            <v>0</v>
          </cell>
          <cell r="O288">
            <v>0</v>
          </cell>
          <cell r="P288">
            <v>0</v>
          </cell>
          <cell r="Q288" t="str">
            <v>NA</v>
          </cell>
          <cell r="U288" t="str">
            <v>NA</v>
          </cell>
          <cell r="V288">
            <v>0</v>
          </cell>
        </row>
        <row r="289">
          <cell r="G289" t="str">
            <v>and specification.</v>
          </cell>
          <cell r="N289">
            <v>0</v>
          </cell>
          <cell r="O289">
            <v>0</v>
          </cell>
          <cell r="P289">
            <v>0</v>
          </cell>
          <cell r="Q289" t="str">
            <v>NA</v>
          </cell>
          <cell r="U289" t="str">
            <v>NA</v>
          </cell>
          <cell r="V289">
            <v>0</v>
          </cell>
        </row>
        <row r="290">
          <cell r="E290">
            <v>24</v>
          </cell>
          <cell r="G290" t="str">
            <v>Design and construction of fire isolation walls between</v>
          </cell>
          <cell r="H290" t="str">
            <v>Lot</v>
          </cell>
          <cell r="J290" t="str">
            <v>NA</v>
          </cell>
          <cell r="K290" t="str">
            <v>NA</v>
          </cell>
          <cell r="L290">
            <v>0</v>
          </cell>
          <cell r="M290">
            <v>0</v>
          </cell>
          <cell r="N290">
            <v>0</v>
          </cell>
          <cell r="O290">
            <v>0</v>
          </cell>
          <cell r="P290">
            <v>0</v>
          </cell>
          <cell r="Q290" t="str">
            <v>NA</v>
          </cell>
          <cell r="U290" t="str">
            <v>NA</v>
          </cell>
          <cell r="V290">
            <v>0</v>
          </cell>
        </row>
        <row r="291">
          <cell r="G291" t="str">
            <v>transformers as per specification complete.</v>
          </cell>
          <cell r="N291">
            <v>0</v>
          </cell>
          <cell r="O291">
            <v>0</v>
          </cell>
          <cell r="P291">
            <v>0</v>
          </cell>
          <cell r="Q291" t="str">
            <v>NA</v>
          </cell>
          <cell r="U291" t="str">
            <v>NA</v>
          </cell>
          <cell r="V291">
            <v>0</v>
          </cell>
        </row>
        <row r="292">
          <cell r="E292">
            <v>25</v>
          </cell>
          <cell r="G292" t="str">
            <v>Materials and labour for spreading of gravel in switchyard</v>
          </cell>
          <cell r="H292" t="str">
            <v>Lot</v>
          </cell>
          <cell r="J292" t="str">
            <v>NA</v>
          </cell>
          <cell r="K292" t="str">
            <v>NA</v>
          </cell>
          <cell r="L292">
            <v>0</v>
          </cell>
          <cell r="M292">
            <v>0</v>
          </cell>
          <cell r="N292">
            <v>0</v>
          </cell>
          <cell r="O292">
            <v>0</v>
          </cell>
          <cell r="P292">
            <v>0</v>
          </cell>
          <cell r="Q292" t="str">
            <v>NA</v>
          </cell>
          <cell r="U292" t="str">
            <v>NA</v>
          </cell>
          <cell r="V292">
            <v>0</v>
          </cell>
        </row>
        <row r="293">
          <cell r="G293" t="str">
            <v>complete as per requirement including chemical deweeding.</v>
          </cell>
          <cell r="N293">
            <v>0</v>
          </cell>
          <cell r="O293">
            <v>0</v>
          </cell>
          <cell r="P293">
            <v>0</v>
          </cell>
          <cell r="Q293" t="str">
            <v>NA</v>
          </cell>
          <cell r="U293" t="str">
            <v>NA</v>
          </cell>
          <cell r="V293">
            <v>0</v>
          </cell>
        </row>
        <row r="294">
          <cell r="E294">
            <v>26</v>
          </cell>
          <cell r="G294" t="str">
            <v>Any other miscellaneous item of civil works not specifically</v>
          </cell>
          <cell r="H294" t="str">
            <v>Lot</v>
          </cell>
          <cell r="J294" t="str">
            <v>NA</v>
          </cell>
          <cell r="K294" t="str">
            <v>NA</v>
          </cell>
          <cell r="L294">
            <v>0</v>
          </cell>
          <cell r="M294">
            <v>0</v>
          </cell>
          <cell r="N294">
            <v>0</v>
          </cell>
          <cell r="O294">
            <v>0</v>
          </cell>
          <cell r="P294">
            <v>0</v>
          </cell>
          <cell r="Q294" t="str">
            <v>NA</v>
          </cell>
          <cell r="U294" t="str">
            <v>NA</v>
          </cell>
          <cell r="V294">
            <v>0</v>
          </cell>
        </row>
        <row r="295">
          <cell r="G295" t="str">
            <v>covered above but required for successful commissioning</v>
          </cell>
          <cell r="N295">
            <v>0</v>
          </cell>
          <cell r="O295">
            <v>0</v>
          </cell>
          <cell r="P295">
            <v>0</v>
          </cell>
          <cell r="Q295" t="str">
            <v>NA</v>
          </cell>
          <cell r="U295" t="str">
            <v>NA</v>
          </cell>
          <cell r="V295">
            <v>0</v>
          </cell>
        </row>
        <row r="296">
          <cell r="G296" t="str">
            <v>of the propoed sub-station.</v>
          </cell>
          <cell r="N296">
            <v>0</v>
          </cell>
          <cell r="O296">
            <v>0</v>
          </cell>
          <cell r="P296">
            <v>0</v>
          </cell>
          <cell r="Q296" t="str">
            <v>NA</v>
          </cell>
          <cell r="U296" t="str">
            <v>NA</v>
          </cell>
          <cell r="V296">
            <v>0</v>
          </cell>
        </row>
        <row r="297">
          <cell r="G297" t="str">
            <v>(Contractor to furnish complete details of items , if any,</v>
          </cell>
          <cell r="N297">
            <v>0</v>
          </cell>
          <cell r="O297">
            <v>0</v>
          </cell>
          <cell r="P297">
            <v>0</v>
          </cell>
          <cell r="Q297" t="str">
            <v>NA</v>
          </cell>
          <cell r="U297" t="str">
            <v>NA</v>
          </cell>
          <cell r="V297">
            <v>0</v>
          </cell>
        </row>
        <row r="298">
          <cell r="G298" t="str">
            <v>considered by him.)</v>
          </cell>
        </row>
        <row r="300">
          <cell r="G300" t="str">
            <v>Sub-Total (Civil Part) :</v>
          </cell>
          <cell r="K300">
            <v>0</v>
          </cell>
          <cell r="M300">
            <v>25000</v>
          </cell>
          <cell r="O300" t="e">
            <v>#VALUE!</v>
          </cell>
          <cell r="Q300">
            <v>32303758</v>
          </cell>
          <cell r="S300">
            <v>0</v>
          </cell>
          <cell r="T300">
            <v>32328758</v>
          </cell>
          <cell r="V300">
            <v>32328758</v>
          </cell>
        </row>
        <row r="302">
          <cell r="G302" t="str">
            <v>Total (Electrical Part + Civil Part) :</v>
          </cell>
          <cell r="K302">
            <v>0</v>
          </cell>
          <cell r="M302">
            <v>1854645</v>
          </cell>
          <cell r="O302" t="e">
            <v>#VALUE!</v>
          </cell>
          <cell r="Q302">
            <v>34912945</v>
          </cell>
          <cell r="S302">
            <v>0</v>
          </cell>
          <cell r="T302">
            <v>36767590</v>
          </cell>
          <cell r="V302">
            <v>36787191</v>
          </cell>
        </row>
        <row r="309">
          <cell r="R309" t="str">
            <v>Total F &amp; I (Rs)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 &amp; C - M - ccp"/>
      <sheetName val="Fee Rate Summary"/>
      <sheetName val="Basement Budget"/>
      <sheetName val="RECAPITULATION"/>
      <sheetName val="Rate analysis"/>
      <sheetName val="Materials Cost"/>
      <sheetName val="Old"/>
      <sheetName val="RES STEEL TO"/>
      <sheetName val="10. &amp; 11. Rate Code &amp; BQ"/>
      <sheetName val="Main-Material"/>
      <sheetName val="Break up Sheet"/>
      <sheetName val="COLUMN"/>
      <sheetName val="SUmmary-RMZ"/>
      <sheetName val="RMZ Summary"/>
      <sheetName val="sept-plan"/>
      <sheetName val="Fin Sum"/>
      <sheetName val="Summary_Local"/>
      <sheetName val="Input"/>
      <sheetName val="Activity"/>
      <sheetName val="Crew"/>
      <sheetName val="Piping"/>
      <sheetName val="Pipe Supports"/>
      <sheetName val="S1BOQ"/>
      <sheetName val="2gii"/>
      <sheetName val="Manpower"/>
      <sheetName val="Field Values"/>
      <sheetName val="Fill this out first..."/>
      <sheetName val="Micro"/>
      <sheetName val="Macro"/>
      <sheetName val="Scaff-Rose"/>
      <sheetName val="CASHFLOWS"/>
      <sheetName val="SUMMARY"/>
      <sheetName val="Site Dev BOQ"/>
      <sheetName val="Staff Forecast spread"/>
      <sheetName val="A"/>
      <sheetName val="Sheet2"/>
      <sheetName val="dyes"/>
      <sheetName val="Sheet3"/>
      <sheetName val="UTILITY"/>
      <sheetName val="경비공통"/>
      <sheetName val="RA-markate"/>
      <sheetName val="Structure Bills Qty"/>
      <sheetName val="Builtup Area"/>
      <sheetName val="analysis"/>
      <sheetName val="Headings"/>
      <sheetName val="MASTER_RATE ANALYSIS"/>
      <sheetName val="cubes_M20"/>
      <sheetName val="Cop -VGN"/>
      <sheetName val="HPL"/>
      <sheetName val="월선수금"/>
      <sheetName val="Materials "/>
      <sheetName val="strand"/>
      <sheetName val="Costing"/>
      <sheetName val="BOQ_Direct_selling cost"/>
      <sheetName val="Stress Calculation"/>
      <sheetName val="VIWSCo1"/>
      <sheetName val="IO List"/>
      <sheetName val="MN T.B."/>
      <sheetName val="database"/>
      <sheetName val="Coalmine"/>
      <sheetName val="A1-Continuous"/>
      <sheetName val="TBAL9697 -group wise  sdpl"/>
      <sheetName val="Preside"/>
      <sheetName val="factor sheet"/>
      <sheetName val="RA"/>
      <sheetName val="Factor_Sheet"/>
      <sheetName val="Exp."/>
      <sheetName val="Factors"/>
      <sheetName val="INDIGINEOUS ITEMS "/>
      <sheetName val="starter"/>
      <sheetName val="BLK2"/>
      <sheetName val="BLK3"/>
      <sheetName val="E &amp; R"/>
      <sheetName val="radar"/>
      <sheetName val="UG"/>
      <sheetName val="Load Details(B1)"/>
      <sheetName val="Sheet1"/>
      <sheetName val="PART-I_(2)"/>
      <sheetName val="final_abstract"/>
      <sheetName val="Config"/>
      <sheetName val="Break Dw"/>
      <sheetName val="Design"/>
      <sheetName val="SPT vs PHI"/>
      <sheetName val="Civil Boq"/>
      <sheetName val="PA- Consutant "/>
      <sheetName val="Debits as on 12.04.08"/>
      <sheetName val="Sheet3 (2)"/>
      <sheetName val="THK"/>
      <sheetName val="Data"/>
      <sheetName val="Lead"/>
      <sheetName val="Analy_7-10"/>
      <sheetName val="INDORAMA Group June 02"/>
      <sheetName val="FitOutConfCentre"/>
      <sheetName val="BOQ (2)"/>
      <sheetName val="GBW"/>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Approved MTD Proj #'s"/>
      <sheetName val="Build-up"/>
      <sheetName val="FORM7"/>
      <sheetName val="RCC,Ret. Wall"/>
      <sheetName val="RA 4 Challan Summary "/>
      <sheetName val="p&amp;m"/>
      <sheetName val="Labour productivity"/>
      <sheetName val="labour coeff"/>
      <sheetName val="COST"/>
      <sheetName val="Formulas"/>
      <sheetName val="MES-SEC"/>
      <sheetName val="beam-reinft-IIInd floor"/>
      <sheetName val="For Bill-04 PS"/>
      <sheetName val="VCH-SLC"/>
      <sheetName val="Supplier"/>
      <sheetName val="BS"/>
      <sheetName val="Capex"/>
      <sheetName val="Bed Class"/>
      <sheetName val="Cd"/>
      <sheetName val="Rates"/>
      <sheetName val="PH data"/>
      <sheetName val="labour"/>
      <sheetName val="Details (3)"/>
      <sheetName val="Rates-May-14"/>
      <sheetName val="Desgn(zone I)"/>
      <sheetName val="INPUT-DATA1"/>
      <sheetName val="col-reinft1"/>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M B-QtyRecn"/>
      <sheetName val="대외공문"/>
      <sheetName val="BOQ-Tower"/>
      <sheetName val="Lowside"/>
      <sheetName val="Measurements"/>
      <sheetName val="Tables"/>
      <sheetName val="Flooring"/>
      <sheetName val="Ceilings"/>
      <sheetName val="ACAD Finishes"/>
      <sheetName val="Site Details"/>
      <sheetName val="Chair"/>
      <sheetName val="Site Area Statement"/>
      <sheetName val="Doors"/>
      <sheetName val="Estimate"/>
      <sheetName val="M-Book for Conc"/>
      <sheetName val="M-Book for FW"/>
      <sheetName val="ORDER BOOKING"/>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Staff Acco."/>
      <sheetName val="Section Catalogue"/>
      <sheetName val="#REF!"/>
      <sheetName val="CABLE DATA"/>
      <sheetName val="gen"/>
      <sheetName val="Mat.Cost"/>
      <sheetName val="Quotation"/>
      <sheetName val="Sqn _Main_ Abs"/>
      <sheetName val="目录"/>
      <sheetName val="pvc"/>
      <sheetName val="rdamdata"/>
      <sheetName val="Estimate "/>
      <sheetName val="HDPE"/>
      <sheetName val="Usage"/>
      <sheetName val="Common "/>
      <sheetName val="General"/>
      <sheetName val="PACK (B)"/>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Interior"/>
      <sheetName val="parametry"/>
      <sheetName val="Voucher"/>
      <sheetName val="jobhist"/>
      <sheetName val="Aseet1998"/>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VARIABLE"/>
      <sheetName val="det_est"/>
      <sheetName val="GR.slab-reinft"/>
      <sheetName val="SCHEDULE"/>
      <sheetName val="Delhi"/>
      <sheetName val="lookup"/>
      <sheetName val="Material "/>
      <sheetName val="선수금"/>
      <sheetName val="Code"/>
      <sheetName val="Set"/>
      <sheetName val="Summary_Bank"/>
      <sheetName val="Staircase "/>
      <sheetName val="#REF"/>
      <sheetName val="concrete"/>
      <sheetName val="NLD - Assum"/>
      <sheetName val="Capex-fixed"/>
      <sheetName val="schedule nos"/>
      <sheetName val="CPIPE"/>
      <sheetName val="BOQ civil"/>
      <sheetName val="CIV INV&amp;EXP"/>
      <sheetName val="std.wt."/>
      <sheetName val="ssr-rates"/>
      <sheetName val="leads"/>
      <sheetName val="DATA-2005-06"/>
      <sheetName val="Labour &amp; Plant"/>
      <sheetName val="PRECAST lightconc-II"/>
      <sheetName val="not req 3"/>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Note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Sheet1 (2)"/>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sheetData sheetId="1"/>
      <sheetData sheetId="2"/>
      <sheetData sheetId="3"/>
      <sheetData sheetId="4"/>
      <sheetData sheetId="5"/>
      <sheetData sheetId="6"/>
      <sheetData sheetId="7"/>
      <sheetData sheetId="8"/>
      <sheetData sheetId="9"/>
      <sheetData sheetId="10"/>
      <sheetData sheetId="11">
        <row r="8">
          <cell r="AD8" t="str">
            <v>Broad Asset Code</v>
          </cell>
        </row>
        <row r="9">
          <cell r="AC9" t="str">
            <v>Concluding
D&amp;P
Asset
Code</v>
          </cell>
          <cell r="AD9" t="str">
            <v>Broad
D&amp;P
Asset
Code</v>
          </cell>
        </row>
        <row r="11">
          <cell r="AC11" t="str">
            <v>ME - EUR</v>
          </cell>
          <cell r="AD11" t="str">
            <v>ME</v>
          </cell>
        </row>
        <row r="12">
          <cell r="AC12" t="str">
            <v>ME - EUR</v>
          </cell>
          <cell r="AD12" t="str">
            <v>ME</v>
          </cell>
        </row>
        <row r="13">
          <cell r="AC13" t="str">
            <v>ME - EUR</v>
          </cell>
          <cell r="AD13" t="str">
            <v>ME</v>
          </cell>
        </row>
        <row r="14">
          <cell r="AC14" t="str">
            <v>ME - EUR</v>
          </cell>
          <cell r="AD14" t="str">
            <v>ME</v>
          </cell>
        </row>
        <row r="15">
          <cell r="AC15" t="str">
            <v>ME - EUR</v>
          </cell>
          <cell r="AD15" t="str">
            <v>ME</v>
          </cell>
        </row>
        <row r="16">
          <cell r="AC16" t="str">
            <v>ME - EUR</v>
          </cell>
          <cell r="AD16" t="str">
            <v>ME</v>
          </cell>
        </row>
        <row r="17">
          <cell r="AC17" t="str">
            <v>ME - EUR</v>
          </cell>
          <cell r="AD17" t="str">
            <v>ME</v>
          </cell>
        </row>
        <row r="18">
          <cell r="AC18" t="str">
            <v>ME - EUR</v>
          </cell>
          <cell r="AD18" t="str">
            <v>ME</v>
          </cell>
        </row>
        <row r="19">
          <cell r="AC19" t="str">
            <v>ME - EUR</v>
          </cell>
          <cell r="AD19" t="str">
            <v>ME</v>
          </cell>
        </row>
        <row r="20">
          <cell r="AC20" t="str">
            <v>ME - EUR</v>
          </cell>
          <cell r="AD20" t="str">
            <v>ME</v>
          </cell>
        </row>
        <row r="21">
          <cell r="AC21" t="str">
            <v>ME - EUR</v>
          </cell>
          <cell r="AD21" t="str">
            <v>ME</v>
          </cell>
        </row>
        <row r="22">
          <cell r="AC22" t="str">
            <v>ME - EUR</v>
          </cell>
          <cell r="AD22" t="str">
            <v>ME</v>
          </cell>
        </row>
        <row r="23">
          <cell r="AC23" t="str">
            <v>ME - EUR</v>
          </cell>
          <cell r="AD23" t="str">
            <v>ME</v>
          </cell>
        </row>
        <row r="24">
          <cell r="AC24" t="str">
            <v>ME - EUR</v>
          </cell>
          <cell r="AD24" t="str">
            <v>ME</v>
          </cell>
        </row>
        <row r="25">
          <cell r="AC25" t="str">
            <v>ME - EUR</v>
          </cell>
          <cell r="AD25" t="str">
            <v>ME</v>
          </cell>
        </row>
        <row r="26">
          <cell r="AC26" t="str">
            <v>ME - EUR</v>
          </cell>
          <cell r="AD26" t="str">
            <v>ME</v>
          </cell>
        </row>
        <row r="27">
          <cell r="AC27" t="str">
            <v>ME - EUR</v>
          </cell>
          <cell r="AD27" t="str">
            <v>ME</v>
          </cell>
        </row>
        <row r="28">
          <cell r="AC28" t="str">
            <v>ME - EUR</v>
          </cell>
          <cell r="AD28" t="str">
            <v>ME</v>
          </cell>
        </row>
        <row r="29">
          <cell r="AC29" t="str">
            <v>ME - EUR</v>
          </cell>
          <cell r="AD29" t="str">
            <v>ME</v>
          </cell>
        </row>
        <row r="30">
          <cell r="AC30" t="str">
            <v>ME - EUR</v>
          </cell>
          <cell r="AD30" t="str">
            <v>ME</v>
          </cell>
        </row>
        <row r="31">
          <cell r="AC31" t="str">
            <v>ME - EUR</v>
          </cell>
          <cell r="AD31" t="str">
            <v>ME</v>
          </cell>
        </row>
        <row r="32">
          <cell r="AC32" t="str">
            <v>ME - EUR</v>
          </cell>
          <cell r="AD32" t="str">
            <v>ME</v>
          </cell>
        </row>
        <row r="33">
          <cell r="AC33" t="str">
            <v>ME - EUR</v>
          </cell>
          <cell r="AD33" t="str">
            <v>ME</v>
          </cell>
        </row>
        <row r="34">
          <cell r="AC34" t="str">
            <v>ME - EUR</v>
          </cell>
          <cell r="AD34" t="str">
            <v>ME</v>
          </cell>
        </row>
        <row r="35">
          <cell r="AC35" t="str">
            <v>ME - EUR</v>
          </cell>
          <cell r="AD35" t="str">
            <v>ME</v>
          </cell>
        </row>
        <row r="36">
          <cell r="AC36" t="str">
            <v>ME - EUR</v>
          </cell>
          <cell r="AD36" t="str">
            <v>ME</v>
          </cell>
        </row>
        <row r="37">
          <cell r="AC37" t="str">
            <v>ME - EUR</v>
          </cell>
          <cell r="AD37" t="str">
            <v>ME</v>
          </cell>
        </row>
        <row r="38">
          <cell r="AC38" t="str">
            <v>ME - EUR</v>
          </cell>
          <cell r="AD38" t="str">
            <v>ME</v>
          </cell>
        </row>
        <row r="39">
          <cell r="AC39" t="str">
            <v>ME - EUR</v>
          </cell>
          <cell r="AD39" t="str">
            <v>ME</v>
          </cell>
        </row>
        <row r="40">
          <cell r="AC40" t="str">
            <v>ME - EUR</v>
          </cell>
          <cell r="AD40" t="str">
            <v>ME</v>
          </cell>
        </row>
        <row r="41">
          <cell r="AC41" t="str">
            <v>ME - EUR</v>
          </cell>
          <cell r="AD41" t="str">
            <v>ME</v>
          </cell>
        </row>
        <row r="42">
          <cell r="AC42" t="str">
            <v>ME - EUR</v>
          </cell>
          <cell r="AD42" t="str">
            <v>ME</v>
          </cell>
        </row>
        <row r="43">
          <cell r="AC43" t="str">
            <v>ME - EUR</v>
          </cell>
          <cell r="AD43" t="str">
            <v>ME</v>
          </cell>
        </row>
        <row r="44">
          <cell r="AC44" t="str">
            <v>ME - EUR</v>
          </cell>
          <cell r="AD44" t="str">
            <v>ME</v>
          </cell>
        </row>
        <row r="45">
          <cell r="AC45" t="str">
            <v>ME - EUR</v>
          </cell>
          <cell r="AD45" t="str">
            <v>ME</v>
          </cell>
        </row>
        <row r="46">
          <cell r="AC46" t="str">
            <v>ME - EUR</v>
          </cell>
          <cell r="AD46" t="str">
            <v>ME</v>
          </cell>
        </row>
        <row r="47">
          <cell r="AC47" t="str">
            <v>ME - EUR</v>
          </cell>
          <cell r="AD47" t="str">
            <v>ME</v>
          </cell>
        </row>
        <row r="48">
          <cell r="AC48" t="str">
            <v>ME - EUR</v>
          </cell>
          <cell r="AD48" t="str">
            <v>ME</v>
          </cell>
        </row>
        <row r="49">
          <cell r="AC49" t="str">
            <v>ME - EUR</v>
          </cell>
          <cell r="AD49" t="str">
            <v>ME</v>
          </cell>
        </row>
        <row r="50">
          <cell r="AC50" t="str">
            <v>ME - EUR</v>
          </cell>
          <cell r="AD50" t="str">
            <v>ME</v>
          </cell>
        </row>
        <row r="51">
          <cell r="AC51" t="str">
            <v>ME - EUR</v>
          </cell>
          <cell r="AD51" t="str">
            <v>ME</v>
          </cell>
        </row>
        <row r="52">
          <cell r="AC52" t="str">
            <v>ME - EUR</v>
          </cell>
          <cell r="AD52" t="str">
            <v>ME</v>
          </cell>
        </row>
        <row r="53">
          <cell r="AC53" t="str">
            <v>ME - EUR</v>
          </cell>
          <cell r="AD53" t="str">
            <v>ME</v>
          </cell>
        </row>
        <row r="54">
          <cell r="AC54" t="str">
            <v>ME - EUR</v>
          </cell>
          <cell r="AD54" t="str">
            <v>ME</v>
          </cell>
        </row>
        <row r="55">
          <cell r="AC55" t="str">
            <v>ME - EUR</v>
          </cell>
          <cell r="AD55" t="str">
            <v>ME</v>
          </cell>
        </row>
        <row r="56">
          <cell r="AC56" t="str">
            <v>ME - EUR</v>
          </cell>
          <cell r="AD56" t="str">
            <v>ME</v>
          </cell>
        </row>
        <row r="57">
          <cell r="AC57" t="str">
            <v>ME - EUR</v>
          </cell>
          <cell r="AD57" t="str">
            <v>ME</v>
          </cell>
        </row>
        <row r="58">
          <cell r="AC58" t="str">
            <v>ME - EUR</v>
          </cell>
          <cell r="AD58" t="str">
            <v>ME</v>
          </cell>
        </row>
        <row r="59">
          <cell r="AC59" t="str">
            <v>ME - EUR</v>
          </cell>
          <cell r="AD59" t="str">
            <v>ME</v>
          </cell>
        </row>
        <row r="60">
          <cell r="AC60" t="str">
            <v>ME - EUR</v>
          </cell>
          <cell r="AD60" t="str">
            <v>ME</v>
          </cell>
        </row>
        <row r="61">
          <cell r="AC61" t="str">
            <v>ME - EUR</v>
          </cell>
          <cell r="AD61" t="str">
            <v>ME</v>
          </cell>
        </row>
        <row r="62">
          <cell r="AC62" t="str">
            <v>ME - EUR</v>
          </cell>
          <cell r="AD62" t="str">
            <v>ME</v>
          </cell>
        </row>
        <row r="63">
          <cell r="AC63" t="str">
            <v>ME - EUR</v>
          </cell>
          <cell r="AD63" t="str">
            <v>ME</v>
          </cell>
        </row>
        <row r="64">
          <cell r="AC64" t="str">
            <v>ME - EUR</v>
          </cell>
          <cell r="AD64" t="str">
            <v>ME</v>
          </cell>
        </row>
        <row r="65">
          <cell r="AC65" t="str">
            <v>ME - EUR</v>
          </cell>
          <cell r="AD65" t="str">
            <v>ME</v>
          </cell>
        </row>
        <row r="66">
          <cell r="AC66" t="str">
            <v>ME - EUR</v>
          </cell>
          <cell r="AD66" t="str">
            <v>ME</v>
          </cell>
        </row>
        <row r="67">
          <cell r="AC67" t="str">
            <v>ME - EUR</v>
          </cell>
          <cell r="AD67" t="str">
            <v>ME</v>
          </cell>
        </row>
        <row r="68">
          <cell r="AC68" t="str">
            <v>ME - EUR</v>
          </cell>
          <cell r="AD68" t="str">
            <v>ME</v>
          </cell>
        </row>
        <row r="69">
          <cell r="AC69" t="str">
            <v>ME - EUR</v>
          </cell>
          <cell r="AD69" t="str">
            <v>ME</v>
          </cell>
        </row>
        <row r="70">
          <cell r="AC70" t="str">
            <v>ME - EUR</v>
          </cell>
          <cell r="AD70" t="str">
            <v>ME</v>
          </cell>
        </row>
        <row r="71">
          <cell r="AC71" t="str">
            <v>ME - EUR</v>
          </cell>
          <cell r="AD71" t="str">
            <v>ME</v>
          </cell>
        </row>
        <row r="72">
          <cell r="AC72" t="str">
            <v>ME - EUR</v>
          </cell>
          <cell r="AD72" t="str">
            <v>ME</v>
          </cell>
        </row>
        <row r="73">
          <cell r="AC73" t="str">
            <v>ME - EUR</v>
          </cell>
          <cell r="AD73" t="str">
            <v>ME</v>
          </cell>
        </row>
        <row r="74">
          <cell r="AC74" t="str">
            <v>ME - EUR</v>
          </cell>
          <cell r="AD74" t="str">
            <v>ME</v>
          </cell>
        </row>
        <row r="75">
          <cell r="AC75" t="str">
            <v>ME - EUR</v>
          </cell>
          <cell r="AD75" t="str">
            <v>ME</v>
          </cell>
        </row>
        <row r="76">
          <cell r="AC76" t="str">
            <v>ME - EUR</v>
          </cell>
          <cell r="AD76" t="str">
            <v>ME</v>
          </cell>
        </row>
        <row r="77">
          <cell r="AC77" t="str">
            <v>ME - EUR</v>
          </cell>
          <cell r="AD77" t="str">
            <v>ME</v>
          </cell>
        </row>
        <row r="78">
          <cell r="AC78" t="str">
            <v>ME - EUR</v>
          </cell>
          <cell r="AD78" t="str">
            <v>ME</v>
          </cell>
        </row>
        <row r="79">
          <cell r="AC79" t="str">
            <v>ME - EUR</v>
          </cell>
          <cell r="AD79" t="str">
            <v>ME</v>
          </cell>
        </row>
        <row r="80">
          <cell r="AC80" t="str">
            <v>ME - EUR</v>
          </cell>
          <cell r="AD80" t="str">
            <v>ME</v>
          </cell>
        </row>
        <row r="81">
          <cell r="AC81" t="str">
            <v>ME - EUR</v>
          </cell>
          <cell r="AD81" t="str">
            <v>ME</v>
          </cell>
        </row>
        <row r="82">
          <cell r="AC82" t="str">
            <v>ME - EUR</v>
          </cell>
          <cell r="AD82" t="str">
            <v>ME</v>
          </cell>
        </row>
        <row r="83">
          <cell r="AC83" t="str">
            <v>ME - EUR</v>
          </cell>
          <cell r="AD83" t="str">
            <v>ME</v>
          </cell>
        </row>
        <row r="84">
          <cell r="AC84" t="str">
            <v>ME - EUR</v>
          </cell>
          <cell r="AD84" t="str">
            <v>ME</v>
          </cell>
        </row>
        <row r="85">
          <cell r="AC85" t="str">
            <v>ME - EUR</v>
          </cell>
          <cell r="AD85" t="str">
            <v>ME</v>
          </cell>
        </row>
        <row r="86">
          <cell r="AC86" t="str">
            <v>ME - EUR</v>
          </cell>
          <cell r="AD86" t="str">
            <v>ME</v>
          </cell>
        </row>
        <row r="87">
          <cell r="AC87" t="str">
            <v>ME - EUR</v>
          </cell>
          <cell r="AD87" t="str">
            <v>ME</v>
          </cell>
        </row>
        <row r="88">
          <cell r="AC88" t="str">
            <v>ME - EUR</v>
          </cell>
          <cell r="AD88" t="str">
            <v>ME</v>
          </cell>
        </row>
        <row r="89">
          <cell r="AC89" t="str">
            <v>ME - EUR</v>
          </cell>
          <cell r="AD89" t="str">
            <v>ME</v>
          </cell>
        </row>
        <row r="90">
          <cell r="AC90" t="str">
            <v>ME - EUR</v>
          </cell>
          <cell r="AD90" t="str">
            <v>ME</v>
          </cell>
        </row>
        <row r="91">
          <cell r="AC91" t="str">
            <v>ME - EUR</v>
          </cell>
          <cell r="AD91" t="str">
            <v>ME</v>
          </cell>
        </row>
        <row r="92">
          <cell r="AC92" t="str">
            <v>ME - EUR</v>
          </cell>
          <cell r="AD92" t="str">
            <v>ME</v>
          </cell>
        </row>
        <row r="93">
          <cell r="AC93" t="str">
            <v>ME - EUR</v>
          </cell>
          <cell r="AD93" t="str">
            <v>ME</v>
          </cell>
        </row>
        <row r="94">
          <cell r="AC94" t="str">
            <v>ME - EUR</v>
          </cell>
          <cell r="AD94" t="str">
            <v>ME</v>
          </cell>
        </row>
        <row r="95">
          <cell r="AC95" t="str">
            <v>ME - EUR</v>
          </cell>
          <cell r="AD95" t="str">
            <v>ME</v>
          </cell>
        </row>
        <row r="96">
          <cell r="AC96" t="str">
            <v>ME - EUR</v>
          </cell>
          <cell r="AD96" t="str">
            <v>ME</v>
          </cell>
        </row>
        <row r="97">
          <cell r="AC97" t="str">
            <v>ME - EUR</v>
          </cell>
          <cell r="AD97" t="str">
            <v>ME</v>
          </cell>
        </row>
        <row r="98">
          <cell r="AC98" t="str">
            <v>ME - EUR</v>
          </cell>
          <cell r="AD98" t="str">
            <v>ME</v>
          </cell>
        </row>
        <row r="99">
          <cell r="AC99" t="str">
            <v>ME - EUR</v>
          </cell>
          <cell r="AD99" t="str">
            <v>ME</v>
          </cell>
        </row>
        <row r="100">
          <cell r="AC100" t="str">
            <v>ME - EUR</v>
          </cell>
          <cell r="AD100" t="str">
            <v>ME</v>
          </cell>
        </row>
        <row r="101">
          <cell r="AC101" t="str">
            <v>ME - EUR</v>
          </cell>
          <cell r="AD101" t="str">
            <v>ME</v>
          </cell>
        </row>
        <row r="102">
          <cell r="AC102" t="str">
            <v>ME - EUR</v>
          </cell>
          <cell r="AD102" t="str">
            <v>ME</v>
          </cell>
        </row>
        <row r="103">
          <cell r="AC103" t="str">
            <v>ME - EUR</v>
          </cell>
          <cell r="AD103" t="str">
            <v>ME</v>
          </cell>
        </row>
        <row r="104">
          <cell r="AC104" t="str">
            <v>ME - EUR</v>
          </cell>
          <cell r="AD104" t="str">
            <v>ME</v>
          </cell>
        </row>
        <row r="105">
          <cell r="AC105" t="str">
            <v>ME - EUR</v>
          </cell>
          <cell r="AD105" t="str">
            <v>ME</v>
          </cell>
        </row>
        <row r="106">
          <cell r="AC106" t="str">
            <v>ME - EUR</v>
          </cell>
          <cell r="AD106" t="str">
            <v>ME</v>
          </cell>
        </row>
        <row r="107">
          <cell r="AC107" t="str">
            <v>ME - EUR</v>
          </cell>
          <cell r="AD107" t="str">
            <v>ME</v>
          </cell>
        </row>
        <row r="108">
          <cell r="AC108" t="str">
            <v>ME - EUR</v>
          </cell>
          <cell r="AD108" t="str">
            <v>ME</v>
          </cell>
        </row>
        <row r="109">
          <cell r="AC109" t="str">
            <v>ME - EUR</v>
          </cell>
          <cell r="AD109" t="str">
            <v>ME</v>
          </cell>
        </row>
        <row r="110">
          <cell r="AC110" t="str">
            <v>ME - EUR</v>
          </cell>
          <cell r="AD110" t="str">
            <v>ME</v>
          </cell>
        </row>
        <row r="111">
          <cell r="AC111" t="str">
            <v>ME - EUR</v>
          </cell>
          <cell r="AD111" t="str">
            <v>ME</v>
          </cell>
        </row>
        <row r="112">
          <cell r="AC112" t="str">
            <v>ME - EUR</v>
          </cell>
          <cell r="AD112" t="str">
            <v>ME</v>
          </cell>
        </row>
        <row r="113">
          <cell r="AC113" t="str">
            <v>ME - EUR</v>
          </cell>
          <cell r="AD113" t="str">
            <v>ME</v>
          </cell>
        </row>
        <row r="114">
          <cell r="AC114" t="str">
            <v>ME - EUR</v>
          </cell>
          <cell r="AD114" t="str">
            <v>ME</v>
          </cell>
        </row>
        <row r="115">
          <cell r="AC115" t="str">
            <v>ME - EUR</v>
          </cell>
          <cell r="AD115" t="str">
            <v>ME</v>
          </cell>
        </row>
        <row r="116">
          <cell r="AC116" t="str">
            <v>ME - EUR</v>
          </cell>
          <cell r="AD116" t="str">
            <v>ME</v>
          </cell>
        </row>
        <row r="117">
          <cell r="AC117" t="str">
            <v>ME - EUR</v>
          </cell>
          <cell r="AD117" t="str">
            <v>ME</v>
          </cell>
        </row>
        <row r="118">
          <cell r="AC118" t="str">
            <v>ME - EUR</v>
          </cell>
          <cell r="AD118" t="str">
            <v>ME</v>
          </cell>
        </row>
        <row r="119">
          <cell r="AC119" t="str">
            <v>ME - EUR</v>
          </cell>
          <cell r="AD119" t="str">
            <v>ME</v>
          </cell>
        </row>
        <row r="120">
          <cell r="AC120" t="str">
            <v>ME - EUR</v>
          </cell>
          <cell r="AD120" t="str">
            <v>ME</v>
          </cell>
        </row>
        <row r="121">
          <cell r="AC121" t="str">
            <v>ME - EUR</v>
          </cell>
          <cell r="AD121" t="str">
            <v>ME</v>
          </cell>
        </row>
        <row r="122">
          <cell r="AC122" t="str">
            <v>ME - EUR</v>
          </cell>
          <cell r="AD122" t="str">
            <v>ME</v>
          </cell>
        </row>
        <row r="123">
          <cell r="AC123" t="str">
            <v>ME - EUR</v>
          </cell>
          <cell r="AD123" t="str">
            <v>ME</v>
          </cell>
        </row>
        <row r="124">
          <cell r="AC124" t="str">
            <v>ME - EUR</v>
          </cell>
          <cell r="AD124" t="str">
            <v>ME</v>
          </cell>
        </row>
        <row r="125">
          <cell r="AC125" t="str">
            <v>ME - EUR</v>
          </cell>
          <cell r="AD125" t="str">
            <v>ME</v>
          </cell>
        </row>
        <row r="126">
          <cell r="AC126" t="str">
            <v>ME - EUR</v>
          </cell>
          <cell r="AD126" t="str">
            <v>ME</v>
          </cell>
        </row>
        <row r="127">
          <cell r="AC127" t="str">
            <v>ME - EUR</v>
          </cell>
          <cell r="AD127" t="str">
            <v>ME</v>
          </cell>
        </row>
        <row r="128">
          <cell r="AC128" t="str">
            <v>ME - EUR</v>
          </cell>
          <cell r="AD128" t="str">
            <v>ME</v>
          </cell>
        </row>
        <row r="129">
          <cell r="AC129" t="str">
            <v>ME - EUR</v>
          </cell>
          <cell r="AD129" t="str">
            <v>ME</v>
          </cell>
        </row>
        <row r="130">
          <cell r="AC130" t="str">
            <v>ME - EUR</v>
          </cell>
          <cell r="AD130" t="str">
            <v>ME</v>
          </cell>
        </row>
        <row r="131">
          <cell r="AC131" t="str">
            <v>ME - EUR</v>
          </cell>
          <cell r="AD131" t="str">
            <v>ME</v>
          </cell>
        </row>
        <row r="132">
          <cell r="AC132" t="str">
            <v>ME - EUR</v>
          </cell>
          <cell r="AD132" t="str">
            <v>ME</v>
          </cell>
        </row>
        <row r="133">
          <cell r="AC133" t="str">
            <v>ME - EUR</v>
          </cell>
          <cell r="AD133" t="str">
            <v>ME</v>
          </cell>
        </row>
        <row r="134">
          <cell r="AC134" t="str">
            <v>ME - EUR</v>
          </cell>
          <cell r="AD134" t="str">
            <v>ME</v>
          </cell>
        </row>
        <row r="135">
          <cell r="AC135" t="str">
            <v>ME - EUR</v>
          </cell>
          <cell r="AD135" t="str">
            <v>ME</v>
          </cell>
        </row>
        <row r="136">
          <cell r="AC136" t="str">
            <v>ME - EUR</v>
          </cell>
          <cell r="AD136" t="str">
            <v>ME</v>
          </cell>
        </row>
        <row r="137">
          <cell r="AC137" t="str">
            <v>ME - EUR</v>
          </cell>
          <cell r="AD137" t="str">
            <v>ME</v>
          </cell>
        </row>
        <row r="138">
          <cell r="AC138" t="str">
            <v>ME - EUR</v>
          </cell>
          <cell r="AD138" t="str">
            <v>ME</v>
          </cell>
        </row>
        <row r="139">
          <cell r="AC139" t="str">
            <v>ME - EUR</v>
          </cell>
          <cell r="AD139" t="str">
            <v>ME</v>
          </cell>
        </row>
        <row r="140">
          <cell r="AC140" t="str">
            <v>ME - EUR</v>
          </cell>
          <cell r="AD140" t="str">
            <v>ME</v>
          </cell>
        </row>
        <row r="141">
          <cell r="AC141" t="str">
            <v>ME - EUR</v>
          </cell>
          <cell r="AD141" t="str">
            <v>ME</v>
          </cell>
        </row>
        <row r="142">
          <cell r="AC142" t="str">
            <v>ME - EUR</v>
          </cell>
          <cell r="AD142" t="str">
            <v>ME</v>
          </cell>
        </row>
        <row r="143">
          <cell r="AC143" t="str">
            <v>ME - EUR</v>
          </cell>
          <cell r="AD143" t="str">
            <v>ME</v>
          </cell>
        </row>
        <row r="144">
          <cell r="AC144" t="str">
            <v>ME - EUR</v>
          </cell>
          <cell r="AD144" t="str">
            <v>ME</v>
          </cell>
        </row>
        <row r="145">
          <cell r="AC145" t="str">
            <v>ME - EUR</v>
          </cell>
          <cell r="AD145" t="str">
            <v>ME</v>
          </cell>
        </row>
        <row r="146">
          <cell r="AC146" t="str">
            <v>ME - EUR</v>
          </cell>
          <cell r="AD146" t="str">
            <v>ME</v>
          </cell>
        </row>
        <row r="147">
          <cell r="AC147" t="str">
            <v>ME - EUR</v>
          </cell>
          <cell r="AD147" t="str">
            <v>ME</v>
          </cell>
        </row>
        <row r="148">
          <cell r="AC148" t="str">
            <v>ME - EUR</v>
          </cell>
          <cell r="AD148" t="str">
            <v>ME</v>
          </cell>
        </row>
        <row r="149">
          <cell r="AC149" t="str">
            <v>ME - EUR</v>
          </cell>
          <cell r="AD149" t="str">
            <v>ME</v>
          </cell>
        </row>
        <row r="150">
          <cell r="AC150" t="str">
            <v>ME - EUR</v>
          </cell>
          <cell r="AD150" t="str">
            <v>ME</v>
          </cell>
        </row>
        <row r="151">
          <cell r="AC151" t="str">
            <v>ME - EUR</v>
          </cell>
          <cell r="AD151" t="str">
            <v>ME</v>
          </cell>
        </row>
        <row r="152">
          <cell r="AC152" t="str">
            <v>ME - EUR</v>
          </cell>
          <cell r="AD152" t="str">
            <v>ME</v>
          </cell>
        </row>
        <row r="153">
          <cell r="AC153" t="str">
            <v>ME - EUR</v>
          </cell>
          <cell r="AD153" t="str">
            <v>ME</v>
          </cell>
        </row>
        <row r="154">
          <cell r="AC154" t="str">
            <v>ME - EUR</v>
          </cell>
          <cell r="AD154" t="str">
            <v>ME</v>
          </cell>
        </row>
        <row r="155">
          <cell r="AC155" t="str">
            <v>ME - EUR</v>
          </cell>
          <cell r="AD155" t="str">
            <v>ME</v>
          </cell>
        </row>
        <row r="156">
          <cell r="AC156" t="str">
            <v>ME - EUR</v>
          </cell>
          <cell r="AD156" t="str">
            <v>ME</v>
          </cell>
        </row>
        <row r="157">
          <cell r="AC157" t="str">
            <v>ME - EUR</v>
          </cell>
          <cell r="AD157" t="str">
            <v>ME</v>
          </cell>
        </row>
        <row r="158">
          <cell r="AC158" t="str">
            <v>ME - EUR</v>
          </cell>
          <cell r="AD158" t="str">
            <v>ME</v>
          </cell>
        </row>
        <row r="159">
          <cell r="AC159" t="str">
            <v>ME - EUR</v>
          </cell>
          <cell r="AD159" t="str">
            <v>ME</v>
          </cell>
        </row>
        <row r="160">
          <cell r="AC160" t="str">
            <v>ME - EUR</v>
          </cell>
          <cell r="AD160" t="str">
            <v>ME</v>
          </cell>
        </row>
        <row r="161">
          <cell r="AC161" t="str">
            <v>ME - EUR</v>
          </cell>
          <cell r="AD161" t="str">
            <v>ME</v>
          </cell>
        </row>
        <row r="162">
          <cell r="AC162" t="str">
            <v>ME - EUR</v>
          </cell>
          <cell r="AD162" t="str">
            <v>ME</v>
          </cell>
        </row>
        <row r="163">
          <cell r="AC163" t="str">
            <v>ME - EUR</v>
          </cell>
          <cell r="AD163" t="str">
            <v>ME</v>
          </cell>
        </row>
        <row r="164">
          <cell r="AC164" t="str">
            <v>ME - EUR</v>
          </cell>
          <cell r="AD164" t="str">
            <v>ME</v>
          </cell>
        </row>
        <row r="165">
          <cell r="AC165" t="str">
            <v>ME - EUR</v>
          </cell>
          <cell r="AD165" t="str">
            <v>ME</v>
          </cell>
        </row>
        <row r="166">
          <cell r="AC166" t="str">
            <v>ME - EUR</v>
          </cell>
          <cell r="AD166" t="str">
            <v>ME</v>
          </cell>
        </row>
        <row r="167">
          <cell r="AC167" t="str">
            <v>ME - EUR</v>
          </cell>
          <cell r="AD167" t="str">
            <v>ME</v>
          </cell>
        </row>
        <row r="168">
          <cell r="AC168" t="str">
            <v>ME - EUR</v>
          </cell>
          <cell r="AD168" t="str">
            <v>ME</v>
          </cell>
        </row>
        <row r="169">
          <cell r="AC169" t="str">
            <v>ME - EUR</v>
          </cell>
          <cell r="AD169" t="str">
            <v>ME</v>
          </cell>
        </row>
        <row r="170">
          <cell r="AC170" t="str">
            <v>ME - EUR</v>
          </cell>
          <cell r="AD170" t="str">
            <v>ME</v>
          </cell>
        </row>
        <row r="171">
          <cell r="AC171" t="str">
            <v>ME - EUR</v>
          </cell>
          <cell r="AD171" t="str">
            <v>ME</v>
          </cell>
        </row>
        <row r="172">
          <cell r="AC172" t="str">
            <v>ME - EUR</v>
          </cell>
          <cell r="AD172" t="str">
            <v>ME</v>
          </cell>
        </row>
        <row r="173">
          <cell r="AC173" t="str">
            <v>ME - EUR</v>
          </cell>
          <cell r="AD173" t="str">
            <v>ME</v>
          </cell>
        </row>
        <row r="174">
          <cell r="AC174" t="str">
            <v>ME - EUR</v>
          </cell>
          <cell r="AD174" t="str">
            <v>ME</v>
          </cell>
        </row>
        <row r="175">
          <cell r="AC175" t="str">
            <v>ME - EUR</v>
          </cell>
          <cell r="AD175" t="str">
            <v>ME</v>
          </cell>
        </row>
        <row r="176">
          <cell r="AC176" t="str">
            <v>ME - EUR</v>
          </cell>
          <cell r="AD176" t="str">
            <v>ME</v>
          </cell>
        </row>
        <row r="177">
          <cell r="AC177" t="str">
            <v>ME - EUR</v>
          </cell>
          <cell r="AD177" t="str">
            <v>ME</v>
          </cell>
        </row>
        <row r="178">
          <cell r="AC178" t="str">
            <v>ME - EUR</v>
          </cell>
          <cell r="AD178" t="str">
            <v>ME</v>
          </cell>
        </row>
        <row r="179">
          <cell r="AC179" t="str">
            <v>ME - EUR</v>
          </cell>
          <cell r="AD179" t="str">
            <v>ME</v>
          </cell>
        </row>
        <row r="180">
          <cell r="AC180" t="str">
            <v>ME - EUR</v>
          </cell>
          <cell r="AD180" t="str">
            <v>ME</v>
          </cell>
        </row>
        <row r="181">
          <cell r="AC181" t="str">
            <v>ME - EUR</v>
          </cell>
          <cell r="AD181" t="str">
            <v>ME</v>
          </cell>
        </row>
        <row r="182">
          <cell r="AC182" t="str">
            <v>ME - EUR</v>
          </cell>
          <cell r="AD182" t="str">
            <v>ME</v>
          </cell>
        </row>
        <row r="183">
          <cell r="AC183" t="str">
            <v>ME - EUR</v>
          </cell>
          <cell r="AD183" t="str">
            <v>ME</v>
          </cell>
        </row>
        <row r="184">
          <cell r="AC184" t="str">
            <v>ME - EUR</v>
          </cell>
          <cell r="AD184" t="str">
            <v>ME</v>
          </cell>
        </row>
        <row r="185">
          <cell r="AC185" t="str">
            <v>ME - EUR</v>
          </cell>
          <cell r="AD185" t="str">
            <v>ME</v>
          </cell>
        </row>
        <row r="186">
          <cell r="AC186" t="str">
            <v>ME - EUR</v>
          </cell>
          <cell r="AD186" t="str">
            <v>ME</v>
          </cell>
        </row>
        <row r="187">
          <cell r="AC187" t="str">
            <v>ME - EUR</v>
          </cell>
          <cell r="AD187" t="str">
            <v>ME</v>
          </cell>
        </row>
        <row r="188">
          <cell r="AC188" t="str">
            <v>ME - EUR</v>
          </cell>
          <cell r="AD188" t="str">
            <v>ME</v>
          </cell>
        </row>
        <row r="189">
          <cell r="AC189" t="str">
            <v>ME - EUR</v>
          </cell>
          <cell r="AD189" t="str">
            <v>ME</v>
          </cell>
        </row>
        <row r="190">
          <cell r="AC190" t="str">
            <v>ME - EUR</v>
          </cell>
          <cell r="AD190" t="str">
            <v>ME</v>
          </cell>
        </row>
        <row r="191">
          <cell r="AC191" t="str">
            <v>ME - EUR</v>
          </cell>
          <cell r="AD191" t="str">
            <v>ME</v>
          </cell>
        </row>
        <row r="192">
          <cell r="AC192" t="str">
            <v>ME - EUR</v>
          </cell>
          <cell r="AD192" t="str">
            <v>ME</v>
          </cell>
        </row>
        <row r="193">
          <cell r="AC193" t="str">
            <v>ME - EUR</v>
          </cell>
          <cell r="AD193" t="str">
            <v>ME</v>
          </cell>
        </row>
        <row r="194">
          <cell r="AC194" t="str">
            <v>ME - EUR</v>
          </cell>
          <cell r="AD194" t="str">
            <v>ME</v>
          </cell>
        </row>
        <row r="195">
          <cell r="AC195" t="str">
            <v>ME - EUR</v>
          </cell>
          <cell r="AD195" t="str">
            <v>ME</v>
          </cell>
        </row>
        <row r="196">
          <cell r="AC196" t="str">
            <v>ME - EUR</v>
          </cell>
          <cell r="AD196" t="str">
            <v>ME</v>
          </cell>
        </row>
        <row r="197">
          <cell r="AC197" t="str">
            <v>ME - EUR</v>
          </cell>
          <cell r="AD197" t="str">
            <v>ME</v>
          </cell>
        </row>
        <row r="198">
          <cell r="AC198" t="str">
            <v>ME - EUR</v>
          </cell>
          <cell r="AD198" t="str">
            <v>ME</v>
          </cell>
        </row>
        <row r="199">
          <cell r="AC199" t="str">
            <v>ME - EUR</v>
          </cell>
          <cell r="AD199" t="str">
            <v>ME</v>
          </cell>
        </row>
        <row r="200">
          <cell r="AC200" t="str">
            <v>ME - EUR</v>
          </cell>
          <cell r="AD200" t="str">
            <v>ME</v>
          </cell>
        </row>
        <row r="201">
          <cell r="AC201" t="str">
            <v>ME - EUR</v>
          </cell>
          <cell r="AD201" t="str">
            <v>ME</v>
          </cell>
        </row>
        <row r="202">
          <cell r="AC202" t="str">
            <v>ME - EUR</v>
          </cell>
          <cell r="AD202" t="str">
            <v>ME</v>
          </cell>
        </row>
        <row r="203">
          <cell r="AC203" t="str">
            <v>ME - EUR</v>
          </cell>
          <cell r="AD203" t="str">
            <v>ME</v>
          </cell>
        </row>
        <row r="204">
          <cell r="AC204" t="str">
            <v>ME - EUR</v>
          </cell>
          <cell r="AD204" t="str">
            <v>ME</v>
          </cell>
        </row>
        <row r="205">
          <cell r="AC205" t="str">
            <v>ME - EUR</v>
          </cell>
          <cell r="AD205" t="str">
            <v>ME</v>
          </cell>
        </row>
        <row r="206">
          <cell r="AC206" t="str">
            <v>ME - EUR</v>
          </cell>
          <cell r="AD206" t="str">
            <v>ME</v>
          </cell>
        </row>
        <row r="207">
          <cell r="AC207" t="str">
            <v>ME - EUR</v>
          </cell>
          <cell r="AD207" t="str">
            <v>ME</v>
          </cell>
        </row>
        <row r="208">
          <cell r="AC208" t="str">
            <v>ME - EUR</v>
          </cell>
          <cell r="AD208" t="str">
            <v>ME</v>
          </cell>
        </row>
        <row r="209">
          <cell r="AC209" t="str">
            <v>ME - EUR</v>
          </cell>
          <cell r="AD209" t="str">
            <v>ME</v>
          </cell>
        </row>
        <row r="210">
          <cell r="AC210" t="str">
            <v>ME - EUR</v>
          </cell>
          <cell r="AD210" t="str">
            <v>ME</v>
          </cell>
        </row>
        <row r="211">
          <cell r="AC211" t="str">
            <v>ME - EUR</v>
          </cell>
          <cell r="AD211" t="str">
            <v>ME</v>
          </cell>
        </row>
        <row r="212">
          <cell r="AC212" t="str">
            <v>ME - EUR</v>
          </cell>
          <cell r="AD212" t="str">
            <v>ME</v>
          </cell>
        </row>
        <row r="213">
          <cell r="AC213" t="str">
            <v>ME - EUR</v>
          </cell>
          <cell r="AD213" t="str">
            <v>ME</v>
          </cell>
        </row>
        <row r="214">
          <cell r="AC214" t="str">
            <v>ME - EUR</v>
          </cell>
          <cell r="AD214" t="str">
            <v>ME</v>
          </cell>
        </row>
        <row r="215">
          <cell r="AC215" t="str">
            <v>ME - EUR</v>
          </cell>
          <cell r="AD215" t="str">
            <v>ME</v>
          </cell>
        </row>
        <row r="216">
          <cell r="AC216" t="str">
            <v>ME - EUR</v>
          </cell>
          <cell r="AD216" t="str">
            <v>ME</v>
          </cell>
        </row>
        <row r="217">
          <cell r="AC217" t="str">
            <v>ME - EUR</v>
          </cell>
          <cell r="AD217" t="str">
            <v>ME</v>
          </cell>
        </row>
        <row r="218">
          <cell r="AC218" t="str">
            <v>ME - EUR</v>
          </cell>
          <cell r="AD218" t="str">
            <v>ME</v>
          </cell>
        </row>
        <row r="219">
          <cell r="AC219" t="str">
            <v>ME - EUR</v>
          </cell>
          <cell r="AD219" t="str">
            <v>ME</v>
          </cell>
        </row>
        <row r="220">
          <cell r="AC220" t="str">
            <v>ME - EUR</v>
          </cell>
          <cell r="AD220" t="str">
            <v>ME</v>
          </cell>
        </row>
        <row r="221">
          <cell r="AC221" t="str">
            <v>ME - EUR</v>
          </cell>
          <cell r="AD221" t="str">
            <v>ME</v>
          </cell>
        </row>
        <row r="222">
          <cell r="AC222" t="str">
            <v>ME - EUR</v>
          </cell>
          <cell r="AD222" t="str">
            <v>ME</v>
          </cell>
        </row>
        <row r="223">
          <cell r="AC223" t="str">
            <v>ME - EUR</v>
          </cell>
          <cell r="AD223" t="str">
            <v>ME</v>
          </cell>
        </row>
        <row r="224">
          <cell r="AC224" t="str">
            <v>ME - EUR</v>
          </cell>
          <cell r="AD224" t="str">
            <v>ME</v>
          </cell>
        </row>
        <row r="225">
          <cell r="AC225" t="str">
            <v>ME - EUR</v>
          </cell>
          <cell r="AD225" t="str">
            <v>ME</v>
          </cell>
        </row>
        <row r="226">
          <cell r="AC226" t="str">
            <v>ME - EUR</v>
          </cell>
          <cell r="AD226" t="str">
            <v>ME</v>
          </cell>
        </row>
        <row r="227">
          <cell r="AC227" t="str">
            <v>ME - EUR</v>
          </cell>
          <cell r="AD227" t="str">
            <v>ME</v>
          </cell>
        </row>
        <row r="228">
          <cell r="AC228" t="str">
            <v>ME - EUR</v>
          </cell>
          <cell r="AD228" t="str">
            <v>ME</v>
          </cell>
        </row>
        <row r="229">
          <cell r="AC229" t="str">
            <v>ME - EUR</v>
          </cell>
          <cell r="AD229" t="str">
            <v>ME</v>
          </cell>
        </row>
        <row r="230">
          <cell r="AC230" t="str">
            <v>ME - EUR</v>
          </cell>
          <cell r="AD230" t="str">
            <v>ME</v>
          </cell>
        </row>
        <row r="231">
          <cell r="AC231" t="str">
            <v>ME - EUR</v>
          </cell>
          <cell r="AD231" t="str">
            <v>ME</v>
          </cell>
        </row>
        <row r="232">
          <cell r="AC232" t="str">
            <v>ME - EUR</v>
          </cell>
          <cell r="AD232" t="str">
            <v>ME</v>
          </cell>
        </row>
        <row r="233">
          <cell r="AC233" t="str">
            <v>ME - EUR</v>
          </cell>
          <cell r="AD233" t="str">
            <v>ME</v>
          </cell>
        </row>
        <row r="234">
          <cell r="AC234" t="str">
            <v>ME - EUR</v>
          </cell>
          <cell r="AD234" t="str">
            <v>ME</v>
          </cell>
        </row>
        <row r="235">
          <cell r="AC235" t="str">
            <v>ME - EUR</v>
          </cell>
          <cell r="AD235" t="str">
            <v>ME</v>
          </cell>
        </row>
        <row r="236">
          <cell r="AC236" t="str">
            <v>ME</v>
          </cell>
          <cell r="AD236" t="str">
            <v>ME</v>
          </cell>
        </row>
        <row r="237">
          <cell r="AC237" t="str">
            <v>ME</v>
          </cell>
          <cell r="AD237" t="str">
            <v>ME</v>
          </cell>
        </row>
        <row r="238">
          <cell r="AC238" t="str">
            <v>ME</v>
          </cell>
          <cell r="AD238" t="str">
            <v>ME</v>
          </cell>
        </row>
        <row r="239">
          <cell r="AC239" t="str">
            <v>ME</v>
          </cell>
          <cell r="AD239" t="str">
            <v>ME</v>
          </cell>
        </row>
        <row r="240">
          <cell r="AC240" t="str">
            <v>LAB</v>
          </cell>
          <cell r="AD240" t="str">
            <v>LAB</v>
          </cell>
        </row>
        <row r="241">
          <cell r="AC241" t="str">
            <v>ME - EUR</v>
          </cell>
          <cell r="AD241" t="str">
            <v>ME</v>
          </cell>
        </row>
        <row r="242">
          <cell r="AC242" t="str">
            <v>ME - EUR</v>
          </cell>
          <cell r="AD242" t="str">
            <v>ME</v>
          </cell>
        </row>
        <row r="243">
          <cell r="AC243" t="str">
            <v>ME - EUR</v>
          </cell>
          <cell r="AD243" t="str">
            <v>ME</v>
          </cell>
        </row>
        <row r="244">
          <cell r="AC244" t="str">
            <v>ME - EUR</v>
          </cell>
          <cell r="AD244" t="str">
            <v>ME</v>
          </cell>
        </row>
        <row r="245">
          <cell r="AC245" t="str">
            <v>ME - EUR</v>
          </cell>
          <cell r="AD245" t="str">
            <v>ME</v>
          </cell>
        </row>
        <row r="246">
          <cell r="AC246" t="str">
            <v>ME - EUR</v>
          </cell>
          <cell r="AD246" t="str">
            <v>ME</v>
          </cell>
        </row>
        <row r="247">
          <cell r="AC247" t="str">
            <v>ME - EUR</v>
          </cell>
          <cell r="AD247" t="str">
            <v>ME</v>
          </cell>
        </row>
        <row r="248">
          <cell r="AC248" t="str">
            <v>ME - EUR</v>
          </cell>
          <cell r="AD248" t="str">
            <v>ME</v>
          </cell>
        </row>
        <row r="249">
          <cell r="AC249" t="str">
            <v>ME - EUR</v>
          </cell>
          <cell r="AD249" t="str">
            <v>ME</v>
          </cell>
        </row>
        <row r="250">
          <cell r="AC250" t="str">
            <v>ME - EUR</v>
          </cell>
          <cell r="AD250" t="str">
            <v>ME</v>
          </cell>
        </row>
        <row r="251">
          <cell r="AC251" t="str">
            <v>ME - EUR</v>
          </cell>
          <cell r="AD251" t="str">
            <v>ME</v>
          </cell>
        </row>
        <row r="252">
          <cell r="AC252" t="str">
            <v>ME - EUR</v>
          </cell>
          <cell r="AD252" t="str">
            <v>ME</v>
          </cell>
        </row>
        <row r="253">
          <cell r="AC253" t="str">
            <v>ME - EUR</v>
          </cell>
          <cell r="AD253" t="str">
            <v>ME</v>
          </cell>
        </row>
        <row r="254">
          <cell r="AC254" t="str">
            <v>ME - EUR</v>
          </cell>
          <cell r="AD254" t="str">
            <v>ME</v>
          </cell>
        </row>
        <row r="255">
          <cell r="AC255" t="str">
            <v>ME - EUR</v>
          </cell>
          <cell r="AD255" t="str">
            <v>ME</v>
          </cell>
        </row>
        <row r="256">
          <cell r="AC256" t="str">
            <v>ME - EUR</v>
          </cell>
          <cell r="AD256" t="str">
            <v>ME</v>
          </cell>
        </row>
        <row r="257">
          <cell r="AC257" t="str">
            <v>ME - EUR</v>
          </cell>
          <cell r="AD257" t="str">
            <v>ME</v>
          </cell>
        </row>
        <row r="258">
          <cell r="AC258" t="str">
            <v>ME - EUR</v>
          </cell>
          <cell r="AD258" t="str">
            <v>ME</v>
          </cell>
        </row>
        <row r="259">
          <cell r="AC259" t="str">
            <v>ME - EUR</v>
          </cell>
          <cell r="AD259" t="str">
            <v>ME</v>
          </cell>
        </row>
        <row r="260">
          <cell r="AC260" t="str">
            <v>ME - EUR</v>
          </cell>
          <cell r="AD260" t="str">
            <v>ME</v>
          </cell>
        </row>
        <row r="261">
          <cell r="AC261" t="str">
            <v>ME - EUR</v>
          </cell>
          <cell r="AD261" t="str">
            <v>ME</v>
          </cell>
        </row>
        <row r="262">
          <cell r="AC262" t="str">
            <v>ME - EUR</v>
          </cell>
          <cell r="AD262" t="str">
            <v>ME</v>
          </cell>
        </row>
        <row r="263">
          <cell r="AC263" t="str">
            <v>ME - EUR</v>
          </cell>
          <cell r="AD263" t="str">
            <v>ME</v>
          </cell>
        </row>
        <row r="264">
          <cell r="AC264" t="str">
            <v>ME - EUR</v>
          </cell>
          <cell r="AD264" t="str">
            <v>ME</v>
          </cell>
        </row>
        <row r="265">
          <cell r="AC265" t="str">
            <v>ME - EUR</v>
          </cell>
          <cell r="AD265" t="str">
            <v>ME</v>
          </cell>
        </row>
        <row r="266">
          <cell r="AC266" t="str">
            <v>ME - EUR</v>
          </cell>
          <cell r="AD266" t="str">
            <v>ME</v>
          </cell>
        </row>
        <row r="267">
          <cell r="AC267" t="str">
            <v>ME - EUR</v>
          </cell>
          <cell r="AD267" t="str">
            <v>ME</v>
          </cell>
        </row>
        <row r="268">
          <cell r="AC268" t="str">
            <v>ME - EUR</v>
          </cell>
          <cell r="AD268" t="str">
            <v>ME</v>
          </cell>
        </row>
        <row r="269">
          <cell r="AC269" t="str">
            <v>ME - EUR</v>
          </cell>
          <cell r="AD269" t="str">
            <v>ME</v>
          </cell>
        </row>
        <row r="270">
          <cell r="AC270" t="str">
            <v>ME - EUR</v>
          </cell>
          <cell r="AD270" t="str">
            <v>ME</v>
          </cell>
        </row>
        <row r="271">
          <cell r="AC271" t="str">
            <v>ME - EUR</v>
          </cell>
          <cell r="AD271" t="str">
            <v>ME</v>
          </cell>
        </row>
        <row r="272">
          <cell r="AC272" t="str">
            <v>ME - EUR</v>
          </cell>
          <cell r="AD272" t="str">
            <v>ME</v>
          </cell>
        </row>
        <row r="273">
          <cell r="AC273" t="str">
            <v>ME - EUR</v>
          </cell>
          <cell r="AD273" t="str">
            <v>ME</v>
          </cell>
        </row>
        <row r="274">
          <cell r="AC274" t="str">
            <v>ME - EUR</v>
          </cell>
          <cell r="AD274" t="str">
            <v>ME</v>
          </cell>
        </row>
        <row r="275">
          <cell r="AC275" t="str">
            <v>ME - EUR</v>
          </cell>
          <cell r="AD275" t="str">
            <v>ME</v>
          </cell>
        </row>
        <row r="276">
          <cell r="AC276" t="str">
            <v>ME - EUR</v>
          </cell>
          <cell r="AD276" t="str">
            <v>ME</v>
          </cell>
        </row>
        <row r="277">
          <cell r="AC277" t="str">
            <v>ME - EUR</v>
          </cell>
          <cell r="AD277" t="str">
            <v>ME</v>
          </cell>
        </row>
        <row r="278">
          <cell r="AC278" t="str">
            <v>ME - EUR</v>
          </cell>
          <cell r="AD278" t="str">
            <v>ME</v>
          </cell>
        </row>
        <row r="279">
          <cell r="AC279" t="str">
            <v>ME - EUR</v>
          </cell>
          <cell r="AD279" t="str">
            <v>ME</v>
          </cell>
        </row>
        <row r="280">
          <cell r="AC280" t="str">
            <v>ME - EUR</v>
          </cell>
          <cell r="AD280" t="str">
            <v>ME</v>
          </cell>
        </row>
        <row r="281">
          <cell r="AC281" t="str">
            <v>ME - EUR</v>
          </cell>
          <cell r="AD281" t="str">
            <v>ME</v>
          </cell>
        </row>
        <row r="282">
          <cell r="AC282" t="str">
            <v>ME - EUR</v>
          </cell>
          <cell r="AD282" t="str">
            <v>ME</v>
          </cell>
        </row>
        <row r="283">
          <cell r="AC283" t="str">
            <v>ME - EUR</v>
          </cell>
          <cell r="AD283" t="str">
            <v>ME</v>
          </cell>
        </row>
        <row r="284">
          <cell r="AC284" t="str">
            <v>ME - EUR</v>
          </cell>
          <cell r="AD284" t="str">
            <v>ME</v>
          </cell>
        </row>
        <row r="285">
          <cell r="AC285" t="str">
            <v>ME - EUR</v>
          </cell>
          <cell r="AD285" t="str">
            <v>ME</v>
          </cell>
        </row>
        <row r="286">
          <cell r="AC286" t="str">
            <v>ME - EUR</v>
          </cell>
          <cell r="AD286" t="str">
            <v>ME</v>
          </cell>
        </row>
        <row r="287">
          <cell r="AC287" t="str">
            <v>ME - EUR</v>
          </cell>
          <cell r="AD287" t="str">
            <v>ME</v>
          </cell>
        </row>
        <row r="288">
          <cell r="AC288" t="str">
            <v>ME - EUR</v>
          </cell>
          <cell r="AD288" t="str">
            <v>ME</v>
          </cell>
        </row>
        <row r="289">
          <cell r="AC289" t="str">
            <v>ME - EUR</v>
          </cell>
          <cell r="AD289" t="str">
            <v>ME</v>
          </cell>
        </row>
        <row r="290">
          <cell r="AC290" t="str">
            <v>ME - EUR</v>
          </cell>
          <cell r="AD290" t="str">
            <v>ME</v>
          </cell>
        </row>
        <row r="291">
          <cell r="AC291" t="str">
            <v>ME - EUR</v>
          </cell>
          <cell r="AD291" t="str">
            <v>ME</v>
          </cell>
        </row>
        <row r="292">
          <cell r="AC292" t="str">
            <v>ME - EUR</v>
          </cell>
          <cell r="AD292" t="str">
            <v>ME</v>
          </cell>
        </row>
        <row r="293">
          <cell r="AC293" t="str">
            <v>ME - EUR</v>
          </cell>
          <cell r="AD293" t="str">
            <v>ME</v>
          </cell>
        </row>
        <row r="294">
          <cell r="AC294" t="str">
            <v>ME - EUR</v>
          </cell>
          <cell r="AD294" t="str">
            <v>ME</v>
          </cell>
        </row>
        <row r="295">
          <cell r="AC295" t="str">
            <v>ME - EUR</v>
          </cell>
          <cell r="AD295" t="str">
            <v>ME</v>
          </cell>
        </row>
        <row r="296">
          <cell r="AC296" t="str">
            <v>ME - EUR</v>
          </cell>
          <cell r="AD296" t="str">
            <v>ME</v>
          </cell>
        </row>
        <row r="297">
          <cell r="AC297" t="str">
            <v>ME - EUR</v>
          </cell>
          <cell r="AD297" t="str">
            <v>ME</v>
          </cell>
        </row>
        <row r="298">
          <cell r="AC298" t="str">
            <v>ME - EUR</v>
          </cell>
          <cell r="AD298" t="str">
            <v>ME</v>
          </cell>
        </row>
        <row r="299">
          <cell r="AC299" t="str">
            <v>ME - EUR</v>
          </cell>
          <cell r="AD299" t="str">
            <v>ME</v>
          </cell>
        </row>
        <row r="300">
          <cell r="AC300" t="str">
            <v>ME - EUR</v>
          </cell>
          <cell r="AD300" t="str">
            <v>ME</v>
          </cell>
        </row>
        <row r="301">
          <cell r="AC301" t="str">
            <v>ME - EUR</v>
          </cell>
          <cell r="AD301" t="str">
            <v>ME</v>
          </cell>
        </row>
        <row r="302">
          <cell r="AC302" t="str">
            <v>ME - EUR</v>
          </cell>
          <cell r="AD302" t="str">
            <v>ME</v>
          </cell>
        </row>
        <row r="303">
          <cell r="AC303" t="str">
            <v>ME - EUR</v>
          </cell>
          <cell r="AD303" t="str">
            <v>ME</v>
          </cell>
        </row>
        <row r="304">
          <cell r="AC304" t="str">
            <v>ME - EUR</v>
          </cell>
          <cell r="AD304" t="str">
            <v>ME</v>
          </cell>
        </row>
        <row r="305">
          <cell r="AC305" t="str">
            <v>ME - EUR</v>
          </cell>
          <cell r="AD305" t="str">
            <v>ME</v>
          </cell>
        </row>
        <row r="306">
          <cell r="AC306" t="str">
            <v>ME - EUR</v>
          </cell>
          <cell r="AD306" t="str">
            <v>ME</v>
          </cell>
        </row>
        <row r="307">
          <cell r="AC307" t="str">
            <v>ME - EUR</v>
          </cell>
          <cell r="AD307" t="str">
            <v>ME</v>
          </cell>
        </row>
        <row r="308">
          <cell r="AC308" t="str">
            <v>ME - EUR</v>
          </cell>
          <cell r="AD308" t="str">
            <v>ME</v>
          </cell>
        </row>
        <row r="309">
          <cell r="AC309" t="str">
            <v>ME - EUR</v>
          </cell>
          <cell r="AD309" t="str">
            <v>ME</v>
          </cell>
        </row>
        <row r="310">
          <cell r="AC310" t="str">
            <v>ME - EUR</v>
          </cell>
          <cell r="AD310" t="str">
            <v>ME</v>
          </cell>
        </row>
        <row r="311">
          <cell r="AC311" t="str">
            <v>ME - EUR</v>
          </cell>
          <cell r="AD311" t="str">
            <v>ME</v>
          </cell>
        </row>
        <row r="312">
          <cell r="AC312" t="str">
            <v>ME - EUR</v>
          </cell>
          <cell r="AD312" t="str">
            <v>ME</v>
          </cell>
        </row>
        <row r="313">
          <cell r="AC313" t="str">
            <v>ME - EUR</v>
          </cell>
          <cell r="AD313" t="str">
            <v>ME</v>
          </cell>
        </row>
        <row r="314">
          <cell r="AC314" t="str">
            <v>ME - EUR</v>
          </cell>
          <cell r="AD314" t="str">
            <v>ME</v>
          </cell>
        </row>
        <row r="315">
          <cell r="AC315" t="str">
            <v>ME - EUR</v>
          </cell>
          <cell r="AD315" t="str">
            <v>ME</v>
          </cell>
        </row>
        <row r="316">
          <cell r="AC316" t="str">
            <v>ME - EUR</v>
          </cell>
          <cell r="AD316" t="str">
            <v>ME</v>
          </cell>
        </row>
        <row r="317">
          <cell r="AC317" t="str">
            <v>ME - EUR</v>
          </cell>
          <cell r="AD317" t="str">
            <v>ME</v>
          </cell>
        </row>
        <row r="318">
          <cell r="AC318" t="str">
            <v>ME - EUR</v>
          </cell>
          <cell r="AD318" t="str">
            <v>ME</v>
          </cell>
        </row>
        <row r="319">
          <cell r="AC319" t="str">
            <v>ME - EUR</v>
          </cell>
          <cell r="AD319" t="str">
            <v>ME</v>
          </cell>
        </row>
        <row r="320">
          <cell r="AC320" t="str">
            <v>ME - EUR</v>
          </cell>
          <cell r="AD320" t="str">
            <v>ME</v>
          </cell>
        </row>
        <row r="321">
          <cell r="AC321" t="str">
            <v>ME - EUR</v>
          </cell>
          <cell r="AD321" t="str">
            <v>ME</v>
          </cell>
        </row>
        <row r="322">
          <cell r="AC322" t="str">
            <v>ME - EUR</v>
          </cell>
          <cell r="AD322" t="str">
            <v>ME</v>
          </cell>
        </row>
        <row r="323">
          <cell r="AC323" t="str">
            <v>ME - EUR</v>
          </cell>
          <cell r="AD323" t="str">
            <v>ME</v>
          </cell>
        </row>
        <row r="324">
          <cell r="AC324" t="str">
            <v>ME - EUR</v>
          </cell>
          <cell r="AD324" t="str">
            <v>ME</v>
          </cell>
        </row>
        <row r="325">
          <cell r="AC325" t="str">
            <v>ME - EUR</v>
          </cell>
          <cell r="AD325" t="str">
            <v>ME</v>
          </cell>
        </row>
        <row r="326">
          <cell r="AC326" t="str">
            <v>ME - EUR</v>
          </cell>
          <cell r="AD326" t="str">
            <v>ME</v>
          </cell>
        </row>
        <row r="327">
          <cell r="AC327" t="str">
            <v>ME - EUR</v>
          </cell>
          <cell r="AD327" t="str">
            <v>ME</v>
          </cell>
        </row>
        <row r="328">
          <cell r="AC328" t="str">
            <v>ME - EUR</v>
          </cell>
          <cell r="AD328" t="str">
            <v>ME</v>
          </cell>
        </row>
        <row r="329">
          <cell r="AC329" t="str">
            <v>ME - EUR</v>
          </cell>
          <cell r="AD329" t="str">
            <v>ME</v>
          </cell>
        </row>
        <row r="330">
          <cell r="AC330" t="str">
            <v>ME - EUR</v>
          </cell>
          <cell r="AD330" t="str">
            <v>ME</v>
          </cell>
        </row>
        <row r="331">
          <cell r="AC331" t="str">
            <v>ME - EUR</v>
          </cell>
          <cell r="AD331" t="str">
            <v>ME</v>
          </cell>
        </row>
        <row r="332">
          <cell r="AC332" t="str">
            <v>ME - EUR</v>
          </cell>
          <cell r="AD332" t="str">
            <v>ME</v>
          </cell>
        </row>
        <row r="333">
          <cell r="AC333" t="str">
            <v>ME - EUR</v>
          </cell>
          <cell r="AD333" t="str">
            <v>ME</v>
          </cell>
        </row>
        <row r="334">
          <cell r="AC334" t="str">
            <v>ME - EUR</v>
          </cell>
          <cell r="AD334" t="str">
            <v>ME</v>
          </cell>
        </row>
        <row r="335">
          <cell r="AC335" t="str">
            <v>ME - EUR</v>
          </cell>
          <cell r="AD335" t="str">
            <v>ME</v>
          </cell>
        </row>
        <row r="336">
          <cell r="AC336" t="str">
            <v>ME - EUR</v>
          </cell>
          <cell r="AD336" t="str">
            <v>ME</v>
          </cell>
        </row>
        <row r="337">
          <cell r="AC337" t="str">
            <v>ME - EUR</v>
          </cell>
          <cell r="AD337" t="str">
            <v>ME</v>
          </cell>
        </row>
        <row r="338">
          <cell r="AC338" t="str">
            <v>ME - EUR</v>
          </cell>
          <cell r="AD338" t="str">
            <v>ME</v>
          </cell>
        </row>
        <row r="339">
          <cell r="AC339" t="str">
            <v>ME - EUR</v>
          </cell>
          <cell r="AD339" t="str">
            <v>ME</v>
          </cell>
        </row>
        <row r="340">
          <cell r="AC340" t="str">
            <v>ME - EUR</v>
          </cell>
          <cell r="AD340" t="str">
            <v>ME</v>
          </cell>
        </row>
        <row r="341">
          <cell r="AC341" t="str">
            <v>ME - EUR</v>
          </cell>
          <cell r="AD341" t="str">
            <v>ME</v>
          </cell>
        </row>
        <row r="342">
          <cell r="AC342" t="str">
            <v>ME - EUR</v>
          </cell>
          <cell r="AD342" t="str">
            <v>ME</v>
          </cell>
        </row>
        <row r="343">
          <cell r="AC343" t="str">
            <v>ME - EUR</v>
          </cell>
          <cell r="AD343" t="str">
            <v>ME</v>
          </cell>
        </row>
        <row r="344">
          <cell r="AC344" t="str">
            <v>ME - EUR</v>
          </cell>
          <cell r="AD344" t="str">
            <v>ME</v>
          </cell>
        </row>
        <row r="345">
          <cell r="AC345" t="str">
            <v>ME - EUR</v>
          </cell>
          <cell r="AD345" t="str">
            <v>ME</v>
          </cell>
        </row>
        <row r="346">
          <cell r="AC346" t="str">
            <v>ME - EUR</v>
          </cell>
          <cell r="AD346" t="str">
            <v>ME</v>
          </cell>
        </row>
        <row r="347">
          <cell r="AC347" t="str">
            <v>ME - EUR</v>
          </cell>
          <cell r="AD347" t="str">
            <v>ME</v>
          </cell>
        </row>
        <row r="348">
          <cell r="AC348" t="str">
            <v>ME - EUR</v>
          </cell>
          <cell r="AD348" t="str">
            <v>ME</v>
          </cell>
        </row>
        <row r="349">
          <cell r="AC349" t="str">
            <v>ME - EUR</v>
          </cell>
          <cell r="AD349" t="str">
            <v>ME</v>
          </cell>
        </row>
        <row r="350">
          <cell r="AC350" t="str">
            <v>ME - EUR</v>
          </cell>
          <cell r="AD350" t="str">
            <v>ME</v>
          </cell>
        </row>
        <row r="351">
          <cell r="AC351" t="str">
            <v>ME - EUR</v>
          </cell>
          <cell r="AD351" t="str">
            <v>ME</v>
          </cell>
        </row>
        <row r="352">
          <cell r="AC352" t="str">
            <v>ME - EUR</v>
          </cell>
          <cell r="AD352" t="str">
            <v>ME</v>
          </cell>
        </row>
        <row r="353">
          <cell r="AC353" t="str">
            <v>ME - EUR</v>
          </cell>
          <cell r="AD353" t="str">
            <v>ME</v>
          </cell>
        </row>
        <row r="354">
          <cell r="AC354" t="str">
            <v>ME - EUR</v>
          </cell>
          <cell r="AD354" t="str">
            <v>ME</v>
          </cell>
        </row>
        <row r="355">
          <cell r="AC355" t="str">
            <v>ME - EUR</v>
          </cell>
          <cell r="AD355" t="str">
            <v>ME</v>
          </cell>
        </row>
        <row r="356">
          <cell r="AC356" t="str">
            <v>ME - EUR</v>
          </cell>
          <cell r="AD356" t="str">
            <v>ME</v>
          </cell>
        </row>
        <row r="357">
          <cell r="AC357" t="str">
            <v>ME - EUR</v>
          </cell>
          <cell r="AD357" t="str">
            <v>ME</v>
          </cell>
        </row>
        <row r="358">
          <cell r="AC358" t="str">
            <v>ME - EUR</v>
          </cell>
          <cell r="AD358" t="str">
            <v>ME</v>
          </cell>
        </row>
        <row r="359">
          <cell r="AC359" t="str">
            <v>ME - EUR</v>
          </cell>
          <cell r="AD359" t="str">
            <v>ME</v>
          </cell>
        </row>
        <row r="360">
          <cell r="AC360" t="str">
            <v>ME - EUR</v>
          </cell>
          <cell r="AD360" t="str">
            <v>ME</v>
          </cell>
        </row>
        <row r="361">
          <cell r="AC361" t="str">
            <v>ME - EUR</v>
          </cell>
          <cell r="AD361" t="str">
            <v>ME</v>
          </cell>
        </row>
        <row r="362">
          <cell r="AC362" t="str">
            <v>ME - EUR</v>
          </cell>
          <cell r="AD362" t="str">
            <v>ME</v>
          </cell>
        </row>
        <row r="363">
          <cell r="AC363" t="str">
            <v>ME - EUR</v>
          </cell>
          <cell r="AD363" t="str">
            <v>ME</v>
          </cell>
        </row>
        <row r="364">
          <cell r="AC364" t="str">
            <v>ME - EUR</v>
          </cell>
          <cell r="AD364" t="str">
            <v>ME</v>
          </cell>
        </row>
        <row r="365">
          <cell r="AC365" t="str">
            <v>ME - EUR</v>
          </cell>
          <cell r="AD365" t="str">
            <v>ME</v>
          </cell>
        </row>
        <row r="366">
          <cell r="AC366" t="str">
            <v>ME - EUR</v>
          </cell>
          <cell r="AD366" t="str">
            <v>ME</v>
          </cell>
        </row>
        <row r="367">
          <cell r="AC367" t="str">
            <v>ME - EUR</v>
          </cell>
          <cell r="AD367" t="str">
            <v>ME</v>
          </cell>
        </row>
        <row r="368">
          <cell r="AC368" t="str">
            <v>ME - EUR</v>
          </cell>
          <cell r="AD368" t="str">
            <v>ME</v>
          </cell>
        </row>
        <row r="369">
          <cell r="AC369" t="str">
            <v>ME - EUR</v>
          </cell>
          <cell r="AD369" t="str">
            <v>ME</v>
          </cell>
        </row>
        <row r="370">
          <cell r="AC370" t="str">
            <v>ME - EUR</v>
          </cell>
          <cell r="AD370" t="str">
            <v>ME</v>
          </cell>
        </row>
        <row r="371">
          <cell r="AC371" t="str">
            <v>ME - EUR</v>
          </cell>
          <cell r="AD371" t="str">
            <v>ME</v>
          </cell>
        </row>
        <row r="372">
          <cell r="AC372" t="str">
            <v>ME - EUR</v>
          </cell>
          <cell r="AD372" t="str">
            <v>ME</v>
          </cell>
        </row>
        <row r="373">
          <cell r="AC373" t="str">
            <v>ME - EUR</v>
          </cell>
          <cell r="AD373" t="str">
            <v>ME</v>
          </cell>
        </row>
        <row r="374">
          <cell r="AC374" t="str">
            <v>ME - EUR</v>
          </cell>
          <cell r="AD374" t="str">
            <v>ME</v>
          </cell>
        </row>
        <row r="375">
          <cell r="AC375" t="str">
            <v>ME - EUR</v>
          </cell>
          <cell r="AD375" t="str">
            <v>ME</v>
          </cell>
        </row>
        <row r="376">
          <cell r="AC376" t="str">
            <v>ME - EUR</v>
          </cell>
          <cell r="AD376" t="str">
            <v>ME</v>
          </cell>
        </row>
        <row r="377">
          <cell r="AC377" t="str">
            <v>ME - EUR</v>
          </cell>
          <cell r="AD377" t="str">
            <v>ME</v>
          </cell>
        </row>
        <row r="378">
          <cell r="AC378" t="str">
            <v>ME - EUR</v>
          </cell>
          <cell r="AD378" t="str">
            <v>ME</v>
          </cell>
        </row>
        <row r="379">
          <cell r="AC379" t="str">
            <v>ME - EUR</v>
          </cell>
          <cell r="AD379" t="str">
            <v>ME</v>
          </cell>
        </row>
        <row r="380">
          <cell r="AC380" t="str">
            <v>ME - EUR</v>
          </cell>
          <cell r="AD380" t="str">
            <v>ME</v>
          </cell>
        </row>
        <row r="381">
          <cell r="AC381" t="str">
            <v>ME - EUR</v>
          </cell>
          <cell r="AD381" t="str">
            <v>ME</v>
          </cell>
        </row>
        <row r="382">
          <cell r="AC382" t="str">
            <v>ME - EUR</v>
          </cell>
          <cell r="AD382" t="str">
            <v>ME</v>
          </cell>
        </row>
        <row r="383">
          <cell r="AC383" t="str">
            <v>ME - EUR</v>
          </cell>
          <cell r="AD383" t="str">
            <v>ME</v>
          </cell>
        </row>
        <row r="384">
          <cell r="AC384" t="str">
            <v>ME - EUR</v>
          </cell>
          <cell r="AD384" t="str">
            <v>ME</v>
          </cell>
        </row>
        <row r="385">
          <cell r="AC385" t="str">
            <v>ME - EUR</v>
          </cell>
          <cell r="AD385" t="str">
            <v>ME</v>
          </cell>
        </row>
        <row r="386">
          <cell r="AC386" t="str">
            <v>ME - EUR</v>
          </cell>
          <cell r="AD386" t="str">
            <v>ME</v>
          </cell>
        </row>
        <row r="387">
          <cell r="AC387" t="str">
            <v>ME - EUR</v>
          </cell>
          <cell r="AD387" t="str">
            <v>ME</v>
          </cell>
        </row>
        <row r="388">
          <cell r="AC388" t="str">
            <v>ME - EUR</v>
          </cell>
          <cell r="AD388" t="str">
            <v>ME</v>
          </cell>
        </row>
        <row r="389">
          <cell r="AC389" t="str">
            <v>ME - EUR</v>
          </cell>
          <cell r="AD389" t="str">
            <v>ME</v>
          </cell>
        </row>
        <row r="390">
          <cell r="AC390" t="str">
            <v>ME - EUR</v>
          </cell>
          <cell r="AD390" t="str">
            <v>ME</v>
          </cell>
        </row>
        <row r="391">
          <cell r="AC391" t="str">
            <v>ME - EUR</v>
          </cell>
          <cell r="AD391" t="str">
            <v>ME</v>
          </cell>
        </row>
        <row r="392">
          <cell r="AC392" t="str">
            <v>ME - EUR</v>
          </cell>
          <cell r="AD392" t="str">
            <v>ME</v>
          </cell>
        </row>
        <row r="393">
          <cell r="AC393" t="str">
            <v>ME - EUR</v>
          </cell>
          <cell r="AD393" t="str">
            <v>ME</v>
          </cell>
        </row>
        <row r="394">
          <cell r="AC394" t="str">
            <v>ME - EUR</v>
          </cell>
          <cell r="AD394" t="str">
            <v>ME</v>
          </cell>
        </row>
        <row r="395">
          <cell r="AC395" t="str">
            <v>ME - EUR</v>
          </cell>
          <cell r="AD395" t="str">
            <v>ME</v>
          </cell>
        </row>
        <row r="396">
          <cell r="AC396" t="str">
            <v>ME - EUR</v>
          </cell>
          <cell r="AD396" t="str">
            <v>ME</v>
          </cell>
        </row>
        <row r="397">
          <cell r="AC397" t="str">
            <v>ME - EUR</v>
          </cell>
          <cell r="AD397" t="str">
            <v>ME</v>
          </cell>
        </row>
        <row r="398">
          <cell r="AC398" t="str">
            <v>ME - EUR</v>
          </cell>
          <cell r="AD398" t="str">
            <v>ME</v>
          </cell>
        </row>
        <row r="399">
          <cell r="AC399" t="str">
            <v>ME - EUR</v>
          </cell>
          <cell r="AD399" t="str">
            <v>ME</v>
          </cell>
        </row>
        <row r="400">
          <cell r="AC400" t="str">
            <v>ME - EUR</v>
          </cell>
          <cell r="AD400" t="str">
            <v>ME</v>
          </cell>
        </row>
        <row r="401">
          <cell r="AC401" t="str">
            <v>ME - EUR</v>
          </cell>
          <cell r="AD401" t="str">
            <v>ME</v>
          </cell>
        </row>
        <row r="402">
          <cell r="AC402" t="str">
            <v>ME - EUR</v>
          </cell>
          <cell r="AD402" t="str">
            <v>ME</v>
          </cell>
        </row>
        <row r="403">
          <cell r="AC403" t="str">
            <v>ME - EUR</v>
          </cell>
          <cell r="AD403" t="str">
            <v>ME</v>
          </cell>
        </row>
        <row r="404">
          <cell r="AC404" t="str">
            <v>ME - EUR</v>
          </cell>
          <cell r="AD404" t="str">
            <v>ME</v>
          </cell>
        </row>
        <row r="405">
          <cell r="AC405" t="str">
            <v>ME - EUR</v>
          </cell>
          <cell r="AD405" t="str">
            <v>ME</v>
          </cell>
        </row>
        <row r="406">
          <cell r="AC406" t="str">
            <v>ME - EUR</v>
          </cell>
          <cell r="AD406" t="str">
            <v>ME</v>
          </cell>
        </row>
        <row r="407">
          <cell r="AC407" t="str">
            <v>ME - EUR</v>
          </cell>
          <cell r="AD407" t="str">
            <v>ME</v>
          </cell>
        </row>
        <row r="408">
          <cell r="AC408" t="str">
            <v>ME - EUR</v>
          </cell>
          <cell r="AD408" t="str">
            <v>ME</v>
          </cell>
        </row>
        <row r="409">
          <cell r="AC409" t="str">
            <v>ME - EUR</v>
          </cell>
          <cell r="AD409" t="str">
            <v>ME</v>
          </cell>
        </row>
        <row r="410">
          <cell r="AC410" t="str">
            <v>ME - EUR</v>
          </cell>
          <cell r="AD410" t="str">
            <v>ME</v>
          </cell>
        </row>
        <row r="411">
          <cell r="AC411" t="str">
            <v>ME - EUR</v>
          </cell>
          <cell r="AD411" t="str">
            <v>ME</v>
          </cell>
        </row>
        <row r="412">
          <cell r="AC412" t="str">
            <v>ME - EUR</v>
          </cell>
          <cell r="AD412" t="str">
            <v>ME</v>
          </cell>
        </row>
        <row r="413">
          <cell r="AC413" t="str">
            <v>ME - EUR</v>
          </cell>
          <cell r="AD413" t="str">
            <v>ME</v>
          </cell>
        </row>
        <row r="414">
          <cell r="AC414" t="str">
            <v>ME - EUR</v>
          </cell>
          <cell r="AD414" t="str">
            <v>ME</v>
          </cell>
        </row>
        <row r="415">
          <cell r="AC415" t="str">
            <v>ME - EUR</v>
          </cell>
          <cell r="AD415" t="str">
            <v>ME</v>
          </cell>
        </row>
        <row r="416">
          <cell r="AC416" t="str">
            <v>ME - EUR</v>
          </cell>
          <cell r="AD416" t="str">
            <v>ME</v>
          </cell>
        </row>
        <row r="417">
          <cell r="AC417" t="str">
            <v>ME - EUR</v>
          </cell>
          <cell r="AD417" t="str">
            <v>ME</v>
          </cell>
        </row>
        <row r="418">
          <cell r="AC418" t="str">
            <v>ME - EUR</v>
          </cell>
          <cell r="AD418" t="str">
            <v>ME</v>
          </cell>
        </row>
        <row r="419">
          <cell r="AC419" t="str">
            <v>ME - EUR</v>
          </cell>
          <cell r="AD419" t="str">
            <v>ME</v>
          </cell>
        </row>
        <row r="420">
          <cell r="AC420" t="str">
            <v>ME - EUR</v>
          </cell>
          <cell r="AD420" t="str">
            <v>ME</v>
          </cell>
        </row>
        <row r="421">
          <cell r="AC421" t="str">
            <v>ME - EUR</v>
          </cell>
          <cell r="AD421" t="str">
            <v>ME</v>
          </cell>
        </row>
        <row r="422">
          <cell r="AC422" t="str">
            <v>ME - EUR</v>
          </cell>
          <cell r="AD422" t="str">
            <v>ME</v>
          </cell>
        </row>
        <row r="423">
          <cell r="AC423" t="str">
            <v>ME - EUR</v>
          </cell>
          <cell r="AD423" t="str">
            <v>ME</v>
          </cell>
        </row>
        <row r="424">
          <cell r="AC424" t="str">
            <v>ME - EUR</v>
          </cell>
          <cell r="AD424" t="str">
            <v>ME</v>
          </cell>
        </row>
        <row r="425">
          <cell r="AC425" t="str">
            <v>ME - EUR</v>
          </cell>
          <cell r="AD425" t="str">
            <v>ME</v>
          </cell>
        </row>
        <row r="426">
          <cell r="AC426" t="str">
            <v>ME - EUR</v>
          </cell>
          <cell r="AD426" t="str">
            <v>ME</v>
          </cell>
        </row>
        <row r="427">
          <cell r="AC427" t="str">
            <v>ME - EUR</v>
          </cell>
          <cell r="AD427" t="str">
            <v>ME</v>
          </cell>
        </row>
        <row r="428">
          <cell r="AC428" t="str">
            <v>ME - EUR</v>
          </cell>
          <cell r="AD428" t="str">
            <v>ME</v>
          </cell>
        </row>
        <row r="429">
          <cell r="AC429" t="str">
            <v>ME - EUR</v>
          </cell>
          <cell r="AD429" t="str">
            <v>ME</v>
          </cell>
        </row>
        <row r="430">
          <cell r="AC430" t="str">
            <v>ME - EUR</v>
          </cell>
          <cell r="AD430" t="str">
            <v>ME</v>
          </cell>
        </row>
        <row r="431">
          <cell r="AC431" t="str">
            <v>ME - EUR</v>
          </cell>
          <cell r="AD431" t="str">
            <v>ME</v>
          </cell>
        </row>
        <row r="432">
          <cell r="AC432" t="str">
            <v>ME - EUR</v>
          </cell>
          <cell r="AD432" t="str">
            <v>ME</v>
          </cell>
        </row>
        <row r="433">
          <cell r="AC433" t="str">
            <v>ME - EUR</v>
          </cell>
          <cell r="AD433" t="str">
            <v>ME</v>
          </cell>
        </row>
        <row r="434">
          <cell r="AC434" t="str">
            <v>ME - EUR</v>
          </cell>
          <cell r="AD434" t="str">
            <v>ME</v>
          </cell>
        </row>
        <row r="435">
          <cell r="AC435" t="str">
            <v>ME - EUR</v>
          </cell>
          <cell r="AD435" t="str">
            <v>ME</v>
          </cell>
        </row>
        <row r="436">
          <cell r="AC436" t="str">
            <v>ME - EUR</v>
          </cell>
          <cell r="AD436" t="str">
            <v>ME</v>
          </cell>
        </row>
        <row r="437">
          <cell r="AC437" t="str">
            <v>ME - EUR</v>
          </cell>
          <cell r="AD437" t="str">
            <v>ME</v>
          </cell>
        </row>
        <row r="438">
          <cell r="AC438" t="str">
            <v>ME - EUR</v>
          </cell>
          <cell r="AD438" t="str">
            <v>ME</v>
          </cell>
        </row>
        <row r="439">
          <cell r="AC439" t="str">
            <v>ME - EUR</v>
          </cell>
          <cell r="AD439" t="str">
            <v>ME</v>
          </cell>
        </row>
        <row r="440">
          <cell r="AC440" t="str">
            <v>ME - EUR</v>
          </cell>
          <cell r="AD440" t="str">
            <v>ME</v>
          </cell>
        </row>
        <row r="441">
          <cell r="AC441" t="str">
            <v>ME - EUR</v>
          </cell>
          <cell r="AD441" t="str">
            <v>ME</v>
          </cell>
        </row>
        <row r="442">
          <cell r="AC442" t="str">
            <v>ME - EUR</v>
          </cell>
          <cell r="AD442" t="str">
            <v>ME</v>
          </cell>
        </row>
        <row r="443">
          <cell r="AC443" t="str">
            <v>ME - EUR</v>
          </cell>
          <cell r="AD443" t="str">
            <v>ME</v>
          </cell>
        </row>
        <row r="444">
          <cell r="AC444" t="str">
            <v>ME - EUR</v>
          </cell>
          <cell r="AD444" t="str">
            <v>ME</v>
          </cell>
        </row>
        <row r="445">
          <cell r="AC445" t="str">
            <v>ME - EUR</v>
          </cell>
          <cell r="AD445" t="str">
            <v>ME</v>
          </cell>
        </row>
        <row r="446">
          <cell r="AC446" t="str">
            <v>ME - EUR</v>
          </cell>
          <cell r="AD446" t="str">
            <v>ME</v>
          </cell>
        </row>
        <row r="447">
          <cell r="AC447" t="str">
            <v>ME - EUR</v>
          </cell>
          <cell r="AD447" t="str">
            <v>ME</v>
          </cell>
        </row>
        <row r="448">
          <cell r="AC448" t="str">
            <v>ME - EUR</v>
          </cell>
          <cell r="AD448" t="str">
            <v>ME</v>
          </cell>
        </row>
        <row r="449">
          <cell r="AC449" t="str">
            <v>ME - EUR</v>
          </cell>
          <cell r="AD449" t="str">
            <v>ME</v>
          </cell>
        </row>
        <row r="450">
          <cell r="AC450" t="str">
            <v>ME - EUR</v>
          </cell>
          <cell r="AD450" t="str">
            <v>ME</v>
          </cell>
        </row>
        <row r="451">
          <cell r="AC451" t="str">
            <v>ME - EUR</v>
          </cell>
          <cell r="AD451" t="str">
            <v>ME</v>
          </cell>
        </row>
        <row r="452">
          <cell r="AC452" t="str">
            <v>ME - EUR</v>
          </cell>
          <cell r="AD452" t="str">
            <v>ME</v>
          </cell>
        </row>
        <row r="453">
          <cell r="AC453" t="str">
            <v>ME - EUR</v>
          </cell>
          <cell r="AD453" t="str">
            <v>ME</v>
          </cell>
        </row>
        <row r="454">
          <cell r="AC454" t="str">
            <v>ME - EUR</v>
          </cell>
          <cell r="AD454" t="str">
            <v>ME</v>
          </cell>
        </row>
        <row r="455">
          <cell r="AC455" t="str">
            <v>ME - EUR</v>
          </cell>
          <cell r="AD455" t="str">
            <v>ME</v>
          </cell>
        </row>
        <row r="456">
          <cell r="AC456" t="str">
            <v>ME - EUR</v>
          </cell>
          <cell r="AD456" t="str">
            <v>ME</v>
          </cell>
        </row>
        <row r="457">
          <cell r="AC457" t="str">
            <v>ME - EUR</v>
          </cell>
          <cell r="AD457" t="str">
            <v>ME</v>
          </cell>
        </row>
        <row r="458">
          <cell r="AC458" t="str">
            <v>ME - EUR</v>
          </cell>
          <cell r="AD458" t="str">
            <v>ME</v>
          </cell>
        </row>
        <row r="459">
          <cell r="AC459" t="str">
            <v>ME - EUR</v>
          </cell>
          <cell r="AD459" t="str">
            <v>ME</v>
          </cell>
        </row>
        <row r="460">
          <cell r="AC460" t="str">
            <v>ME - EUR</v>
          </cell>
          <cell r="AD460" t="str">
            <v>ME</v>
          </cell>
        </row>
        <row r="461">
          <cell r="AC461" t="str">
            <v>ME - EUR</v>
          </cell>
          <cell r="AD461" t="str">
            <v>ME</v>
          </cell>
        </row>
        <row r="462">
          <cell r="AC462" t="str">
            <v>ME - EUR</v>
          </cell>
          <cell r="AD462" t="str">
            <v>ME</v>
          </cell>
        </row>
        <row r="463">
          <cell r="AC463" t="str">
            <v>ME - EUR</v>
          </cell>
          <cell r="AD463" t="str">
            <v>ME</v>
          </cell>
        </row>
        <row r="464">
          <cell r="AC464" t="str">
            <v>ME - EUR</v>
          </cell>
          <cell r="AD464" t="str">
            <v>ME</v>
          </cell>
        </row>
        <row r="465">
          <cell r="AC465" t="str">
            <v>ME - EUR</v>
          </cell>
          <cell r="AD465" t="str">
            <v>ME</v>
          </cell>
        </row>
        <row r="466">
          <cell r="AC466" t="str">
            <v>ME - EUR</v>
          </cell>
          <cell r="AD466" t="str">
            <v>ME</v>
          </cell>
        </row>
        <row r="467">
          <cell r="AC467" t="str">
            <v>ME - EUR</v>
          </cell>
          <cell r="AD467" t="str">
            <v>ME</v>
          </cell>
        </row>
        <row r="468">
          <cell r="AC468" t="str">
            <v>ME - EUR</v>
          </cell>
          <cell r="AD468" t="str">
            <v>ME</v>
          </cell>
        </row>
        <row r="469">
          <cell r="AC469" t="str">
            <v>ME - EUR</v>
          </cell>
          <cell r="AD469" t="str">
            <v>ME</v>
          </cell>
        </row>
        <row r="470">
          <cell r="AC470" t="str">
            <v>ME - EUR</v>
          </cell>
          <cell r="AD470" t="str">
            <v>ME</v>
          </cell>
        </row>
        <row r="471">
          <cell r="AC471" t="str">
            <v>ME - EUR</v>
          </cell>
          <cell r="AD471" t="str">
            <v>ME</v>
          </cell>
        </row>
        <row r="472">
          <cell r="AC472" t="str">
            <v>ME - EUR</v>
          </cell>
          <cell r="AD472" t="str">
            <v>ME</v>
          </cell>
        </row>
        <row r="473">
          <cell r="AC473" t="str">
            <v>ME - EUR</v>
          </cell>
          <cell r="AD473" t="str">
            <v>ME</v>
          </cell>
        </row>
        <row r="474">
          <cell r="AC474" t="str">
            <v>ME - EUR</v>
          </cell>
          <cell r="AD474" t="str">
            <v>ME</v>
          </cell>
        </row>
        <row r="475">
          <cell r="AC475" t="str">
            <v>ME - EUR</v>
          </cell>
          <cell r="AD475" t="str">
            <v>ME</v>
          </cell>
        </row>
        <row r="476">
          <cell r="AC476" t="str">
            <v>ME - EUR</v>
          </cell>
          <cell r="AD476" t="str">
            <v>ME</v>
          </cell>
        </row>
        <row r="477">
          <cell r="AC477" t="str">
            <v>ME - EUR</v>
          </cell>
          <cell r="AD477" t="str">
            <v>ME</v>
          </cell>
        </row>
        <row r="478">
          <cell r="AC478" t="str">
            <v>ME - EUR</v>
          </cell>
          <cell r="AD478" t="str">
            <v>ME</v>
          </cell>
        </row>
        <row r="479">
          <cell r="AC479" t="str">
            <v>ME - EUR</v>
          </cell>
          <cell r="AD479" t="str">
            <v>ME</v>
          </cell>
        </row>
        <row r="480">
          <cell r="AC480" t="str">
            <v>ME - EUR</v>
          </cell>
          <cell r="AD480" t="str">
            <v>ME</v>
          </cell>
        </row>
        <row r="481">
          <cell r="AC481" t="str">
            <v>ME - EUR</v>
          </cell>
          <cell r="AD481" t="str">
            <v>ME</v>
          </cell>
        </row>
        <row r="482">
          <cell r="AC482" t="str">
            <v>ME - EUR</v>
          </cell>
          <cell r="AD482" t="str">
            <v>ME</v>
          </cell>
        </row>
        <row r="483">
          <cell r="AC483" t="str">
            <v>ME - EUR</v>
          </cell>
          <cell r="AD483" t="str">
            <v>ME</v>
          </cell>
        </row>
        <row r="484">
          <cell r="AC484" t="str">
            <v>ME - EUR</v>
          </cell>
          <cell r="AD484" t="str">
            <v>ME</v>
          </cell>
        </row>
        <row r="485">
          <cell r="AC485" t="str">
            <v>ME - EUR</v>
          </cell>
          <cell r="AD485" t="str">
            <v>ME</v>
          </cell>
        </row>
        <row r="486">
          <cell r="AC486" t="str">
            <v>ME - EUR</v>
          </cell>
          <cell r="AD486" t="str">
            <v>ME</v>
          </cell>
        </row>
        <row r="487">
          <cell r="AC487" t="str">
            <v>ME - EUR</v>
          </cell>
          <cell r="AD487" t="str">
            <v>ME</v>
          </cell>
        </row>
        <row r="488">
          <cell r="AC488" t="str">
            <v>ME - EUR</v>
          </cell>
          <cell r="AD488" t="str">
            <v>ME</v>
          </cell>
        </row>
        <row r="489">
          <cell r="AC489" t="str">
            <v>ME - EUR</v>
          </cell>
          <cell r="AD489" t="str">
            <v>ME</v>
          </cell>
        </row>
        <row r="490">
          <cell r="AC490" t="str">
            <v>ME - EUR</v>
          </cell>
          <cell r="AD490" t="str">
            <v>ME</v>
          </cell>
        </row>
        <row r="491">
          <cell r="AC491" t="str">
            <v>ME - EUR</v>
          </cell>
          <cell r="AD491" t="str">
            <v>ME</v>
          </cell>
        </row>
        <row r="492">
          <cell r="AC492" t="str">
            <v>ME - EUR</v>
          </cell>
          <cell r="AD492" t="str">
            <v>ME</v>
          </cell>
        </row>
        <row r="493">
          <cell r="AC493" t="str">
            <v>ME - EUR</v>
          </cell>
          <cell r="AD493" t="str">
            <v>ME</v>
          </cell>
        </row>
        <row r="494">
          <cell r="AC494" t="str">
            <v>ME - EUR</v>
          </cell>
          <cell r="AD494" t="str">
            <v>ME</v>
          </cell>
        </row>
        <row r="495">
          <cell r="AC495" t="str">
            <v>ME - EUR</v>
          </cell>
          <cell r="AD495" t="str">
            <v>ME</v>
          </cell>
        </row>
        <row r="496">
          <cell r="AC496" t="str">
            <v>ME - EUR</v>
          </cell>
          <cell r="AD496" t="str">
            <v>ME</v>
          </cell>
        </row>
        <row r="497">
          <cell r="AC497" t="str">
            <v>MME</v>
          </cell>
          <cell r="AD497" t="str">
            <v>MME</v>
          </cell>
        </row>
        <row r="498">
          <cell r="AC498" t="str">
            <v>MME</v>
          </cell>
          <cell r="AD498" t="str">
            <v>MME</v>
          </cell>
        </row>
        <row r="499">
          <cell r="AC499" t="str">
            <v>MME</v>
          </cell>
          <cell r="AD499" t="str">
            <v>MME</v>
          </cell>
        </row>
        <row r="500">
          <cell r="AC500" t="str">
            <v>PMP</v>
          </cell>
          <cell r="AD500" t="str">
            <v>PMP</v>
          </cell>
        </row>
        <row r="501">
          <cell r="AC501" t="str">
            <v>MOT</v>
          </cell>
          <cell r="AD501" t="str">
            <v>MOT</v>
          </cell>
        </row>
        <row r="502">
          <cell r="AC502" t="str">
            <v>PMP</v>
          </cell>
          <cell r="AD502" t="str">
            <v>PMP</v>
          </cell>
        </row>
        <row r="503">
          <cell r="AC503" t="str">
            <v>MOT</v>
          </cell>
          <cell r="AD503" t="str">
            <v>MOT</v>
          </cell>
        </row>
        <row r="504">
          <cell r="AC504" t="str">
            <v>PMP</v>
          </cell>
          <cell r="AD504" t="str">
            <v>PMP</v>
          </cell>
        </row>
        <row r="505">
          <cell r="AC505" t="str">
            <v>MOT</v>
          </cell>
          <cell r="AD505" t="str">
            <v>MOT</v>
          </cell>
        </row>
        <row r="506">
          <cell r="AC506" t="str">
            <v>PMP - 15</v>
          </cell>
          <cell r="AD506" t="str">
            <v>PMP - 15</v>
          </cell>
        </row>
        <row r="507">
          <cell r="AC507" t="str">
            <v>MOT</v>
          </cell>
          <cell r="AD507" t="str">
            <v>MOT</v>
          </cell>
        </row>
        <row r="508">
          <cell r="AC508" t="str">
            <v>PMP - 15</v>
          </cell>
          <cell r="AD508" t="str">
            <v>PMP - 15</v>
          </cell>
        </row>
        <row r="509">
          <cell r="AC509" t="str">
            <v>MOT</v>
          </cell>
          <cell r="AD509" t="str">
            <v>MOT</v>
          </cell>
        </row>
        <row r="510">
          <cell r="AC510" t="str">
            <v>ME</v>
          </cell>
          <cell r="AD510" t="str">
            <v>ME</v>
          </cell>
        </row>
        <row r="511">
          <cell r="AC511" t="str">
            <v>ME</v>
          </cell>
          <cell r="AD511" t="str">
            <v>ME</v>
          </cell>
        </row>
        <row r="512">
          <cell r="AC512" t="str">
            <v>ME</v>
          </cell>
          <cell r="AD512" t="str">
            <v>ME</v>
          </cell>
        </row>
        <row r="513">
          <cell r="AC513" t="str">
            <v>ME</v>
          </cell>
          <cell r="AD513" t="str">
            <v>ME</v>
          </cell>
        </row>
        <row r="514">
          <cell r="AC514" t="str">
            <v>PMP - 15</v>
          </cell>
          <cell r="AD514" t="str">
            <v>PMP - 15</v>
          </cell>
        </row>
        <row r="515">
          <cell r="AC515" t="str">
            <v>PMP - 15</v>
          </cell>
          <cell r="AD515" t="str">
            <v>PMP - 15</v>
          </cell>
        </row>
        <row r="516">
          <cell r="AC516" t="str">
            <v>ME</v>
          </cell>
          <cell r="AD516" t="str">
            <v>ME</v>
          </cell>
        </row>
        <row r="517">
          <cell r="AC517" t="str">
            <v>ME</v>
          </cell>
          <cell r="AD517" t="str">
            <v>ME</v>
          </cell>
        </row>
        <row r="518">
          <cell r="AC518" t="str">
            <v>ME</v>
          </cell>
          <cell r="AD518" t="str">
            <v>ME</v>
          </cell>
        </row>
        <row r="519">
          <cell r="AC519" t="str">
            <v>ME</v>
          </cell>
          <cell r="AD519" t="str">
            <v>ME</v>
          </cell>
        </row>
        <row r="520">
          <cell r="AC520" t="str">
            <v>ME</v>
          </cell>
          <cell r="AD520" t="str">
            <v>ME</v>
          </cell>
        </row>
        <row r="521">
          <cell r="AC521" t="str">
            <v>PMP</v>
          </cell>
          <cell r="AD521" t="str">
            <v>PMP</v>
          </cell>
        </row>
        <row r="522">
          <cell r="AC522" t="str">
            <v>MOT</v>
          </cell>
          <cell r="AD522" t="str">
            <v>MOT</v>
          </cell>
        </row>
        <row r="523">
          <cell r="AC523" t="str">
            <v>PMP</v>
          </cell>
          <cell r="AD523" t="str">
            <v>PMP</v>
          </cell>
        </row>
        <row r="524">
          <cell r="AC524" t="str">
            <v>MOT</v>
          </cell>
          <cell r="AD524" t="str">
            <v>MOT</v>
          </cell>
        </row>
        <row r="525">
          <cell r="AC525" t="str">
            <v>PMP</v>
          </cell>
          <cell r="AD525" t="str">
            <v>PMP</v>
          </cell>
        </row>
        <row r="526">
          <cell r="AC526" t="str">
            <v>MOT</v>
          </cell>
          <cell r="AD526" t="str">
            <v>MOT</v>
          </cell>
        </row>
        <row r="527">
          <cell r="AC527" t="str">
            <v>PMP - 15</v>
          </cell>
          <cell r="AD527" t="str">
            <v>PMP - 15</v>
          </cell>
        </row>
        <row r="528">
          <cell r="AC528" t="str">
            <v>MOT</v>
          </cell>
          <cell r="AD528" t="str">
            <v>MOT</v>
          </cell>
        </row>
        <row r="529">
          <cell r="AC529" t="str">
            <v>PMP - 15</v>
          </cell>
          <cell r="AD529" t="str">
            <v>PMP - 15</v>
          </cell>
        </row>
        <row r="530">
          <cell r="AC530" t="str">
            <v>ME</v>
          </cell>
          <cell r="AD530" t="str">
            <v>ME</v>
          </cell>
        </row>
        <row r="531">
          <cell r="AC531" t="str">
            <v>ME</v>
          </cell>
          <cell r="AD531" t="str">
            <v>ME</v>
          </cell>
        </row>
        <row r="532">
          <cell r="AC532" t="str">
            <v>ME</v>
          </cell>
          <cell r="AD532" t="str">
            <v>ME</v>
          </cell>
        </row>
        <row r="533">
          <cell r="AC533" t="str">
            <v>PMP - 15</v>
          </cell>
          <cell r="AD533" t="str">
            <v>PMP - 15</v>
          </cell>
        </row>
        <row r="534">
          <cell r="AC534" t="str">
            <v>PMP - 15</v>
          </cell>
          <cell r="AD534" t="str">
            <v>PMP - 15</v>
          </cell>
        </row>
        <row r="535">
          <cell r="AC535" t="str">
            <v>ME</v>
          </cell>
          <cell r="AD535" t="str">
            <v>ME</v>
          </cell>
        </row>
        <row r="536">
          <cell r="AC536" t="str">
            <v>PMP - 15</v>
          </cell>
          <cell r="AD536" t="str">
            <v>PMP - 15</v>
          </cell>
        </row>
        <row r="537">
          <cell r="AC537" t="str">
            <v>MOT</v>
          </cell>
          <cell r="AD537" t="str">
            <v>MOT</v>
          </cell>
        </row>
        <row r="538">
          <cell r="AC538" t="str">
            <v>ME</v>
          </cell>
          <cell r="AD538" t="str">
            <v>ME</v>
          </cell>
        </row>
        <row r="539">
          <cell r="AC539" t="str">
            <v>ME</v>
          </cell>
          <cell r="AD539" t="str">
            <v>ME</v>
          </cell>
        </row>
        <row r="540">
          <cell r="AC540" t="str">
            <v>PMP - 15</v>
          </cell>
          <cell r="AD540" t="str">
            <v>PMP - 15</v>
          </cell>
        </row>
        <row r="541">
          <cell r="AC541" t="str">
            <v>PMP - 15</v>
          </cell>
          <cell r="AD541" t="str">
            <v>PMP - 15</v>
          </cell>
        </row>
        <row r="542">
          <cell r="AC542" t="str">
            <v>ME</v>
          </cell>
          <cell r="AD542" t="str">
            <v>ME</v>
          </cell>
        </row>
        <row r="543">
          <cell r="AC543" t="str">
            <v>PMP - 15</v>
          </cell>
          <cell r="AD543" t="str">
            <v>PMP - 15</v>
          </cell>
        </row>
        <row r="544">
          <cell r="AC544" t="str">
            <v>PMP - 15</v>
          </cell>
          <cell r="AD544" t="str">
            <v>PMP - 15</v>
          </cell>
        </row>
        <row r="545">
          <cell r="AC545" t="str">
            <v>ME</v>
          </cell>
          <cell r="AD545" t="str">
            <v>ME</v>
          </cell>
        </row>
        <row r="546">
          <cell r="AC546" t="str">
            <v>ME</v>
          </cell>
          <cell r="AD546" t="str">
            <v>ME</v>
          </cell>
        </row>
        <row r="547">
          <cell r="AC547" t="str">
            <v>ME</v>
          </cell>
          <cell r="AD547" t="str">
            <v>ME</v>
          </cell>
        </row>
        <row r="548">
          <cell r="AC548" t="str">
            <v>PMP - 15</v>
          </cell>
          <cell r="AD548" t="str">
            <v>PMP - 15</v>
          </cell>
        </row>
        <row r="549">
          <cell r="AC549" t="str">
            <v>ME</v>
          </cell>
          <cell r="AD549" t="str">
            <v>ME</v>
          </cell>
        </row>
        <row r="550">
          <cell r="AC550" t="str">
            <v>ME</v>
          </cell>
          <cell r="AD550" t="str">
            <v>ME</v>
          </cell>
        </row>
        <row r="551">
          <cell r="AC551" t="str">
            <v>PMP - 15</v>
          </cell>
          <cell r="AD551" t="str">
            <v>PMP - 15</v>
          </cell>
        </row>
        <row r="552">
          <cell r="AC552" t="str">
            <v>PMP</v>
          </cell>
          <cell r="AD552" t="str">
            <v>PMP</v>
          </cell>
        </row>
        <row r="553">
          <cell r="AC553" t="str">
            <v>PMP</v>
          </cell>
          <cell r="AD553" t="str">
            <v>PMP</v>
          </cell>
        </row>
        <row r="554">
          <cell r="AC554" t="str">
            <v>ME</v>
          </cell>
          <cell r="AD554" t="str">
            <v>ME</v>
          </cell>
        </row>
        <row r="555">
          <cell r="AC555" t="str">
            <v>ME</v>
          </cell>
          <cell r="AD555" t="str">
            <v>ME</v>
          </cell>
        </row>
        <row r="556">
          <cell r="AC556" t="str">
            <v>ME</v>
          </cell>
          <cell r="AD556" t="str">
            <v>ME</v>
          </cell>
        </row>
        <row r="557">
          <cell r="AC557" t="str">
            <v>ME</v>
          </cell>
          <cell r="AD557" t="str">
            <v>ME</v>
          </cell>
        </row>
        <row r="558">
          <cell r="AC558" t="str">
            <v>PMP - 15</v>
          </cell>
          <cell r="AD558" t="str">
            <v>PMP - 15</v>
          </cell>
        </row>
        <row r="559">
          <cell r="AC559" t="str">
            <v>PMP - 15</v>
          </cell>
          <cell r="AD559" t="str">
            <v>PMP - 15</v>
          </cell>
        </row>
        <row r="560">
          <cell r="AC560" t="str">
            <v>PMP - 15</v>
          </cell>
          <cell r="AD560" t="str">
            <v>PMP - 15</v>
          </cell>
        </row>
        <row r="561">
          <cell r="AC561" t="str">
            <v>PMP - 15</v>
          </cell>
          <cell r="AD561" t="str">
            <v>PMP - 15</v>
          </cell>
        </row>
        <row r="562">
          <cell r="AC562" t="str">
            <v>PMP - 15</v>
          </cell>
          <cell r="AD562" t="str">
            <v>PMP - 15</v>
          </cell>
        </row>
        <row r="563">
          <cell r="AC563" t="str">
            <v>PMP - 15</v>
          </cell>
          <cell r="AD563" t="str">
            <v>PMP - 15</v>
          </cell>
        </row>
        <row r="564">
          <cell r="AC564" t="str">
            <v>ME</v>
          </cell>
          <cell r="AD564" t="str">
            <v>ME</v>
          </cell>
        </row>
        <row r="565">
          <cell r="AC565" t="str">
            <v>ME</v>
          </cell>
          <cell r="AD565" t="str">
            <v>ME</v>
          </cell>
        </row>
        <row r="566">
          <cell r="AC566" t="str">
            <v>ME</v>
          </cell>
          <cell r="AD566" t="str">
            <v>ME</v>
          </cell>
        </row>
        <row r="567">
          <cell r="AC567" t="str">
            <v>PIPE</v>
          </cell>
          <cell r="AD567" t="str">
            <v>PIPE</v>
          </cell>
        </row>
        <row r="568">
          <cell r="AC568" t="str">
            <v>ME</v>
          </cell>
          <cell r="AD568" t="str">
            <v>ME</v>
          </cell>
        </row>
        <row r="569">
          <cell r="AC569" t="str">
            <v>ME</v>
          </cell>
          <cell r="AD569" t="str">
            <v>ME</v>
          </cell>
        </row>
        <row r="570">
          <cell r="AC570" t="str">
            <v>ME</v>
          </cell>
          <cell r="AD570" t="str">
            <v>ME</v>
          </cell>
        </row>
        <row r="571">
          <cell r="AC571" t="str">
            <v>ME</v>
          </cell>
          <cell r="AD571" t="str">
            <v>ME</v>
          </cell>
        </row>
        <row r="572">
          <cell r="AC572" t="str">
            <v>HVAC</v>
          </cell>
          <cell r="AD572" t="str">
            <v>HVAC</v>
          </cell>
        </row>
        <row r="573">
          <cell r="AC573" t="str">
            <v>ME</v>
          </cell>
          <cell r="AD573" t="str">
            <v>ME</v>
          </cell>
        </row>
        <row r="574">
          <cell r="AC574" t="str">
            <v>ME</v>
          </cell>
          <cell r="AD574" t="str">
            <v>ME</v>
          </cell>
        </row>
        <row r="575">
          <cell r="AC575" t="str">
            <v>ME</v>
          </cell>
          <cell r="AD575" t="str">
            <v>ME</v>
          </cell>
        </row>
        <row r="576">
          <cell r="AC576" t="str">
            <v>ME</v>
          </cell>
          <cell r="AD576" t="str">
            <v>ME</v>
          </cell>
        </row>
        <row r="577">
          <cell r="AC577" t="str">
            <v>ME</v>
          </cell>
          <cell r="AD577" t="str">
            <v>ME</v>
          </cell>
        </row>
        <row r="578">
          <cell r="AC578" t="str">
            <v>HVAC</v>
          </cell>
          <cell r="AD578" t="str">
            <v>HVAC</v>
          </cell>
        </row>
        <row r="579">
          <cell r="AC579" t="str">
            <v>HVAC</v>
          </cell>
          <cell r="AD579" t="str">
            <v>HVAC</v>
          </cell>
        </row>
        <row r="580">
          <cell r="AC580" t="str">
            <v>ME</v>
          </cell>
          <cell r="AD580" t="str">
            <v>ME</v>
          </cell>
        </row>
        <row r="581">
          <cell r="AC581" t="str">
            <v>ME</v>
          </cell>
          <cell r="AD581" t="str">
            <v>ME</v>
          </cell>
        </row>
        <row r="582">
          <cell r="AC582" t="str">
            <v>ME</v>
          </cell>
          <cell r="AD582" t="str">
            <v>ME</v>
          </cell>
        </row>
        <row r="583">
          <cell r="AC583" t="str">
            <v>HVAC</v>
          </cell>
          <cell r="AD583" t="str">
            <v>HVAC</v>
          </cell>
        </row>
        <row r="584">
          <cell r="AC584" t="str">
            <v>ME</v>
          </cell>
          <cell r="AD584" t="str">
            <v>ME</v>
          </cell>
        </row>
        <row r="585">
          <cell r="AC585" t="str">
            <v>ME</v>
          </cell>
          <cell r="AD585" t="str">
            <v>ME</v>
          </cell>
        </row>
        <row r="586">
          <cell r="AC586" t="str">
            <v>ME</v>
          </cell>
          <cell r="AD586" t="str">
            <v>ME</v>
          </cell>
        </row>
        <row r="587">
          <cell r="AC587" t="str">
            <v>ME</v>
          </cell>
          <cell r="AD587" t="str">
            <v>ME</v>
          </cell>
        </row>
        <row r="588">
          <cell r="AC588" t="str">
            <v>ME</v>
          </cell>
          <cell r="AD588" t="str">
            <v>ME</v>
          </cell>
        </row>
        <row r="589">
          <cell r="AC589" t="str">
            <v>ME</v>
          </cell>
          <cell r="AD589" t="str">
            <v>ME</v>
          </cell>
        </row>
        <row r="590">
          <cell r="AC590" t="str">
            <v>ME</v>
          </cell>
          <cell r="AD590" t="str">
            <v>ME</v>
          </cell>
        </row>
        <row r="591">
          <cell r="AC591" t="str">
            <v>ME</v>
          </cell>
          <cell r="AD591" t="str">
            <v>ME</v>
          </cell>
        </row>
        <row r="592">
          <cell r="AC592" t="str">
            <v>ME</v>
          </cell>
          <cell r="AD592" t="str">
            <v>ME</v>
          </cell>
        </row>
        <row r="593">
          <cell r="AC593" t="str">
            <v>ME</v>
          </cell>
          <cell r="AD593" t="str">
            <v>ME</v>
          </cell>
        </row>
        <row r="594">
          <cell r="AC594" t="str">
            <v>ME</v>
          </cell>
          <cell r="AD594" t="str">
            <v>ME</v>
          </cell>
        </row>
        <row r="595">
          <cell r="AC595" t="str">
            <v>ME</v>
          </cell>
          <cell r="AD595" t="str">
            <v>ME</v>
          </cell>
        </row>
        <row r="596">
          <cell r="AC596" t="str">
            <v>ME</v>
          </cell>
          <cell r="AD596" t="str">
            <v>ME</v>
          </cell>
        </row>
        <row r="597">
          <cell r="AC597" t="str">
            <v>ME</v>
          </cell>
          <cell r="AD597" t="str">
            <v>ME</v>
          </cell>
        </row>
        <row r="598">
          <cell r="AC598" t="str">
            <v>ME</v>
          </cell>
          <cell r="AD598" t="str">
            <v>ME</v>
          </cell>
        </row>
        <row r="599">
          <cell r="AC599" t="str">
            <v>ME</v>
          </cell>
          <cell r="AD599" t="str">
            <v>ME</v>
          </cell>
        </row>
        <row r="600">
          <cell r="AC600" t="str">
            <v>ME</v>
          </cell>
          <cell r="AD600" t="str">
            <v>ME</v>
          </cell>
        </row>
        <row r="601">
          <cell r="AC601" t="str">
            <v>ME</v>
          </cell>
          <cell r="AD601" t="str">
            <v>ME</v>
          </cell>
        </row>
        <row r="602">
          <cell r="AC602" t="str">
            <v>ME</v>
          </cell>
          <cell r="AD602" t="str">
            <v>ME</v>
          </cell>
        </row>
        <row r="603">
          <cell r="AC603" t="str">
            <v>ME</v>
          </cell>
          <cell r="AD603" t="str">
            <v>ME</v>
          </cell>
        </row>
        <row r="604">
          <cell r="AC604" t="str">
            <v>ME</v>
          </cell>
          <cell r="AD604" t="str">
            <v>ME</v>
          </cell>
        </row>
        <row r="605">
          <cell r="AC605" t="str">
            <v>ME</v>
          </cell>
          <cell r="AD605" t="str">
            <v>ME</v>
          </cell>
        </row>
        <row r="606">
          <cell r="AC606" t="str">
            <v>ME</v>
          </cell>
          <cell r="AD606" t="str">
            <v>ME</v>
          </cell>
        </row>
        <row r="607">
          <cell r="AC607" t="str">
            <v>ME</v>
          </cell>
          <cell r="AD607" t="str">
            <v>ME</v>
          </cell>
        </row>
        <row r="608">
          <cell r="AC608" t="str">
            <v>ME</v>
          </cell>
          <cell r="AD608" t="str">
            <v>ME</v>
          </cell>
        </row>
        <row r="609">
          <cell r="AC609" t="str">
            <v>ME</v>
          </cell>
          <cell r="AD609" t="str">
            <v>ME</v>
          </cell>
        </row>
        <row r="610">
          <cell r="AC610" t="str">
            <v>ME</v>
          </cell>
          <cell r="AD610" t="str">
            <v>ME</v>
          </cell>
        </row>
        <row r="611">
          <cell r="AC611" t="str">
            <v>ME</v>
          </cell>
          <cell r="AD611" t="str">
            <v>ME</v>
          </cell>
        </row>
        <row r="612">
          <cell r="AC612" t="str">
            <v>ME</v>
          </cell>
          <cell r="AD612" t="str">
            <v>ME</v>
          </cell>
        </row>
        <row r="613">
          <cell r="AC613" t="str">
            <v>ME</v>
          </cell>
          <cell r="AD613" t="str">
            <v>ME</v>
          </cell>
        </row>
        <row r="614">
          <cell r="AC614" t="str">
            <v>ME</v>
          </cell>
          <cell r="AD614" t="str">
            <v>ME</v>
          </cell>
        </row>
        <row r="615">
          <cell r="AC615" t="str">
            <v>ME</v>
          </cell>
          <cell r="AD615" t="str">
            <v>ME</v>
          </cell>
        </row>
        <row r="616">
          <cell r="AC616" t="str">
            <v>ME</v>
          </cell>
          <cell r="AD616" t="str">
            <v>ME</v>
          </cell>
        </row>
        <row r="617">
          <cell r="AC617" t="str">
            <v>ME</v>
          </cell>
          <cell r="AD617" t="str">
            <v>ME</v>
          </cell>
        </row>
        <row r="618">
          <cell r="AC618" t="str">
            <v>ME</v>
          </cell>
          <cell r="AD618" t="str">
            <v>ME</v>
          </cell>
        </row>
        <row r="619">
          <cell r="AC619" t="str">
            <v>ME</v>
          </cell>
          <cell r="AD619" t="str">
            <v>ME</v>
          </cell>
        </row>
        <row r="620">
          <cell r="AC620" t="str">
            <v>ME</v>
          </cell>
          <cell r="AD620" t="str">
            <v>ME</v>
          </cell>
        </row>
        <row r="621">
          <cell r="AC621" t="str">
            <v>ME</v>
          </cell>
          <cell r="AD621" t="str">
            <v>ME</v>
          </cell>
        </row>
        <row r="622">
          <cell r="AC622" t="str">
            <v>ME</v>
          </cell>
          <cell r="AD622" t="str">
            <v>ME</v>
          </cell>
        </row>
        <row r="623">
          <cell r="AC623" t="str">
            <v>ME</v>
          </cell>
          <cell r="AD623" t="str">
            <v>ME</v>
          </cell>
        </row>
        <row r="624">
          <cell r="AC624" t="str">
            <v>ME</v>
          </cell>
          <cell r="AD624" t="str">
            <v>ME</v>
          </cell>
        </row>
        <row r="625">
          <cell r="AC625" t="str">
            <v>ME</v>
          </cell>
          <cell r="AD625" t="str">
            <v>ME</v>
          </cell>
        </row>
        <row r="626">
          <cell r="AC626" t="str">
            <v>ME</v>
          </cell>
          <cell r="AD626" t="str">
            <v>ME</v>
          </cell>
        </row>
        <row r="627">
          <cell r="AC627" t="str">
            <v>ME</v>
          </cell>
          <cell r="AD627" t="str">
            <v>ME</v>
          </cell>
        </row>
        <row r="628">
          <cell r="AC628" t="str">
            <v>PMP - 15</v>
          </cell>
          <cell r="AD628" t="str">
            <v>PMP - 15</v>
          </cell>
        </row>
        <row r="629">
          <cell r="AC629" t="str">
            <v>PMP - 15</v>
          </cell>
          <cell r="AD629" t="str">
            <v>PMP - 15</v>
          </cell>
        </row>
        <row r="630">
          <cell r="AC630" t="str">
            <v>PMP - 15</v>
          </cell>
          <cell r="AD630" t="str">
            <v>PMP - 15</v>
          </cell>
        </row>
        <row r="631">
          <cell r="AC631" t="str">
            <v>ME</v>
          </cell>
          <cell r="AD631" t="str">
            <v>ME</v>
          </cell>
        </row>
        <row r="632">
          <cell r="AC632" t="str">
            <v>ME</v>
          </cell>
          <cell r="AD632" t="str">
            <v>ME</v>
          </cell>
        </row>
        <row r="633">
          <cell r="AC633" t="str">
            <v>ME</v>
          </cell>
          <cell r="AD633" t="str">
            <v>ME</v>
          </cell>
        </row>
        <row r="634">
          <cell r="AC634" t="str">
            <v>ME</v>
          </cell>
          <cell r="AD634" t="str">
            <v>ME</v>
          </cell>
        </row>
        <row r="635">
          <cell r="AC635" t="str">
            <v>ME</v>
          </cell>
          <cell r="AD635" t="str">
            <v>ME</v>
          </cell>
        </row>
        <row r="636">
          <cell r="AC636" t="str">
            <v>ME</v>
          </cell>
          <cell r="AD636" t="str">
            <v>ME</v>
          </cell>
        </row>
        <row r="637">
          <cell r="AC637" t="str">
            <v>ME</v>
          </cell>
          <cell r="AD637" t="str">
            <v>ME</v>
          </cell>
        </row>
        <row r="638">
          <cell r="AC638" t="str">
            <v>ME</v>
          </cell>
          <cell r="AD638" t="str">
            <v>ME</v>
          </cell>
        </row>
        <row r="639">
          <cell r="AC639" t="str">
            <v>ME</v>
          </cell>
          <cell r="AD639" t="str">
            <v>ME</v>
          </cell>
        </row>
        <row r="640">
          <cell r="AC640" t="str">
            <v>ME</v>
          </cell>
          <cell r="AD640" t="str">
            <v>ME</v>
          </cell>
        </row>
        <row r="641">
          <cell r="AC641" t="str">
            <v>ME</v>
          </cell>
          <cell r="AD641" t="str">
            <v>ME</v>
          </cell>
        </row>
        <row r="642">
          <cell r="AC642" t="str">
            <v>ME</v>
          </cell>
          <cell r="AD642" t="str">
            <v>ME</v>
          </cell>
        </row>
        <row r="643">
          <cell r="AC643" t="str">
            <v>ME</v>
          </cell>
          <cell r="AD643" t="str">
            <v>ME</v>
          </cell>
        </row>
        <row r="644">
          <cell r="AC644" t="str">
            <v>ME</v>
          </cell>
          <cell r="AD644" t="str">
            <v>ME</v>
          </cell>
        </row>
        <row r="645">
          <cell r="AC645" t="str">
            <v>ME</v>
          </cell>
          <cell r="AD645" t="str">
            <v>ME</v>
          </cell>
        </row>
        <row r="646">
          <cell r="AC646" t="str">
            <v>ME</v>
          </cell>
          <cell r="AD646" t="str">
            <v>ME</v>
          </cell>
        </row>
        <row r="647">
          <cell r="AC647" t="str">
            <v>ME</v>
          </cell>
          <cell r="AD647" t="str">
            <v>ME</v>
          </cell>
        </row>
        <row r="648">
          <cell r="AC648" t="str">
            <v>ME</v>
          </cell>
          <cell r="AD648" t="str">
            <v>ME</v>
          </cell>
        </row>
        <row r="649">
          <cell r="AC649" t="str">
            <v>ME</v>
          </cell>
          <cell r="AD649" t="str">
            <v>ME</v>
          </cell>
        </row>
        <row r="650">
          <cell r="AC650" t="str">
            <v>LAB</v>
          </cell>
          <cell r="AD650" t="str">
            <v>LAB</v>
          </cell>
        </row>
        <row r="651">
          <cell r="AC651" t="str">
            <v>LAB</v>
          </cell>
          <cell r="AD651" t="str">
            <v>LAB</v>
          </cell>
        </row>
        <row r="652">
          <cell r="AC652" t="str">
            <v>LAB</v>
          </cell>
          <cell r="AD652" t="str">
            <v>LAB</v>
          </cell>
        </row>
        <row r="653">
          <cell r="AC653" t="str">
            <v>LAB</v>
          </cell>
          <cell r="AD653" t="str">
            <v>LAB</v>
          </cell>
        </row>
        <row r="654">
          <cell r="AC654" t="str">
            <v>LAB</v>
          </cell>
          <cell r="AD654" t="str">
            <v>LAB</v>
          </cell>
        </row>
        <row r="655">
          <cell r="AC655" t="str">
            <v>LAB</v>
          </cell>
          <cell r="AD655" t="str">
            <v>LAB</v>
          </cell>
        </row>
        <row r="656">
          <cell r="AC656" t="str">
            <v>LAB</v>
          </cell>
          <cell r="AD656" t="str">
            <v>LAB</v>
          </cell>
        </row>
        <row r="657">
          <cell r="AC657" t="str">
            <v>LAB</v>
          </cell>
          <cell r="AD657" t="str">
            <v>LAB</v>
          </cell>
        </row>
        <row r="658">
          <cell r="AC658" t="str">
            <v>LAB</v>
          </cell>
          <cell r="AD658" t="str">
            <v>LAB</v>
          </cell>
        </row>
        <row r="659">
          <cell r="AC659" t="str">
            <v>LAB</v>
          </cell>
          <cell r="AD659" t="str">
            <v>LAB</v>
          </cell>
        </row>
        <row r="660">
          <cell r="AC660" t="str">
            <v>LAB</v>
          </cell>
          <cell r="AD660" t="str">
            <v>LAB</v>
          </cell>
        </row>
        <row r="661">
          <cell r="AC661" t="str">
            <v>LAB</v>
          </cell>
          <cell r="AD661" t="str">
            <v>LAB</v>
          </cell>
        </row>
        <row r="662">
          <cell r="AC662" t="str">
            <v>LAB</v>
          </cell>
          <cell r="AD662" t="str">
            <v>LAB</v>
          </cell>
        </row>
        <row r="663">
          <cell r="AC663" t="str">
            <v>LAB</v>
          </cell>
          <cell r="AD663" t="str">
            <v>LAB</v>
          </cell>
        </row>
        <row r="664">
          <cell r="AC664" t="str">
            <v>LAB</v>
          </cell>
          <cell r="AD664" t="str">
            <v>LAB</v>
          </cell>
        </row>
        <row r="665">
          <cell r="AC665" t="str">
            <v>LAB</v>
          </cell>
          <cell r="AD665" t="str">
            <v>LAB</v>
          </cell>
        </row>
        <row r="666">
          <cell r="AC666" t="str">
            <v>ME</v>
          </cell>
          <cell r="AD666" t="str">
            <v>ME</v>
          </cell>
        </row>
        <row r="667">
          <cell r="AC667" t="str">
            <v>ME</v>
          </cell>
          <cell r="AD667" t="str">
            <v>ME</v>
          </cell>
        </row>
        <row r="668">
          <cell r="AC668" t="str">
            <v>ME</v>
          </cell>
          <cell r="AD668" t="str">
            <v>ME</v>
          </cell>
        </row>
        <row r="669">
          <cell r="AC669" t="str">
            <v>ME</v>
          </cell>
          <cell r="AD669" t="str">
            <v>ME</v>
          </cell>
        </row>
        <row r="670">
          <cell r="AC670" t="str">
            <v>ME</v>
          </cell>
          <cell r="AD670" t="str">
            <v>ME</v>
          </cell>
        </row>
        <row r="671">
          <cell r="AC671" t="str">
            <v>ME</v>
          </cell>
          <cell r="AD671" t="str">
            <v>ME</v>
          </cell>
        </row>
        <row r="672">
          <cell r="AC672" t="str">
            <v>ME</v>
          </cell>
          <cell r="AD672" t="str">
            <v>ME</v>
          </cell>
        </row>
        <row r="673">
          <cell r="AC673" t="str">
            <v>ME</v>
          </cell>
          <cell r="AD673" t="str">
            <v>ME</v>
          </cell>
        </row>
        <row r="674">
          <cell r="AC674" t="str">
            <v>ME</v>
          </cell>
          <cell r="AD674" t="str">
            <v>ME</v>
          </cell>
        </row>
        <row r="675">
          <cell r="AC675" t="str">
            <v>ME</v>
          </cell>
          <cell r="AD675" t="str">
            <v>ME</v>
          </cell>
        </row>
        <row r="676">
          <cell r="AC676" t="str">
            <v>ME</v>
          </cell>
          <cell r="AD676" t="str">
            <v>ME</v>
          </cell>
        </row>
        <row r="677">
          <cell r="AC677" t="str">
            <v>ME</v>
          </cell>
          <cell r="AD677" t="str">
            <v>ME</v>
          </cell>
        </row>
        <row r="678">
          <cell r="AC678" t="str">
            <v>ME</v>
          </cell>
          <cell r="AD678" t="str">
            <v>ME</v>
          </cell>
        </row>
        <row r="679">
          <cell r="AC679" t="str">
            <v>ME - EUR</v>
          </cell>
          <cell r="AD679" t="str">
            <v>ME</v>
          </cell>
        </row>
        <row r="680">
          <cell r="AC680" t="str">
            <v>ME - EUR</v>
          </cell>
          <cell r="AD680" t="str">
            <v>ME</v>
          </cell>
        </row>
        <row r="681">
          <cell r="AC681" t="str">
            <v>ME - EUR</v>
          </cell>
          <cell r="AD681" t="str">
            <v>ME</v>
          </cell>
        </row>
        <row r="682">
          <cell r="AC682" t="str">
            <v>ME - EUR</v>
          </cell>
          <cell r="AD682" t="str">
            <v>ME</v>
          </cell>
        </row>
        <row r="683">
          <cell r="AC683" t="str">
            <v>ME - EUR</v>
          </cell>
          <cell r="AD683" t="str">
            <v>ME</v>
          </cell>
        </row>
        <row r="684">
          <cell r="AC684" t="str">
            <v>ME - EUR</v>
          </cell>
          <cell r="AD684" t="str">
            <v>ME</v>
          </cell>
        </row>
        <row r="685">
          <cell r="AC685" t="str">
            <v>ME - EUR</v>
          </cell>
          <cell r="AD685" t="str">
            <v>ME</v>
          </cell>
        </row>
        <row r="686">
          <cell r="AC686" t="str">
            <v>ME - EUR</v>
          </cell>
          <cell r="AD686" t="str">
            <v>ME</v>
          </cell>
        </row>
        <row r="687">
          <cell r="AC687" t="str">
            <v>ME - EUR</v>
          </cell>
          <cell r="AD687" t="str">
            <v>ME</v>
          </cell>
        </row>
        <row r="688">
          <cell r="AC688" t="str">
            <v>ME - EUR</v>
          </cell>
          <cell r="AD688" t="str">
            <v>ME</v>
          </cell>
        </row>
        <row r="689">
          <cell r="AC689" t="str">
            <v>ME - EUR</v>
          </cell>
          <cell r="AD689" t="str">
            <v>ME</v>
          </cell>
        </row>
        <row r="690">
          <cell r="AC690" t="str">
            <v>ME - EUR</v>
          </cell>
          <cell r="AD690" t="str">
            <v>ME</v>
          </cell>
        </row>
        <row r="691">
          <cell r="AC691" t="str">
            <v>ME - EUR</v>
          </cell>
          <cell r="AD691" t="str">
            <v>ME</v>
          </cell>
        </row>
        <row r="692">
          <cell r="AC692" t="str">
            <v>ME</v>
          </cell>
          <cell r="AD692" t="str">
            <v>ME</v>
          </cell>
        </row>
        <row r="693">
          <cell r="AC693" t="str">
            <v>ME</v>
          </cell>
          <cell r="AD693" t="str">
            <v>ME</v>
          </cell>
        </row>
        <row r="694">
          <cell r="AC694" t="str">
            <v>ME</v>
          </cell>
          <cell r="AD694" t="str">
            <v>ME</v>
          </cell>
        </row>
        <row r="695">
          <cell r="AC695" t="str">
            <v>COMP</v>
          </cell>
          <cell r="AD695" t="str">
            <v>COMP</v>
          </cell>
        </row>
        <row r="696">
          <cell r="AC696" t="str">
            <v>COMP</v>
          </cell>
          <cell r="AD696" t="str">
            <v>COMP</v>
          </cell>
        </row>
        <row r="697">
          <cell r="AC697" t="str">
            <v>ME</v>
          </cell>
          <cell r="AD697" t="str">
            <v>ME</v>
          </cell>
        </row>
        <row r="698">
          <cell r="AC698" t="str">
            <v>COMP</v>
          </cell>
          <cell r="AD698" t="str">
            <v>COMP</v>
          </cell>
        </row>
        <row r="699">
          <cell r="AC699" t="str">
            <v>ME</v>
          </cell>
          <cell r="AD699" t="str">
            <v>ME</v>
          </cell>
        </row>
        <row r="700">
          <cell r="AC700" t="str">
            <v>COMP</v>
          </cell>
          <cell r="AD700" t="str">
            <v>COMP</v>
          </cell>
        </row>
        <row r="701">
          <cell r="AC701" t="str">
            <v>ME</v>
          </cell>
          <cell r="AD701" t="str">
            <v>ME</v>
          </cell>
        </row>
        <row r="702">
          <cell r="AC702" t="str">
            <v>ME</v>
          </cell>
          <cell r="AD702" t="str">
            <v>ME</v>
          </cell>
        </row>
        <row r="703">
          <cell r="AC703" t="str">
            <v>ME</v>
          </cell>
          <cell r="AD703" t="str">
            <v>ME</v>
          </cell>
        </row>
        <row r="704">
          <cell r="AC704" t="str">
            <v>COMP</v>
          </cell>
          <cell r="AD704" t="str">
            <v>COMP</v>
          </cell>
        </row>
        <row r="705">
          <cell r="AC705" t="str">
            <v>ME - EUR</v>
          </cell>
          <cell r="AD705" t="str">
            <v>ME</v>
          </cell>
        </row>
        <row r="706">
          <cell r="AC706" t="str">
            <v>ME - EUR</v>
          </cell>
          <cell r="AD706" t="str">
            <v>ME</v>
          </cell>
        </row>
        <row r="707">
          <cell r="AC707" t="str">
            <v>ME</v>
          </cell>
          <cell r="AD707" t="str">
            <v>ME</v>
          </cell>
        </row>
        <row r="708">
          <cell r="AC708" t="str">
            <v>ME - EUR</v>
          </cell>
          <cell r="AD708" t="str">
            <v>ME</v>
          </cell>
        </row>
        <row r="709">
          <cell r="AC709" t="str">
            <v>ME - EUR</v>
          </cell>
          <cell r="AD709" t="str">
            <v>ME</v>
          </cell>
        </row>
        <row r="710">
          <cell r="AC710" t="str">
            <v>ME - EUR</v>
          </cell>
          <cell r="AD710" t="str">
            <v>ME</v>
          </cell>
        </row>
        <row r="711">
          <cell r="AC711" t="str">
            <v>ME - EUR</v>
          </cell>
          <cell r="AD711" t="str">
            <v>ME</v>
          </cell>
        </row>
        <row r="712">
          <cell r="AC712" t="str">
            <v>ME - EUR</v>
          </cell>
          <cell r="AD712" t="str">
            <v>ME</v>
          </cell>
        </row>
        <row r="713">
          <cell r="AC713" t="str">
            <v>ME - EUR</v>
          </cell>
          <cell r="AD713" t="str">
            <v>ME</v>
          </cell>
        </row>
        <row r="714">
          <cell r="AC714" t="str">
            <v>ME - EUR</v>
          </cell>
          <cell r="AD714" t="str">
            <v>ME</v>
          </cell>
        </row>
        <row r="715">
          <cell r="AC715" t="str">
            <v>ME - EUR</v>
          </cell>
          <cell r="AD715" t="str">
            <v>ME</v>
          </cell>
        </row>
        <row r="716">
          <cell r="AC716" t="str">
            <v>PMP - 15</v>
          </cell>
          <cell r="AD716" t="str">
            <v>PMP - 15</v>
          </cell>
        </row>
        <row r="717">
          <cell r="AC717" t="str">
            <v>PMP - 15</v>
          </cell>
          <cell r="AD717" t="str">
            <v>PMP - 15</v>
          </cell>
        </row>
        <row r="718">
          <cell r="AC718" t="str">
            <v>MOT</v>
          </cell>
          <cell r="AD718" t="str">
            <v>MOT</v>
          </cell>
        </row>
        <row r="719">
          <cell r="AC719" t="str">
            <v>MOT</v>
          </cell>
          <cell r="AD719" t="str">
            <v>MOT</v>
          </cell>
        </row>
        <row r="720">
          <cell r="AC720" t="str">
            <v>MOT</v>
          </cell>
          <cell r="AD720" t="str">
            <v>MOT</v>
          </cell>
        </row>
        <row r="721">
          <cell r="AC721" t="str">
            <v>MOT</v>
          </cell>
          <cell r="AD721" t="str">
            <v>MOT</v>
          </cell>
        </row>
        <row r="722">
          <cell r="AC722" t="str">
            <v>ME</v>
          </cell>
          <cell r="AD722" t="str">
            <v>ME</v>
          </cell>
        </row>
        <row r="723">
          <cell r="AC723" t="str">
            <v>ME</v>
          </cell>
          <cell r="AD723" t="str">
            <v>ME</v>
          </cell>
        </row>
        <row r="724">
          <cell r="AC724" t="str">
            <v>AC</v>
          </cell>
          <cell r="AD724" t="str">
            <v>AC</v>
          </cell>
        </row>
        <row r="725">
          <cell r="AC725" t="str">
            <v>MME</v>
          </cell>
          <cell r="AD725" t="str">
            <v>MME</v>
          </cell>
        </row>
        <row r="726">
          <cell r="AC726" t="str">
            <v>MME</v>
          </cell>
          <cell r="AD726" t="str">
            <v>MME</v>
          </cell>
        </row>
        <row r="727">
          <cell r="AC727" t="str">
            <v>ME</v>
          </cell>
          <cell r="AD727" t="str">
            <v>ME</v>
          </cell>
        </row>
        <row r="728">
          <cell r="AC728" t="str">
            <v>ME</v>
          </cell>
          <cell r="AD728" t="str">
            <v>ME</v>
          </cell>
        </row>
        <row r="729">
          <cell r="AC729" t="str">
            <v>PMP</v>
          </cell>
          <cell r="AD729" t="str">
            <v>PMP</v>
          </cell>
        </row>
        <row r="730">
          <cell r="AC730" t="str">
            <v>PMP</v>
          </cell>
          <cell r="AD730" t="str">
            <v>PMP</v>
          </cell>
        </row>
        <row r="731">
          <cell r="AC731" t="str">
            <v>COMP</v>
          </cell>
          <cell r="AD731" t="str">
            <v>COMP</v>
          </cell>
        </row>
        <row r="732">
          <cell r="AC732" t="str">
            <v>COMP</v>
          </cell>
          <cell r="AD732" t="str">
            <v>COMP</v>
          </cell>
        </row>
        <row r="733">
          <cell r="AC733" t="str">
            <v>COMP</v>
          </cell>
          <cell r="AD733" t="str">
            <v>COMP</v>
          </cell>
        </row>
        <row r="734">
          <cell r="AC734" t="str">
            <v>COMP</v>
          </cell>
          <cell r="AD734" t="str">
            <v>COMP</v>
          </cell>
        </row>
        <row r="735">
          <cell r="AC735" t="str">
            <v>COMP</v>
          </cell>
          <cell r="AD735" t="str">
            <v>COMP</v>
          </cell>
        </row>
        <row r="736">
          <cell r="AC736" t="str">
            <v>MOT</v>
          </cell>
          <cell r="AD736" t="str">
            <v>MOT</v>
          </cell>
        </row>
        <row r="737">
          <cell r="AC737" t="str">
            <v>ME</v>
          </cell>
          <cell r="AD737" t="str">
            <v>ME</v>
          </cell>
        </row>
        <row r="738">
          <cell r="AC738" t="str">
            <v>ME</v>
          </cell>
          <cell r="AD738" t="str">
            <v>ME</v>
          </cell>
        </row>
        <row r="739">
          <cell r="AC739" t="str">
            <v>AC</v>
          </cell>
          <cell r="AD739" t="str">
            <v>AC</v>
          </cell>
        </row>
        <row r="740">
          <cell r="AC740" t="str">
            <v>ME</v>
          </cell>
          <cell r="AD740" t="str">
            <v>ME</v>
          </cell>
        </row>
        <row r="741">
          <cell r="AC741" t="str">
            <v>ME</v>
          </cell>
          <cell r="AD741" t="str">
            <v>ME</v>
          </cell>
        </row>
        <row r="742">
          <cell r="AC742" t="str">
            <v>ME</v>
          </cell>
          <cell r="AD742" t="str">
            <v>ME</v>
          </cell>
        </row>
        <row r="743">
          <cell r="AC743" t="str">
            <v>ME</v>
          </cell>
          <cell r="AD743" t="str">
            <v>ME</v>
          </cell>
        </row>
        <row r="744">
          <cell r="AC744" t="str">
            <v>ME</v>
          </cell>
          <cell r="AD744" t="str">
            <v>ME</v>
          </cell>
        </row>
        <row r="745">
          <cell r="AC745" t="str">
            <v>CRN</v>
          </cell>
          <cell r="AD745" t="str">
            <v>CRN</v>
          </cell>
        </row>
        <row r="746">
          <cell r="AC746" t="str">
            <v>CRN</v>
          </cell>
          <cell r="AD746" t="str">
            <v>CRN</v>
          </cell>
        </row>
        <row r="747">
          <cell r="AC747" t="str">
            <v>CRN</v>
          </cell>
          <cell r="AD747" t="str">
            <v>CRN</v>
          </cell>
        </row>
        <row r="748">
          <cell r="AC748" t="str">
            <v>CRN</v>
          </cell>
          <cell r="AD748" t="str">
            <v>CRN</v>
          </cell>
        </row>
        <row r="749">
          <cell r="AC749" t="str">
            <v>ME</v>
          </cell>
          <cell r="AD749" t="str">
            <v>ME</v>
          </cell>
        </row>
        <row r="750">
          <cell r="AC750" t="str">
            <v>ME</v>
          </cell>
          <cell r="AD750" t="str">
            <v>ME</v>
          </cell>
        </row>
        <row r="751">
          <cell r="AC751" t="str">
            <v>CRN</v>
          </cell>
          <cell r="AD751" t="str">
            <v>CRN</v>
          </cell>
        </row>
        <row r="752">
          <cell r="AC752" t="str">
            <v>ME</v>
          </cell>
          <cell r="AD752" t="str">
            <v>ME</v>
          </cell>
        </row>
        <row r="753">
          <cell r="AC753" t="str">
            <v>ME</v>
          </cell>
          <cell r="AD753" t="str">
            <v>ME</v>
          </cell>
        </row>
        <row r="754">
          <cell r="AC754" t="str">
            <v>ME</v>
          </cell>
          <cell r="AD754" t="str">
            <v>ME</v>
          </cell>
        </row>
        <row r="755">
          <cell r="AC755" t="str">
            <v>ME</v>
          </cell>
          <cell r="AD755" t="str">
            <v>ME</v>
          </cell>
        </row>
        <row r="756">
          <cell r="AC756" t="str">
            <v>ME</v>
          </cell>
          <cell r="AD756" t="str">
            <v>ME</v>
          </cell>
        </row>
        <row r="757">
          <cell r="AC757" t="str">
            <v>ME</v>
          </cell>
          <cell r="AD757" t="str">
            <v>ME</v>
          </cell>
        </row>
        <row r="758">
          <cell r="AC758" t="str">
            <v>ME</v>
          </cell>
          <cell r="AD758" t="str">
            <v>ME</v>
          </cell>
        </row>
        <row r="759">
          <cell r="AC759" t="str">
            <v>ME</v>
          </cell>
          <cell r="AD759" t="str">
            <v>ME</v>
          </cell>
        </row>
        <row r="760">
          <cell r="AC760" t="str">
            <v>ME</v>
          </cell>
          <cell r="AD760" t="str">
            <v>ME</v>
          </cell>
        </row>
        <row r="761">
          <cell r="AC761" t="str">
            <v>ME</v>
          </cell>
          <cell r="AD761" t="str">
            <v>ME</v>
          </cell>
        </row>
        <row r="762">
          <cell r="AC762" t="str">
            <v>ELE</v>
          </cell>
          <cell r="AD762" t="str">
            <v>ELE</v>
          </cell>
        </row>
        <row r="763">
          <cell r="AC763" t="str">
            <v>ELE</v>
          </cell>
          <cell r="AD763" t="str">
            <v>ELE</v>
          </cell>
        </row>
        <row r="764">
          <cell r="AC764" t="str">
            <v>ELE</v>
          </cell>
          <cell r="AD764" t="str">
            <v>ELE</v>
          </cell>
        </row>
        <row r="765">
          <cell r="AC765" t="str">
            <v>ELE</v>
          </cell>
          <cell r="AD765" t="str">
            <v>ELE</v>
          </cell>
        </row>
        <row r="766">
          <cell r="AC766" t="str">
            <v>ELE</v>
          </cell>
          <cell r="AD766" t="str">
            <v>ELE</v>
          </cell>
        </row>
        <row r="767">
          <cell r="AC767" t="str">
            <v>ELE</v>
          </cell>
          <cell r="AD767" t="str">
            <v>ELE</v>
          </cell>
        </row>
        <row r="768">
          <cell r="AC768" t="str">
            <v>ELE</v>
          </cell>
          <cell r="AD768" t="str">
            <v>ELE</v>
          </cell>
        </row>
        <row r="769">
          <cell r="AC769" t="str">
            <v>ELE</v>
          </cell>
          <cell r="AD769" t="str">
            <v>ELE</v>
          </cell>
        </row>
        <row r="770">
          <cell r="AC770" t="str">
            <v>ELE</v>
          </cell>
          <cell r="AD770" t="str">
            <v>ELE</v>
          </cell>
        </row>
        <row r="771">
          <cell r="AC771" t="str">
            <v>ELE</v>
          </cell>
          <cell r="AD771" t="str">
            <v>ELE</v>
          </cell>
        </row>
        <row r="772">
          <cell r="AC772" t="str">
            <v>ELE</v>
          </cell>
          <cell r="AD772" t="str">
            <v>ELE</v>
          </cell>
        </row>
        <row r="773">
          <cell r="AC773" t="str">
            <v>ELE</v>
          </cell>
          <cell r="AD773" t="str">
            <v>ELE</v>
          </cell>
        </row>
        <row r="774">
          <cell r="AC774" t="str">
            <v>ELE</v>
          </cell>
          <cell r="AD774" t="str">
            <v>ELE</v>
          </cell>
        </row>
        <row r="775">
          <cell r="AC775" t="str">
            <v>ME - EUR</v>
          </cell>
          <cell r="AD775" t="str">
            <v>ME</v>
          </cell>
        </row>
        <row r="776">
          <cell r="AC776" t="str">
            <v>ME - EUR</v>
          </cell>
          <cell r="AD776" t="str">
            <v>ME</v>
          </cell>
        </row>
        <row r="777">
          <cell r="AC777" t="str">
            <v>ME - EUR</v>
          </cell>
          <cell r="AD777" t="str">
            <v>ME</v>
          </cell>
        </row>
        <row r="778">
          <cell r="AC778" t="str">
            <v>ME - EUR</v>
          </cell>
          <cell r="AD778" t="str">
            <v>ME</v>
          </cell>
        </row>
        <row r="779">
          <cell r="AC779" t="str">
            <v>ME - EUR</v>
          </cell>
          <cell r="AD779" t="str">
            <v>ME</v>
          </cell>
        </row>
        <row r="780">
          <cell r="AC780" t="str">
            <v>CRN</v>
          </cell>
          <cell r="AD780" t="str">
            <v>CRN</v>
          </cell>
        </row>
        <row r="781">
          <cell r="AC781" t="str">
            <v>FT</v>
          </cell>
          <cell r="AD781" t="str">
            <v>FT</v>
          </cell>
        </row>
        <row r="782">
          <cell r="AC782" t="str">
            <v>FT</v>
          </cell>
          <cell r="AD782" t="str">
            <v>FT</v>
          </cell>
        </row>
        <row r="783">
          <cell r="AC783" t="str">
            <v>CRN</v>
          </cell>
          <cell r="AD783" t="str">
            <v>CRN</v>
          </cell>
        </row>
        <row r="784">
          <cell r="AC784" t="str">
            <v>ELE</v>
          </cell>
          <cell r="AD784" t="str">
            <v>ELE</v>
          </cell>
        </row>
        <row r="785">
          <cell r="AC785" t="str">
            <v>ELE</v>
          </cell>
          <cell r="AD785" t="str">
            <v>ELE</v>
          </cell>
        </row>
        <row r="786">
          <cell r="AC786" t="str">
            <v>ELE</v>
          </cell>
          <cell r="AD786" t="str">
            <v>ELE</v>
          </cell>
        </row>
        <row r="787">
          <cell r="AC787" t="str">
            <v>ELE</v>
          </cell>
          <cell r="AD787" t="str">
            <v>ELE</v>
          </cell>
        </row>
        <row r="788">
          <cell r="AC788" t="str">
            <v>ELE</v>
          </cell>
          <cell r="AD788" t="str">
            <v>ELE</v>
          </cell>
        </row>
        <row r="789">
          <cell r="AC789" t="str">
            <v>ELE</v>
          </cell>
          <cell r="AD789" t="str">
            <v>ELE</v>
          </cell>
        </row>
        <row r="790">
          <cell r="AC790" t="str">
            <v>ELE</v>
          </cell>
          <cell r="AD790" t="str">
            <v>ELE</v>
          </cell>
        </row>
        <row r="791">
          <cell r="AC791" t="str">
            <v>MOT</v>
          </cell>
          <cell r="AD791" t="str">
            <v>MOT</v>
          </cell>
        </row>
        <row r="792">
          <cell r="AC792" t="str">
            <v>ELE</v>
          </cell>
          <cell r="AD792" t="str">
            <v>ELE</v>
          </cell>
        </row>
        <row r="793">
          <cell r="AC793" t="str">
            <v>ELE</v>
          </cell>
          <cell r="AD793" t="str">
            <v>ELE</v>
          </cell>
        </row>
        <row r="794">
          <cell r="AC794" t="str">
            <v>ELE</v>
          </cell>
          <cell r="AD794" t="str">
            <v>ELE</v>
          </cell>
        </row>
        <row r="795">
          <cell r="AC795" t="str">
            <v>ELE</v>
          </cell>
          <cell r="AD795" t="str">
            <v>ELE</v>
          </cell>
        </row>
        <row r="796">
          <cell r="AC796" t="str">
            <v>ELE</v>
          </cell>
          <cell r="AD796" t="str">
            <v>ELE</v>
          </cell>
        </row>
        <row r="797">
          <cell r="AC797" t="str">
            <v>ELE</v>
          </cell>
          <cell r="AD797" t="str">
            <v>ELE</v>
          </cell>
        </row>
        <row r="798">
          <cell r="AC798" t="str">
            <v>ELE</v>
          </cell>
          <cell r="AD798" t="str">
            <v>ELE</v>
          </cell>
        </row>
        <row r="799">
          <cell r="AC799" t="str">
            <v>ELE</v>
          </cell>
          <cell r="AD799" t="str">
            <v>ELE</v>
          </cell>
        </row>
        <row r="800">
          <cell r="AC800" t="str">
            <v>ELE</v>
          </cell>
          <cell r="AD800" t="str">
            <v>ELE</v>
          </cell>
        </row>
        <row r="801">
          <cell r="AC801" t="str">
            <v>ELE</v>
          </cell>
          <cell r="AD801" t="str">
            <v>ELE</v>
          </cell>
        </row>
        <row r="802">
          <cell r="AC802" t="str">
            <v>ELE</v>
          </cell>
          <cell r="AD802" t="str">
            <v>ELE</v>
          </cell>
        </row>
        <row r="803">
          <cell r="AC803" t="str">
            <v>ELE</v>
          </cell>
          <cell r="AD803" t="str">
            <v>ELE</v>
          </cell>
        </row>
        <row r="804">
          <cell r="AC804" t="str">
            <v>ELE</v>
          </cell>
          <cell r="AD804" t="str">
            <v>ELE</v>
          </cell>
        </row>
        <row r="805">
          <cell r="AC805" t="str">
            <v>ELE</v>
          </cell>
          <cell r="AD805" t="str">
            <v>ELE</v>
          </cell>
        </row>
        <row r="806">
          <cell r="AC806" t="str">
            <v>ELE</v>
          </cell>
          <cell r="AD806" t="str">
            <v>ELE</v>
          </cell>
        </row>
        <row r="807">
          <cell r="AC807" t="str">
            <v>ELE</v>
          </cell>
          <cell r="AD807" t="str">
            <v>ELE</v>
          </cell>
        </row>
        <row r="808">
          <cell r="AC808" t="str">
            <v>ELE</v>
          </cell>
          <cell r="AD808" t="str">
            <v>ELE</v>
          </cell>
        </row>
        <row r="809">
          <cell r="AC809" t="str">
            <v>ELE</v>
          </cell>
          <cell r="AD809" t="str">
            <v>ELE</v>
          </cell>
        </row>
        <row r="810">
          <cell r="AC810" t="str">
            <v>ELE</v>
          </cell>
          <cell r="AD810" t="str">
            <v>ELE</v>
          </cell>
        </row>
        <row r="811">
          <cell r="AC811" t="str">
            <v>ELE</v>
          </cell>
          <cell r="AD811" t="str">
            <v>ELE</v>
          </cell>
        </row>
        <row r="812">
          <cell r="AC812" t="str">
            <v>ELE</v>
          </cell>
          <cell r="AD812" t="str">
            <v>ELE</v>
          </cell>
        </row>
        <row r="813">
          <cell r="AC813" t="str">
            <v>ELE</v>
          </cell>
          <cell r="AD813" t="str">
            <v>ELE</v>
          </cell>
        </row>
        <row r="814">
          <cell r="AC814" t="str">
            <v>ELE</v>
          </cell>
          <cell r="AD814" t="str">
            <v>ELE</v>
          </cell>
        </row>
        <row r="815">
          <cell r="AC815" t="str">
            <v>ELE</v>
          </cell>
          <cell r="AD815" t="str">
            <v>ELE</v>
          </cell>
        </row>
        <row r="816">
          <cell r="AC816" t="str">
            <v>ELE</v>
          </cell>
          <cell r="AD816" t="str">
            <v>ELE</v>
          </cell>
        </row>
        <row r="817">
          <cell r="AC817" t="str">
            <v>ELE</v>
          </cell>
          <cell r="AD817" t="str">
            <v>ELE</v>
          </cell>
        </row>
        <row r="818">
          <cell r="AC818" t="str">
            <v>ELE</v>
          </cell>
          <cell r="AD818" t="str">
            <v>ELE</v>
          </cell>
        </row>
        <row r="819">
          <cell r="AC819" t="str">
            <v>COMP</v>
          </cell>
          <cell r="AD819" t="str">
            <v>COMP</v>
          </cell>
        </row>
        <row r="820">
          <cell r="AC820" t="str">
            <v>ELE</v>
          </cell>
          <cell r="AD820" t="str">
            <v>ELE</v>
          </cell>
        </row>
        <row r="821">
          <cell r="AC821" t="str">
            <v>ELE</v>
          </cell>
          <cell r="AD821" t="str">
            <v>ELE</v>
          </cell>
        </row>
        <row r="822">
          <cell r="AC822" t="str">
            <v>ELE</v>
          </cell>
          <cell r="AD822" t="str">
            <v>ELE</v>
          </cell>
        </row>
        <row r="823">
          <cell r="AC823" t="str">
            <v>ELE</v>
          </cell>
          <cell r="AD823" t="str">
            <v>ELE</v>
          </cell>
        </row>
        <row r="824">
          <cell r="AC824" t="str">
            <v>ELE</v>
          </cell>
          <cell r="AD824" t="str">
            <v>ELE</v>
          </cell>
        </row>
        <row r="825">
          <cell r="AC825" t="str">
            <v>ELE</v>
          </cell>
          <cell r="AD825" t="str">
            <v>ELE</v>
          </cell>
        </row>
        <row r="826">
          <cell r="AC826" t="str">
            <v>ELE</v>
          </cell>
          <cell r="AD826" t="str">
            <v>ELE</v>
          </cell>
        </row>
        <row r="827">
          <cell r="AC827" t="str">
            <v>ELE</v>
          </cell>
          <cell r="AD827" t="str">
            <v>ELE</v>
          </cell>
        </row>
        <row r="828">
          <cell r="AC828" t="str">
            <v>ELE</v>
          </cell>
          <cell r="AD828" t="str">
            <v>ELE</v>
          </cell>
        </row>
        <row r="829">
          <cell r="AC829" t="str">
            <v>ELE</v>
          </cell>
          <cell r="AD829" t="str">
            <v>ELE</v>
          </cell>
        </row>
        <row r="830">
          <cell r="AC830" t="str">
            <v>ELE</v>
          </cell>
          <cell r="AD830" t="str">
            <v>ELE</v>
          </cell>
        </row>
        <row r="831">
          <cell r="AC831" t="str">
            <v>ELE</v>
          </cell>
          <cell r="AD831" t="str">
            <v>ELE</v>
          </cell>
        </row>
        <row r="832">
          <cell r="AC832" t="str">
            <v>ELE</v>
          </cell>
          <cell r="AD832" t="str">
            <v>ELE</v>
          </cell>
        </row>
        <row r="833">
          <cell r="AC833" t="str">
            <v>ELE</v>
          </cell>
          <cell r="AD833" t="str">
            <v>ELE</v>
          </cell>
        </row>
        <row r="834">
          <cell r="AC834" t="str">
            <v>ELE</v>
          </cell>
          <cell r="AD834" t="str">
            <v>ELE</v>
          </cell>
        </row>
        <row r="835">
          <cell r="AC835" t="str">
            <v>ELE</v>
          </cell>
          <cell r="AD835" t="str">
            <v>ELE</v>
          </cell>
        </row>
        <row r="836">
          <cell r="AC836" t="str">
            <v>ELE</v>
          </cell>
          <cell r="AD836" t="str">
            <v>ELE</v>
          </cell>
        </row>
        <row r="837">
          <cell r="AC837" t="str">
            <v>ELE</v>
          </cell>
          <cell r="AD837" t="str">
            <v>ELE</v>
          </cell>
        </row>
        <row r="838">
          <cell r="AC838" t="str">
            <v>ELE</v>
          </cell>
          <cell r="AD838" t="str">
            <v>ELE</v>
          </cell>
        </row>
        <row r="839">
          <cell r="AC839" t="str">
            <v>ELE</v>
          </cell>
          <cell r="AD839" t="str">
            <v>ELE</v>
          </cell>
        </row>
        <row r="840">
          <cell r="AC840" t="str">
            <v>ELE</v>
          </cell>
          <cell r="AD840" t="str">
            <v>ELE</v>
          </cell>
        </row>
        <row r="841">
          <cell r="AC841" t="str">
            <v>ELE</v>
          </cell>
          <cell r="AD841" t="str">
            <v>ELE</v>
          </cell>
        </row>
        <row r="842">
          <cell r="AC842" t="str">
            <v>ELE</v>
          </cell>
          <cell r="AD842" t="str">
            <v>ELE</v>
          </cell>
        </row>
        <row r="843">
          <cell r="AC843" t="str">
            <v>ELE</v>
          </cell>
          <cell r="AD843" t="str">
            <v>ELE</v>
          </cell>
        </row>
        <row r="844">
          <cell r="AC844" t="str">
            <v>ELE</v>
          </cell>
          <cell r="AD844" t="str">
            <v>ELE</v>
          </cell>
        </row>
        <row r="845">
          <cell r="AC845" t="str">
            <v>ELE</v>
          </cell>
          <cell r="AD845" t="str">
            <v>ELE</v>
          </cell>
        </row>
        <row r="846">
          <cell r="AC846" t="str">
            <v>ELE</v>
          </cell>
          <cell r="AD846" t="str">
            <v>ELE</v>
          </cell>
        </row>
        <row r="847">
          <cell r="AC847" t="str">
            <v>ELE</v>
          </cell>
          <cell r="AD847" t="str">
            <v>ELE</v>
          </cell>
        </row>
        <row r="848">
          <cell r="AC848" t="str">
            <v>ELE</v>
          </cell>
          <cell r="AD848" t="str">
            <v>ELE</v>
          </cell>
        </row>
        <row r="849">
          <cell r="AC849" t="str">
            <v>ELE</v>
          </cell>
          <cell r="AD849" t="str">
            <v>ELE</v>
          </cell>
        </row>
        <row r="850">
          <cell r="AC850" t="str">
            <v>ELE</v>
          </cell>
          <cell r="AD850" t="str">
            <v>ELE</v>
          </cell>
        </row>
        <row r="851">
          <cell r="AC851" t="str">
            <v>ELE</v>
          </cell>
          <cell r="AD851" t="str">
            <v>ELE</v>
          </cell>
        </row>
        <row r="852">
          <cell r="AC852" t="str">
            <v>ELE</v>
          </cell>
          <cell r="AD852" t="str">
            <v>ELE</v>
          </cell>
        </row>
        <row r="853">
          <cell r="AC853" t="str">
            <v>ELE</v>
          </cell>
          <cell r="AD853" t="str">
            <v>ELE</v>
          </cell>
        </row>
        <row r="854">
          <cell r="AC854" t="str">
            <v>ELE</v>
          </cell>
          <cell r="AD854" t="str">
            <v>ELE</v>
          </cell>
        </row>
        <row r="855">
          <cell r="AC855" t="str">
            <v>ELE</v>
          </cell>
          <cell r="AD855" t="str">
            <v>ELE</v>
          </cell>
        </row>
        <row r="856">
          <cell r="AC856" t="str">
            <v>ELE</v>
          </cell>
          <cell r="AD856" t="str">
            <v>ELE</v>
          </cell>
        </row>
        <row r="857">
          <cell r="AC857" t="str">
            <v>ELE</v>
          </cell>
          <cell r="AD857" t="str">
            <v>ELE</v>
          </cell>
        </row>
        <row r="858">
          <cell r="AC858" t="str">
            <v>ELE</v>
          </cell>
          <cell r="AD858" t="str">
            <v>ELE</v>
          </cell>
        </row>
        <row r="859">
          <cell r="AC859" t="str">
            <v>ELE</v>
          </cell>
          <cell r="AD859" t="str">
            <v>ELE</v>
          </cell>
        </row>
        <row r="860">
          <cell r="AC860" t="str">
            <v>ELE</v>
          </cell>
          <cell r="AD860" t="str">
            <v>ELE</v>
          </cell>
        </row>
        <row r="861">
          <cell r="AC861" t="str">
            <v>ELE</v>
          </cell>
          <cell r="AD861" t="str">
            <v>ELE</v>
          </cell>
        </row>
        <row r="862">
          <cell r="AC862" t="str">
            <v>ELE</v>
          </cell>
          <cell r="AD862" t="str">
            <v>ELE</v>
          </cell>
        </row>
        <row r="863">
          <cell r="AC863" t="str">
            <v>ELE</v>
          </cell>
          <cell r="AD863" t="str">
            <v>ELE</v>
          </cell>
        </row>
        <row r="864">
          <cell r="AC864" t="str">
            <v>ELE</v>
          </cell>
          <cell r="AD864" t="str">
            <v>ELE</v>
          </cell>
        </row>
        <row r="865">
          <cell r="AC865" t="str">
            <v>ELE</v>
          </cell>
          <cell r="AD865" t="str">
            <v>ELE</v>
          </cell>
        </row>
        <row r="866">
          <cell r="AC866" t="str">
            <v>ELE</v>
          </cell>
          <cell r="AD866" t="str">
            <v>ELE</v>
          </cell>
        </row>
        <row r="867">
          <cell r="AC867" t="str">
            <v>ELE</v>
          </cell>
          <cell r="AD867" t="str">
            <v>ELE</v>
          </cell>
        </row>
        <row r="868">
          <cell r="AC868" t="str">
            <v>ELE</v>
          </cell>
          <cell r="AD868" t="str">
            <v>ELE</v>
          </cell>
        </row>
        <row r="869">
          <cell r="AC869" t="str">
            <v>ELE</v>
          </cell>
          <cell r="AD869" t="str">
            <v>ELE</v>
          </cell>
        </row>
        <row r="870">
          <cell r="AC870" t="str">
            <v>ELE</v>
          </cell>
          <cell r="AD870" t="str">
            <v>ELE</v>
          </cell>
        </row>
        <row r="871">
          <cell r="AC871" t="str">
            <v>ELE</v>
          </cell>
          <cell r="AD871" t="str">
            <v>ELE</v>
          </cell>
        </row>
        <row r="872">
          <cell r="AC872" t="str">
            <v>ELE</v>
          </cell>
          <cell r="AD872" t="str">
            <v>ELE</v>
          </cell>
        </row>
        <row r="873">
          <cell r="AC873" t="str">
            <v>ME</v>
          </cell>
          <cell r="AD873" t="str">
            <v>ME</v>
          </cell>
        </row>
        <row r="874">
          <cell r="AC874" t="str">
            <v>CPE</v>
          </cell>
          <cell r="AD874" t="str">
            <v>CPE</v>
          </cell>
        </row>
        <row r="875">
          <cell r="AC875" t="str">
            <v>CPE</v>
          </cell>
          <cell r="AD875" t="str">
            <v>CPE</v>
          </cell>
        </row>
        <row r="876">
          <cell r="AC876" t="str">
            <v>CPE</v>
          </cell>
          <cell r="AD876" t="str">
            <v>CPE</v>
          </cell>
        </row>
        <row r="877">
          <cell r="AC877" t="str">
            <v>CPE</v>
          </cell>
          <cell r="AD877" t="str">
            <v>CPE</v>
          </cell>
        </row>
        <row r="878">
          <cell r="AC878" t="str">
            <v>CPE</v>
          </cell>
          <cell r="AD878" t="str">
            <v>CPE</v>
          </cell>
        </row>
        <row r="879">
          <cell r="AC879" t="str">
            <v>CPE</v>
          </cell>
          <cell r="AD879" t="str">
            <v>CPE</v>
          </cell>
        </row>
        <row r="880">
          <cell r="AC880" t="str">
            <v>CPE</v>
          </cell>
          <cell r="AD880" t="str">
            <v>CPE</v>
          </cell>
        </row>
        <row r="881">
          <cell r="AC881" t="str">
            <v>CPE</v>
          </cell>
          <cell r="AD881" t="str">
            <v>CPE</v>
          </cell>
        </row>
        <row r="882">
          <cell r="AC882" t="str">
            <v>CPE</v>
          </cell>
          <cell r="AD882" t="str">
            <v>CPE</v>
          </cell>
        </row>
        <row r="883">
          <cell r="AC883" t="str">
            <v>CPE</v>
          </cell>
          <cell r="AD883" t="str">
            <v>CPE</v>
          </cell>
        </row>
        <row r="884">
          <cell r="AC884" t="str">
            <v>CPE</v>
          </cell>
          <cell r="AD884" t="str">
            <v>CPE</v>
          </cell>
        </row>
        <row r="885">
          <cell r="AC885" t="str">
            <v>CPE</v>
          </cell>
          <cell r="AD885" t="str">
            <v>CPE</v>
          </cell>
        </row>
        <row r="886">
          <cell r="AC886" t="str">
            <v>CPE</v>
          </cell>
          <cell r="AD886" t="str">
            <v>CPE</v>
          </cell>
        </row>
        <row r="887">
          <cell r="AC887" t="str">
            <v>CPE</v>
          </cell>
          <cell r="AD887" t="str">
            <v>CPE</v>
          </cell>
        </row>
        <row r="888">
          <cell r="AC888" t="str">
            <v>CPE</v>
          </cell>
          <cell r="AD888" t="str">
            <v>CPE</v>
          </cell>
        </row>
        <row r="889">
          <cell r="AC889" t="str">
            <v>CPE</v>
          </cell>
          <cell r="AD889" t="str">
            <v>CPE</v>
          </cell>
        </row>
        <row r="890">
          <cell r="AC890" t="str">
            <v>CPE</v>
          </cell>
          <cell r="AD890" t="str">
            <v>CPE</v>
          </cell>
        </row>
        <row r="891">
          <cell r="AC891" t="str">
            <v>CPE</v>
          </cell>
          <cell r="AD891" t="str">
            <v>CPE</v>
          </cell>
        </row>
        <row r="892">
          <cell r="AC892" t="str">
            <v>CPE</v>
          </cell>
          <cell r="AD892" t="str">
            <v>CPE</v>
          </cell>
        </row>
        <row r="893">
          <cell r="AC893" t="str">
            <v>CPE</v>
          </cell>
          <cell r="AD893" t="str">
            <v>CPE</v>
          </cell>
        </row>
        <row r="894">
          <cell r="AC894" t="str">
            <v>PLC/DLC</v>
          </cell>
          <cell r="AD894" t="str">
            <v>PLC/DLC</v>
          </cell>
        </row>
        <row r="895">
          <cell r="AC895" t="str">
            <v>PLC/DLC</v>
          </cell>
          <cell r="AD895" t="str">
            <v>PLC/DLC</v>
          </cell>
        </row>
        <row r="896">
          <cell r="AC896" t="str">
            <v>PLC/DLC</v>
          </cell>
          <cell r="AD896" t="str">
            <v>PLC/DLC</v>
          </cell>
        </row>
        <row r="897">
          <cell r="AC897" t="str">
            <v>PLC/DLC</v>
          </cell>
          <cell r="AD897" t="str">
            <v>PLC/DLC</v>
          </cell>
        </row>
        <row r="898">
          <cell r="AC898" t="str">
            <v>PLC/DLC</v>
          </cell>
          <cell r="AD898" t="str">
            <v>PLC/DLC</v>
          </cell>
        </row>
        <row r="899">
          <cell r="AC899" t="str">
            <v>PLC/DLC</v>
          </cell>
          <cell r="AD899" t="str">
            <v>PLC/DLC</v>
          </cell>
        </row>
        <row r="900">
          <cell r="AC900" t="str">
            <v>PLC/DLC</v>
          </cell>
          <cell r="AD900" t="str">
            <v>PLC/DLC</v>
          </cell>
        </row>
        <row r="901">
          <cell r="AC901" t="str">
            <v>PLC/DLC</v>
          </cell>
          <cell r="AD901" t="str">
            <v>PLC/DLC</v>
          </cell>
        </row>
        <row r="902">
          <cell r="AC902" t="str">
            <v>PLC/DLC</v>
          </cell>
          <cell r="AD902" t="str">
            <v>PLC/DLC</v>
          </cell>
        </row>
        <row r="903">
          <cell r="AC903" t="str">
            <v>PLC/DLC</v>
          </cell>
          <cell r="AD903" t="str">
            <v>PLC/DLC</v>
          </cell>
        </row>
        <row r="904">
          <cell r="AC904" t="str">
            <v>PLC/DLC</v>
          </cell>
          <cell r="AD904" t="str">
            <v>PLC/DLC</v>
          </cell>
        </row>
        <row r="905">
          <cell r="AC905" t="str">
            <v>PLC/DLC</v>
          </cell>
          <cell r="AD905" t="str">
            <v>PLC/DLC</v>
          </cell>
        </row>
        <row r="906">
          <cell r="AC906" t="str">
            <v>PLC/DLC</v>
          </cell>
          <cell r="AD906" t="str">
            <v>PLC/DLC</v>
          </cell>
        </row>
        <row r="907">
          <cell r="AC907" t="str">
            <v>PLC/DLC</v>
          </cell>
          <cell r="AD907" t="str">
            <v>PLC/DLC</v>
          </cell>
        </row>
        <row r="908">
          <cell r="AC908" t="str">
            <v>PLC/DLC</v>
          </cell>
          <cell r="AD908" t="str">
            <v>PLC/DLC</v>
          </cell>
        </row>
        <row r="909">
          <cell r="AC909" t="str">
            <v>PLC/DLC</v>
          </cell>
          <cell r="AD909" t="str">
            <v>PLC/DLC</v>
          </cell>
        </row>
        <row r="910">
          <cell r="AC910" t="str">
            <v>PLC/DLC</v>
          </cell>
          <cell r="AD910" t="str">
            <v>PLC/DLC</v>
          </cell>
        </row>
        <row r="911">
          <cell r="AC911" t="str">
            <v>PLC/DLC</v>
          </cell>
          <cell r="AD911" t="str">
            <v>PLC/DLC</v>
          </cell>
        </row>
        <row r="912">
          <cell r="AC912" t="str">
            <v>PLC/DLC</v>
          </cell>
          <cell r="AD912" t="str">
            <v>PLC/DLC</v>
          </cell>
        </row>
        <row r="913">
          <cell r="AC913" t="str">
            <v>PLC/DLC</v>
          </cell>
          <cell r="AD913" t="str">
            <v>PLC/DLC</v>
          </cell>
        </row>
        <row r="914">
          <cell r="AC914" t="str">
            <v>PLC/DLC</v>
          </cell>
          <cell r="AD914" t="str">
            <v>PLC/DLC</v>
          </cell>
        </row>
        <row r="915">
          <cell r="AC915" t="str">
            <v>PLC/DLC</v>
          </cell>
          <cell r="AD915" t="str">
            <v>PLC/DLC</v>
          </cell>
        </row>
        <row r="916">
          <cell r="AC916" t="str">
            <v>PLC/DLC</v>
          </cell>
          <cell r="AD916" t="str">
            <v>PLC/DLC</v>
          </cell>
        </row>
        <row r="917">
          <cell r="AC917" t="str">
            <v>PLC/DLC</v>
          </cell>
          <cell r="AD917" t="str">
            <v>PLC/DLC</v>
          </cell>
        </row>
        <row r="918">
          <cell r="AC918" t="str">
            <v>PLC/DLC</v>
          </cell>
          <cell r="AD918" t="str">
            <v>PLC/DLC</v>
          </cell>
        </row>
        <row r="919">
          <cell r="AC919" t="str">
            <v>PLC/DLC</v>
          </cell>
          <cell r="AD919" t="str">
            <v>PLC/DLC</v>
          </cell>
        </row>
        <row r="920">
          <cell r="AC920" t="str">
            <v>PLC/DLC</v>
          </cell>
          <cell r="AD920" t="str">
            <v>PLC/DLC</v>
          </cell>
        </row>
        <row r="921">
          <cell r="AC921" t="str">
            <v>PLC/DLC</v>
          </cell>
          <cell r="AD921" t="str">
            <v>PLC/DLC</v>
          </cell>
        </row>
        <row r="922">
          <cell r="AC922" t="str">
            <v>PLC/DLC</v>
          </cell>
          <cell r="AD922" t="str">
            <v>PLC/DLC</v>
          </cell>
        </row>
        <row r="923">
          <cell r="AC923" t="str">
            <v>PLC/DLC</v>
          </cell>
          <cell r="AD923" t="str">
            <v>PLC/DLC</v>
          </cell>
        </row>
        <row r="924">
          <cell r="AC924" t="str">
            <v>CPE</v>
          </cell>
          <cell r="AD924" t="str">
            <v>CPE</v>
          </cell>
        </row>
        <row r="925">
          <cell r="AC925" t="str">
            <v>CPE</v>
          </cell>
          <cell r="AD925" t="str">
            <v>CPE</v>
          </cell>
        </row>
        <row r="926">
          <cell r="AC926" t="str">
            <v>CPE</v>
          </cell>
          <cell r="AD926" t="str">
            <v>CPE</v>
          </cell>
        </row>
        <row r="927">
          <cell r="AC927" t="str">
            <v>CPE</v>
          </cell>
          <cell r="AD927" t="str">
            <v>CPE</v>
          </cell>
        </row>
        <row r="928">
          <cell r="AC928" t="str">
            <v>PLC/DLC</v>
          </cell>
          <cell r="AD928" t="str">
            <v>PLC/DLC</v>
          </cell>
        </row>
        <row r="929">
          <cell r="AC929" t="str">
            <v>PLC/DLC</v>
          </cell>
          <cell r="AD929" t="str">
            <v>PLC/DLC</v>
          </cell>
        </row>
        <row r="930">
          <cell r="AC930" t="str">
            <v>SW</v>
          </cell>
          <cell r="AD930" t="str">
            <v>SW</v>
          </cell>
        </row>
        <row r="931">
          <cell r="AC931" t="str">
            <v>SW</v>
          </cell>
          <cell r="AD931" t="str">
            <v>SW</v>
          </cell>
        </row>
        <row r="932">
          <cell r="AC932" t="str">
            <v>SW</v>
          </cell>
          <cell r="AD932" t="str">
            <v>SW</v>
          </cell>
        </row>
        <row r="933">
          <cell r="AC933" t="str">
            <v>SW</v>
          </cell>
          <cell r="AD933" t="str">
            <v>SW</v>
          </cell>
        </row>
        <row r="934">
          <cell r="AC934" t="str">
            <v>SW</v>
          </cell>
          <cell r="AD934" t="str">
            <v>SW</v>
          </cell>
        </row>
        <row r="935">
          <cell r="AC935" t="str">
            <v>SW</v>
          </cell>
          <cell r="AD935" t="str">
            <v>SW</v>
          </cell>
        </row>
        <row r="936">
          <cell r="AC936" t="str">
            <v>SW</v>
          </cell>
          <cell r="AD936" t="str">
            <v>SW</v>
          </cell>
        </row>
        <row r="937">
          <cell r="AC937" t="str">
            <v>SW</v>
          </cell>
          <cell r="AD937" t="str">
            <v>SW</v>
          </cell>
        </row>
        <row r="938">
          <cell r="AC938" t="str">
            <v>SW</v>
          </cell>
          <cell r="AD938" t="str">
            <v>SW</v>
          </cell>
        </row>
        <row r="939">
          <cell r="AC939" t="str">
            <v>SW</v>
          </cell>
          <cell r="AD939" t="str">
            <v>SW</v>
          </cell>
        </row>
        <row r="940">
          <cell r="AC940" t="str">
            <v>SW</v>
          </cell>
          <cell r="AD940" t="str">
            <v>SW</v>
          </cell>
        </row>
        <row r="941">
          <cell r="AC941" t="str">
            <v>SW</v>
          </cell>
          <cell r="AD941" t="str">
            <v>SW</v>
          </cell>
        </row>
        <row r="942">
          <cell r="AC942" t="str">
            <v>SW</v>
          </cell>
          <cell r="AD942" t="str">
            <v>SW</v>
          </cell>
        </row>
        <row r="943">
          <cell r="AC943" t="str">
            <v>SW</v>
          </cell>
          <cell r="AD943" t="str">
            <v>SW</v>
          </cell>
        </row>
        <row r="944">
          <cell r="AC944" t="str">
            <v>SW</v>
          </cell>
          <cell r="AD944" t="str">
            <v>SW</v>
          </cell>
        </row>
        <row r="945">
          <cell r="AC945" t="str">
            <v>SW</v>
          </cell>
          <cell r="AD945" t="str">
            <v>SW</v>
          </cell>
        </row>
        <row r="946">
          <cell r="AC946" t="str">
            <v>SW</v>
          </cell>
          <cell r="AD946" t="str">
            <v>SW</v>
          </cell>
        </row>
        <row r="947">
          <cell r="AC947" t="str">
            <v>SW</v>
          </cell>
          <cell r="AD947" t="str">
            <v>SW</v>
          </cell>
        </row>
        <row r="948">
          <cell r="AC948" t="str">
            <v>CPE</v>
          </cell>
          <cell r="AD948" t="str">
            <v>CPE</v>
          </cell>
        </row>
        <row r="949">
          <cell r="AC949" t="str">
            <v>NVA</v>
          </cell>
          <cell r="AD949" t="str">
            <v>NVA</v>
          </cell>
        </row>
        <row r="950">
          <cell r="AC950" t="str">
            <v>OE</v>
          </cell>
          <cell r="AD950" t="str">
            <v>OE</v>
          </cell>
        </row>
        <row r="951">
          <cell r="AC951" t="str">
            <v>OE</v>
          </cell>
          <cell r="AD951" t="str">
            <v>OE</v>
          </cell>
        </row>
        <row r="952">
          <cell r="AC952" t="str">
            <v>OE</v>
          </cell>
          <cell r="AD952" t="str">
            <v>OE</v>
          </cell>
        </row>
        <row r="953">
          <cell r="AC953" t="str">
            <v>OE</v>
          </cell>
          <cell r="AD953" t="str">
            <v>OE</v>
          </cell>
        </row>
        <row r="954">
          <cell r="AC954" t="str">
            <v>OE</v>
          </cell>
          <cell r="AD954" t="str">
            <v>OE</v>
          </cell>
        </row>
        <row r="955">
          <cell r="AC955" t="str">
            <v>OE</v>
          </cell>
          <cell r="AD955" t="str">
            <v>OE</v>
          </cell>
        </row>
        <row r="956">
          <cell r="AC956" t="str">
            <v>OE</v>
          </cell>
          <cell r="AD956" t="str">
            <v>OE</v>
          </cell>
        </row>
        <row r="957">
          <cell r="AC957" t="str">
            <v>OE</v>
          </cell>
          <cell r="AD957" t="str">
            <v>OE</v>
          </cell>
        </row>
        <row r="958">
          <cell r="AC958" t="str">
            <v>OE</v>
          </cell>
          <cell r="AD958" t="str">
            <v>OE</v>
          </cell>
        </row>
        <row r="959">
          <cell r="AC959" t="str">
            <v>OE</v>
          </cell>
          <cell r="AD959" t="str">
            <v>OE</v>
          </cell>
        </row>
        <row r="960">
          <cell r="AC960" t="str">
            <v>OE</v>
          </cell>
          <cell r="AD960" t="str">
            <v>OE</v>
          </cell>
        </row>
        <row r="961">
          <cell r="AC961" t="str">
            <v>OE</v>
          </cell>
          <cell r="AD961" t="str">
            <v>OE</v>
          </cell>
        </row>
        <row r="962">
          <cell r="AC962" t="str">
            <v>OE</v>
          </cell>
          <cell r="AD962" t="str">
            <v>OE</v>
          </cell>
        </row>
        <row r="963">
          <cell r="AC963" t="str">
            <v>OE</v>
          </cell>
          <cell r="AD963" t="str">
            <v>OE</v>
          </cell>
        </row>
        <row r="964">
          <cell r="AC964" t="str">
            <v>OE</v>
          </cell>
          <cell r="AD964" t="str">
            <v>OE</v>
          </cell>
        </row>
        <row r="965">
          <cell r="AC965" t="str">
            <v>OE</v>
          </cell>
          <cell r="AD965" t="str">
            <v>OE</v>
          </cell>
        </row>
        <row r="966">
          <cell r="AC966" t="str">
            <v>OE</v>
          </cell>
          <cell r="AD966" t="str">
            <v>OE</v>
          </cell>
        </row>
        <row r="967">
          <cell r="AC967" t="str">
            <v>OE</v>
          </cell>
          <cell r="AD967" t="str">
            <v>OE</v>
          </cell>
        </row>
        <row r="968">
          <cell r="AC968" t="str">
            <v>OE</v>
          </cell>
          <cell r="AD968" t="str">
            <v>OE</v>
          </cell>
        </row>
        <row r="969">
          <cell r="AC969" t="str">
            <v>OE</v>
          </cell>
          <cell r="AD969" t="str">
            <v>OE</v>
          </cell>
        </row>
        <row r="970">
          <cell r="AC970" t="str">
            <v>FF</v>
          </cell>
          <cell r="AD970" t="str">
            <v>FF</v>
          </cell>
        </row>
        <row r="971">
          <cell r="AC971" t="str">
            <v>FF</v>
          </cell>
          <cell r="AD971" t="str">
            <v>FF</v>
          </cell>
        </row>
        <row r="972">
          <cell r="AC972" t="str">
            <v>FF</v>
          </cell>
          <cell r="AD972" t="str">
            <v>FF</v>
          </cell>
        </row>
        <row r="973">
          <cell r="AC973" t="str">
            <v>FF</v>
          </cell>
          <cell r="AD973" t="str">
            <v>FF</v>
          </cell>
        </row>
        <row r="974">
          <cell r="AC974" t="str">
            <v>FF</v>
          </cell>
          <cell r="AD974" t="str">
            <v>FF</v>
          </cell>
        </row>
        <row r="975">
          <cell r="AC975" t="str">
            <v>FF</v>
          </cell>
          <cell r="AD975" t="str">
            <v>FF</v>
          </cell>
        </row>
        <row r="976">
          <cell r="AC976" t="str">
            <v>FF</v>
          </cell>
          <cell r="AD976" t="str">
            <v>FF</v>
          </cell>
        </row>
        <row r="977">
          <cell r="AC977" t="str">
            <v>FF</v>
          </cell>
          <cell r="AD977" t="str">
            <v>FF</v>
          </cell>
        </row>
        <row r="978">
          <cell r="AC978" t="str">
            <v>FF</v>
          </cell>
          <cell r="AD978" t="str">
            <v>FF</v>
          </cell>
        </row>
        <row r="979">
          <cell r="AC979" t="str">
            <v>FF</v>
          </cell>
          <cell r="AD979" t="str">
            <v>FF</v>
          </cell>
        </row>
        <row r="980">
          <cell r="AC980" t="str">
            <v>CPE</v>
          </cell>
          <cell r="AD980" t="str">
            <v>CPE</v>
          </cell>
        </row>
        <row r="981">
          <cell r="AC981" t="str">
            <v>CPE</v>
          </cell>
          <cell r="AD981" t="str">
            <v>CPE</v>
          </cell>
        </row>
        <row r="982">
          <cell r="AC982" t="str">
            <v>CPE</v>
          </cell>
          <cell r="AD982" t="str">
            <v>CPE</v>
          </cell>
        </row>
        <row r="983">
          <cell r="AC983" t="str">
            <v>CPE</v>
          </cell>
          <cell r="AD983" t="str">
            <v>CPE</v>
          </cell>
        </row>
        <row r="984">
          <cell r="AC984" t="str">
            <v>CPE</v>
          </cell>
          <cell r="AD984" t="str">
            <v>CPE</v>
          </cell>
        </row>
        <row r="985">
          <cell r="AC985" t="str">
            <v>CPE</v>
          </cell>
          <cell r="AD985" t="str">
            <v>CPE</v>
          </cell>
        </row>
        <row r="986">
          <cell r="AC986" t="str">
            <v>FF</v>
          </cell>
          <cell r="AD986" t="str">
            <v>FF</v>
          </cell>
        </row>
        <row r="987">
          <cell r="AC987" t="str">
            <v>FF</v>
          </cell>
          <cell r="AD987" t="str">
            <v>FF</v>
          </cell>
        </row>
        <row r="988">
          <cell r="AC988" t="str">
            <v>FF</v>
          </cell>
          <cell r="AD988" t="str">
            <v>FF</v>
          </cell>
        </row>
        <row r="989">
          <cell r="AC989" t="str">
            <v>FF</v>
          </cell>
          <cell r="AD989" t="str">
            <v>FF</v>
          </cell>
        </row>
        <row r="990">
          <cell r="AC990" t="str">
            <v>FF</v>
          </cell>
          <cell r="AD990" t="str">
            <v>FF</v>
          </cell>
        </row>
        <row r="991">
          <cell r="AC991" t="str">
            <v>FF</v>
          </cell>
          <cell r="AD991" t="str">
            <v>FF</v>
          </cell>
        </row>
        <row r="992">
          <cell r="AC992" t="str">
            <v>FF</v>
          </cell>
          <cell r="AD992" t="str">
            <v>FF</v>
          </cell>
        </row>
        <row r="993">
          <cell r="AC993" t="str">
            <v>FF</v>
          </cell>
          <cell r="AD993" t="str">
            <v>FF</v>
          </cell>
        </row>
        <row r="994">
          <cell r="AC994" t="str">
            <v>FF</v>
          </cell>
          <cell r="AD994" t="str">
            <v>FF</v>
          </cell>
        </row>
        <row r="995">
          <cell r="AC995" t="str">
            <v>FF</v>
          </cell>
          <cell r="AD995" t="str">
            <v>FF</v>
          </cell>
        </row>
        <row r="996">
          <cell r="AC996" t="str">
            <v>FF</v>
          </cell>
          <cell r="AD996" t="str">
            <v>FF</v>
          </cell>
        </row>
        <row r="997">
          <cell r="AC997" t="str">
            <v>FF</v>
          </cell>
          <cell r="AD997" t="str">
            <v>FF</v>
          </cell>
        </row>
        <row r="998">
          <cell r="AC998" t="str">
            <v>FF</v>
          </cell>
          <cell r="AD998" t="str">
            <v>FF</v>
          </cell>
        </row>
        <row r="999">
          <cell r="AC999" t="str">
            <v>FF</v>
          </cell>
          <cell r="AD999" t="str">
            <v>FF</v>
          </cell>
        </row>
        <row r="1000">
          <cell r="AC1000" t="str">
            <v>FF</v>
          </cell>
          <cell r="AD1000" t="str">
            <v>FF</v>
          </cell>
        </row>
        <row r="1001">
          <cell r="AC1001" t="str">
            <v>FF</v>
          </cell>
          <cell r="AD1001" t="str">
            <v>FF</v>
          </cell>
        </row>
        <row r="1002">
          <cell r="AC1002" t="str">
            <v>FF</v>
          </cell>
          <cell r="AD1002" t="str">
            <v>FF</v>
          </cell>
        </row>
        <row r="1003">
          <cell r="AC1003" t="str">
            <v>FF</v>
          </cell>
          <cell r="AD1003" t="str">
            <v>FF</v>
          </cell>
        </row>
        <row r="1004">
          <cell r="AC1004" t="str">
            <v>FF</v>
          </cell>
          <cell r="AD1004" t="str">
            <v>FF</v>
          </cell>
        </row>
        <row r="1005">
          <cell r="AC1005" t="str">
            <v>FF</v>
          </cell>
          <cell r="AD1005" t="str">
            <v>FF</v>
          </cell>
        </row>
        <row r="1006">
          <cell r="AC1006" t="str">
            <v>FF</v>
          </cell>
          <cell r="AD1006" t="str">
            <v>FF</v>
          </cell>
        </row>
        <row r="1007">
          <cell r="AC1007" t="str">
            <v>FF</v>
          </cell>
          <cell r="AD1007" t="str">
            <v>FF</v>
          </cell>
        </row>
        <row r="1008">
          <cell r="AC1008" t="str">
            <v>FF</v>
          </cell>
          <cell r="AD1008" t="str">
            <v>FF</v>
          </cell>
        </row>
        <row r="1009">
          <cell r="AC1009" t="str">
            <v>FF</v>
          </cell>
          <cell r="AD1009" t="str">
            <v>FF</v>
          </cell>
        </row>
        <row r="1010">
          <cell r="AC1010" t="str">
            <v>FF</v>
          </cell>
          <cell r="AD1010" t="str">
            <v>FF</v>
          </cell>
        </row>
        <row r="1011">
          <cell r="AC1011" t="str">
            <v>FF</v>
          </cell>
          <cell r="AD1011" t="str">
            <v>FF</v>
          </cell>
        </row>
        <row r="1012">
          <cell r="AC1012" t="str">
            <v>FF</v>
          </cell>
          <cell r="AD1012" t="str">
            <v>FF</v>
          </cell>
        </row>
        <row r="1013">
          <cell r="AC1013" t="str">
            <v>FF</v>
          </cell>
          <cell r="AD1013" t="str">
            <v>FF</v>
          </cell>
        </row>
        <row r="1014">
          <cell r="AC1014" t="str">
            <v>FF</v>
          </cell>
          <cell r="AD1014" t="str">
            <v>FF</v>
          </cell>
        </row>
        <row r="1015">
          <cell r="AC1015" t="str">
            <v>FF</v>
          </cell>
          <cell r="AD1015" t="str">
            <v>FF</v>
          </cell>
        </row>
        <row r="1016">
          <cell r="AC1016" t="str">
            <v>FF</v>
          </cell>
          <cell r="AD1016" t="str">
            <v>FF</v>
          </cell>
        </row>
        <row r="1017">
          <cell r="AC1017" t="str">
            <v>FF</v>
          </cell>
          <cell r="AD1017" t="str">
            <v>FF</v>
          </cell>
        </row>
        <row r="1018">
          <cell r="AC1018" t="str">
            <v>FF</v>
          </cell>
          <cell r="AD1018" t="str">
            <v>FF</v>
          </cell>
        </row>
        <row r="1019">
          <cell r="AC1019" t="str">
            <v>FF</v>
          </cell>
          <cell r="AD1019" t="str">
            <v>FF</v>
          </cell>
        </row>
        <row r="1020">
          <cell r="AC1020" t="str">
            <v>FF</v>
          </cell>
          <cell r="AD1020" t="str">
            <v>FF</v>
          </cell>
        </row>
        <row r="1021">
          <cell r="AC1021" t="str">
            <v>FF</v>
          </cell>
          <cell r="AD1021" t="str">
            <v>FF</v>
          </cell>
        </row>
        <row r="1022">
          <cell r="AC1022" t="str">
            <v>FF</v>
          </cell>
          <cell r="AD1022" t="str">
            <v>FF</v>
          </cell>
        </row>
        <row r="1023">
          <cell r="AC1023" t="str">
            <v>FF</v>
          </cell>
          <cell r="AD1023" t="str">
            <v>FF</v>
          </cell>
        </row>
        <row r="1024">
          <cell r="AC1024" t="str">
            <v>FF</v>
          </cell>
          <cell r="AD1024" t="str">
            <v>FF</v>
          </cell>
        </row>
        <row r="1025">
          <cell r="AC1025" t="str">
            <v>FF</v>
          </cell>
          <cell r="AD1025" t="str">
            <v>FF</v>
          </cell>
        </row>
        <row r="1026">
          <cell r="AC1026" t="str">
            <v>FF</v>
          </cell>
          <cell r="AD1026" t="str">
            <v>FF</v>
          </cell>
        </row>
        <row r="1027">
          <cell r="AC1027" t="str">
            <v>FF</v>
          </cell>
          <cell r="AD1027" t="str">
            <v>FF</v>
          </cell>
        </row>
        <row r="1028">
          <cell r="AC1028" t="str">
            <v>FF</v>
          </cell>
          <cell r="AD1028" t="str">
            <v>FF</v>
          </cell>
        </row>
        <row r="1029">
          <cell r="AC1029" t="str">
            <v>FF</v>
          </cell>
          <cell r="AD1029" t="str">
            <v>FF</v>
          </cell>
        </row>
        <row r="1030">
          <cell r="AC1030" t="str">
            <v>FF</v>
          </cell>
          <cell r="AD1030" t="str">
            <v>FF</v>
          </cell>
        </row>
        <row r="1031">
          <cell r="AC1031" t="str">
            <v>FF</v>
          </cell>
          <cell r="AD1031" t="str">
            <v>FF</v>
          </cell>
        </row>
        <row r="1032">
          <cell r="AC1032" t="str">
            <v>FF</v>
          </cell>
          <cell r="AD1032" t="str">
            <v>FF</v>
          </cell>
        </row>
        <row r="1033">
          <cell r="AC1033" t="str">
            <v>FF</v>
          </cell>
          <cell r="AD1033" t="str">
            <v>FF</v>
          </cell>
        </row>
        <row r="1034">
          <cell r="AC1034" t="str">
            <v>FF</v>
          </cell>
          <cell r="AD1034" t="str">
            <v>FF</v>
          </cell>
        </row>
        <row r="1035">
          <cell r="AC1035" t="str">
            <v>FF</v>
          </cell>
          <cell r="AD1035" t="str">
            <v>FF</v>
          </cell>
        </row>
        <row r="1036">
          <cell r="AC1036" t="str">
            <v>FF</v>
          </cell>
          <cell r="AD1036" t="str">
            <v>FF</v>
          </cell>
        </row>
        <row r="1037">
          <cell r="AC1037" t="str">
            <v>FF</v>
          </cell>
          <cell r="AD1037" t="str">
            <v>FF</v>
          </cell>
        </row>
        <row r="1038">
          <cell r="AC1038" t="str">
            <v>FF</v>
          </cell>
          <cell r="AD1038" t="str">
            <v>FF</v>
          </cell>
        </row>
        <row r="1039">
          <cell r="AC1039" t="str">
            <v>FF</v>
          </cell>
          <cell r="AD1039" t="str">
            <v>FF</v>
          </cell>
        </row>
        <row r="1040">
          <cell r="AC1040" t="str">
            <v>FF</v>
          </cell>
          <cell r="AD1040" t="str">
            <v>FF</v>
          </cell>
        </row>
        <row r="1041">
          <cell r="AC1041" t="str">
            <v>FF</v>
          </cell>
          <cell r="AD1041" t="str">
            <v>FF</v>
          </cell>
        </row>
        <row r="1042">
          <cell r="AC1042" t="str">
            <v>FF</v>
          </cell>
          <cell r="AD1042" t="str">
            <v>FF</v>
          </cell>
        </row>
        <row r="1043">
          <cell r="AC1043" t="str">
            <v>FF</v>
          </cell>
          <cell r="AD1043" t="str">
            <v>FF</v>
          </cell>
        </row>
        <row r="1044">
          <cell r="AC1044" t="str">
            <v>FF</v>
          </cell>
          <cell r="AD1044" t="str">
            <v>FF</v>
          </cell>
        </row>
        <row r="1045">
          <cell r="AC1045" t="str">
            <v>FF</v>
          </cell>
          <cell r="AD1045" t="str">
            <v>FF</v>
          </cell>
        </row>
        <row r="1046">
          <cell r="AC1046" t="str">
            <v>FF</v>
          </cell>
          <cell r="AD1046" t="str">
            <v>FF</v>
          </cell>
        </row>
        <row r="1047">
          <cell r="AC1047" t="str">
            <v>FF</v>
          </cell>
          <cell r="AD1047" t="str">
            <v>FF</v>
          </cell>
        </row>
        <row r="1048">
          <cell r="AC1048" t="str">
            <v>FF</v>
          </cell>
          <cell r="AD1048" t="str">
            <v>FF</v>
          </cell>
        </row>
        <row r="1049">
          <cell r="AC1049" t="str">
            <v>FF</v>
          </cell>
          <cell r="AD1049" t="str">
            <v>FF</v>
          </cell>
        </row>
        <row r="1050">
          <cell r="AC1050" t="str">
            <v>FF</v>
          </cell>
          <cell r="AD1050" t="str">
            <v>FF</v>
          </cell>
        </row>
        <row r="1051">
          <cell r="AC1051" t="str">
            <v>FF</v>
          </cell>
          <cell r="AD1051" t="str">
            <v>FF</v>
          </cell>
        </row>
        <row r="1052">
          <cell r="AC1052" t="str">
            <v>FF</v>
          </cell>
          <cell r="AD1052" t="str">
            <v>FF</v>
          </cell>
        </row>
        <row r="1053">
          <cell r="AC1053" t="str">
            <v>FF</v>
          </cell>
          <cell r="AD1053" t="str">
            <v>FF</v>
          </cell>
        </row>
        <row r="1054">
          <cell r="AC1054" t="str">
            <v>FF</v>
          </cell>
          <cell r="AD1054" t="str">
            <v>FF</v>
          </cell>
        </row>
        <row r="1055">
          <cell r="AC1055" t="str">
            <v>FF</v>
          </cell>
          <cell r="AD1055" t="str">
            <v>FF</v>
          </cell>
        </row>
        <row r="1056">
          <cell r="AC1056" t="str">
            <v>FF</v>
          </cell>
          <cell r="AD1056" t="str">
            <v>FF</v>
          </cell>
        </row>
        <row r="1057">
          <cell r="AC1057" t="str">
            <v>FF</v>
          </cell>
          <cell r="AD1057" t="str">
            <v>FF</v>
          </cell>
        </row>
        <row r="1058">
          <cell r="AC1058" t="str">
            <v>FF</v>
          </cell>
          <cell r="AD1058" t="str">
            <v>FF</v>
          </cell>
        </row>
        <row r="1059">
          <cell r="AC1059" t="str">
            <v>FF</v>
          </cell>
          <cell r="AD1059" t="str">
            <v>FF</v>
          </cell>
        </row>
        <row r="1060">
          <cell r="AC1060" t="str">
            <v>FF</v>
          </cell>
          <cell r="AD1060" t="str">
            <v>FF</v>
          </cell>
        </row>
        <row r="1061">
          <cell r="AC1061" t="str">
            <v>FF</v>
          </cell>
          <cell r="AD1061" t="str">
            <v>FF</v>
          </cell>
        </row>
        <row r="1062">
          <cell r="AC1062" t="str">
            <v>FF</v>
          </cell>
          <cell r="AD1062" t="str">
            <v>FF</v>
          </cell>
        </row>
        <row r="1063">
          <cell r="AC1063" t="str">
            <v>FF</v>
          </cell>
          <cell r="AD1063" t="str">
            <v>FF</v>
          </cell>
        </row>
        <row r="1064">
          <cell r="AC1064" t="str">
            <v>FF</v>
          </cell>
          <cell r="AD1064" t="str">
            <v>FF</v>
          </cell>
        </row>
        <row r="1065">
          <cell r="AC1065" t="str">
            <v>FF</v>
          </cell>
          <cell r="AD1065" t="str">
            <v>FF</v>
          </cell>
        </row>
        <row r="1066">
          <cell r="AC1066" t="str">
            <v>FF</v>
          </cell>
          <cell r="AD1066" t="str">
            <v>FF</v>
          </cell>
        </row>
        <row r="1067">
          <cell r="AC1067" t="str">
            <v>FF</v>
          </cell>
          <cell r="AD1067" t="str">
            <v>FF</v>
          </cell>
        </row>
        <row r="1068">
          <cell r="AC1068" t="str">
            <v>FF</v>
          </cell>
          <cell r="AD1068" t="str">
            <v>FF</v>
          </cell>
        </row>
        <row r="1069">
          <cell r="AC1069" t="str">
            <v>FF</v>
          </cell>
          <cell r="AD1069" t="str">
            <v>FF</v>
          </cell>
        </row>
        <row r="1070">
          <cell r="AC1070" t="str">
            <v>FF</v>
          </cell>
          <cell r="AD1070" t="str">
            <v>FF</v>
          </cell>
        </row>
        <row r="1071">
          <cell r="AC1071" t="str">
            <v>FF</v>
          </cell>
          <cell r="AD1071" t="str">
            <v>FF</v>
          </cell>
        </row>
        <row r="1072">
          <cell r="AC1072" t="str">
            <v>FF</v>
          </cell>
          <cell r="AD1072" t="str">
            <v>FF</v>
          </cell>
        </row>
        <row r="1073">
          <cell r="AC1073" t="str">
            <v>FF</v>
          </cell>
          <cell r="AD1073" t="str">
            <v>FF</v>
          </cell>
        </row>
        <row r="1074">
          <cell r="AC1074" t="str">
            <v>FF</v>
          </cell>
          <cell r="AD1074" t="str">
            <v>FF</v>
          </cell>
        </row>
        <row r="1075">
          <cell r="AC1075" t="str">
            <v>FF</v>
          </cell>
          <cell r="AD1075" t="str">
            <v>FF</v>
          </cell>
        </row>
        <row r="1076">
          <cell r="AC1076" t="str">
            <v>FF</v>
          </cell>
          <cell r="AD1076" t="str">
            <v>FF</v>
          </cell>
        </row>
        <row r="1077">
          <cell r="AC1077" t="str">
            <v>FF</v>
          </cell>
          <cell r="AD1077" t="str">
            <v>FF</v>
          </cell>
        </row>
        <row r="1078">
          <cell r="AC1078" t="str">
            <v>FF</v>
          </cell>
          <cell r="AD1078" t="str">
            <v>FF</v>
          </cell>
        </row>
        <row r="1079">
          <cell r="AC1079" t="str">
            <v>FF</v>
          </cell>
          <cell r="AD1079" t="str">
            <v>FF</v>
          </cell>
        </row>
        <row r="1080">
          <cell r="AC1080" t="str">
            <v>FF</v>
          </cell>
          <cell r="AD1080" t="str">
            <v>FF</v>
          </cell>
        </row>
        <row r="1081">
          <cell r="AC1081" t="str">
            <v>FF</v>
          </cell>
          <cell r="AD1081" t="str">
            <v>FF</v>
          </cell>
        </row>
        <row r="1082">
          <cell r="AC1082" t="str">
            <v>FF</v>
          </cell>
          <cell r="AD1082" t="str">
            <v>FF</v>
          </cell>
        </row>
        <row r="1083">
          <cell r="AC1083" t="str">
            <v>FF</v>
          </cell>
          <cell r="AD1083" t="str">
            <v>FF</v>
          </cell>
        </row>
        <row r="1084">
          <cell r="AC1084" t="str">
            <v>FF</v>
          </cell>
          <cell r="AD1084" t="str">
            <v>FF</v>
          </cell>
        </row>
        <row r="1085">
          <cell r="AC1085" t="str">
            <v>FF</v>
          </cell>
          <cell r="AD1085" t="str">
            <v>FF</v>
          </cell>
        </row>
        <row r="1086">
          <cell r="AC1086" t="str">
            <v>FF</v>
          </cell>
          <cell r="AD1086" t="str">
            <v>FF</v>
          </cell>
        </row>
        <row r="1087">
          <cell r="AC1087" t="str">
            <v>FF</v>
          </cell>
          <cell r="AD1087" t="str">
            <v>FF</v>
          </cell>
        </row>
        <row r="1088">
          <cell r="AC1088" t="str">
            <v>FF</v>
          </cell>
          <cell r="AD1088" t="str">
            <v>FF</v>
          </cell>
        </row>
        <row r="1089">
          <cell r="AC1089" t="str">
            <v>FF</v>
          </cell>
          <cell r="AD1089" t="str">
            <v>FF</v>
          </cell>
        </row>
        <row r="1090">
          <cell r="AC1090" t="str">
            <v>FF</v>
          </cell>
          <cell r="AD1090" t="str">
            <v>FF</v>
          </cell>
        </row>
        <row r="1091">
          <cell r="AC1091" t="str">
            <v>FF</v>
          </cell>
          <cell r="AD1091" t="str">
            <v>FF</v>
          </cell>
        </row>
        <row r="1092">
          <cell r="AC1092" t="str">
            <v>FF</v>
          </cell>
          <cell r="AD1092" t="str">
            <v>FF</v>
          </cell>
        </row>
        <row r="1093">
          <cell r="AC1093" t="str">
            <v>FF</v>
          </cell>
          <cell r="AD1093" t="str">
            <v>FF</v>
          </cell>
        </row>
        <row r="1094">
          <cell r="AC1094" t="str">
            <v>FF</v>
          </cell>
          <cell r="AD1094" t="str">
            <v>FF</v>
          </cell>
        </row>
        <row r="1095">
          <cell r="AC1095" t="str">
            <v>FF</v>
          </cell>
          <cell r="AD1095" t="str">
            <v>FF</v>
          </cell>
        </row>
        <row r="1096">
          <cell r="AC1096" t="str">
            <v>FF</v>
          </cell>
          <cell r="AD1096" t="str">
            <v>FF</v>
          </cell>
        </row>
        <row r="1097">
          <cell r="AC1097" t="str">
            <v>FF</v>
          </cell>
          <cell r="AD1097" t="str">
            <v>FF</v>
          </cell>
        </row>
        <row r="1098">
          <cell r="AC1098" t="str">
            <v>FF</v>
          </cell>
          <cell r="AD1098" t="str">
            <v>FF</v>
          </cell>
        </row>
        <row r="1099">
          <cell r="AC1099" t="str">
            <v>FF</v>
          </cell>
          <cell r="AD1099" t="str">
            <v>FF</v>
          </cell>
        </row>
        <row r="1100">
          <cell r="AC1100" t="str">
            <v>FF</v>
          </cell>
          <cell r="AD1100" t="str">
            <v>FF</v>
          </cell>
        </row>
        <row r="1101">
          <cell r="AC1101" t="str">
            <v>FF</v>
          </cell>
          <cell r="AD1101" t="str">
            <v>FF</v>
          </cell>
        </row>
        <row r="1102">
          <cell r="AC1102" t="str">
            <v>FF</v>
          </cell>
          <cell r="AD1102" t="str">
            <v>FF</v>
          </cell>
        </row>
        <row r="1103">
          <cell r="AC1103" t="str">
            <v>FF</v>
          </cell>
          <cell r="AD1103" t="str">
            <v>FF</v>
          </cell>
        </row>
        <row r="1104">
          <cell r="AC1104" t="str">
            <v>FF</v>
          </cell>
          <cell r="AD1104" t="str">
            <v>FF</v>
          </cell>
        </row>
        <row r="1105">
          <cell r="AC1105" t="str">
            <v>FF</v>
          </cell>
          <cell r="AD1105" t="str">
            <v>FF</v>
          </cell>
        </row>
        <row r="1106">
          <cell r="AC1106" t="str">
            <v>FF</v>
          </cell>
          <cell r="AD1106" t="str">
            <v>FF</v>
          </cell>
        </row>
        <row r="1107">
          <cell r="AC1107" t="str">
            <v>FF</v>
          </cell>
          <cell r="AD1107" t="str">
            <v>FF</v>
          </cell>
        </row>
        <row r="1108">
          <cell r="AC1108" t="str">
            <v>FF</v>
          </cell>
          <cell r="AD1108" t="str">
            <v>FF</v>
          </cell>
        </row>
        <row r="1109">
          <cell r="AC1109" t="str">
            <v>FF</v>
          </cell>
          <cell r="AD1109" t="str">
            <v>FF</v>
          </cell>
        </row>
        <row r="1110">
          <cell r="AC1110" t="str">
            <v>FF</v>
          </cell>
          <cell r="AD1110" t="str">
            <v>FF</v>
          </cell>
        </row>
        <row r="1111">
          <cell r="AC1111" t="str">
            <v>FF</v>
          </cell>
          <cell r="AD1111" t="str">
            <v>FF</v>
          </cell>
        </row>
        <row r="1112">
          <cell r="AC1112" t="str">
            <v>FF</v>
          </cell>
          <cell r="AD1112" t="str">
            <v>FF</v>
          </cell>
        </row>
        <row r="1113">
          <cell r="AC1113" t="str">
            <v>FF</v>
          </cell>
          <cell r="AD1113" t="str">
            <v>FF</v>
          </cell>
        </row>
        <row r="1114">
          <cell r="AC1114" t="str">
            <v>FF</v>
          </cell>
          <cell r="AD1114" t="str">
            <v>FF</v>
          </cell>
        </row>
        <row r="1115">
          <cell r="AC1115" t="str">
            <v>FF</v>
          </cell>
          <cell r="AD1115" t="str">
            <v>FF</v>
          </cell>
        </row>
        <row r="1116">
          <cell r="AC1116" t="str">
            <v>FF</v>
          </cell>
          <cell r="AD1116" t="str">
            <v>FF</v>
          </cell>
        </row>
        <row r="1117">
          <cell r="AC1117" t="str">
            <v>FF</v>
          </cell>
          <cell r="AD1117" t="str">
            <v>FF</v>
          </cell>
        </row>
        <row r="1118">
          <cell r="AC1118" t="str">
            <v>FF</v>
          </cell>
          <cell r="AD1118" t="str">
            <v>FF</v>
          </cell>
        </row>
        <row r="1119">
          <cell r="AC1119" t="str">
            <v>FF</v>
          </cell>
          <cell r="AD1119" t="str">
            <v>FF</v>
          </cell>
        </row>
        <row r="1120">
          <cell r="AC1120" t="str">
            <v>FF</v>
          </cell>
          <cell r="AD1120" t="str">
            <v>FF</v>
          </cell>
        </row>
        <row r="1121">
          <cell r="AC1121" t="str">
            <v>FF</v>
          </cell>
          <cell r="AD1121" t="str">
            <v>FF</v>
          </cell>
        </row>
        <row r="1122">
          <cell r="AC1122" t="str">
            <v>FF</v>
          </cell>
          <cell r="AD1122" t="str">
            <v>FF</v>
          </cell>
        </row>
        <row r="1123">
          <cell r="AC1123" t="str">
            <v>FF</v>
          </cell>
          <cell r="AD1123" t="str">
            <v>FF</v>
          </cell>
        </row>
        <row r="1124">
          <cell r="AC1124" t="str">
            <v>FF</v>
          </cell>
          <cell r="AD1124" t="str">
            <v>FF</v>
          </cell>
        </row>
        <row r="1125">
          <cell r="AC1125" t="str">
            <v>FF</v>
          </cell>
          <cell r="AD1125" t="str">
            <v>FF</v>
          </cell>
        </row>
        <row r="1126">
          <cell r="AC1126" t="str">
            <v>FF</v>
          </cell>
          <cell r="AD1126" t="str">
            <v>FF</v>
          </cell>
        </row>
        <row r="1127">
          <cell r="AC1127" t="str">
            <v>FF</v>
          </cell>
          <cell r="AD1127" t="str">
            <v>FF</v>
          </cell>
        </row>
        <row r="1128">
          <cell r="AC1128" t="str">
            <v>FF</v>
          </cell>
          <cell r="AD1128" t="str">
            <v>FF</v>
          </cell>
        </row>
        <row r="1129">
          <cell r="AC1129" t="str">
            <v>FF</v>
          </cell>
          <cell r="AD1129" t="str">
            <v>FF</v>
          </cell>
        </row>
        <row r="1130">
          <cell r="AC1130" t="str">
            <v>FF</v>
          </cell>
          <cell r="AD1130" t="str">
            <v>FF</v>
          </cell>
        </row>
        <row r="1131">
          <cell r="AC1131" t="str">
            <v>FF</v>
          </cell>
          <cell r="AD1131" t="str">
            <v>FF</v>
          </cell>
        </row>
        <row r="1132">
          <cell r="AC1132" t="str">
            <v>FF</v>
          </cell>
          <cell r="AD1132" t="str">
            <v>FF</v>
          </cell>
        </row>
        <row r="1133">
          <cell r="AC1133" t="str">
            <v>FF</v>
          </cell>
          <cell r="AD1133" t="str">
            <v>FF</v>
          </cell>
        </row>
        <row r="1134">
          <cell r="AC1134" t="str">
            <v>FF</v>
          </cell>
          <cell r="AD1134" t="str">
            <v>FF</v>
          </cell>
        </row>
        <row r="1135">
          <cell r="AC1135" t="str">
            <v>CPE</v>
          </cell>
          <cell r="AD1135" t="str">
            <v>CPE</v>
          </cell>
        </row>
        <row r="1136">
          <cell r="AC1136" t="str">
            <v>CPE</v>
          </cell>
          <cell r="AD1136" t="str">
            <v>CPE</v>
          </cell>
        </row>
        <row r="1137">
          <cell r="AC1137" t="str">
            <v>CPE</v>
          </cell>
          <cell r="AD1137" t="str">
            <v>CPE</v>
          </cell>
        </row>
        <row r="1138">
          <cell r="AC1138" t="str">
            <v>CPE</v>
          </cell>
          <cell r="AD1138" t="str">
            <v>CPE</v>
          </cell>
        </row>
        <row r="1139">
          <cell r="AC1139" t="str">
            <v>CPE</v>
          </cell>
          <cell r="AD1139" t="str">
            <v>CPE</v>
          </cell>
        </row>
        <row r="1140">
          <cell r="AC1140" t="str">
            <v>CPE</v>
          </cell>
          <cell r="AD1140" t="str">
            <v>CPE</v>
          </cell>
        </row>
        <row r="1141">
          <cell r="AC1141" t="str">
            <v>CPE</v>
          </cell>
          <cell r="AD1141" t="str">
            <v>CPE</v>
          </cell>
        </row>
        <row r="1142">
          <cell r="AC1142" t="str">
            <v>CPE</v>
          </cell>
          <cell r="AD1142" t="str">
            <v>CPE</v>
          </cell>
        </row>
        <row r="1143">
          <cell r="AC1143" t="str">
            <v>CPE</v>
          </cell>
          <cell r="AD1143" t="str">
            <v>CPE</v>
          </cell>
        </row>
        <row r="1144">
          <cell r="AC1144" t="str">
            <v>CPE</v>
          </cell>
          <cell r="AD1144" t="str">
            <v>CPE</v>
          </cell>
        </row>
        <row r="1145">
          <cell r="AC1145" t="str">
            <v>CPE</v>
          </cell>
          <cell r="AD1145" t="str">
            <v>CPE</v>
          </cell>
        </row>
        <row r="1146">
          <cell r="AC1146" t="str">
            <v>SW</v>
          </cell>
          <cell r="AD1146" t="str">
            <v>SW</v>
          </cell>
        </row>
        <row r="1147">
          <cell r="AC1147" t="str">
            <v>SW</v>
          </cell>
          <cell r="AD1147" t="str">
            <v>SW</v>
          </cell>
        </row>
        <row r="1148">
          <cell r="AC1148" t="str">
            <v>SW</v>
          </cell>
          <cell r="AD1148" t="str">
            <v>SW</v>
          </cell>
        </row>
        <row r="1149">
          <cell r="AC1149" t="str">
            <v>SW</v>
          </cell>
          <cell r="AD1149" t="str">
            <v>SW</v>
          </cell>
        </row>
        <row r="1150">
          <cell r="AC1150" t="str">
            <v>SW</v>
          </cell>
          <cell r="AD1150" t="str">
            <v>SW</v>
          </cell>
        </row>
        <row r="1151">
          <cell r="AC1151" t="str">
            <v>SW</v>
          </cell>
          <cell r="AD1151" t="str">
            <v>SW</v>
          </cell>
        </row>
        <row r="1152">
          <cell r="AC1152" t="str">
            <v>SW</v>
          </cell>
          <cell r="AD1152" t="str">
            <v>SW</v>
          </cell>
        </row>
        <row r="1153">
          <cell r="AC1153" t="str">
            <v>ELE</v>
          </cell>
          <cell r="AD1153" t="str">
            <v>ELE</v>
          </cell>
        </row>
        <row r="1154">
          <cell r="AC1154" t="str">
            <v>FF</v>
          </cell>
          <cell r="AD1154" t="str">
            <v>FF</v>
          </cell>
        </row>
        <row r="1155">
          <cell r="AC1155" t="str">
            <v>FF</v>
          </cell>
          <cell r="AD1155" t="str">
            <v>FF</v>
          </cell>
        </row>
        <row r="1156">
          <cell r="AC1156" t="str">
            <v>FF</v>
          </cell>
          <cell r="AD1156" t="str">
            <v>FF</v>
          </cell>
        </row>
        <row r="1157">
          <cell r="AC1157" t="str">
            <v>FF</v>
          </cell>
          <cell r="AD1157" t="str">
            <v>FF</v>
          </cell>
        </row>
        <row r="1158">
          <cell r="AC1158" t="str">
            <v>ME</v>
          </cell>
          <cell r="AD1158" t="str">
            <v>ME</v>
          </cell>
        </row>
        <row r="1159">
          <cell r="AC1159" t="str">
            <v>OE</v>
          </cell>
          <cell r="AD1159" t="str">
            <v>OE</v>
          </cell>
        </row>
        <row r="1160">
          <cell r="AC1160" t="str">
            <v>OE</v>
          </cell>
          <cell r="AD1160" t="str">
            <v>OE</v>
          </cell>
        </row>
        <row r="1161">
          <cell r="AC1161" t="str">
            <v>OE</v>
          </cell>
          <cell r="AD1161" t="str">
            <v>OE</v>
          </cell>
        </row>
        <row r="1162">
          <cell r="AC1162" t="str">
            <v>OE</v>
          </cell>
          <cell r="AD1162" t="str">
            <v>OE</v>
          </cell>
        </row>
        <row r="1163">
          <cell r="AC1163" t="str">
            <v>OE</v>
          </cell>
          <cell r="AD1163" t="str">
            <v>OE</v>
          </cell>
        </row>
        <row r="1164">
          <cell r="AC1164" t="str">
            <v>OE</v>
          </cell>
          <cell r="AD1164" t="str">
            <v>OE</v>
          </cell>
        </row>
        <row r="1165">
          <cell r="AC1165" t="str">
            <v>ME</v>
          </cell>
          <cell r="AD1165" t="str">
            <v>ME</v>
          </cell>
        </row>
        <row r="1166">
          <cell r="AC1166" t="str">
            <v>FT</v>
          </cell>
          <cell r="AD1166" t="str">
            <v>FT</v>
          </cell>
        </row>
        <row r="1167">
          <cell r="AC1167" t="str">
            <v>CRN</v>
          </cell>
          <cell r="AD1167" t="str">
            <v>CRN</v>
          </cell>
        </row>
        <row r="1168">
          <cell r="AC1168" t="str">
            <v>MOT</v>
          </cell>
          <cell r="AD1168" t="str">
            <v>MOT</v>
          </cell>
        </row>
        <row r="1169">
          <cell r="AC1169" t="str">
            <v>ME</v>
          </cell>
          <cell r="AD1169" t="str">
            <v>ME</v>
          </cell>
        </row>
        <row r="1170">
          <cell r="AC1170" t="str">
            <v>ME</v>
          </cell>
          <cell r="AD1170" t="str">
            <v>ME</v>
          </cell>
        </row>
        <row r="1171">
          <cell r="AC1171" t="str">
            <v>ME</v>
          </cell>
          <cell r="AD1171" t="str">
            <v>ME</v>
          </cell>
        </row>
        <row r="1172">
          <cell r="AC1172" t="str">
            <v>NVA</v>
          </cell>
          <cell r="AD1172" t="str">
            <v>NVA</v>
          </cell>
        </row>
        <row r="1173">
          <cell r="AC1173" t="str">
            <v>OE</v>
          </cell>
          <cell r="AD1173" t="str">
            <v>OE</v>
          </cell>
        </row>
        <row r="1174">
          <cell r="AC1174" t="str">
            <v>FF</v>
          </cell>
          <cell r="AD1174" t="str">
            <v>FF</v>
          </cell>
        </row>
        <row r="1175">
          <cell r="AC1175" t="str">
            <v>OE</v>
          </cell>
          <cell r="AD1175" t="str">
            <v>OE</v>
          </cell>
        </row>
        <row r="1176">
          <cell r="AC1176" t="str">
            <v>FF</v>
          </cell>
          <cell r="AD1176" t="str">
            <v>FF</v>
          </cell>
        </row>
        <row r="1177">
          <cell r="AC1177" t="str">
            <v>OE</v>
          </cell>
          <cell r="AD1177" t="str">
            <v>OE</v>
          </cell>
        </row>
        <row r="1178">
          <cell r="AC1178" t="str">
            <v>FF</v>
          </cell>
          <cell r="AD1178" t="str">
            <v>FF</v>
          </cell>
        </row>
        <row r="1179">
          <cell r="AC1179" t="str">
            <v>FF</v>
          </cell>
          <cell r="AD1179" t="str">
            <v>FF</v>
          </cell>
        </row>
        <row r="1180">
          <cell r="AC1180" t="str">
            <v>CPE</v>
          </cell>
          <cell r="AD1180" t="str">
            <v>CPE</v>
          </cell>
        </row>
        <row r="1181">
          <cell r="AC1181" t="str">
            <v>CPE</v>
          </cell>
          <cell r="AD1181" t="str">
            <v>CPE</v>
          </cell>
        </row>
        <row r="1182">
          <cell r="AC1182" t="str">
            <v>FF</v>
          </cell>
          <cell r="AD1182" t="str">
            <v>FF</v>
          </cell>
        </row>
        <row r="1183">
          <cell r="AC1183" t="str">
            <v>FF</v>
          </cell>
          <cell r="AD1183" t="str">
            <v>FF</v>
          </cell>
        </row>
        <row r="1184">
          <cell r="AC1184" t="str">
            <v>CPE</v>
          </cell>
          <cell r="AD1184" t="str">
            <v>CPE</v>
          </cell>
        </row>
        <row r="1185">
          <cell r="AC1185" t="str">
            <v>CPE</v>
          </cell>
          <cell r="AD1185" t="str">
            <v>CPE</v>
          </cell>
        </row>
        <row r="1186">
          <cell r="AC1186" t="str">
            <v>FF</v>
          </cell>
          <cell r="AD1186" t="str">
            <v>FF</v>
          </cell>
        </row>
        <row r="1187">
          <cell r="AC1187" t="str">
            <v>CPE</v>
          </cell>
          <cell r="AD1187" t="str">
            <v>CPE</v>
          </cell>
        </row>
        <row r="1188">
          <cell r="AC1188" t="str">
            <v>OE</v>
          </cell>
          <cell r="AD1188" t="str">
            <v>OE</v>
          </cell>
        </row>
        <row r="1189">
          <cell r="AC1189" t="str">
            <v>OE</v>
          </cell>
          <cell r="AD1189" t="str">
            <v>OE</v>
          </cell>
        </row>
        <row r="1190">
          <cell r="AC1190" t="str">
            <v>SW</v>
          </cell>
          <cell r="AD1190" t="str">
            <v>SW</v>
          </cell>
        </row>
        <row r="1191">
          <cell r="AC1191" t="str">
            <v>FF</v>
          </cell>
          <cell r="AD1191" t="str">
            <v>FF</v>
          </cell>
        </row>
        <row r="1192">
          <cell r="AC1192" t="str">
            <v>ME</v>
          </cell>
          <cell r="AD1192" t="str">
            <v>ME</v>
          </cell>
        </row>
        <row r="1193">
          <cell r="AC1193" t="str">
            <v>CPE</v>
          </cell>
          <cell r="AD1193" t="str">
            <v>CPE</v>
          </cell>
        </row>
        <row r="1194">
          <cell r="AC1194" t="str">
            <v>ME</v>
          </cell>
          <cell r="AD1194" t="str">
            <v>ME</v>
          </cell>
        </row>
        <row r="1195">
          <cell r="AC1195" t="str">
            <v>FF</v>
          </cell>
          <cell r="AD1195" t="str">
            <v>FF</v>
          </cell>
        </row>
        <row r="1196">
          <cell r="AC1196" t="str">
            <v>FF</v>
          </cell>
          <cell r="AD1196" t="str">
            <v>FF</v>
          </cell>
        </row>
        <row r="1197">
          <cell r="AC1197" t="str">
            <v>CPE</v>
          </cell>
          <cell r="AD1197" t="str">
            <v>CPE</v>
          </cell>
        </row>
        <row r="1198">
          <cell r="AC1198" t="str">
            <v>FF</v>
          </cell>
          <cell r="AD1198" t="str">
            <v>FF</v>
          </cell>
        </row>
        <row r="1199">
          <cell r="AC1199" t="str">
            <v>FF</v>
          </cell>
          <cell r="AD1199" t="str">
            <v>FF</v>
          </cell>
        </row>
        <row r="1200">
          <cell r="AC1200" t="str">
            <v>CPE</v>
          </cell>
          <cell r="AD1200" t="str">
            <v>CPE</v>
          </cell>
        </row>
        <row r="1201">
          <cell r="AC1201" t="str">
            <v>CPE</v>
          </cell>
          <cell r="AD1201" t="str">
            <v>CPE</v>
          </cell>
        </row>
        <row r="1202">
          <cell r="AC1202" t="str">
            <v>FF</v>
          </cell>
          <cell r="AD1202" t="str">
            <v>FF</v>
          </cell>
        </row>
        <row r="1203">
          <cell r="AC1203" t="str">
            <v>CPE</v>
          </cell>
          <cell r="AD1203" t="str">
            <v>CPE</v>
          </cell>
        </row>
        <row r="1204">
          <cell r="AC1204" t="str">
            <v>CPE</v>
          </cell>
          <cell r="AD1204" t="str">
            <v>CPE</v>
          </cell>
        </row>
        <row r="1205">
          <cell r="AC1205" t="str">
            <v>CPE</v>
          </cell>
          <cell r="AD1205" t="str">
            <v>CPE</v>
          </cell>
        </row>
        <row r="1206">
          <cell r="AC1206" t="str">
            <v>CPE</v>
          </cell>
          <cell r="AD1206" t="str">
            <v>CPE</v>
          </cell>
        </row>
        <row r="1207">
          <cell r="AC1207" t="str">
            <v>SW</v>
          </cell>
          <cell r="AD1207" t="str">
            <v>SW</v>
          </cell>
        </row>
        <row r="1208">
          <cell r="AC1208" t="str">
            <v>OE</v>
          </cell>
          <cell r="AD1208" t="str">
            <v>OE</v>
          </cell>
        </row>
        <row r="1209">
          <cell r="AC1209" t="str">
            <v>CPE</v>
          </cell>
          <cell r="AD1209" t="str">
            <v>CPE</v>
          </cell>
        </row>
        <row r="1210">
          <cell r="AC1210" t="str">
            <v>AC</v>
          </cell>
          <cell r="AD1210" t="str">
            <v>AC</v>
          </cell>
        </row>
        <row r="1211">
          <cell r="AC1211" t="str">
            <v>ME</v>
          </cell>
          <cell r="AD1211" t="str">
            <v>ME</v>
          </cell>
        </row>
        <row r="1212">
          <cell r="AC1212" t="str">
            <v>CPE</v>
          </cell>
          <cell r="AD1212" t="str">
            <v>CPE</v>
          </cell>
        </row>
        <row r="1213">
          <cell r="AC1213" t="str">
            <v>ME</v>
          </cell>
          <cell r="AD1213" t="str">
            <v>ME</v>
          </cell>
        </row>
        <row r="1214">
          <cell r="AC1214" t="str">
            <v>ME</v>
          </cell>
          <cell r="AD1214" t="str">
            <v>ME</v>
          </cell>
        </row>
        <row r="1215">
          <cell r="AC1215" t="str">
            <v>CPE</v>
          </cell>
          <cell r="AD1215" t="str">
            <v>CPE</v>
          </cell>
        </row>
        <row r="1216">
          <cell r="AC1216" t="str">
            <v>FF</v>
          </cell>
          <cell r="AD1216" t="str">
            <v>FF</v>
          </cell>
        </row>
        <row r="1217">
          <cell r="AC1217" t="str">
            <v>SW</v>
          </cell>
          <cell r="AD1217" t="str">
            <v>SW</v>
          </cell>
        </row>
        <row r="1218">
          <cell r="AC1218" t="str">
            <v>CPE</v>
          </cell>
          <cell r="AD1218" t="str">
            <v>CPE</v>
          </cell>
        </row>
        <row r="1219">
          <cell r="AC1219" t="str">
            <v>ME</v>
          </cell>
          <cell r="AD1219" t="str">
            <v>ME</v>
          </cell>
        </row>
        <row r="1220">
          <cell r="AC1220" t="str">
            <v>CPE</v>
          </cell>
          <cell r="AD1220" t="str">
            <v>CPE</v>
          </cell>
        </row>
        <row r="1221">
          <cell r="AC1221" t="str">
            <v>CPE</v>
          </cell>
          <cell r="AD1221" t="str">
            <v>CPE</v>
          </cell>
        </row>
        <row r="1222">
          <cell r="AC1222" t="str">
            <v>ME</v>
          </cell>
          <cell r="AD1222" t="str">
            <v>ME</v>
          </cell>
        </row>
        <row r="1223">
          <cell r="AC1223" t="str">
            <v>SW</v>
          </cell>
          <cell r="AD1223" t="str">
            <v>SW</v>
          </cell>
        </row>
        <row r="1224">
          <cell r="AC1224" t="str">
            <v>OE</v>
          </cell>
          <cell r="AD1224" t="str">
            <v>OE</v>
          </cell>
        </row>
        <row r="1225">
          <cell r="AC1225" t="str">
            <v>OE</v>
          </cell>
          <cell r="AD1225" t="str">
            <v>OE</v>
          </cell>
        </row>
        <row r="1226">
          <cell r="AC1226" t="str">
            <v>SW</v>
          </cell>
          <cell r="AD1226" t="str">
            <v>SW</v>
          </cell>
        </row>
        <row r="1227">
          <cell r="AC1227" t="str">
            <v>CPE</v>
          </cell>
          <cell r="AD1227" t="str">
            <v>CPE</v>
          </cell>
        </row>
        <row r="1228">
          <cell r="AC1228" t="str">
            <v>CPE</v>
          </cell>
          <cell r="AD1228" t="str">
            <v>CPE</v>
          </cell>
        </row>
        <row r="1229">
          <cell r="AC1229" t="str">
            <v>CPE</v>
          </cell>
          <cell r="AD1229" t="str">
            <v>CPE</v>
          </cell>
        </row>
        <row r="1230">
          <cell r="AC1230" t="str">
            <v>CPE</v>
          </cell>
          <cell r="AD1230" t="str">
            <v>CPE</v>
          </cell>
        </row>
        <row r="1231">
          <cell r="AC1231" t="str">
            <v>CPE</v>
          </cell>
          <cell r="AD1231" t="str">
            <v>CPE</v>
          </cell>
        </row>
        <row r="1232">
          <cell r="AC1232" t="str">
            <v>CPE</v>
          </cell>
          <cell r="AD1232" t="str">
            <v>CPE</v>
          </cell>
        </row>
        <row r="1233">
          <cell r="AC1233" t="str">
            <v>CPE</v>
          </cell>
          <cell r="AD1233" t="str">
            <v>CPE</v>
          </cell>
        </row>
        <row r="1234">
          <cell r="AC1234" t="str">
            <v>CPE</v>
          </cell>
          <cell r="AD1234" t="str">
            <v>CPE</v>
          </cell>
        </row>
        <row r="1235">
          <cell r="AC1235" t="str">
            <v>CPE</v>
          </cell>
          <cell r="AD1235" t="str">
            <v>CPE</v>
          </cell>
        </row>
        <row r="1236">
          <cell r="AC1236" t="str">
            <v>CPE</v>
          </cell>
          <cell r="AD1236" t="str">
            <v>CPE</v>
          </cell>
        </row>
        <row r="1237">
          <cell r="AC1237" t="str">
            <v>CPE</v>
          </cell>
          <cell r="AD1237" t="str">
            <v>CPE</v>
          </cell>
        </row>
        <row r="1238">
          <cell r="AC1238" t="str">
            <v>CPE</v>
          </cell>
          <cell r="AD1238" t="str">
            <v>CPE</v>
          </cell>
        </row>
        <row r="1239">
          <cell r="AC1239" t="str">
            <v>CPE</v>
          </cell>
          <cell r="AD1239" t="str">
            <v>CPE</v>
          </cell>
        </row>
        <row r="1240">
          <cell r="AC1240" t="str">
            <v>CPE</v>
          </cell>
          <cell r="AD1240" t="str">
            <v>CPE</v>
          </cell>
        </row>
        <row r="1241">
          <cell r="AC1241" t="str">
            <v>CPE</v>
          </cell>
          <cell r="AD1241" t="str">
            <v>CPE</v>
          </cell>
        </row>
        <row r="1242">
          <cell r="AC1242" t="str">
            <v>CPE</v>
          </cell>
          <cell r="AD1242" t="str">
            <v>CPE</v>
          </cell>
        </row>
        <row r="1243">
          <cell r="AC1243" t="str">
            <v>CPE</v>
          </cell>
          <cell r="AD1243" t="str">
            <v>CPE</v>
          </cell>
        </row>
        <row r="1244">
          <cell r="AC1244" t="str">
            <v>CPE</v>
          </cell>
          <cell r="AD1244" t="str">
            <v>CPE</v>
          </cell>
        </row>
        <row r="1245">
          <cell r="AC1245" t="str">
            <v>CPE</v>
          </cell>
          <cell r="AD1245" t="str">
            <v>CPE</v>
          </cell>
        </row>
        <row r="1246">
          <cell r="AC1246" t="str">
            <v>CPE</v>
          </cell>
          <cell r="AD1246" t="str">
            <v>CPE</v>
          </cell>
        </row>
        <row r="1247">
          <cell r="AC1247" t="str">
            <v>CPE</v>
          </cell>
          <cell r="AD1247" t="str">
            <v>CPE</v>
          </cell>
        </row>
        <row r="1248">
          <cell r="AC1248" t="str">
            <v>CPE</v>
          </cell>
          <cell r="AD1248" t="str">
            <v>CPE</v>
          </cell>
        </row>
        <row r="1249">
          <cell r="AC1249" t="str">
            <v>CPE</v>
          </cell>
          <cell r="AD1249" t="str">
            <v>CPE</v>
          </cell>
        </row>
        <row r="1250">
          <cell r="AC1250" t="str">
            <v>CPE</v>
          </cell>
          <cell r="AD1250" t="str">
            <v>CPE</v>
          </cell>
        </row>
        <row r="1251">
          <cell r="AC1251" t="str">
            <v>FF</v>
          </cell>
          <cell r="AD1251" t="str">
            <v>FF</v>
          </cell>
        </row>
        <row r="1252">
          <cell r="AC1252" t="str">
            <v>FF</v>
          </cell>
          <cell r="AD1252" t="str">
            <v>FF</v>
          </cell>
        </row>
        <row r="1253">
          <cell r="AC1253" t="str">
            <v>OE</v>
          </cell>
          <cell r="AD1253" t="str">
            <v>OE</v>
          </cell>
        </row>
        <row r="1254">
          <cell r="AC1254" t="str">
            <v>OE</v>
          </cell>
          <cell r="AD1254" t="str">
            <v>OE</v>
          </cell>
        </row>
        <row r="1255">
          <cell r="AC1255" t="str">
            <v>OE</v>
          </cell>
          <cell r="AD1255" t="str">
            <v>OE</v>
          </cell>
        </row>
        <row r="1256">
          <cell r="AC1256" t="str">
            <v>OE</v>
          </cell>
          <cell r="AD1256" t="str">
            <v>OE</v>
          </cell>
        </row>
        <row r="1257">
          <cell r="AC1257" t="str">
            <v>OE</v>
          </cell>
          <cell r="AD1257" t="str">
            <v>OE</v>
          </cell>
        </row>
        <row r="1258">
          <cell r="AC1258" t="str">
            <v>OE</v>
          </cell>
          <cell r="AD1258" t="str">
            <v>OE</v>
          </cell>
        </row>
        <row r="1259">
          <cell r="AC1259" t="str">
            <v>OE</v>
          </cell>
          <cell r="AD1259" t="str">
            <v>OE</v>
          </cell>
        </row>
        <row r="1260">
          <cell r="AC1260" t="str">
            <v>OE</v>
          </cell>
          <cell r="AD1260" t="str">
            <v>OE</v>
          </cell>
        </row>
        <row r="1261">
          <cell r="AC1261" t="str">
            <v>OE</v>
          </cell>
          <cell r="AD1261" t="str">
            <v>OE</v>
          </cell>
        </row>
        <row r="1262">
          <cell r="AC1262" t="str">
            <v>OE</v>
          </cell>
          <cell r="AD1262" t="str">
            <v>OE</v>
          </cell>
        </row>
        <row r="1263">
          <cell r="AC1263" t="str">
            <v>OE</v>
          </cell>
          <cell r="AD1263" t="str">
            <v>OE</v>
          </cell>
        </row>
        <row r="1264">
          <cell r="AC1264" t="str">
            <v>ME</v>
          </cell>
          <cell r="AD1264" t="str">
            <v>ME</v>
          </cell>
        </row>
        <row r="1265">
          <cell r="AC1265" t="str">
            <v>MOT</v>
          </cell>
          <cell r="AD1265" t="str">
            <v>MOT</v>
          </cell>
        </row>
        <row r="1266">
          <cell r="AC1266" t="str">
            <v>ME</v>
          </cell>
          <cell r="AD1266" t="str">
            <v>ME</v>
          </cell>
        </row>
        <row r="1267">
          <cell r="AC1267" t="str">
            <v>ME</v>
          </cell>
          <cell r="AD1267" t="str">
            <v>ME</v>
          </cell>
        </row>
        <row r="1268">
          <cell r="AC1268" t="str">
            <v>ME</v>
          </cell>
          <cell r="AD1268" t="str">
            <v>ME</v>
          </cell>
        </row>
        <row r="1269">
          <cell r="AC1269" t="str">
            <v>ME</v>
          </cell>
          <cell r="AD1269" t="str">
            <v>ME</v>
          </cell>
        </row>
        <row r="1270">
          <cell r="AC1270" t="str">
            <v>ME</v>
          </cell>
          <cell r="AD1270" t="str">
            <v>ME</v>
          </cell>
        </row>
        <row r="1271">
          <cell r="AC1271" t="str">
            <v>ME</v>
          </cell>
          <cell r="AD1271" t="str">
            <v>ME</v>
          </cell>
        </row>
        <row r="1272">
          <cell r="AC1272" t="str">
            <v>ME</v>
          </cell>
          <cell r="AD1272" t="str">
            <v>ME</v>
          </cell>
        </row>
        <row r="1273">
          <cell r="AC1273" t="str">
            <v>MOT</v>
          </cell>
          <cell r="AD1273" t="str">
            <v>MOT</v>
          </cell>
        </row>
        <row r="1274">
          <cell r="AC1274" t="str">
            <v>CRN</v>
          </cell>
          <cell r="AD1274" t="str">
            <v>CRN</v>
          </cell>
        </row>
        <row r="1275">
          <cell r="AC1275" t="str">
            <v>FT</v>
          </cell>
          <cell r="AD1275" t="str">
            <v>FT</v>
          </cell>
        </row>
        <row r="1276">
          <cell r="AC1276" t="str">
            <v>OE</v>
          </cell>
          <cell r="AD1276" t="str">
            <v>OE</v>
          </cell>
        </row>
        <row r="1277">
          <cell r="AC1277" t="str">
            <v>OE</v>
          </cell>
          <cell r="AD1277" t="str">
            <v>OE</v>
          </cell>
        </row>
        <row r="1278">
          <cell r="AC1278" t="str">
            <v>OE</v>
          </cell>
          <cell r="AD1278" t="str">
            <v>OE</v>
          </cell>
        </row>
        <row r="1279">
          <cell r="AC1279" t="str">
            <v>OE</v>
          </cell>
          <cell r="AD1279" t="str">
            <v>OE</v>
          </cell>
        </row>
        <row r="1280">
          <cell r="AC1280" t="str">
            <v>CPE</v>
          </cell>
          <cell r="AD1280" t="str">
            <v>CPE</v>
          </cell>
        </row>
        <row r="1281">
          <cell r="AC1281" t="str">
            <v>CPE</v>
          </cell>
          <cell r="AD1281" t="str">
            <v>CPE</v>
          </cell>
        </row>
        <row r="1282">
          <cell r="AC1282" t="str">
            <v>CPE</v>
          </cell>
          <cell r="AD1282" t="str">
            <v>CPE</v>
          </cell>
        </row>
        <row r="1283">
          <cell r="AC1283" t="str">
            <v>CPE</v>
          </cell>
          <cell r="AD1283" t="str">
            <v>CPE</v>
          </cell>
        </row>
        <row r="1284">
          <cell r="AC1284" t="str">
            <v>CPE</v>
          </cell>
          <cell r="AD1284" t="str">
            <v>CPE</v>
          </cell>
        </row>
        <row r="1285">
          <cell r="AC1285" t="str">
            <v>CPE</v>
          </cell>
          <cell r="AD1285" t="str">
            <v>CPE</v>
          </cell>
        </row>
        <row r="1286">
          <cell r="AC1286" t="str">
            <v>CPE</v>
          </cell>
          <cell r="AD1286" t="str">
            <v>CPE</v>
          </cell>
        </row>
        <row r="1287">
          <cell r="AC1287" t="str">
            <v>CPE</v>
          </cell>
          <cell r="AD1287" t="str">
            <v>CPE</v>
          </cell>
        </row>
        <row r="1288">
          <cell r="AC1288" t="str">
            <v>CPE</v>
          </cell>
          <cell r="AD1288" t="str">
            <v>CPE</v>
          </cell>
        </row>
        <row r="1289">
          <cell r="AC1289" t="str">
            <v>CPE</v>
          </cell>
          <cell r="AD1289" t="str">
            <v>CPE</v>
          </cell>
        </row>
        <row r="1290">
          <cell r="AC1290" t="str">
            <v>CPE</v>
          </cell>
          <cell r="AD1290" t="str">
            <v>CPE</v>
          </cell>
        </row>
        <row r="1291">
          <cell r="AC1291" t="str">
            <v>FF</v>
          </cell>
          <cell r="AD1291" t="str">
            <v>FF</v>
          </cell>
        </row>
        <row r="1292">
          <cell r="AC1292" t="str">
            <v>FF</v>
          </cell>
          <cell r="AD1292" t="str">
            <v>FF</v>
          </cell>
        </row>
        <row r="1293">
          <cell r="AC1293" t="str">
            <v>FF</v>
          </cell>
          <cell r="AD1293" t="str">
            <v>FF</v>
          </cell>
        </row>
        <row r="1294">
          <cell r="AC1294" t="str">
            <v>FF</v>
          </cell>
          <cell r="AD1294" t="str">
            <v>FF</v>
          </cell>
        </row>
        <row r="1295">
          <cell r="AC1295" t="str">
            <v>FF</v>
          </cell>
          <cell r="AD1295" t="str">
            <v>FF</v>
          </cell>
        </row>
        <row r="1296">
          <cell r="AC1296" t="str">
            <v>FF</v>
          </cell>
          <cell r="AD1296" t="str">
            <v>FF</v>
          </cell>
        </row>
        <row r="1297">
          <cell r="AC1297" t="str">
            <v>FF</v>
          </cell>
          <cell r="AD1297" t="str">
            <v>FF</v>
          </cell>
        </row>
        <row r="1298">
          <cell r="AC1298" t="str">
            <v>FF</v>
          </cell>
          <cell r="AD1298" t="str">
            <v>FF</v>
          </cell>
        </row>
        <row r="1299">
          <cell r="AC1299" t="str">
            <v>FF</v>
          </cell>
          <cell r="AD1299" t="str">
            <v>FF</v>
          </cell>
        </row>
        <row r="1300">
          <cell r="AC1300" t="str">
            <v>SW</v>
          </cell>
          <cell r="AD1300" t="str">
            <v>SW</v>
          </cell>
        </row>
        <row r="1301">
          <cell r="AC1301" t="str">
            <v>SW</v>
          </cell>
          <cell r="AD1301" t="str">
            <v>SW</v>
          </cell>
        </row>
        <row r="1302">
          <cell r="AC1302" t="str">
            <v>ME</v>
          </cell>
          <cell r="AD1302" t="str">
            <v>ME</v>
          </cell>
        </row>
        <row r="1303">
          <cell r="AC1303" t="str">
            <v>AC</v>
          </cell>
          <cell r="AD1303" t="str">
            <v>AC</v>
          </cell>
        </row>
        <row r="1304">
          <cell r="AC1304" t="str">
            <v>ME</v>
          </cell>
          <cell r="AD1304" t="str">
            <v>ME</v>
          </cell>
        </row>
        <row r="1305">
          <cell r="AC1305" t="str">
            <v>ME</v>
          </cell>
          <cell r="AD1305" t="str">
            <v>ME</v>
          </cell>
        </row>
        <row r="1306">
          <cell r="AC1306" t="str">
            <v>OE</v>
          </cell>
          <cell r="AD1306" t="str">
            <v>OE</v>
          </cell>
        </row>
        <row r="1307">
          <cell r="AC1307" t="str">
            <v>OE</v>
          </cell>
          <cell r="AD1307" t="str">
            <v>OE</v>
          </cell>
        </row>
        <row r="1308">
          <cell r="AC1308" t="str">
            <v>OE</v>
          </cell>
          <cell r="AD1308" t="str">
            <v>OE</v>
          </cell>
        </row>
        <row r="1309">
          <cell r="AC1309" t="str">
            <v>OE</v>
          </cell>
          <cell r="AD1309" t="str">
            <v>OE</v>
          </cell>
        </row>
        <row r="1310">
          <cell r="AC1310" t="str">
            <v>CPE</v>
          </cell>
          <cell r="AD1310" t="str">
            <v>CPE</v>
          </cell>
        </row>
        <row r="1311">
          <cell r="AC1311" t="str">
            <v>CPE</v>
          </cell>
          <cell r="AD1311" t="str">
            <v>CPE</v>
          </cell>
        </row>
        <row r="1312">
          <cell r="AC1312" t="str">
            <v>CPE</v>
          </cell>
          <cell r="AD1312" t="str">
            <v>CPE</v>
          </cell>
        </row>
        <row r="1313">
          <cell r="AC1313" t="str">
            <v>CPE</v>
          </cell>
          <cell r="AD1313" t="str">
            <v>CPE</v>
          </cell>
        </row>
        <row r="1314">
          <cell r="AC1314" t="str">
            <v>FF</v>
          </cell>
          <cell r="AD1314" t="str">
            <v>FF</v>
          </cell>
        </row>
        <row r="1315">
          <cell r="AC1315" t="str">
            <v>FF</v>
          </cell>
          <cell r="AD1315" t="str">
            <v>FF</v>
          </cell>
        </row>
        <row r="1316">
          <cell r="AC1316" t="str">
            <v>FF</v>
          </cell>
          <cell r="AD1316" t="str">
            <v>FF</v>
          </cell>
        </row>
        <row r="1317">
          <cell r="AC1317" t="str">
            <v>FF</v>
          </cell>
          <cell r="AD1317" t="str">
            <v>FF</v>
          </cell>
        </row>
        <row r="1318">
          <cell r="AC1318" t="str">
            <v>TNK</v>
          </cell>
          <cell r="AD1318" t="str">
            <v>TNK</v>
          </cell>
        </row>
        <row r="1319">
          <cell r="AC1319" t="str">
            <v>TNK</v>
          </cell>
          <cell r="AD1319" t="str">
            <v>TNK</v>
          </cell>
        </row>
        <row r="1320">
          <cell r="AC1320" t="str">
            <v>TNK</v>
          </cell>
          <cell r="AD1320" t="str">
            <v>TNK</v>
          </cell>
        </row>
        <row r="1321">
          <cell r="AC1321" t="str">
            <v>TNK</v>
          </cell>
          <cell r="AD1321" t="str">
            <v>TNK</v>
          </cell>
        </row>
        <row r="1322">
          <cell r="AC1322" t="str">
            <v>ME</v>
          </cell>
          <cell r="AD1322" t="str">
            <v>ME</v>
          </cell>
        </row>
        <row r="1323">
          <cell r="AC1323" t="str">
            <v>ME</v>
          </cell>
          <cell r="AD1323" t="str">
            <v>ME</v>
          </cell>
        </row>
        <row r="1324">
          <cell r="AC1324" t="str">
            <v>ME</v>
          </cell>
          <cell r="AD1324" t="str">
            <v>ME</v>
          </cell>
        </row>
        <row r="1325">
          <cell r="AC1325" t="str">
            <v>ME</v>
          </cell>
          <cell r="AD1325" t="str">
            <v>ME</v>
          </cell>
        </row>
        <row r="1326">
          <cell r="AC1326" t="str">
            <v>ME</v>
          </cell>
          <cell r="AD1326" t="str">
            <v>ME</v>
          </cell>
        </row>
        <row r="1327">
          <cell r="AC1327" t="str">
            <v>ME</v>
          </cell>
          <cell r="AD1327" t="str">
            <v>ME</v>
          </cell>
        </row>
        <row r="1328">
          <cell r="AC1328" t="str">
            <v>ELE</v>
          </cell>
          <cell r="AD1328" t="str">
            <v>ELE</v>
          </cell>
        </row>
        <row r="1329">
          <cell r="AC1329" t="str">
            <v>ELE</v>
          </cell>
          <cell r="AD1329" t="str">
            <v>ELE</v>
          </cell>
        </row>
        <row r="1330">
          <cell r="AC1330" t="str">
            <v>MOT</v>
          </cell>
          <cell r="AD1330" t="str">
            <v>MOT</v>
          </cell>
        </row>
        <row r="1331">
          <cell r="AC1331" t="str">
            <v>ELE</v>
          </cell>
          <cell r="AD1331" t="str">
            <v>ELE</v>
          </cell>
        </row>
        <row r="1332">
          <cell r="AC1332" t="str">
            <v>ELE</v>
          </cell>
          <cell r="AD1332" t="str">
            <v>ELE</v>
          </cell>
        </row>
        <row r="1333">
          <cell r="AC1333" t="str">
            <v>ELE</v>
          </cell>
          <cell r="AD1333" t="str">
            <v>ELE</v>
          </cell>
        </row>
        <row r="1334">
          <cell r="AC1334" t="str">
            <v>ELE</v>
          </cell>
          <cell r="AD1334" t="str">
            <v>ELE</v>
          </cell>
        </row>
        <row r="1335">
          <cell r="AC1335" t="str">
            <v>ELE</v>
          </cell>
          <cell r="AD1335" t="str">
            <v>ELE</v>
          </cell>
        </row>
        <row r="1336">
          <cell r="AC1336" t="str">
            <v>ELE</v>
          </cell>
          <cell r="AD1336" t="str">
            <v>ELE</v>
          </cell>
        </row>
        <row r="1337">
          <cell r="AC1337" t="str">
            <v>ELE</v>
          </cell>
          <cell r="AD1337" t="str">
            <v>ELE</v>
          </cell>
        </row>
        <row r="1338">
          <cell r="AC1338" t="str">
            <v>ELE</v>
          </cell>
          <cell r="AD1338" t="str">
            <v>ELE</v>
          </cell>
        </row>
        <row r="1339">
          <cell r="AC1339" t="str">
            <v>ELE</v>
          </cell>
          <cell r="AD1339" t="str">
            <v>ELE</v>
          </cell>
        </row>
        <row r="1340">
          <cell r="AC1340" t="str">
            <v>ELE</v>
          </cell>
          <cell r="AD1340" t="str">
            <v>ELE</v>
          </cell>
        </row>
        <row r="1341">
          <cell r="AC1341" t="str">
            <v>ELE</v>
          </cell>
          <cell r="AD1341" t="str">
            <v>ELE</v>
          </cell>
        </row>
        <row r="1342">
          <cell r="AC1342" t="str">
            <v>ELE</v>
          </cell>
          <cell r="AD1342" t="str">
            <v>ELE</v>
          </cell>
        </row>
        <row r="1343">
          <cell r="AC1343" t="str">
            <v>ELE</v>
          </cell>
          <cell r="AD1343" t="str">
            <v>ELE</v>
          </cell>
        </row>
        <row r="1344">
          <cell r="AC1344" t="str">
            <v>ELE</v>
          </cell>
          <cell r="AD1344" t="str">
            <v>ELE</v>
          </cell>
        </row>
        <row r="1345">
          <cell r="AC1345" t="str">
            <v>ELE</v>
          </cell>
          <cell r="AD1345" t="str">
            <v>ELE</v>
          </cell>
        </row>
        <row r="1346">
          <cell r="AC1346" t="str">
            <v>ELE</v>
          </cell>
          <cell r="AD1346" t="str">
            <v>ELE</v>
          </cell>
        </row>
        <row r="1347">
          <cell r="AC1347" t="str">
            <v>ELE</v>
          </cell>
          <cell r="AD1347" t="str">
            <v>ELE</v>
          </cell>
        </row>
        <row r="1348">
          <cell r="AC1348" t="str">
            <v>ELE</v>
          </cell>
          <cell r="AD1348" t="str">
            <v>ELE</v>
          </cell>
        </row>
        <row r="1349">
          <cell r="AC1349" t="str">
            <v>ELE</v>
          </cell>
          <cell r="AD1349" t="str">
            <v>ELE</v>
          </cell>
        </row>
        <row r="1350">
          <cell r="AC1350" t="str">
            <v>ELE</v>
          </cell>
          <cell r="AD1350" t="str">
            <v>ELE</v>
          </cell>
        </row>
        <row r="1351">
          <cell r="AC1351" t="str">
            <v>ELE</v>
          </cell>
          <cell r="AD1351" t="str">
            <v>ELE</v>
          </cell>
        </row>
        <row r="1352">
          <cell r="AC1352" t="str">
            <v>ELE</v>
          </cell>
          <cell r="AD1352" t="str">
            <v>ELE</v>
          </cell>
        </row>
        <row r="1353">
          <cell r="AC1353" t="str">
            <v>ELE</v>
          </cell>
          <cell r="AD1353" t="str">
            <v>ELE</v>
          </cell>
        </row>
        <row r="1354">
          <cell r="AC1354" t="str">
            <v>ELE</v>
          </cell>
          <cell r="AD1354" t="str">
            <v>ELE</v>
          </cell>
        </row>
        <row r="1355">
          <cell r="AC1355" t="str">
            <v>ELE</v>
          </cell>
          <cell r="AD1355" t="str">
            <v>ELE</v>
          </cell>
        </row>
        <row r="1356">
          <cell r="AC1356" t="str">
            <v>ELE</v>
          </cell>
          <cell r="AD1356" t="str">
            <v>ELE</v>
          </cell>
        </row>
        <row r="1357">
          <cell r="AC1357" t="str">
            <v>ELE</v>
          </cell>
          <cell r="AD1357" t="str">
            <v>ELE</v>
          </cell>
        </row>
        <row r="1358">
          <cell r="AC1358" t="str">
            <v>ELE</v>
          </cell>
          <cell r="AD1358" t="str">
            <v>ELE</v>
          </cell>
        </row>
        <row r="1359">
          <cell r="AC1359" t="str">
            <v>ELE</v>
          </cell>
          <cell r="AD1359" t="str">
            <v>ELE</v>
          </cell>
        </row>
        <row r="1360">
          <cell r="AC1360" t="str">
            <v>ELE</v>
          </cell>
          <cell r="AD1360" t="str">
            <v>ELE</v>
          </cell>
        </row>
        <row r="1361">
          <cell r="AC1361" t="str">
            <v>ELE</v>
          </cell>
          <cell r="AD1361" t="str">
            <v>ELE</v>
          </cell>
        </row>
        <row r="1362">
          <cell r="AC1362" t="str">
            <v>ELE</v>
          </cell>
          <cell r="AD1362" t="str">
            <v>ELE</v>
          </cell>
        </row>
        <row r="1363">
          <cell r="AC1363" t="str">
            <v>ELE</v>
          </cell>
          <cell r="AD1363" t="str">
            <v>ELE</v>
          </cell>
        </row>
        <row r="1364">
          <cell r="AC1364" t="str">
            <v>ELE</v>
          </cell>
          <cell r="AD1364" t="str">
            <v>ELE</v>
          </cell>
        </row>
        <row r="1365">
          <cell r="AC1365" t="str">
            <v>ELE</v>
          </cell>
          <cell r="AD1365" t="str">
            <v>ELE</v>
          </cell>
        </row>
        <row r="1366">
          <cell r="AC1366" t="str">
            <v>FF</v>
          </cell>
          <cell r="AD1366" t="str">
            <v>FF</v>
          </cell>
        </row>
        <row r="1367">
          <cell r="AC1367" t="str">
            <v>CPE</v>
          </cell>
          <cell r="AD1367" t="str">
            <v>CPE</v>
          </cell>
        </row>
        <row r="1368">
          <cell r="AC1368" t="str">
            <v>ME</v>
          </cell>
          <cell r="AD1368" t="str">
            <v>ME</v>
          </cell>
        </row>
        <row r="1369">
          <cell r="AC1369" t="str">
            <v>TNK</v>
          </cell>
          <cell r="AD1369" t="str">
            <v>TNK</v>
          </cell>
        </row>
        <row r="1370">
          <cell r="AC1370" t="str">
            <v>CPE</v>
          </cell>
          <cell r="AD1370" t="str">
            <v>CPE</v>
          </cell>
        </row>
        <row r="1371">
          <cell r="AC1371" t="str">
            <v>CPE</v>
          </cell>
          <cell r="AD1371" t="str">
            <v>CPE</v>
          </cell>
        </row>
        <row r="1372">
          <cell r="AC1372" t="str">
            <v>SW</v>
          </cell>
          <cell r="AD1372" t="str">
            <v>SW</v>
          </cell>
        </row>
        <row r="1373">
          <cell r="AC1373" t="str">
            <v>FF</v>
          </cell>
          <cell r="AD1373" t="str">
            <v>FF</v>
          </cell>
        </row>
        <row r="1374">
          <cell r="AC1374" t="str">
            <v>FF</v>
          </cell>
          <cell r="AD1374" t="str">
            <v>FF</v>
          </cell>
        </row>
        <row r="1375">
          <cell r="AC1375" t="str">
            <v>FF</v>
          </cell>
          <cell r="AD1375" t="str">
            <v>FF</v>
          </cell>
        </row>
        <row r="1376">
          <cell r="AC1376" t="str">
            <v>FF</v>
          </cell>
          <cell r="AD1376" t="str">
            <v>FF</v>
          </cell>
        </row>
        <row r="1377">
          <cell r="AC1377" t="str">
            <v>FF</v>
          </cell>
          <cell r="AD1377" t="str">
            <v>FF</v>
          </cell>
        </row>
        <row r="1378">
          <cell r="AC1378" t="str">
            <v>FF</v>
          </cell>
          <cell r="AD1378" t="str">
            <v>FF</v>
          </cell>
        </row>
        <row r="1379">
          <cell r="AC1379" t="str">
            <v>CPE</v>
          </cell>
          <cell r="AD1379" t="str">
            <v>CPE</v>
          </cell>
        </row>
        <row r="1380">
          <cell r="AC1380" t="str">
            <v>CPE</v>
          </cell>
          <cell r="AD1380" t="str">
            <v>CPE</v>
          </cell>
        </row>
        <row r="1381">
          <cell r="AC1381" t="str">
            <v>OE</v>
          </cell>
          <cell r="AD1381" t="str">
            <v>OE</v>
          </cell>
        </row>
        <row r="1382">
          <cell r="AC1382" t="str">
            <v>ME</v>
          </cell>
          <cell r="AD1382" t="str">
            <v>ME</v>
          </cell>
        </row>
        <row r="1383">
          <cell r="AC1383" t="str">
            <v>CPE</v>
          </cell>
          <cell r="AD1383" t="str">
            <v>CPE</v>
          </cell>
        </row>
        <row r="1384">
          <cell r="AC1384" t="str">
            <v>FF</v>
          </cell>
          <cell r="AD1384" t="str">
            <v>FF</v>
          </cell>
        </row>
        <row r="1385">
          <cell r="AC1385" t="str">
            <v>FF</v>
          </cell>
          <cell r="AD1385" t="str">
            <v>FF</v>
          </cell>
        </row>
        <row r="1386">
          <cell r="AC1386" t="str">
            <v>FF</v>
          </cell>
          <cell r="AD1386" t="str">
            <v>FF</v>
          </cell>
        </row>
        <row r="1387">
          <cell r="AC1387" t="str">
            <v>FF</v>
          </cell>
          <cell r="AD1387" t="str">
            <v>FF</v>
          </cell>
        </row>
        <row r="1388">
          <cell r="AC1388" t="str">
            <v>FF</v>
          </cell>
          <cell r="AD1388" t="str">
            <v>FF</v>
          </cell>
        </row>
        <row r="1389">
          <cell r="AC1389" t="str">
            <v>FF</v>
          </cell>
          <cell r="AD1389" t="str">
            <v>FF</v>
          </cell>
        </row>
        <row r="1390">
          <cell r="AC1390" t="str">
            <v>FF</v>
          </cell>
          <cell r="AD1390" t="str">
            <v>FF</v>
          </cell>
        </row>
        <row r="1391">
          <cell r="AC1391" t="str">
            <v>FF</v>
          </cell>
          <cell r="AD1391" t="str">
            <v>FF</v>
          </cell>
        </row>
        <row r="1392">
          <cell r="AC1392" t="str">
            <v>CPE</v>
          </cell>
          <cell r="AD1392" t="str">
            <v>CPE</v>
          </cell>
        </row>
        <row r="1393">
          <cell r="AC1393" t="str">
            <v>SW</v>
          </cell>
          <cell r="AD1393" t="str">
            <v>SW</v>
          </cell>
        </row>
        <row r="1394">
          <cell r="AC1394" t="str">
            <v>FF</v>
          </cell>
          <cell r="AD1394" t="str">
            <v>FF</v>
          </cell>
        </row>
        <row r="1395">
          <cell r="AC1395" t="str">
            <v>ME</v>
          </cell>
          <cell r="AD1395" t="str">
            <v>ME</v>
          </cell>
        </row>
        <row r="1396">
          <cell r="AC1396" t="str">
            <v>ME</v>
          </cell>
          <cell r="AD1396" t="str">
            <v>ME</v>
          </cell>
        </row>
        <row r="1397">
          <cell r="AC1397" t="str">
            <v>ME</v>
          </cell>
          <cell r="AD1397" t="str">
            <v>ME</v>
          </cell>
        </row>
        <row r="1398">
          <cell r="AC1398" t="str">
            <v>ME</v>
          </cell>
          <cell r="AD1398" t="str">
            <v>ME</v>
          </cell>
        </row>
        <row r="1399">
          <cell r="AC1399" t="str">
            <v>ME</v>
          </cell>
          <cell r="AD1399" t="str">
            <v>ME</v>
          </cell>
        </row>
        <row r="1400">
          <cell r="AC1400" t="str">
            <v>ME</v>
          </cell>
          <cell r="AD1400" t="str">
            <v>ME</v>
          </cell>
        </row>
        <row r="1401">
          <cell r="AC1401" t="str">
            <v>ME</v>
          </cell>
          <cell r="AD1401" t="str">
            <v>ME</v>
          </cell>
        </row>
        <row r="1402">
          <cell r="AC1402" t="str">
            <v>FF</v>
          </cell>
          <cell r="AD1402" t="str">
            <v>FF</v>
          </cell>
        </row>
        <row r="1403">
          <cell r="AC1403" t="str">
            <v>ME</v>
          </cell>
          <cell r="AD1403" t="str">
            <v>ME</v>
          </cell>
        </row>
        <row r="1404">
          <cell r="AC1404" t="str">
            <v>FF</v>
          </cell>
          <cell r="AD1404" t="str">
            <v>FF</v>
          </cell>
        </row>
        <row r="1405">
          <cell r="AC1405" t="str">
            <v>OE</v>
          </cell>
          <cell r="AD1405" t="str">
            <v>OE</v>
          </cell>
        </row>
        <row r="1406">
          <cell r="AC1406" t="str">
            <v>FF</v>
          </cell>
          <cell r="AD1406" t="str">
            <v>FF</v>
          </cell>
        </row>
        <row r="1407">
          <cell r="AC1407" t="str">
            <v>AC</v>
          </cell>
          <cell r="AD1407" t="str">
            <v>AC</v>
          </cell>
        </row>
        <row r="1408">
          <cell r="AC1408" t="str">
            <v>CPE</v>
          </cell>
          <cell r="AD1408" t="str">
            <v>CPE</v>
          </cell>
        </row>
        <row r="1409">
          <cell r="AC1409" t="str">
            <v>SW</v>
          </cell>
          <cell r="AD1409" t="str">
            <v>SW</v>
          </cell>
        </row>
        <row r="1410">
          <cell r="AC1410" t="str">
            <v>OE</v>
          </cell>
          <cell r="AD1410" t="str">
            <v>OE</v>
          </cell>
        </row>
        <row r="1411">
          <cell r="AC1411" t="str">
            <v>FF</v>
          </cell>
          <cell r="AD1411" t="str">
            <v>FF</v>
          </cell>
        </row>
        <row r="1412">
          <cell r="AC1412" t="str">
            <v>OE</v>
          </cell>
          <cell r="AD1412" t="str">
            <v>OE</v>
          </cell>
        </row>
        <row r="1413">
          <cell r="AC1413" t="str">
            <v>ME</v>
          </cell>
          <cell r="AD1413" t="str">
            <v>ME</v>
          </cell>
        </row>
        <row r="1414">
          <cell r="AC1414" t="str">
            <v>CPE</v>
          </cell>
          <cell r="AD1414" t="str">
            <v>CPE</v>
          </cell>
        </row>
        <row r="1415">
          <cell r="AC1415" t="str">
            <v>ME</v>
          </cell>
          <cell r="AD1415" t="str">
            <v>ME</v>
          </cell>
        </row>
        <row r="1416">
          <cell r="AC1416" t="str">
            <v>CPE</v>
          </cell>
          <cell r="AD1416" t="str">
            <v>CPE</v>
          </cell>
        </row>
        <row r="1417">
          <cell r="AC1417" t="str">
            <v>CPE</v>
          </cell>
          <cell r="AD1417" t="str">
            <v>CPE</v>
          </cell>
        </row>
        <row r="1418">
          <cell r="AC1418" t="str">
            <v>FF</v>
          </cell>
          <cell r="AD1418" t="str">
            <v>FF</v>
          </cell>
        </row>
        <row r="1419">
          <cell r="AC1419" t="str">
            <v>FF</v>
          </cell>
          <cell r="AD1419" t="str">
            <v>FF</v>
          </cell>
        </row>
        <row r="1420">
          <cell r="AC1420" t="str">
            <v>FF</v>
          </cell>
          <cell r="AD1420" t="str">
            <v>FF</v>
          </cell>
        </row>
        <row r="1421">
          <cell r="AC1421" t="str">
            <v>FF</v>
          </cell>
          <cell r="AD1421" t="str">
            <v>FF</v>
          </cell>
        </row>
        <row r="1422">
          <cell r="AC1422" t="str">
            <v>FF</v>
          </cell>
          <cell r="AD1422" t="str">
            <v>FF</v>
          </cell>
        </row>
        <row r="1423">
          <cell r="AC1423" t="str">
            <v>CPE</v>
          </cell>
          <cell r="AD1423" t="str">
            <v>CPE</v>
          </cell>
        </row>
        <row r="1424">
          <cell r="AC1424" t="str">
            <v>CPE</v>
          </cell>
          <cell r="AD1424" t="str">
            <v>CPE</v>
          </cell>
        </row>
        <row r="1425">
          <cell r="AC1425" t="str">
            <v>CPE</v>
          </cell>
          <cell r="AD1425" t="str">
            <v>CPE</v>
          </cell>
        </row>
        <row r="1426">
          <cell r="AC1426" t="str">
            <v>CPE</v>
          </cell>
          <cell r="AD1426" t="str">
            <v>CPE</v>
          </cell>
        </row>
        <row r="1427">
          <cell r="AC1427" t="str">
            <v>CPE</v>
          </cell>
          <cell r="AD1427" t="str">
            <v>CPE</v>
          </cell>
        </row>
        <row r="1428">
          <cell r="AC1428" t="str">
            <v>CPE</v>
          </cell>
          <cell r="AD1428" t="str">
            <v>CPE</v>
          </cell>
        </row>
        <row r="1429">
          <cell r="AC1429" t="str">
            <v>OE</v>
          </cell>
          <cell r="AD1429" t="str">
            <v>OE</v>
          </cell>
        </row>
        <row r="1430">
          <cell r="AC1430" t="str">
            <v>OE</v>
          </cell>
          <cell r="AD1430" t="str">
            <v>OE</v>
          </cell>
        </row>
        <row r="1431">
          <cell r="AC1431" t="str">
            <v>OE</v>
          </cell>
          <cell r="AD1431" t="str">
            <v>OE</v>
          </cell>
        </row>
        <row r="1432">
          <cell r="AC1432" t="str">
            <v>OE</v>
          </cell>
          <cell r="AD1432" t="str">
            <v>OE</v>
          </cell>
        </row>
        <row r="1433">
          <cell r="AC1433" t="str">
            <v>FF</v>
          </cell>
          <cell r="AD1433" t="str">
            <v>FF</v>
          </cell>
        </row>
        <row r="1434">
          <cell r="AC1434" t="str">
            <v>ME</v>
          </cell>
          <cell r="AD1434" t="str">
            <v>ME</v>
          </cell>
        </row>
        <row r="1435">
          <cell r="AC1435" t="str">
            <v>ME</v>
          </cell>
          <cell r="AD1435" t="str">
            <v>ME</v>
          </cell>
        </row>
        <row r="1436">
          <cell r="AC1436" t="str">
            <v>ME</v>
          </cell>
          <cell r="AD1436" t="str">
            <v>ME</v>
          </cell>
        </row>
        <row r="1437">
          <cell r="AC1437" t="str">
            <v>ME</v>
          </cell>
          <cell r="AD1437" t="str">
            <v>ME</v>
          </cell>
        </row>
        <row r="1438">
          <cell r="AC1438" t="str">
            <v>ME</v>
          </cell>
          <cell r="AD1438" t="str">
            <v>ME</v>
          </cell>
        </row>
        <row r="1439">
          <cell r="AC1439" t="str">
            <v>ME</v>
          </cell>
          <cell r="AD1439" t="str">
            <v>ME</v>
          </cell>
        </row>
        <row r="1440">
          <cell r="AC1440" t="str">
            <v>ME</v>
          </cell>
          <cell r="AD1440" t="str">
            <v>ME</v>
          </cell>
        </row>
        <row r="1441">
          <cell r="AC1441" t="str">
            <v>PIPE</v>
          </cell>
          <cell r="AD1441" t="str">
            <v>PIPE</v>
          </cell>
        </row>
        <row r="1442">
          <cell r="AC1442" t="str">
            <v>ME</v>
          </cell>
          <cell r="AD1442" t="str">
            <v>ME</v>
          </cell>
        </row>
        <row r="1443">
          <cell r="AC1443" t="str">
            <v>CPE</v>
          </cell>
          <cell r="AD1443" t="str">
            <v>CPE</v>
          </cell>
        </row>
        <row r="1444">
          <cell r="AC1444" t="str">
            <v>CPE</v>
          </cell>
          <cell r="AD1444" t="str">
            <v>CPE</v>
          </cell>
        </row>
        <row r="1445">
          <cell r="AC1445" t="str">
            <v>CPE</v>
          </cell>
          <cell r="AD1445" t="str">
            <v>CPE</v>
          </cell>
        </row>
        <row r="1446">
          <cell r="AC1446" t="str">
            <v>CPE</v>
          </cell>
          <cell r="AD1446" t="str">
            <v>CPE</v>
          </cell>
        </row>
        <row r="1447">
          <cell r="AC1447" t="str">
            <v>OE</v>
          </cell>
          <cell r="AD1447" t="str">
            <v>OE</v>
          </cell>
        </row>
        <row r="1448">
          <cell r="AC1448" t="str">
            <v>CPE</v>
          </cell>
          <cell r="AD1448" t="str">
            <v>CPE</v>
          </cell>
        </row>
        <row r="1449">
          <cell r="AC1449" t="str">
            <v>ME</v>
          </cell>
          <cell r="AD1449" t="str">
            <v>ME</v>
          </cell>
        </row>
        <row r="1450">
          <cell r="AC1450" t="str">
            <v>SW</v>
          </cell>
          <cell r="AD1450" t="str">
            <v>SW</v>
          </cell>
        </row>
        <row r="1451">
          <cell r="AC1451" t="str">
            <v>ME</v>
          </cell>
          <cell r="AD1451" t="str">
            <v>ME</v>
          </cell>
        </row>
        <row r="1452">
          <cell r="AC1452" t="str">
            <v>ME</v>
          </cell>
          <cell r="AD1452" t="str">
            <v>ME</v>
          </cell>
        </row>
        <row r="1453">
          <cell r="AC1453" t="str">
            <v>ME</v>
          </cell>
          <cell r="AD1453" t="str">
            <v>ME</v>
          </cell>
        </row>
        <row r="1454">
          <cell r="AC1454" t="str">
            <v>ME</v>
          </cell>
          <cell r="AD1454" t="str">
            <v>ME</v>
          </cell>
        </row>
        <row r="1455">
          <cell r="AC1455" t="str">
            <v>ME</v>
          </cell>
          <cell r="AD1455" t="str">
            <v>ME</v>
          </cell>
        </row>
        <row r="1456">
          <cell r="AC1456" t="str">
            <v>ME</v>
          </cell>
          <cell r="AD1456" t="str">
            <v>ME</v>
          </cell>
        </row>
        <row r="1457">
          <cell r="AC1457" t="str">
            <v>ME</v>
          </cell>
          <cell r="AD1457" t="str">
            <v>ME</v>
          </cell>
        </row>
        <row r="1458">
          <cell r="AC1458" t="str">
            <v>ME</v>
          </cell>
          <cell r="AD1458" t="str">
            <v>ME</v>
          </cell>
        </row>
        <row r="1459">
          <cell r="AC1459" t="str">
            <v>PIPE</v>
          </cell>
          <cell r="AD1459" t="str">
            <v>PIPE</v>
          </cell>
        </row>
        <row r="1460">
          <cell r="AC1460" t="str">
            <v>TNK</v>
          </cell>
          <cell r="AD1460" t="str">
            <v>TNK</v>
          </cell>
        </row>
        <row r="1461">
          <cell r="AC1461" t="str">
            <v>ME</v>
          </cell>
          <cell r="AD1461" t="str">
            <v>ME</v>
          </cell>
        </row>
        <row r="1462">
          <cell r="AC1462" t="str">
            <v>COMP</v>
          </cell>
          <cell r="AD1462" t="str">
            <v>COMP</v>
          </cell>
        </row>
        <row r="1463">
          <cell r="AC1463" t="str">
            <v>PIPE</v>
          </cell>
          <cell r="AD1463" t="str">
            <v>PIPE</v>
          </cell>
        </row>
        <row r="1464">
          <cell r="AC1464" t="str">
            <v>ME</v>
          </cell>
          <cell r="AD1464" t="str">
            <v>ME</v>
          </cell>
        </row>
        <row r="1465">
          <cell r="AC1465" t="str">
            <v>ME</v>
          </cell>
          <cell r="AD1465" t="str">
            <v>ME</v>
          </cell>
        </row>
        <row r="1466">
          <cell r="AC1466" t="str">
            <v>ME</v>
          </cell>
          <cell r="AD1466" t="str">
            <v>ME</v>
          </cell>
        </row>
        <row r="1467">
          <cell r="AC1467" t="str">
            <v>ME</v>
          </cell>
          <cell r="AD1467" t="str">
            <v>ME</v>
          </cell>
        </row>
        <row r="1468">
          <cell r="AC1468" t="str">
            <v>ME</v>
          </cell>
          <cell r="AD1468" t="str">
            <v>ME</v>
          </cell>
        </row>
        <row r="1469">
          <cell r="AC1469" t="str">
            <v>ME</v>
          </cell>
          <cell r="AD1469" t="str">
            <v>ME</v>
          </cell>
        </row>
        <row r="1470">
          <cell r="AC1470" t="str">
            <v>ME</v>
          </cell>
          <cell r="AD1470" t="str">
            <v>ME</v>
          </cell>
        </row>
        <row r="1471">
          <cell r="AC1471" t="str">
            <v>ME</v>
          </cell>
          <cell r="AD1471" t="str">
            <v>ME</v>
          </cell>
        </row>
        <row r="1472">
          <cell r="AC1472" t="str">
            <v>ME</v>
          </cell>
          <cell r="AD1472" t="str">
            <v>ME</v>
          </cell>
        </row>
        <row r="1473">
          <cell r="AC1473" t="str">
            <v>ME</v>
          </cell>
          <cell r="AD1473" t="str">
            <v>ME</v>
          </cell>
        </row>
        <row r="1474">
          <cell r="AC1474" t="str">
            <v>ME</v>
          </cell>
          <cell r="AD1474" t="str">
            <v>ME</v>
          </cell>
        </row>
        <row r="1475">
          <cell r="AC1475" t="str">
            <v>ME</v>
          </cell>
          <cell r="AD1475" t="str">
            <v>ME</v>
          </cell>
        </row>
        <row r="1476">
          <cell r="AC1476" t="str">
            <v>ME</v>
          </cell>
          <cell r="AD1476" t="str">
            <v>ME</v>
          </cell>
        </row>
        <row r="1477">
          <cell r="AC1477" t="str">
            <v>ME</v>
          </cell>
          <cell r="AD1477" t="str">
            <v>ME</v>
          </cell>
        </row>
        <row r="1478">
          <cell r="AC1478" t="str">
            <v>ME</v>
          </cell>
          <cell r="AD1478" t="str">
            <v>ME</v>
          </cell>
        </row>
        <row r="1479">
          <cell r="AC1479" t="str">
            <v>ME</v>
          </cell>
          <cell r="AD1479" t="str">
            <v>ME</v>
          </cell>
        </row>
        <row r="1480">
          <cell r="AC1480" t="str">
            <v>ME</v>
          </cell>
          <cell r="AD1480" t="str">
            <v>ME</v>
          </cell>
        </row>
        <row r="1481">
          <cell r="AC1481" t="str">
            <v>ME</v>
          </cell>
          <cell r="AD1481" t="str">
            <v>ME</v>
          </cell>
        </row>
        <row r="1482">
          <cell r="AC1482" t="str">
            <v>ME</v>
          </cell>
          <cell r="AD1482" t="str">
            <v>ME</v>
          </cell>
        </row>
        <row r="1483">
          <cell r="AC1483" t="str">
            <v>ME</v>
          </cell>
          <cell r="AD1483" t="str">
            <v>ME</v>
          </cell>
        </row>
        <row r="1484">
          <cell r="AC1484" t="str">
            <v>ME</v>
          </cell>
          <cell r="AD1484" t="str">
            <v>ME</v>
          </cell>
        </row>
        <row r="1485">
          <cell r="AC1485" t="str">
            <v>ME</v>
          </cell>
          <cell r="AD1485" t="str">
            <v>ME</v>
          </cell>
        </row>
        <row r="1486">
          <cell r="AC1486" t="str">
            <v>ME</v>
          </cell>
          <cell r="AD1486" t="str">
            <v>ME</v>
          </cell>
        </row>
        <row r="1487">
          <cell r="AC1487" t="str">
            <v>ME</v>
          </cell>
          <cell r="AD1487" t="str">
            <v>ME</v>
          </cell>
        </row>
        <row r="1488">
          <cell r="AC1488" t="str">
            <v>ME</v>
          </cell>
          <cell r="AD1488" t="str">
            <v>ME</v>
          </cell>
        </row>
        <row r="1489">
          <cell r="AC1489" t="str">
            <v>ME</v>
          </cell>
          <cell r="AD1489" t="str">
            <v>ME</v>
          </cell>
        </row>
        <row r="1490">
          <cell r="AC1490" t="str">
            <v>ME</v>
          </cell>
          <cell r="AD1490" t="str">
            <v>ME</v>
          </cell>
        </row>
        <row r="1491">
          <cell r="AC1491" t="str">
            <v>MME</v>
          </cell>
          <cell r="AD1491" t="str">
            <v>MME</v>
          </cell>
        </row>
        <row r="1492">
          <cell r="AC1492" t="str">
            <v>MME</v>
          </cell>
          <cell r="AD1492" t="str">
            <v>MME</v>
          </cell>
        </row>
        <row r="1493">
          <cell r="AC1493" t="str">
            <v>ME</v>
          </cell>
          <cell r="AD1493" t="str">
            <v>ME</v>
          </cell>
        </row>
        <row r="1494">
          <cell r="AC1494" t="str">
            <v>ME</v>
          </cell>
          <cell r="AD1494" t="str">
            <v>ME</v>
          </cell>
        </row>
        <row r="1495">
          <cell r="AC1495" t="str">
            <v>ME</v>
          </cell>
          <cell r="AD1495" t="str">
            <v>ME</v>
          </cell>
        </row>
        <row r="1496">
          <cell r="AC1496" t="str">
            <v>ME</v>
          </cell>
          <cell r="AD1496" t="str">
            <v>ME</v>
          </cell>
        </row>
        <row r="1497">
          <cell r="AC1497" t="str">
            <v>ME</v>
          </cell>
          <cell r="AD1497" t="str">
            <v>ME</v>
          </cell>
        </row>
        <row r="1498">
          <cell r="AC1498" t="str">
            <v>ME</v>
          </cell>
          <cell r="AD1498" t="str">
            <v>ME</v>
          </cell>
        </row>
        <row r="1499">
          <cell r="AC1499" t="str">
            <v>ME</v>
          </cell>
          <cell r="AD1499" t="str">
            <v>ME</v>
          </cell>
        </row>
        <row r="1500">
          <cell r="AC1500" t="str">
            <v>ME</v>
          </cell>
          <cell r="AD1500" t="str">
            <v>ME</v>
          </cell>
        </row>
        <row r="1501">
          <cell r="AC1501" t="str">
            <v>ME</v>
          </cell>
          <cell r="AD1501" t="str">
            <v>ME</v>
          </cell>
        </row>
        <row r="1502">
          <cell r="AC1502" t="str">
            <v>ME</v>
          </cell>
          <cell r="AD1502" t="str">
            <v>ME</v>
          </cell>
        </row>
        <row r="1503">
          <cell r="AC1503" t="str">
            <v>ME</v>
          </cell>
          <cell r="AD1503" t="str">
            <v>ME</v>
          </cell>
        </row>
        <row r="1504">
          <cell r="AC1504" t="str">
            <v>ME</v>
          </cell>
          <cell r="AD1504" t="str">
            <v>ME</v>
          </cell>
        </row>
        <row r="1505">
          <cell r="AC1505" t="str">
            <v>ME</v>
          </cell>
          <cell r="AD1505" t="str">
            <v>ME</v>
          </cell>
        </row>
        <row r="1506">
          <cell r="AC1506" t="str">
            <v>ME</v>
          </cell>
          <cell r="AD1506" t="str">
            <v>ME</v>
          </cell>
        </row>
        <row r="1507">
          <cell r="AC1507" t="str">
            <v>ME</v>
          </cell>
          <cell r="AD1507" t="str">
            <v>ME</v>
          </cell>
        </row>
        <row r="1508">
          <cell r="AC1508" t="str">
            <v>ME</v>
          </cell>
          <cell r="AD1508" t="str">
            <v>ME</v>
          </cell>
        </row>
        <row r="1509">
          <cell r="AC1509" t="str">
            <v>ME</v>
          </cell>
          <cell r="AD1509" t="str">
            <v>ME</v>
          </cell>
        </row>
        <row r="1510">
          <cell r="AC1510" t="str">
            <v>ME</v>
          </cell>
          <cell r="AD1510" t="str">
            <v>ME</v>
          </cell>
        </row>
        <row r="1511">
          <cell r="AC1511" t="str">
            <v>ME</v>
          </cell>
          <cell r="AD1511" t="str">
            <v>ME</v>
          </cell>
        </row>
        <row r="1512">
          <cell r="AC1512" t="str">
            <v>ME</v>
          </cell>
          <cell r="AD1512" t="str">
            <v>ME</v>
          </cell>
        </row>
        <row r="1513">
          <cell r="AC1513" t="str">
            <v>ME</v>
          </cell>
          <cell r="AD1513" t="str">
            <v>ME</v>
          </cell>
        </row>
        <row r="1514">
          <cell r="AC1514" t="str">
            <v>ME</v>
          </cell>
          <cell r="AD1514" t="str">
            <v>ME</v>
          </cell>
        </row>
        <row r="1515">
          <cell r="AC1515" t="str">
            <v>ME</v>
          </cell>
          <cell r="AD1515" t="str">
            <v>ME</v>
          </cell>
        </row>
        <row r="1516">
          <cell r="AC1516" t="str">
            <v>ME</v>
          </cell>
          <cell r="AD1516" t="str">
            <v>ME</v>
          </cell>
        </row>
        <row r="1517">
          <cell r="AC1517" t="str">
            <v>ME</v>
          </cell>
          <cell r="AD1517" t="str">
            <v>ME</v>
          </cell>
        </row>
        <row r="1518">
          <cell r="AC1518" t="str">
            <v>MOT</v>
          </cell>
          <cell r="AD1518" t="str">
            <v>MOT</v>
          </cell>
        </row>
        <row r="1519">
          <cell r="AC1519" t="str">
            <v>MOT</v>
          </cell>
          <cell r="AD1519" t="str">
            <v>MOT</v>
          </cell>
        </row>
        <row r="1520">
          <cell r="AC1520" t="str">
            <v>MOT</v>
          </cell>
          <cell r="AD1520" t="str">
            <v>MOT</v>
          </cell>
        </row>
        <row r="1521">
          <cell r="AC1521" t="str">
            <v>MOT</v>
          </cell>
          <cell r="AD1521" t="str">
            <v>MOT</v>
          </cell>
        </row>
        <row r="1522">
          <cell r="AC1522" t="str">
            <v>MOT</v>
          </cell>
          <cell r="AD1522" t="str">
            <v>MOT</v>
          </cell>
        </row>
        <row r="1523">
          <cell r="AC1523" t="str">
            <v>MOT</v>
          </cell>
          <cell r="AD1523" t="str">
            <v>MOT</v>
          </cell>
        </row>
        <row r="1524">
          <cell r="AC1524" t="str">
            <v>MOT</v>
          </cell>
          <cell r="AD1524" t="str">
            <v>MOT</v>
          </cell>
        </row>
        <row r="1525">
          <cell r="AC1525" t="str">
            <v>MOT</v>
          </cell>
          <cell r="AD1525" t="str">
            <v>MOT</v>
          </cell>
        </row>
        <row r="1526">
          <cell r="AC1526" t="str">
            <v>MOT</v>
          </cell>
          <cell r="AD1526" t="str">
            <v>MOT</v>
          </cell>
        </row>
        <row r="1527">
          <cell r="AC1527" t="str">
            <v>MOT</v>
          </cell>
          <cell r="AD1527" t="str">
            <v>MOT</v>
          </cell>
        </row>
        <row r="1528">
          <cell r="AC1528" t="str">
            <v>MOT</v>
          </cell>
          <cell r="AD1528" t="str">
            <v>MOT</v>
          </cell>
        </row>
        <row r="1529">
          <cell r="AC1529" t="str">
            <v>MOT</v>
          </cell>
          <cell r="AD1529" t="str">
            <v>MOT</v>
          </cell>
        </row>
        <row r="1530">
          <cell r="AC1530" t="str">
            <v>MOT</v>
          </cell>
          <cell r="AD1530" t="str">
            <v>MOT</v>
          </cell>
        </row>
        <row r="1531">
          <cell r="AC1531" t="str">
            <v>MOT</v>
          </cell>
          <cell r="AD1531" t="str">
            <v>MOT</v>
          </cell>
        </row>
        <row r="1532">
          <cell r="AC1532" t="str">
            <v>MOT</v>
          </cell>
          <cell r="AD1532" t="str">
            <v>MOT</v>
          </cell>
        </row>
        <row r="1533">
          <cell r="AC1533" t="str">
            <v>MOT</v>
          </cell>
          <cell r="AD1533" t="str">
            <v>MOT</v>
          </cell>
        </row>
        <row r="1534">
          <cell r="AC1534" t="str">
            <v>MOT</v>
          </cell>
          <cell r="AD1534" t="str">
            <v>MOT</v>
          </cell>
        </row>
        <row r="1535">
          <cell r="AC1535" t="str">
            <v>MOT</v>
          </cell>
          <cell r="AD1535" t="str">
            <v>MOT</v>
          </cell>
        </row>
        <row r="1536">
          <cell r="AC1536" t="str">
            <v>ME</v>
          </cell>
          <cell r="AD1536" t="str">
            <v>ME</v>
          </cell>
        </row>
        <row r="1537">
          <cell r="AC1537" t="str">
            <v>ME</v>
          </cell>
          <cell r="AD1537" t="str">
            <v>ME</v>
          </cell>
        </row>
        <row r="1538">
          <cell r="AC1538" t="str">
            <v>ME</v>
          </cell>
          <cell r="AD1538" t="str">
            <v>ME</v>
          </cell>
        </row>
        <row r="1539">
          <cell r="AC1539" t="str">
            <v>ME</v>
          </cell>
          <cell r="AD1539" t="str">
            <v>ME</v>
          </cell>
        </row>
        <row r="1540">
          <cell r="AC1540" t="str">
            <v>ME</v>
          </cell>
          <cell r="AD1540" t="str">
            <v>ME</v>
          </cell>
        </row>
        <row r="1541">
          <cell r="AC1541" t="str">
            <v>ME</v>
          </cell>
          <cell r="AD1541" t="str">
            <v>ME</v>
          </cell>
        </row>
        <row r="1542">
          <cell r="AC1542" t="str">
            <v>ME</v>
          </cell>
          <cell r="AD1542" t="str">
            <v>ME</v>
          </cell>
        </row>
        <row r="1543">
          <cell r="AC1543" t="str">
            <v>ME</v>
          </cell>
          <cell r="AD1543" t="str">
            <v>ME</v>
          </cell>
        </row>
        <row r="1544">
          <cell r="AC1544" t="str">
            <v>ME</v>
          </cell>
          <cell r="AD1544" t="str">
            <v>ME</v>
          </cell>
        </row>
        <row r="1545">
          <cell r="AC1545" t="str">
            <v>ME</v>
          </cell>
          <cell r="AD1545" t="str">
            <v>ME</v>
          </cell>
        </row>
        <row r="1546">
          <cell r="AC1546" t="str">
            <v>ME</v>
          </cell>
          <cell r="AD1546" t="str">
            <v>ME</v>
          </cell>
        </row>
        <row r="1547">
          <cell r="AC1547" t="str">
            <v>ME</v>
          </cell>
          <cell r="AD1547" t="str">
            <v>ME</v>
          </cell>
        </row>
        <row r="1548">
          <cell r="AC1548" t="str">
            <v>ME</v>
          </cell>
          <cell r="AD1548" t="str">
            <v>ME</v>
          </cell>
        </row>
        <row r="1549">
          <cell r="AC1549" t="str">
            <v>ME</v>
          </cell>
          <cell r="AD1549" t="str">
            <v>ME</v>
          </cell>
        </row>
        <row r="1550">
          <cell r="AC1550" t="str">
            <v>ME</v>
          </cell>
          <cell r="AD1550" t="str">
            <v>ME</v>
          </cell>
        </row>
        <row r="1551">
          <cell r="AC1551" t="str">
            <v>ME</v>
          </cell>
          <cell r="AD1551" t="str">
            <v>ME</v>
          </cell>
        </row>
        <row r="1552">
          <cell r="AC1552" t="str">
            <v>ME</v>
          </cell>
          <cell r="AD1552" t="str">
            <v>ME</v>
          </cell>
        </row>
        <row r="1553">
          <cell r="AC1553" t="str">
            <v>ME</v>
          </cell>
          <cell r="AD1553" t="str">
            <v>ME</v>
          </cell>
        </row>
        <row r="1554">
          <cell r="AC1554" t="str">
            <v>ME</v>
          </cell>
          <cell r="AD1554" t="str">
            <v>ME</v>
          </cell>
        </row>
        <row r="1555">
          <cell r="AC1555" t="str">
            <v>ME</v>
          </cell>
          <cell r="AD1555" t="str">
            <v>ME</v>
          </cell>
        </row>
        <row r="1556">
          <cell r="AC1556" t="str">
            <v>ME</v>
          </cell>
          <cell r="AD1556" t="str">
            <v>ME</v>
          </cell>
        </row>
        <row r="1557">
          <cell r="AC1557" t="str">
            <v>ME</v>
          </cell>
          <cell r="AD1557" t="str">
            <v>ME</v>
          </cell>
        </row>
        <row r="1558">
          <cell r="AC1558" t="str">
            <v>ME</v>
          </cell>
          <cell r="AD1558" t="str">
            <v>ME</v>
          </cell>
        </row>
        <row r="1559">
          <cell r="AC1559" t="str">
            <v>ME</v>
          </cell>
          <cell r="AD1559" t="str">
            <v>ME</v>
          </cell>
        </row>
        <row r="1560">
          <cell r="AC1560" t="str">
            <v>ME</v>
          </cell>
          <cell r="AD1560" t="str">
            <v>ME</v>
          </cell>
        </row>
        <row r="1561">
          <cell r="AC1561" t="str">
            <v>ME</v>
          </cell>
          <cell r="AD1561" t="str">
            <v>ME</v>
          </cell>
        </row>
        <row r="1562">
          <cell r="AC1562" t="str">
            <v>ME</v>
          </cell>
          <cell r="AD1562" t="str">
            <v>ME</v>
          </cell>
        </row>
        <row r="1563">
          <cell r="AC1563" t="str">
            <v>ME</v>
          </cell>
          <cell r="AD1563" t="str">
            <v>ME</v>
          </cell>
        </row>
        <row r="1564">
          <cell r="AC1564" t="str">
            <v>ME</v>
          </cell>
          <cell r="AD1564" t="str">
            <v>ME</v>
          </cell>
        </row>
        <row r="1565">
          <cell r="AC1565" t="str">
            <v>ME</v>
          </cell>
          <cell r="AD1565" t="str">
            <v>ME</v>
          </cell>
        </row>
        <row r="1566">
          <cell r="AC1566" t="str">
            <v>MOT</v>
          </cell>
          <cell r="AD1566" t="str">
            <v>MOT</v>
          </cell>
        </row>
        <row r="1567">
          <cell r="AC1567" t="str">
            <v>MOT</v>
          </cell>
          <cell r="AD1567" t="str">
            <v>MOT</v>
          </cell>
        </row>
        <row r="1568">
          <cell r="AC1568" t="str">
            <v>ME</v>
          </cell>
          <cell r="AD1568" t="str">
            <v>ME</v>
          </cell>
        </row>
        <row r="1569">
          <cell r="AC1569" t="str">
            <v>ME</v>
          </cell>
          <cell r="AD1569" t="str">
            <v>ME</v>
          </cell>
        </row>
        <row r="1570">
          <cell r="AC1570" t="str">
            <v>ME</v>
          </cell>
          <cell r="AD1570" t="str">
            <v>ME</v>
          </cell>
        </row>
        <row r="1571">
          <cell r="AC1571" t="str">
            <v>ME</v>
          </cell>
          <cell r="AD1571" t="str">
            <v>ME</v>
          </cell>
        </row>
        <row r="1572">
          <cell r="AC1572" t="str">
            <v>ME</v>
          </cell>
          <cell r="AD1572" t="str">
            <v>ME</v>
          </cell>
        </row>
        <row r="1573">
          <cell r="AC1573" t="str">
            <v>ME</v>
          </cell>
          <cell r="AD1573" t="str">
            <v>ME</v>
          </cell>
        </row>
        <row r="1574">
          <cell r="AC1574" t="str">
            <v>ME</v>
          </cell>
          <cell r="AD1574" t="str">
            <v>ME</v>
          </cell>
        </row>
        <row r="1575">
          <cell r="AC1575" t="str">
            <v>ME</v>
          </cell>
          <cell r="AD1575" t="str">
            <v>ME</v>
          </cell>
        </row>
        <row r="1576">
          <cell r="AC1576" t="str">
            <v>ME</v>
          </cell>
          <cell r="AD1576" t="str">
            <v>ME</v>
          </cell>
        </row>
        <row r="1577">
          <cell r="AC1577" t="str">
            <v>ME</v>
          </cell>
          <cell r="AD1577" t="str">
            <v>ME</v>
          </cell>
        </row>
        <row r="1578">
          <cell r="AC1578" t="str">
            <v>ME</v>
          </cell>
          <cell r="AD1578" t="str">
            <v>ME</v>
          </cell>
        </row>
        <row r="1579">
          <cell r="AC1579" t="str">
            <v>ME</v>
          </cell>
          <cell r="AD1579" t="str">
            <v>ME</v>
          </cell>
        </row>
        <row r="1580">
          <cell r="AC1580" t="str">
            <v>ME</v>
          </cell>
          <cell r="AD1580" t="str">
            <v>ME</v>
          </cell>
        </row>
        <row r="1581">
          <cell r="AC1581" t="str">
            <v>ME</v>
          </cell>
          <cell r="AD1581" t="str">
            <v>ME</v>
          </cell>
        </row>
        <row r="1582">
          <cell r="AC1582" t="str">
            <v>ME</v>
          </cell>
          <cell r="AD1582" t="str">
            <v>ME</v>
          </cell>
        </row>
        <row r="1583">
          <cell r="AC1583" t="str">
            <v>ME</v>
          </cell>
          <cell r="AD1583" t="str">
            <v>ME</v>
          </cell>
        </row>
        <row r="1584">
          <cell r="AC1584" t="str">
            <v>ME</v>
          </cell>
          <cell r="AD1584" t="str">
            <v>ME</v>
          </cell>
        </row>
        <row r="1585">
          <cell r="AC1585" t="str">
            <v>ME</v>
          </cell>
          <cell r="AD1585" t="str">
            <v>ME</v>
          </cell>
        </row>
        <row r="1586">
          <cell r="AC1586" t="str">
            <v>ME</v>
          </cell>
          <cell r="AD1586" t="str">
            <v>ME</v>
          </cell>
        </row>
        <row r="1587">
          <cell r="AC1587" t="str">
            <v>ME</v>
          </cell>
          <cell r="AD1587" t="str">
            <v>ME</v>
          </cell>
        </row>
        <row r="1588">
          <cell r="AC1588" t="str">
            <v>ME</v>
          </cell>
          <cell r="AD1588" t="str">
            <v>ME</v>
          </cell>
        </row>
        <row r="1589">
          <cell r="AC1589" t="str">
            <v>ME</v>
          </cell>
          <cell r="AD1589" t="str">
            <v>ME</v>
          </cell>
        </row>
        <row r="1590">
          <cell r="AC1590" t="str">
            <v>ME</v>
          </cell>
          <cell r="AD1590" t="str">
            <v>ME</v>
          </cell>
        </row>
        <row r="1591">
          <cell r="AC1591" t="str">
            <v>ME</v>
          </cell>
          <cell r="AD1591" t="str">
            <v>ME</v>
          </cell>
        </row>
        <row r="1592">
          <cell r="AC1592" t="str">
            <v>ME</v>
          </cell>
          <cell r="AD1592" t="str">
            <v>ME</v>
          </cell>
        </row>
        <row r="1593">
          <cell r="AC1593" t="str">
            <v>ME</v>
          </cell>
          <cell r="AD1593" t="str">
            <v>ME</v>
          </cell>
        </row>
        <row r="1594">
          <cell r="AC1594" t="str">
            <v>ME</v>
          </cell>
          <cell r="AD1594" t="str">
            <v>ME</v>
          </cell>
        </row>
        <row r="1595">
          <cell r="AC1595" t="str">
            <v>ME</v>
          </cell>
          <cell r="AD1595" t="str">
            <v>ME</v>
          </cell>
        </row>
        <row r="1596">
          <cell r="AC1596" t="str">
            <v>ME</v>
          </cell>
          <cell r="AD1596" t="str">
            <v>ME</v>
          </cell>
        </row>
        <row r="1597">
          <cell r="AC1597" t="str">
            <v>ME</v>
          </cell>
          <cell r="AD1597" t="str">
            <v>ME</v>
          </cell>
        </row>
        <row r="1598">
          <cell r="AC1598" t="str">
            <v>ME</v>
          </cell>
          <cell r="AD1598" t="str">
            <v>ME</v>
          </cell>
        </row>
        <row r="1599">
          <cell r="AC1599" t="str">
            <v>ME</v>
          </cell>
          <cell r="AD1599" t="str">
            <v>ME</v>
          </cell>
        </row>
        <row r="1600">
          <cell r="AC1600" t="str">
            <v>ME</v>
          </cell>
          <cell r="AD1600" t="str">
            <v>ME</v>
          </cell>
        </row>
        <row r="1601">
          <cell r="AC1601" t="str">
            <v>ME</v>
          </cell>
          <cell r="AD1601" t="str">
            <v>ME</v>
          </cell>
        </row>
        <row r="1602">
          <cell r="AC1602" t="str">
            <v>ME</v>
          </cell>
          <cell r="AD1602" t="str">
            <v>ME</v>
          </cell>
        </row>
        <row r="1603">
          <cell r="AC1603" t="str">
            <v>ME</v>
          </cell>
          <cell r="AD1603" t="str">
            <v>ME</v>
          </cell>
        </row>
        <row r="1604">
          <cell r="AC1604" t="str">
            <v>ME</v>
          </cell>
          <cell r="AD1604" t="str">
            <v>ME</v>
          </cell>
        </row>
        <row r="1605">
          <cell r="AC1605" t="str">
            <v>ME</v>
          </cell>
          <cell r="AD1605" t="str">
            <v>ME</v>
          </cell>
        </row>
        <row r="1606">
          <cell r="AC1606" t="str">
            <v>ME</v>
          </cell>
          <cell r="AD1606" t="str">
            <v>ME</v>
          </cell>
        </row>
        <row r="1607">
          <cell r="AC1607" t="str">
            <v>ME</v>
          </cell>
          <cell r="AD1607" t="str">
            <v>ME</v>
          </cell>
        </row>
        <row r="1608">
          <cell r="AC1608" t="str">
            <v>ME</v>
          </cell>
          <cell r="AD1608" t="str">
            <v>ME</v>
          </cell>
        </row>
        <row r="1609">
          <cell r="AC1609" t="str">
            <v>ME</v>
          </cell>
          <cell r="AD1609" t="str">
            <v>ME</v>
          </cell>
        </row>
        <row r="1610">
          <cell r="AC1610" t="str">
            <v>ME</v>
          </cell>
          <cell r="AD1610" t="str">
            <v>ME</v>
          </cell>
        </row>
        <row r="1611">
          <cell r="AC1611" t="str">
            <v>ME</v>
          </cell>
          <cell r="AD1611" t="str">
            <v>ME</v>
          </cell>
        </row>
        <row r="1612">
          <cell r="AC1612" t="str">
            <v>ME</v>
          </cell>
          <cell r="AD1612" t="str">
            <v>ME</v>
          </cell>
        </row>
        <row r="1613">
          <cell r="AC1613" t="str">
            <v>ME</v>
          </cell>
          <cell r="AD1613" t="str">
            <v>ME</v>
          </cell>
        </row>
        <row r="1614">
          <cell r="AC1614" t="str">
            <v>ME</v>
          </cell>
          <cell r="AD1614" t="str">
            <v>ME</v>
          </cell>
        </row>
        <row r="1615">
          <cell r="AC1615" t="str">
            <v>ME</v>
          </cell>
          <cell r="AD1615" t="str">
            <v>ME</v>
          </cell>
        </row>
        <row r="1616">
          <cell r="AC1616" t="str">
            <v>ME</v>
          </cell>
          <cell r="AD1616" t="str">
            <v>ME</v>
          </cell>
        </row>
        <row r="1617">
          <cell r="AC1617" t="str">
            <v>ME</v>
          </cell>
          <cell r="AD1617" t="str">
            <v>ME</v>
          </cell>
        </row>
        <row r="1618">
          <cell r="AC1618" t="str">
            <v>ME</v>
          </cell>
          <cell r="AD1618" t="str">
            <v>ME</v>
          </cell>
        </row>
        <row r="1619">
          <cell r="AC1619" t="str">
            <v>ME</v>
          </cell>
          <cell r="AD1619" t="str">
            <v>ME</v>
          </cell>
        </row>
        <row r="1620">
          <cell r="AC1620" t="str">
            <v>ME</v>
          </cell>
          <cell r="AD1620" t="str">
            <v>ME</v>
          </cell>
        </row>
        <row r="1621">
          <cell r="AC1621" t="str">
            <v>ME</v>
          </cell>
          <cell r="AD1621" t="str">
            <v>ME</v>
          </cell>
        </row>
        <row r="1622">
          <cell r="AC1622" t="str">
            <v>ME</v>
          </cell>
          <cell r="AD1622" t="str">
            <v>ME</v>
          </cell>
        </row>
        <row r="1623">
          <cell r="AC1623" t="str">
            <v>ME</v>
          </cell>
          <cell r="AD1623" t="str">
            <v>ME</v>
          </cell>
        </row>
        <row r="1624">
          <cell r="AC1624" t="str">
            <v>ME</v>
          </cell>
          <cell r="AD1624" t="str">
            <v>ME</v>
          </cell>
        </row>
        <row r="1625">
          <cell r="AC1625" t="str">
            <v>ME</v>
          </cell>
          <cell r="AD1625" t="str">
            <v>ME</v>
          </cell>
        </row>
        <row r="1626">
          <cell r="AC1626" t="str">
            <v>ME</v>
          </cell>
          <cell r="AD1626" t="str">
            <v>ME</v>
          </cell>
        </row>
        <row r="1627">
          <cell r="AC1627" t="str">
            <v>ME</v>
          </cell>
          <cell r="AD1627" t="str">
            <v>ME</v>
          </cell>
        </row>
        <row r="1628">
          <cell r="AC1628" t="str">
            <v>ME</v>
          </cell>
          <cell r="AD1628" t="str">
            <v>ME</v>
          </cell>
        </row>
        <row r="1629">
          <cell r="AC1629" t="str">
            <v>ME</v>
          </cell>
          <cell r="AD1629" t="str">
            <v>ME</v>
          </cell>
        </row>
        <row r="1630">
          <cell r="AC1630" t="str">
            <v>ME</v>
          </cell>
          <cell r="AD1630" t="str">
            <v>ME</v>
          </cell>
        </row>
        <row r="1631">
          <cell r="AC1631" t="str">
            <v>ME</v>
          </cell>
          <cell r="AD1631" t="str">
            <v>ME</v>
          </cell>
        </row>
        <row r="1632">
          <cell r="AC1632" t="str">
            <v>ME</v>
          </cell>
          <cell r="AD1632" t="str">
            <v>ME</v>
          </cell>
        </row>
        <row r="1633">
          <cell r="AC1633" t="str">
            <v>ME</v>
          </cell>
          <cell r="AD1633" t="str">
            <v>ME</v>
          </cell>
        </row>
        <row r="1634">
          <cell r="AC1634" t="str">
            <v>ME</v>
          </cell>
          <cell r="AD1634" t="str">
            <v>ME</v>
          </cell>
        </row>
        <row r="1635">
          <cell r="AC1635" t="str">
            <v>ME</v>
          </cell>
          <cell r="AD1635" t="str">
            <v>ME</v>
          </cell>
        </row>
        <row r="1636">
          <cell r="AC1636" t="str">
            <v>ME</v>
          </cell>
          <cell r="AD1636" t="str">
            <v>ME</v>
          </cell>
        </row>
        <row r="1637">
          <cell r="AC1637" t="str">
            <v>ME</v>
          </cell>
          <cell r="AD1637" t="str">
            <v>ME</v>
          </cell>
        </row>
        <row r="1638">
          <cell r="AC1638" t="str">
            <v>ME</v>
          </cell>
          <cell r="AD1638" t="str">
            <v>ME</v>
          </cell>
        </row>
        <row r="1639">
          <cell r="AC1639" t="str">
            <v>ME</v>
          </cell>
          <cell r="AD1639" t="str">
            <v>ME</v>
          </cell>
        </row>
        <row r="1640">
          <cell r="AC1640" t="str">
            <v>ME</v>
          </cell>
          <cell r="AD1640" t="str">
            <v>ME</v>
          </cell>
        </row>
        <row r="1641">
          <cell r="AC1641" t="str">
            <v>ME</v>
          </cell>
          <cell r="AD1641" t="str">
            <v>ME</v>
          </cell>
        </row>
        <row r="1642">
          <cell r="AC1642" t="str">
            <v>ME</v>
          </cell>
          <cell r="AD1642" t="str">
            <v>ME</v>
          </cell>
        </row>
        <row r="1643">
          <cell r="AC1643" t="str">
            <v>ME</v>
          </cell>
          <cell r="AD1643" t="str">
            <v>ME</v>
          </cell>
        </row>
        <row r="1644">
          <cell r="AC1644" t="str">
            <v>ME</v>
          </cell>
          <cell r="AD1644" t="str">
            <v>ME</v>
          </cell>
        </row>
        <row r="1645">
          <cell r="AC1645" t="str">
            <v>ME</v>
          </cell>
          <cell r="AD1645" t="str">
            <v>ME</v>
          </cell>
        </row>
        <row r="1646">
          <cell r="AC1646" t="str">
            <v>ME</v>
          </cell>
          <cell r="AD1646" t="str">
            <v>ME</v>
          </cell>
        </row>
        <row r="1647">
          <cell r="AC1647" t="str">
            <v>OE</v>
          </cell>
          <cell r="AD1647" t="str">
            <v>OE</v>
          </cell>
        </row>
        <row r="1648">
          <cell r="AC1648" t="str">
            <v>ME</v>
          </cell>
          <cell r="AD1648" t="str">
            <v>ME</v>
          </cell>
        </row>
        <row r="1649">
          <cell r="AC1649" t="str">
            <v>ME</v>
          </cell>
          <cell r="AD1649" t="str">
            <v>ME</v>
          </cell>
        </row>
        <row r="1650">
          <cell r="AC1650" t="str">
            <v>AC</v>
          </cell>
          <cell r="AD1650" t="str">
            <v>AC</v>
          </cell>
        </row>
        <row r="1651">
          <cell r="AC1651" t="str">
            <v>CPE</v>
          </cell>
          <cell r="AD1651" t="str">
            <v>CPE</v>
          </cell>
        </row>
        <row r="1652">
          <cell r="AC1652" t="str">
            <v>AC</v>
          </cell>
          <cell r="AD1652" t="str">
            <v>AC</v>
          </cell>
        </row>
        <row r="1653">
          <cell r="AC1653" t="str">
            <v>FT</v>
          </cell>
          <cell r="AD1653" t="str">
            <v>FT</v>
          </cell>
        </row>
        <row r="1654">
          <cell r="AC1654" t="str">
            <v>CPE</v>
          </cell>
          <cell r="AD1654" t="str">
            <v>CPE</v>
          </cell>
        </row>
        <row r="1655">
          <cell r="AC1655" t="str">
            <v>ME</v>
          </cell>
          <cell r="AD1655" t="str">
            <v>ME</v>
          </cell>
        </row>
        <row r="1656">
          <cell r="AC1656" t="str">
            <v>FT</v>
          </cell>
          <cell r="AD1656" t="str">
            <v>FT</v>
          </cell>
        </row>
        <row r="1657">
          <cell r="AC1657" t="str">
            <v>ME</v>
          </cell>
          <cell r="AD1657" t="str">
            <v>ME</v>
          </cell>
        </row>
        <row r="1658">
          <cell r="AC1658" t="str">
            <v>ME</v>
          </cell>
          <cell r="AD1658" t="str">
            <v>ME</v>
          </cell>
        </row>
        <row r="1659">
          <cell r="AC1659" t="str">
            <v>PMP</v>
          </cell>
          <cell r="AD1659" t="str">
            <v>PMP</v>
          </cell>
        </row>
        <row r="1660">
          <cell r="AC1660" t="str">
            <v>ME</v>
          </cell>
          <cell r="AD1660" t="str">
            <v>ME</v>
          </cell>
        </row>
        <row r="1661">
          <cell r="AC1661" t="str">
            <v>ME</v>
          </cell>
          <cell r="AD1661" t="str">
            <v>ME</v>
          </cell>
        </row>
        <row r="1662">
          <cell r="AC1662" t="str">
            <v>PIPE</v>
          </cell>
          <cell r="AD1662" t="str">
            <v>PIPE</v>
          </cell>
        </row>
        <row r="1663">
          <cell r="AC1663" t="str">
            <v>FT</v>
          </cell>
          <cell r="AD1663" t="str">
            <v>FT</v>
          </cell>
        </row>
        <row r="1664">
          <cell r="AC1664" t="str">
            <v>ME</v>
          </cell>
          <cell r="AD1664" t="str">
            <v>ME</v>
          </cell>
        </row>
        <row r="1665">
          <cell r="AC1665" t="str">
            <v>OE</v>
          </cell>
          <cell r="AD1665" t="str">
            <v>OE</v>
          </cell>
        </row>
        <row r="1666">
          <cell r="AC1666" t="str">
            <v>CPE</v>
          </cell>
          <cell r="AD1666" t="str">
            <v>CPE</v>
          </cell>
        </row>
        <row r="1667">
          <cell r="AC1667" t="str">
            <v>CPE</v>
          </cell>
          <cell r="AD1667" t="str">
            <v>CPE</v>
          </cell>
        </row>
        <row r="1668">
          <cell r="AC1668" t="str">
            <v>CPE</v>
          </cell>
          <cell r="AD1668" t="str">
            <v>CPE</v>
          </cell>
        </row>
        <row r="1669">
          <cell r="AC1669" t="str">
            <v>ME</v>
          </cell>
          <cell r="AD1669" t="str">
            <v>ME</v>
          </cell>
        </row>
        <row r="1670">
          <cell r="AC1670" t="str">
            <v>OE</v>
          </cell>
          <cell r="AD1670" t="str">
            <v>OE</v>
          </cell>
        </row>
        <row r="1671">
          <cell r="AC1671" t="str">
            <v>ME</v>
          </cell>
          <cell r="AD1671" t="str">
            <v>ME</v>
          </cell>
        </row>
        <row r="1672">
          <cell r="AC1672" t="str">
            <v>ME</v>
          </cell>
          <cell r="AD1672" t="str">
            <v>ME</v>
          </cell>
        </row>
        <row r="1673">
          <cell r="AC1673" t="str">
            <v>CPE</v>
          </cell>
          <cell r="AD1673" t="str">
            <v>CPE</v>
          </cell>
        </row>
        <row r="1674">
          <cell r="AC1674" t="str">
            <v>FF</v>
          </cell>
          <cell r="AD1674" t="str">
            <v>FF</v>
          </cell>
        </row>
        <row r="1675">
          <cell r="AC1675" t="str">
            <v>FF</v>
          </cell>
          <cell r="AD1675" t="str">
            <v>FF</v>
          </cell>
        </row>
        <row r="1676">
          <cell r="AC1676" t="str">
            <v>CPE</v>
          </cell>
          <cell r="AD1676" t="str">
            <v>CPE</v>
          </cell>
        </row>
        <row r="1677">
          <cell r="AC1677" t="str">
            <v>CPE</v>
          </cell>
          <cell r="AD1677" t="str">
            <v>CPE</v>
          </cell>
        </row>
        <row r="1678">
          <cell r="AC1678" t="str">
            <v>CPE</v>
          </cell>
          <cell r="AD1678" t="str">
            <v>CPE</v>
          </cell>
        </row>
        <row r="1679">
          <cell r="AC1679" t="str">
            <v>CPE</v>
          </cell>
          <cell r="AD1679" t="str">
            <v>CPE</v>
          </cell>
        </row>
        <row r="1680">
          <cell r="AC1680" t="str">
            <v>CPE</v>
          </cell>
          <cell r="AD1680" t="str">
            <v>CPE</v>
          </cell>
        </row>
        <row r="1681">
          <cell r="AC1681" t="str">
            <v>ME</v>
          </cell>
          <cell r="AD1681" t="str">
            <v>ME</v>
          </cell>
        </row>
        <row r="1682">
          <cell r="AC1682" t="str">
            <v>ME</v>
          </cell>
          <cell r="AD1682" t="str">
            <v>ME</v>
          </cell>
        </row>
        <row r="1683">
          <cell r="AC1683" t="str">
            <v>ME</v>
          </cell>
          <cell r="AD1683" t="str">
            <v>ME</v>
          </cell>
        </row>
        <row r="1684">
          <cell r="AC1684" t="str">
            <v>ME</v>
          </cell>
          <cell r="AD1684" t="str">
            <v>ME</v>
          </cell>
        </row>
        <row r="1685">
          <cell r="AC1685" t="str">
            <v>OE</v>
          </cell>
          <cell r="AD1685" t="str">
            <v>OE</v>
          </cell>
        </row>
        <row r="1686">
          <cell r="AC1686" t="str">
            <v>OE</v>
          </cell>
          <cell r="AD1686" t="str">
            <v>OE</v>
          </cell>
        </row>
        <row r="1687">
          <cell r="AC1687" t="str">
            <v>ME</v>
          </cell>
          <cell r="AD1687" t="str">
            <v>ME</v>
          </cell>
        </row>
        <row r="1688">
          <cell r="AC1688" t="str">
            <v>ME</v>
          </cell>
          <cell r="AD1688" t="str">
            <v>ME</v>
          </cell>
        </row>
        <row r="1689">
          <cell r="AC1689" t="str">
            <v>ME</v>
          </cell>
          <cell r="AD1689" t="str">
            <v>ME</v>
          </cell>
        </row>
        <row r="1690">
          <cell r="AC1690" t="str">
            <v>FF</v>
          </cell>
          <cell r="AD1690" t="str">
            <v>FF</v>
          </cell>
        </row>
        <row r="1691">
          <cell r="AC1691" t="str">
            <v>ME</v>
          </cell>
          <cell r="AD1691" t="str">
            <v>ME</v>
          </cell>
        </row>
        <row r="1692">
          <cell r="AC1692" t="str">
            <v>CPE</v>
          </cell>
          <cell r="AD1692" t="str">
            <v>CPE</v>
          </cell>
        </row>
        <row r="1693">
          <cell r="AC1693" t="str">
            <v>ME</v>
          </cell>
          <cell r="AD1693" t="str">
            <v>ME</v>
          </cell>
        </row>
        <row r="1694">
          <cell r="AC1694" t="str">
            <v>CPE</v>
          </cell>
          <cell r="AD1694" t="str">
            <v>CPE</v>
          </cell>
        </row>
        <row r="1695">
          <cell r="AC1695" t="str">
            <v>CPE</v>
          </cell>
          <cell r="AD1695" t="str">
            <v>CPE</v>
          </cell>
        </row>
        <row r="1696">
          <cell r="AC1696" t="str">
            <v>CPE</v>
          </cell>
          <cell r="AD1696" t="str">
            <v>CPE</v>
          </cell>
        </row>
        <row r="1697">
          <cell r="AC1697" t="str">
            <v>FF</v>
          </cell>
          <cell r="AD1697" t="str">
            <v>FF</v>
          </cell>
        </row>
        <row r="1698">
          <cell r="AC1698" t="str">
            <v>FF</v>
          </cell>
          <cell r="AD1698" t="str">
            <v>FF</v>
          </cell>
        </row>
        <row r="1699">
          <cell r="AC1699" t="str">
            <v>FF</v>
          </cell>
          <cell r="AD1699" t="str">
            <v>FF</v>
          </cell>
        </row>
        <row r="1700">
          <cell r="AC1700" t="str">
            <v>FF</v>
          </cell>
          <cell r="AD1700" t="str">
            <v>FF</v>
          </cell>
        </row>
        <row r="1701">
          <cell r="AC1701" t="str">
            <v>FF</v>
          </cell>
          <cell r="AD1701" t="str">
            <v>FF</v>
          </cell>
        </row>
        <row r="1702">
          <cell r="AC1702" t="str">
            <v>ME</v>
          </cell>
          <cell r="AD1702" t="str">
            <v>ME</v>
          </cell>
        </row>
        <row r="1703">
          <cell r="AC1703" t="str">
            <v>SW</v>
          </cell>
          <cell r="AD1703" t="str">
            <v>SW</v>
          </cell>
        </row>
        <row r="1704">
          <cell r="AC1704" t="str">
            <v>CPE</v>
          </cell>
          <cell r="AD1704" t="str">
            <v>CPE</v>
          </cell>
        </row>
        <row r="1705">
          <cell r="AC1705" t="str">
            <v>CPE</v>
          </cell>
          <cell r="AD1705" t="str">
            <v>CPE</v>
          </cell>
        </row>
        <row r="1706">
          <cell r="AC1706" t="str">
            <v>CPE</v>
          </cell>
          <cell r="AD1706" t="str">
            <v>CPE</v>
          </cell>
        </row>
        <row r="1707">
          <cell r="AC1707" t="str">
            <v>CPE</v>
          </cell>
          <cell r="AD1707" t="str">
            <v>CPE</v>
          </cell>
        </row>
        <row r="1708">
          <cell r="AC1708" t="str">
            <v>FF</v>
          </cell>
          <cell r="AD1708" t="str">
            <v>FF</v>
          </cell>
        </row>
        <row r="1709">
          <cell r="AC1709" t="str">
            <v>FF</v>
          </cell>
          <cell r="AD1709" t="str">
            <v>FF</v>
          </cell>
        </row>
        <row r="1710">
          <cell r="AC1710" t="str">
            <v>FF</v>
          </cell>
          <cell r="AD1710" t="str">
            <v>FF</v>
          </cell>
        </row>
        <row r="1711">
          <cell r="AC1711" t="str">
            <v>ME</v>
          </cell>
          <cell r="AD1711" t="str">
            <v>ME</v>
          </cell>
        </row>
        <row r="1712">
          <cell r="AC1712" t="str">
            <v>ME</v>
          </cell>
          <cell r="AD1712" t="str">
            <v>ME</v>
          </cell>
        </row>
        <row r="1713">
          <cell r="AC1713" t="str">
            <v>ME</v>
          </cell>
          <cell r="AD1713" t="str">
            <v>ME</v>
          </cell>
        </row>
        <row r="1714">
          <cell r="AC1714" t="str">
            <v>ME</v>
          </cell>
          <cell r="AD1714" t="str">
            <v>ME</v>
          </cell>
        </row>
        <row r="1715">
          <cell r="AC1715" t="str">
            <v>ME</v>
          </cell>
          <cell r="AD1715" t="str">
            <v>ME</v>
          </cell>
        </row>
        <row r="1716">
          <cell r="AC1716" t="str">
            <v>ME</v>
          </cell>
          <cell r="AD1716" t="str">
            <v>ME</v>
          </cell>
        </row>
        <row r="1717">
          <cell r="AC1717" t="str">
            <v>ME</v>
          </cell>
          <cell r="AD1717" t="str">
            <v>ME</v>
          </cell>
        </row>
        <row r="1718">
          <cell r="AC1718" t="str">
            <v>ME</v>
          </cell>
          <cell r="AD1718" t="str">
            <v>ME</v>
          </cell>
        </row>
        <row r="1719">
          <cell r="AC1719" t="str">
            <v>OE</v>
          </cell>
          <cell r="AD1719" t="str">
            <v>OE</v>
          </cell>
        </row>
        <row r="1720">
          <cell r="AC1720" t="str">
            <v>CPE</v>
          </cell>
          <cell r="AD1720" t="str">
            <v>CPE</v>
          </cell>
        </row>
        <row r="1721">
          <cell r="AC1721" t="str">
            <v>CPE</v>
          </cell>
          <cell r="AD1721" t="str">
            <v>CPE</v>
          </cell>
        </row>
        <row r="1722">
          <cell r="AC1722" t="str">
            <v>FF</v>
          </cell>
          <cell r="AD1722" t="str">
            <v>FF</v>
          </cell>
        </row>
        <row r="1723">
          <cell r="AC1723" t="str">
            <v>OE</v>
          </cell>
          <cell r="AD1723" t="str">
            <v>OE</v>
          </cell>
        </row>
        <row r="1724">
          <cell r="AC1724" t="str">
            <v>CPE</v>
          </cell>
          <cell r="AD1724" t="str">
            <v>CPE</v>
          </cell>
        </row>
        <row r="1725">
          <cell r="AC1725" t="str">
            <v>FF</v>
          </cell>
          <cell r="AD1725" t="str">
            <v>FF</v>
          </cell>
        </row>
        <row r="1726">
          <cell r="AC1726" t="str">
            <v>ELE</v>
          </cell>
          <cell r="AD1726" t="str">
            <v>ELE</v>
          </cell>
        </row>
        <row r="1727">
          <cell r="AC1727" t="str">
            <v>CPE</v>
          </cell>
          <cell r="AD1727" t="str">
            <v>CPE</v>
          </cell>
        </row>
        <row r="1728">
          <cell r="AC1728" t="str">
            <v>SW</v>
          </cell>
          <cell r="AD1728" t="str">
            <v>SW</v>
          </cell>
        </row>
        <row r="1729">
          <cell r="AC1729" t="str">
            <v>CPE</v>
          </cell>
          <cell r="AD1729" t="str">
            <v>CPE</v>
          </cell>
        </row>
        <row r="1730">
          <cell r="AC1730" t="str">
            <v>FF</v>
          </cell>
          <cell r="AD1730" t="str">
            <v>FF</v>
          </cell>
        </row>
        <row r="1731">
          <cell r="AC1731" t="str">
            <v>OE</v>
          </cell>
          <cell r="AD1731" t="str">
            <v>OE</v>
          </cell>
        </row>
        <row r="1732">
          <cell r="AC1732" t="str">
            <v>CPE</v>
          </cell>
          <cell r="AD1732" t="str">
            <v>CPE</v>
          </cell>
        </row>
        <row r="1733">
          <cell r="AC1733" t="str">
            <v>CPE</v>
          </cell>
          <cell r="AD1733" t="str">
            <v>CPE</v>
          </cell>
        </row>
        <row r="1734">
          <cell r="AC1734" t="str">
            <v>CPE</v>
          </cell>
          <cell r="AD1734" t="str">
            <v>CPE</v>
          </cell>
        </row>
        <row r="1735">
          <cell r="AC1735" t="str">
            <v>CPE</v>
          </cell>
          <cell r="AD1735" t="str">
            <v>CPE</v>
          </cell>
        </row>
        <row r="1736">
          <cell r="AC1736" t="str">
            <v>CPE</v>
          </cell>
          <cell r="AD1736" t="str">
            <v>CPE</v>
          </cell>
        </row>
        <row r="1737">
          <cell r="AC1737" t="str">
            <v>FF</v>
          </cell>
          <cell r="AD1737" t="str">
            <v>FF</v>
          </cell>
        </row>
        <row r="1738">
          <cell r="AC1738" t="str">
            <v>FF</v>
          </cell>
          <cell r="AD1738" t="str">
            <v>FF</v>
          </cell>
        </row>
        <row r="1739">
          <cell r="AC1739" t="str">
            <v>FF</v>
          </cell>
          <cell r="AD1739" t="str">
            <v>FF</v>
          </cell>
        </row>
        <row r="1740">
          <cell r="AC1740" t="str">
            <v>FF</v>
          </cell>
          <cell r="AD1740" t="str">
            <v>FF</v>
          </cell>
        </row>
        <row r="1741">
          <cell r="AC1741" t="str">
            <v>FF</v>
          </cell>
          <cell r="AD1741" t="str">
            <v>FF</v>
          </cell>
        </row>
        <row r="1742">
          <cell r="AC1742" t="str">
            <v>FF</v>
          </cell>
          <cell r="AD1742" t="str">
            <v>FF</v>
          </cell>
        </row>
        <row r="1743">
          <cell r="AC1743" t="str">
            <v>OE</v>
          </cell>
          <cell r="AD1743" t="str">
            <v>OE</v>
          </cell>
        </row>
        <row r="1744">
          <cell r="AC1744" t="str">
            <v>CPE</v>
          </cell>
          <cell r="AD1744" t="str">
            <v>CPE</v>
          </cell>
        </row>
        <row r="1745">
          <cell r="AC1745" t="str">
            <v>FF</v>
          </cell>
          <cell r="AD1745" t="str">
            <v>FF</v>
          </cell>
        </row>
        <row r="1746">
          <cell r="AC1746" t="str">
            <v>FF</v>
          </cell>
          <cell r="AD1746" t="str">
            <v>FF</v>
          </cell>
        </row>
        <row r="1747">
          <cell r="AC1747" t="str">
            <v>AC</v>
          </cell>
          <cell r="AD1747" t="str">
            <v>AC</v>
          </cell>
        </row>
        <row r="1748">
          <cell r="AC1748" t="str">
            <v>FF</v>
          </cell>
          <cell r="AD1748" t="str">
            <v>FF</v>
          </cell>
        </row>
        <row r="1749">
          <cell r="AC1749" t="str">
            <v>OE</v>
          </cell>
          <cell r="AD1749" t="str">
            <v>OE</v>
          </cell>
        </row>
        <row r="1750">
          <cell r="AC1750" t="str">
            <v>OE</v>
          </cell>
          <cell r="AD1750" t="str">
            <v>OE</v>
          </cell>
        </row>
        <row r="1751">
          <cell r="AC1751" t="str">
            <v>OE</v>
          </cell>
          <cell r="AD1751" t="str">
            <v>OE</v>
          </cell>
        </row>
        <row r="1752">
          <cell r="AC1752" t="str">
            <v>FF</v>
          </cell>
          <cell r="AD1752" t="str">
            <v>FF</v>
          </cell>
        </row>
        <row r="1753">
          <cell r="AC1753" t="str">
            <v>OE</v>
          </cell>
          <cell r="AD1753" t="str">
            <v>OE</v>
          </cell>
        </row>
        <row r="1754">
          <cell r="AC1754" t="str">
            <v>ME</v>
          </cell>
          <cell r="AD1754" t="str">
            <v>ME</v>
          </cell>
        </row>
        <row r="1755">
          <cell r="AC1755" t="str">
            <v>FF</v>
          </cell>
          <cell r="AD1755" t="str">
            <v>FF</v>
          </cell>
        </row>
        <row r="1756">
          <cell r="AC1756" t="str">
            <v>CPE</v>
          </cell>
          <cell r="AD1756" t="str">
            <v>CPE</v>
          </cell>
        </row>
        <row r="1757">
          <cell r="AC1757" t="str">
            <v>OE</v>
          </cell>
          <cell r="AD1757" t="str">
            <v>OE</v>
          </cell>
        </row>
        <row r="1758">
          <cell r="AC1758" t="str">
            <v>FF</v>
          </cell>
          <cell r="AD1758" t="str">
            <v>FF</v>
          </cell>
        </row>
        <row r="1759">
          <cell r="AC1759" t="str">
            <v>CPE</v>
          </cell>
          <cell r="AD1759" t="str">
            <v>CPE</v>
          </cell>
        </row>
        <row r="1760">
          <cell r="AC1760" t="str">
            <v>FF</v>
          </cell>
          <cell r="AD1760" t="str">
            <v>FF</v>
          </cell>
        </row>
        <row r="1761">
          <cell r="AC1761" t="str">
            <v>FF</v>
          </cell>
          <cell r="AD1761" t="str">
            <v>FF</v>
          </cell>
        </row>
        <row r="1762">
          <cell r="AC1762" t="str">
            <v>ME</v>
          </cell>
          <cell r="AD1762" t="str">
            <v>ME</v>
          </cell>
        </row>
        <row r="1763">
          <cell r="AC1763" t="str">
            <v>PPE</v>
          </cell>
          <cell r="AD1763" t="str">
            <v>PPE</v>
          </cell>
        </row>
        <row r="1764">
          <cell r="AC1764" t="str">
            <v>PPE</v>
          </cell>
          <cell r="AD1764" t="str">
            <v>PPE</v>
          </cell>
        </row>
        <row r="1765">
          <cell r="AC1765" t="str">
            <v>PPE</v>
          </cell>
          <cell r="AD1765" t="str">
            <v>PPE</v>
          </cell>
        </row>
        <row r="1766">
          <cell r="AC1766" t="str">
            <v>PPE</v>
          </cell>
          <cell r="AD1766" t="str">
            <v>PPE</v>
          </cell>
        </row>
        <row r="1767">
          <cell r="AC1767" t="str">
            <v>PPE</v>
          </cell>
          <cell r="AD1767" t="str">
            <v>PPE</v>
          </cell>
        </row>
        <row r="1768">
          <cell r="AC1768" t="str">
            <v>PPE</v>
          </cell>
          <cell r="AD1768" t="str">
            <v>PPE</v>
          </cell>
        </row>
        <row r="1769">
          <cell r="AC1769" t="str">
            <v>PPE</v>
          </cell>
          <cell r="AD1769" t="str">
            <v>PPE</v>
          </cell>
        </row>
        <row r="1770">
          <cell r="AC1770" t="str">
            <v>PPE</v>
          </cell>
          <cell r="AD1770" t="str">
            <v>PPE</v>
          </cell>
        </row>
        <row r="1771">
          <cell r="AC1771" t="str">
            <v>PPE</v>
          </cell>
          <cell r="AD1771" t="str">
            <v>PPE</v>
          </cell>
        </row>
        <row r="1772">
          <cell r="AC1772" t="str">
            <v>PPE</v>
          </cell>
          <cell r="AD1772" t="str">
            <v>PPE</v>
          </cell>
        </row>
        <row r="1773">
          <cell r="AC1773" t="str">
            <v>PPE</v>
          </cell>
          <cell r="AD1773" t="str">
            <v>PPE</v>
          </cell>
        </row>
        <row r="1774">
          <cell r="AC1774" t="str">
            <v>PPE</v>
          </cell>
          <cell r="AD1774" t="str">
            <v>PPE</v>
          </cell>
        </row>
        <row r="1775">
          <cell r="AC1775" t="str">
            <v>PPE</v>
          </cell>
          <cell r="AD1775" t="str">
            <v>PPE</v>
          </cell>
        </row>
        <row r="1776">
          <cell r="AC1776" t="str">
            <v>PPE</v>
          </cell>
          <cell r="AD1776" t="str">
            <v>PPE</v>
          </cell>
        </row>
        <row r="1777">
          <cell r="AC1777" t="str">
            <v>PPE</v>
          </cell>
          <cell r="AD1777" t="str">
            <v>PPE</v>
          </cell>
        </row>
        <row r="1778">
          <cell r="AC1778" t="str">
            <v>PPE</v>
          </cell>
          <cell r="AD1778" t="str">
            <v>PPE</v>
          </cell>
        </row>
        <row r="1779">
          <cell r="AC1779" t="str">
            <v>PPE</v>
          </cell>
          <cell r="AD1779" t="str">
            <v>PPE</v>
          </cell>
        </row>
        <row r="1780">
          <cell r="AC1780" t="str">
            <v>PPE</v>
          </cell>
          <cell r="AD1780" t="str">
            <v>PPE</v>
          </cell>
        </row>
        <row r="1781">
          <cell r="AC1781" t="str">
            <v>PPE</v>
          </cell>
          <cell r="AD1781" t="str">
            <v>PPE</v>
          </cell>
        </row>
        <row r="1782">
          <cell r="AC1782" t="str">
            <v>PIPE</v>
          </cell>
          <cell r="AD1782" t="str">
            <v>PIPE</v>
          </cell>
        </row>
        <row r="1783">
          <cell r="AC1783" t="str">
            <v>PPE</v>
          </cell>
          <cell r="AD1783" t="str">
            <v>PPE</v>
          </cell>
        </row>
        <row r="1784">
          <cell r="AC1784" t="str">
            <v>PPE</v>
          </cell>
          <cell r="AD1784" t="str">
            <v>PPE</v>
          </cell>
        </row>
        <row r="1785">
          <cell r="AC1785" t="str">
            <v>PPE</v>
          </cell>
          <cell r="AD1785" t="str">
            <v>PPE</v>
          </cell>
        </row>
        <row r="1786">
          <cell r="AC1786" t="str">
            <v>PPE</v>
          </cell>
          <cell r="AD1786" t="str">
            <v>PPE</v>
          </cell>
        </row>
        <row r="1787">
          <cell r="AC1787" t="str">
            <v>PPE</v>
          </cell>
          <cell r="AD1787" t="str">
            <v>PPE</v>
          </cell>
        </row>
        <row r="1788">
          <cell r="AC1788" t="str">
            <v>PPE</v>
          </cell>
          <cell r="AD1788" t="str">
            <v>PPE</v>
          </cell>
        </row>
        <row r="1789">
          <cell r="AC1789" t="str">
            <v>PPE</v>
          </cell>
          <cell r="AD1789" t="str">
            <v>PPE</v>
          </cell>
        </row>
        <row r="1790">
          <cell r="AC1790" t="str">
            <v>PPE</v>
          </cell>
          <cell r="AD1790" t="str">
            <v>PPE</v>
          </cell>
        </row>
        <row r="1791">
          <cell r="AC1791" t="str">
            <v>PPE</v>
          </cell>
          <cell r="AD1791" t="str">
            <v>PPE</v>
          </cell>
        </row>
        <row r="1792">
          <cell r="AC1792" t="str">
            <v>PPE</v>
          </cell>
          <cell r="AD1792" t="str">
            <v>PPE</v>
          </cell>
        </row>
        <row r="1793">
          <cell r="AC1793" t="str">
            <v>PMP</v>
          </cell>
          <cell r="AD1793" t="str">
            <v>PMP</v>
          </cell>
        </row>
        <row r="1794">
          <cell r="AC1794" t="str">
            <v>PPE</v>
          </cell>
          <cell r="AD1794" t="str">
            <v>PPE</v>
          </cell>
        </row>
        <row r="1795">
          <cell r="AC1795" t="str">
            <v>PPE</v>
          </cell>
          <cell r="AD1795" t="str">
            <v>PPE</v>
          </cell>
        </row>
        <row r="1796">
          <cell r="AC1796" t="str">
            <v>PPE</v>
          </cell>
          <cell r="AD1796" t="str">
            <v>PPE</v>
          </cell>
        </row>
        <row r="1797">
          <cell r="AC1797" t="str">
            <v>PPE</v>
          </cell>
          <cell r="AD1797" t="str">
            <v>PPE</v>
          </cell>
        </row>
        <row r="1798">
          <cell r="AC1798" t="str">
            <v>PPE</v>
          </cell>
          <cell r="AD1798" t="str">
            <v>PPE</v>
          </cell>
        </row>
        <row r="1799">
          <cell r="AC1799" t="str">
            <v>PPE</v>
          </cell>
          <cell r="AD1799" t="str">
            <v>PPE</v>
          </cell>
        </row>
        <row r="1800">
          <cell r="AC1800" t="str">
            <v>PPE</v>
          </cell>
          <cell r="AD1800" t="str">
            <v>PPE</v>
          </cell>
        </row>
        <row r="1801">
          <cell r="AC1801" t="str">
            <v>MOT</v>
          </cell>
          <cell r="AD1801" t="str">
            <v>MOT</v>
          </cell>
        </row>
        <row r="1802">
          <cell r="AC1802" t="str">
            <v>PPE</v>
          </cell>
          <cell r="AD1802" t="str">
            <v>PPE</v>
          </cell>
        </row>
        <row r="1803">
          <cell r="AC1803" t="str">
            <v>PPE</v>
          </cell>
          <cell r="AD1803" t="str">
            <v>PPE</v>
          </cell>
        </row>
        <row r="1804">
          <cell r="AC1804" t="str">
            <v>PPE</v>
          </cell>
          <cell r="AD1804" t="str">
            <v>PPE</v>
          </cell>
        </row>
        <row r="1805">
          <cell r="AC1805" t="str">
            <v>PPE</v>
          </cell>
          <cell r="AD1805" t="str">
            <v>PPE</v>
          </cell>
        </row>
        <row r="1806">
          <cell r="AC1806" t="str">
            <v>PPE</v>
          </cell>
          <cell r="AD1806" t="str">
            <v>PPE</v>
          </cell>
        </row>
        <row r="1807">
          <cell r="AC1807" t="str">
            <v>PPE</v>
          </cell>
          <cell r="AD1807" t="str">
            <v>PPE</v>
          </cell>
        </row>
        <row r="1808">
          <cell r="AC1808" t="str">
            <v>PPE</v>
          </cell>
          <cell r="AD1808" t="str">
            <v>PPE</v>
          </cell>
        </row>
        <row r="1809">
          <cell r="AC1809" t="str">
            <v>PPE</v>
          </cell>
          <cell r="AD1809" t="str">
            <v>PPE</v>
          </cell>
        </row>
        <row r="1810">
          <cell r="AC1810" t="str">
            <v>PPE</v>
          </cell>
          <cell r="AD1810" t="str">
            <v>PPE</v>
          </cell>
        </row>
        <row r="1811">
          <cell r="AC1811" t="str">
            <v>PMP</v>
          </cell>
          <cell r="AD1811" t="str">
            <v>PMP</v>
          </cell>
        </row>
        <row r="1812">
          <cell r="AC1812" t="str">
            <v>PMP</v>
          </cell>
          <cell r="AD1812" t="str">
            <v>PMP</v>
          </cell>
        </row>
        <row r="1813">
          <cell r="AC1813" t="str">
            <v>HVAC</v>
          </cell>
          <cell r="AD1813" t="str">
            <v>HVAC</v>
          </cell>
        </row>
        <row r="1814">
          <cell r="AC1814" t="str">
            <v>HVAC</v>
          </cell>
          <cell r="AD1814" t="str">
            <v>HVAC</v>
          </cell>
        </row>
        <row r="1815">
          <cell r="AC1815" t="str">
            <v>ME</v>
          </cell>
          <cell r="AD1815" t="str">
            <v>ME</v>
          </cell>
        </row>
        <row r="1816">
          <cell r="AC1816" t="str">
            <v>PMP</v>
          </cell>
          <cell r="AD1816" t="str">
            <v>PMP</v>
          </cell>
        </row>
        <row r="1817">
          <cell r="AC1817" t="str">
            <v>ME</v>
          </cell>
          <cell r="AD1817" t="str">
            <v>ME</v>
          </cell>
        </row>
        <row r="1818">
          <cell r="AC1818" t="str">
            <v>COMP</v>
          </cell>
          <cell r="AD1818" t="str">
            <v>COMP</v>
          </cell>
        </row>
        <row r="1819">
          <cell r="AC1819" t="str">
            <v>ME</v>
          </cell>
          <cell r="AD1819" t="str">
            <v>ME</v>
          </cell>
        </row>
        <row r="1820">
          <cell r="AC1820" t="str">
            <v>ME</v>
          </cell>
          <cell r="AD1820" t="str">
            <v>ME</v>
          </cell>
        </row>
        <row r="1821">
          <cell r="AC1821" t="str">
            <v>PPE</v>
          </cell>
          <cell r="AD1821" t="str">
            <v>PPE</v>
          </cell>
        </row>
        <row r="1822">
          <cell r="AC1822" t="str">
            <v>PPE</v>
          </cell>
          <cell r="AD1822" t="str">
            <v>PPE</v>
          </cell>
        </row>
        <row r="1823">
          <cell r="AC1823" t="str">
            <v>TNK</v>
          </cell>
          <cell r="AD1823" t="str">
            <v>TNK</v>
          </cell>
        </row>
        <row r="1824">
          <cell r="AC1824" t="str">
            <v>PPE</v>
          </cell>
          <cell r="AD1824" t="str">
            <v>PPE</v>
          </cell>
        </row>
        <row r="1825">
          <cell r="AC1825" t="str">
            <v>PPE</v>
          </cell>
          <cell r="AD1825" t="str">
            <v>PPE</v>
          </cell>
        </row>
        <row r="1826">
          <cell r="AC1826" t="str">
            <v>PPE</v>
          </cell>
          <cell r="AD1826" t="str">
            <v>PPE</v>
          </cell>
        </row>
        <row r="1827">
          <cell r="AC1827" t="str">
            <v>ME</v>
          </cell>
          <cell r="AD1827" t="str">
            <v>ME</v>
          </cell>
        </row>
        <row r="1828">
          <cell r="AC1828" t="str">
            <v>ME</v>
          </cell>
          <cell r="AD1828" t="str">
            <v>ME</v>
          </cell>
        </row>
        <row r="1829">
          <cell r="AC1829" t="str">
            <v>ME</v>
          </cell>
          <cell r="AD1829" t="str">
            <v>ME</v>
          </cell>
        </row>
        <row r="1830">
          <cell r="AC1830" t="str">
            <v>PIPE</v>
          </cell>
          <cell r="AD1830" t="str">
            <v>PIPE</v>
          </cell>
        </row>
        <row r="1831">
          <cell r="AC1831" t="str">
            <v>PMP - 15</v>
          </cell>
          <cell r="AD1831" t="str">
            <v>PMP - 15</v>
          </cell>
        </row>
        <row r="1832">
          <cell r="AC1832" t="str">
            <v>PMP - 15</v>
          </cell>
          <cell r="AD1832" t="str">
            <v>PMP - 15</v>
          </cell>
        </row>
        <row r="1833">
          <cell r="AC1833" t="str">
            <v>PPE</v>
          </cell>
          <cell r="AD1833" t="str">
            <v>PPE</v>
          </cell>
        </row>
        <row r="1834">
          <cell r="AC1834" t="str">
            <v>PMP - 15</v>
          </cell>
          <cell r="AD1834" t="str">
            <v>PMP - 15</v>
          </cell>
        </row>
        <row r="1835">
          <cell r="AC1835" t="str">
            <v>CRN</v>
          </cell>
          <cell r="AD1835" t="str">
            <v>CRN</v>
          </cell>
        </row>
        <row r="1836">
          <cell r="AC1836" t="str">
            <v>ME</v>
          </cell>
          <cell r="AD1836" t="str">
            <v>ME</v>
          </cell>
        </row>
        <row r="1837">
          <cell r="AC1837" t="str">
            <v>PMP - 15</v>
          </cell>
          <cell r="AD1837" t="str">
            <v>PMP - 15</v>
          </cell>
        </row>
        <row r="1838">
          <cell r="AC1838" t="str">
            <v>PPE</v>
          </cell>
          <cell r="AD1838" t="str">
            <v>PPE</v>
          </cell>
        </row>
        <row r="1839">
          <cell r="AC1839" t="str">
            <v>FF</v>
          </cell>
          <cell r="AD1839" t="str">
            <v>FF</v>
          </cell>
        </row>
        <row r="1840">
          <cell r="AC1840" t="str">
            <v>FF</v>
          </cell>
          <cell r="AD1840" t="str">
            <v>FF</v>
          </cell>
        </row>
        <row r="1841">
          <cell r="AC1841" t="str">
            <v>FF</v>
          </cell>
          <cell r="AD1841" t="str">
            <v>FF</v>
          </cell>
        </row>
        <row r="1842">
          <cell r="AC1842" t="str">
            <v>FF</v>
          </cell>
          <cell r="AD1842" t="str">
            <v>FF</v>
          </cell>
        </row>
        <row r="1843">
          <cell r="AC1843" t="str">
            <v>FF</v>
          </cell>
          <cell r="AD1843" t="str">
            <v>FF</v>
          </cell>
        </row>
        <row r="1844">
          <cell r="AC1844" t="str">
            <v>FF</v>
          </cell>
          <cell r="AD1844" t="str">
            <v>FF</v>
          </cell>
        </row>
        <row r="1845">
          <cell r="AC1845" t="str">
            <v>FF</v>
          </cell>
          <cell r="AD1845" t="str">
            <v>FF</v>
          </cell>
        </row>
        <row r="1846">
          <cell r="AC1846" t="str">
            <v>FF</v>
          </cell>
          <cell r="AD1846" t="str">
            <v>FF</v>
          </cell>
        </row>
        <row r="1847">
          <cell r="AC1847" t="str">
            <v>FF</v>
          </cell>
          <cell r="AD1847" t="str">
            <v>FF</v>
          </cell>
        </row>
        <row r="1848">
          <cell r="AC1848" t="str">
            <v>OE</v>
          </cell>
          <cell r="AD1848" t="str">
            <v>OE</v>
          </cell>
        </row>
        <row r="1849">
          <cell r="AC1849" t="str">
            <v>OE</v>
          </cell>
          <cell r="AD1849" t="str">
            <v>OE</v>
          </cell>
        </row>
        <row r="1850">
          <cell r="AC1850" t="str">
            <v>OE</v>
          </cell>
          <cell r="AD1850" t="str">
            <v>OE</v>
          </cell>
        </row>
        <row r="1851">
          <cell r="AC1851" t="str">
            <v>OE</v>
          </cell>
          <cell r="AD1851" t="str">
            <v>OE</v>
          </cell>
        </row>
        <row r="1852">
          <cell r="AC1852" t="str">
            <v>OE</v>
          </cell>
          <cell r="AD1852" t="str">
            <v>OE</v>
          </cell>
        </row>
        <row r="1853">
          <cell r="AC1853" t="str">
            <v>OE</v>
          </cell>
          <cell r="AD1853" t="str">
            <v>OE</v>
          </cell>
        </row>
        <row r="1854">
          <cell r="AC1854" t="str">
            <v>OE</v>
          </cell>
          <cell r="AD1854" t="str">
            <v>OE</v>
          </cell>
        </row>
        <row r="1855">
          <cell r="AC1855" t="str">
            <v>ELE</v>
          </cell>
          <cell r="AD1855" t="str">
            <v>ELE</v>
          </cell>
        </row>
        <row r="1856">
          <cell r="AC1856" t="str">
            <v>ELE</v>
          </cell>
          <cell r="AD1856" t="str">
            <v>ELE</v>
          </cell>
        </row>
        <row r="1857">
          <cell r="AC1857" t="str">
            <v>ME</v>
          </cell>
          <cell r="AD1857" t="str">
            <v>ME</v>
          </cell>
        </row>
        <row r="1858">
          <cell r="AC1858" t="str">
            <v>FF</v>
          </cell>
          <cell r="AD1858" t="str">
            <v>FF</v>
          </cell>
        </row>
        <row r="1859">
          <cell r="AC1859" t="str">
            <v>FF</v>
          </cell>
          <cell r="AD1859" t="str">
            <v>FF</v>
          </cell>
        </row>
        <row r="1860">
          <cell r="AC1860" t="str">
            <v>FF</v>
          </cell>
          <cell r="AD1860" t="str">
            <v>FF</v>
          </cell>
        </row>
        <row r="1861">
          <cell r="AC1861" t="str">
            <v>OE</v>
          </cell>
          <cell r="AD1861" t="str">
            <v>OE</v>
          </cell>
        </row>
        <row r="1862">
          <cell r="AC1862" t="str">
            <v>CPE</v>
          </cell>
          <cell r="AD1862" t="str">
            <v>CPE</v>
          </cell>
        </row>
        <row r="1863">
          <cell r="AC1863" t="str">
            <v>CPE</v>
          </cell>
          <cell r="AD1863" t="str">
            <v>CPE</v>
          </cell>
        </row>
        <row r="1864">
          <cell r="AC1864" t="str">
            <v>CPE</v>
          </cell>
          <cell r="AD1864" t="str">
            <v>CPE</v>
          </cell>
        </row>
        <row r="1865">
          <cell r="AC1865" t="str">
            <v>CPE</v>
          </cell>
          <cell r="AD1865" t="str">
            <v>CPE</v>
          </cell>
        </row>
        <row r="1866">
          <cell r="AC1866" t="str">
            <v>FF</v>
          </cell>
          <cell r="AD1866" t="str">
            <v>FF</v>
          </cell>
        </row>
        <row r="1867">
          <cell r="AC1867" t="str">
            <v>FF</v>
          </cell>
          <cell r="AD1867" t="str">
            <v>FF</v>
          </cell>
        </row>
        <row r="1868">
          <cell r="AC1868" t="str">
            <v>ME</v>
          </cell>
          <cell r="AD1868" t="str">
            <v>ME</v>
          </cell>
        </row>
        <row r="1869">
          <cell r="AC1869" t="str">
            <v>FF</v>
          </cell>
          <cell r="AD1869" t="str">
            <v>FF</v>
          </cell>
        </row>
        <row r="1870">
          <cell r="AC1870" t="str">
            <v>FF</v>
          </cell>
          <cell r="AD1870" t="str">
            <v>FF</v>
          </cell>
        </row>
        <row r="1871">
          <cell r="AC1871" t="str">
            <v>FF</v>
          </cell>
          <cell r="AD1871" t="str">
            <v>FF</v>
          </cell>
        </row>
        <row r="1872">
          <cell r="AC1872" t="str">
            <v>FF</v>
          </cell>
          <cell r="AD1872" t="str">
            <v>FF</v>
          </cell>
        </row>
        <row r="1873">
          <cell r="AC1873" t="str">
            <v>FF</v>
          </cell>
          <cell r="AD1873" t="str">
            <v>FF</v>
          </cell>
        </row>
        <row r="1874">
          <cell r="AC1874" t="str">
            <v>OE</v>
          </cell>
          <cell r="AD1874" t="str">
            <v>OE</v>
          </cell>
        </row>
        <row r="1875">
          <cell r="AC1875" t="str">
            <v>FF</v>
          </cell>
          <cell r="AD1875" t="str">
            <v>FF</v>
          </cell>
        </row>
        <row r="1876">
          <cell r="AC1876" t="str">
            <v>FF</v>
          </cell>
          <cell r="AD1876" t="str">
            <v>FF</v>
          </cell>
        </row>
        <row r="1877">
          <cell r="AC1877" t="str">
            <v>FF</v>
          </cell>
          <cell r="AD1877" t="str">
            <v>FF</v>
          </cell>
        </row>
        <row r="1878">
          <cell r="AC1878" t="str">
            <v>FF</v>
          </cell>
          <cell r="AD1878" t="str">
            <v>FF</v>
          </cell>
        </row>
        <row r="1879">
          <cell r="AC1879" t="str">
            <v>CPE</v>
          </cell>
          <cell r="AD1879" t="str">
            <v>CPE</v>
          </cell>
        </row>
        <row r="1880">
          <cell r="AC1880" t="str">
            <v>CPE</v>
          </cell>
          <cell r="AD1880" t="str">
            <v>CPE</v>
          </cell>
        </row>
        <row r="1881">
          <cell r="AC1881" t="str">
            <v>FF</v>
          </cell>
          <cell r="AD1881" t="str">
            <v>FF</v>
          </cell>
        </row>
        <row r="1882">
          <cell r="AC1882" t="str">
            <v>FF</v>
          </cell>
          <cell r="AD1882" t="str">
            <v>FF</v>
          </cell>
        </row>
        <row r="1883">
          <cell r="AC1883" t="str">
            <v>CPE</v>
          </cell>
          <cell r="AD1883" t="str">
            <v>CPE</v>
          </cell>
        </row>
        <row r="1884">
          <cell r="AC1884" t="str">
            <v>CPE</v>
          </cell>
          <cell r="AD1884" t="str">
            <v>CPE</v>
          </cell>
        </row>
        <row r="1885">
          <cell r="AC1885" t="str">
            <v>CPE</v>
          </cell>
          <cell r="AD1885" t="str">
            <v>CPE</v>
          </cell>
        </row>
        <row r="1886">
          <cell r="AC1886" t="str">
            <v>CPE</v>
          </cell>
          <cell r="AD1886" t="str">
            <v>CPE</v>
          </cell>
        </row>
        <row r="1887">
          <cell r="AC1887" t="str">
            <v>CPE</v>
          </cell>
          <cell r="AD1887" t="str">
            <v>CPE</v>
          </cell>
        </row>
        <row r="1888">
          <cell r="AC1888" t="str">
            <v>CPE</v>
          </cell>
          <cell r="AD1888" t="str">
            <v>CPE</v>
          </cell>
        </row>
        <row r="1889">
          <cell r="AC1889" t="str">
            <v>CPE</v>
          </cell>
          <cell r="AD1889" t="str">
            <v>CPE</v>
          </cell>
        </row>
        <row r="1890">
          <cell r="AC1890" t="str">
            <v>CPE</v>
          </cell>
          <cell r="AD1890" t="str">
            <v>CPE</v>
          </cell>
        </row>
        <row r="1891">
          <cell r="AC1891" t="str">
            <v>CPE</v>
          </cell>
          <cell r="AD1891" t="str">
            <v>CPE</v>
          </cell>
        </row>
        <row r="1892">
          <cell r="AC1892" t="str">
            <v>FF</v>
          </cell>
          <cell r="AD1892" t="str">
            <v>FF</v>
          </cell>
        </row>
        <row r="1893">
          <cell r="AC1893" t="str">
            <v>FF</v>
          </cell>
          <cell r="AD1893" t="str">
            <v>FF</v>
          </cell>
        </row>
        <row r="1894">
          <cell r="AC1894" t="str">
            <v>FF</v>
          </cell>
          <cell r="AD1894" t="str">
            <v>FF</v>
          </cell>
        </row>
        <row r="1895">
          <cell r="AC1895" t="str">
            <v>CPE</v>
          </cell>
          <cell r="AD1895" t="str">
            <v>CPE</v>
          </cell>
        </row>
        <row r="1896">
          <cell r="AC1896" t="str">
            <v>CPE</v>
          </cell>
          <cell r="AD1896" t="str">
            <v>CPE</v>
          </cell>
        </row>
        <row r="1897">
          <cell r="AC1897" t="str">
            <v>CPE</v>
          </cell>
          <cell r="AD1897" t="str">
            <v>CPE</v>
          </cell>
        </row>
        <row r="1898">
          <cell r="AC1898" t="str">
            <v>CPE</v>
          </cell>
          <cell r="AD1898" t="str">
            <v>CPE</v>
          </cell>
        </row>
        <row r="1899">
          <cell r="AC1899" t="str">
            <v>FF</v>
          </cell>
          <cell r="AD1899" t="str">
            <v>FF</v>
          </cell>
        </row>
        <row r="1900">
          <cell r="AC1900" t="str">
            <v>CPE</v>
          </cell>
          <cell r="AD1900" t="str">
            <v>CPE</v>
          </cell>
        </row>
        <row r="1901">
          <cell r="AC1901" t="str">
            <v>CPE</v>
          </cell>
          <cell r="AD1901" t="str">
            <v>CPE</v>
          </cell>
        </row>
        <row r="1902">
          <cell r="AC1902" t="str">
            <v>OE</v>
          </cell>
          <cell r="AD1902" t="str">
            <v>OE</v>
          </cell>
        </row>
        <row r="1903">
          <cell r="AC1903" t="str">
            <v>OE</v>
          </cell>
          <cell r="AD1903" t="str">
            <v>OE</v>
          </cell>
        </row>
        <row r="1904">
          <cell r="AC1904" t="str">
            <v>FF</v>
          </cell>
          <cell r="AD1904" t="str">
            <v>FF</v>
          </cell>
        </row>
        <row r="1905">
          <cell r="AC1905" t="str">
            <v>FF</v>
          </cell>
          <cell r="AD1905" t="str">
            <v>FF</v>
          </cell>
        </row>
        <row r="1906">
          <cell r="AC1906" t="str">
            <v>CPE</v>
          </cell>
          <cell r="AD1906" t="str">
            <v>CPE</v>
          </cell>
        </row>
        <row r="1907">
          <cell r="AC1907" t="str">
            <v>FF</v>
          </cell>
          <cell r="AD1907" t="str">
            <v>FF</v>
          </cell>
        </row>
        <row r="1908">
          <cell r="AC1908" t="str">
            <v>CPE</v>
          </cell>
          <cell r="AD1908" t="str">
            <v>CPE</v>
          </cell>
        </row>
        <row r="1909">
          <cell r="AC1909" t="str">
            <v>CPE</v>
          </cell>
          <cell r="AD1909" t="str">
            <v>CPE</v>
          </cell>
        </row>
        <row r="1910">
          <cell r="AC1910" t="str">
            <v>CPE</v>
          </cell>
          <cell r="AD1910" t="str">
            <v>CPE</v>
          </cell>
        </row>
        <row r="1911">
          <cell r="AC1911" t="str">
            <v>CPE</v>
          </cell>
          <cell r="AD1911" t="str">
            <v>CPE</v>
          </cell>
        </row>
        <row r="1912">
          <cell r="AC1912" t="str">
            <v>CPE</v>
          </cell>
          <cell r="AD1912" t="str">
            <v>CPE</v>
          </cell>
        </row>
        <row r="1913">
          <cell r="AC1913" t="str">
            <v>CPE</v>
          </cell>
          <cell r="AD1913" t="str">
            <v>CPE</v>
          </cell>
        </row>
        <row r="1914">
          <cell r="AC1914" t="str">
            <v>CPE</v>
          </cell>
          <cell r="AD1914" t="str">
            <v>CPE</v>
          </cell>
        </row>
        <row r="1915">
          <cell r="AC1915" t="str">
            <v>CPE</v>
          </cell>
          <cell r="AD1915" t="str">
            <v>CPE</v>
          </cell>
        </row>
        <row r="1916">
          <cell r="AC1916" t="str">
            <v>CPE</v>
          </cell>
          <cell r="AD1916" t="str">
            <v>CPE</v>
          </cell>
        </row>
        <row r="1917">
          <cell r="AC1917" t="str">
            <v>CPE</v>
          </cell>
          <cell r="AD1917" t="str">
            <v>CPE</v>
          </cell>
        </row>
        <row r="1918">
          <cell r="AC1918" t="str">
            <v>CPE</v>
          </cell>
          <cell r="AD1918" t="str">
            <v>CPE</v>
          </cell>
        </row>
        <row r="1919">
          <cell r="AC1919" t="str">
            <v>CPE</v>
          </cell>
          <cell r="AD1919" t="str">
            <v>CPE</v>
          </cell>
        </row>
        <row r="1920">
          <cell r="AC1920" t="str">
            <v>CPE</v>
          </cell>
          <cell r="AD1920" t="str">
            <v>CPE</v>
          </cell>
        </row>
        <row r="1921">
          <cell r="AC1921" t="str">
            <v>CPE</v>
          </cell>
          <cell r="AD1921" t="str">
            <v>CPE</v>
          </cell>
        </row>
        <row r="1922">
          <cell r="AC1922" t="str">
            <v>CPE</v>
          </cell>
          <cell r="AD1922" t="str">
            <v>CPE</v>
          </cell>
        </row>
        <row r="1923">
          <cell r="AC1923" t="str">
            <v>CPE</v>
          </cell>
          <cell r="AD1923" t="str">
            <v>CPE</v>
          </cell>
        </row>
        <row r="1924">
          <cell r="AC1924" t="str">
            <v>CPE</v>
          </cell>
          <cell r="AD1924" t="str">
            <v>CPE</v>
          </cell>
        </row>
        <row r="1925">
          <cell r="AC1925" t="str">
            <v>CPE</v>
          </cell>
          <cell r="AD1925" t="str">
            <v>CPE</v>
          </cell>
        </row>
        <row r="1926">
          <cell r="AC1926" t="str">
            <v>CPE</v>
          </cell>
          <cell r="AD1926" t="str">
            <v>CPE</v>
          </cell>
        </row>
        <row r="1927">
          <cell r="AC1927" t="str">
            <v>CPE</v>
          </cell>
          <cell r="AD1927" t="str">
            <v>CPE</v>
          </cell>
        </row>
        <row r="1928">
          <cell r="AC1928" t="str">
            <v>CPE</v>
          </cell>
          <cell r="AD1928" t="str">
            <v>CPE</v>
          </cell>
        </row>
        <row r="1929">
          <cell r="AC1929" t="str">
            <v>CPE</v>
          </cell>
          <cell r="AD1929" t="str">
            <v>CPE</v>
          </cell>
        </row>
        <row r="1930">
          <cell r="AC1930" t="str">
            <v>FF</v>
          </cell>
          <cell r="AD1930" t="str">
            <v>FF</v>
          </cell>
        </row>
        <row r="1931">
          <cell r="AC1931" t="str">
            <v>AC</v>
          </cell>
          <cell r="AD1931" t="str">
            <v>AC</v>
          </cell>
        </row>
        <row r="1932">
          <cell r="AC1932" t="str">
            <v>FF</v>
          </cell>
          <cell r="AD1932" t="str">
            <v>FF</v>
          </cell>
        </row>
        <row r="1933">
          <cell r="AC1933" t="str">
            <v>FF</v>
          </cell>
          <cell r="AD1933" t="str">
            <v>FF</v>
          </cell>
        </row>
        <row r="1934">
          <cell r="AC1934" t="str">
            <v>ME</v>
          </cell>
          <cell r="AD1934" t="str">
            <v>ME</v>
          </cell>
        </row>
        <row r="1935">
          <cell r="AC1935" t="str">
            <v>ME</v>
          </cell>
          <cell r="AD1935" t="str">
            <v>ME</v>
          </cell>
        </row>
        <row r="1936">
          <cell r="AC1936" t="str">
            <v>PMP</v>
          </cell>
          <cell r="AD1936" t="str">
            <v>PMP</v>
          </cell>
        </row>
        <row r="1937">
          <cell r="AC1937" t="str">
            <v>ME</v>
          </cell>
          <cell r="AD1937" t="str">
            <v>ME</v>
          </cell>
        </row>
        <row r="1938">
          <cell r="AC1938" t="str">
            <v>ME</v>
          </cell>
          <cell r="AD1938" t="str">
            <v>ME</v>
          </cell>
        </row>
        <row r="1939">
          <cell r="AC1939" t="str">
            <v>ME</v>
          </cell>
          <cell r="AD1939" t="str">
            <v>ME</v>
          </cell>
        </row>
        <row r="1940">
          <cell r="AC1940" t="str">
            <v>ME</v>
          </cell>
          <cell r="AD1940" t="str">
            <v>ME</v>
          </cell>
        </row>
        <row r="1941">
          <cell r="AC1941" t="str">
            <v>COMP</v>
          </cell>
          <cell r="AD1941" t="str">
            <v>COMP</v>
          </cell>
        </row>
        <row r="1942">
          <cell r="AC1942" t="str">
            <v>ME</v>
          </cell>
          <cell r="AD1942" t="str">
            <v>ME</v>
          </cell>
        </row>
        <row r="1943">
          <cell r="AC1943" t="str">
            <v>ME</v>
          </cell>
          <cell r="AD1943" t="str">
            <v>ME</v>
          </cell>
        </row>
        <row r="1944">
          <cell r="AC1944" t="str">
            <v>ME</v>
          </cell>
          <cell r="AD1944" t="str">
            <v>ME</v>
          </cell>
        </row>
        <row r="1945">
          <cell r="AC1945" t="str">
            <v>ME</v>
          </cell>
          <cell r="AD1945" t="str">
            <v>ME</v>
          </cell>
        </row>
        <row r="1946">
          <cell r="AC1946" t="str">
            <v>ME</v>
          </cell>
          <cell r="AD1946" t="str">
            <v>ME</v>
          </cell>
        </row>
        <row r="1947">
          <cell r="AC1947" t="str">
            <v>ME</v>
          </cell>
          <cell r="AD1947" t="str">
            <v>ME</v>
          </cell>
        </row>
        <row r="1948">
          <cell r="AC1948" t="str">
            <v>ME</v>
          </cell>
          <cell r="AD1948" t="str">
            <v>ME</v>
          </cell>
        </row>
        <row r="1949">
          <cell r="AC1949" t="str">
            <v>ME</v>
          </cell>
          <cell r="AD1949" t="str">
            <v>ME</v>
          </cell>
        </row>
        <row r="1950">
          <cell r="AC1950" t="str">
            <v>ME</v>
          </cell>
          <cell r="AD1950" t="str">
            <v>ME</v>
          </cell>
        </row>
        <row r="1951">
          <cell r="AC1951" t="str">
            <v>ME</v>
          </cell>
          <cell r="AD1951" t="str">
            <v>ME</v>
          </cell>
        </row>
        <row r="1952">
          <cell r="AC1952" t="str">
            <v>PIPE</v>
          </cell>
          <cell r="AD1952" t="str">
            <v>PIPE</v>
          </cell>
        </row>
        <row r="1953">
          <cell r="AC1953" t="str">
            <v>ME</v>
          </cell>
          <cell r="AD1953" t="str">
            <v>ME</v>
          </cell>
        </row>
        <row r="1954">
          <cell r="AC1954" t="str">
            <v>MOT</v>
          </cell>
          <cell r="AD1954" t="str">
            <v>MOT</v>
          </cell>
        </row>
        <row r="1955">
          <cell r="AC1955" t="str">
            <v>FF</v>
          </cell>
          <cell r="AD1955" t="str">
            <v>FF</v>
          </cell>
        </row>
        <row r="1956">
          <cell r="AC1956" t="str">
            <v>FF</v>
          </cell>
          <cell r="AD1956" t="str">
            <v>FF</v>
          </cell>
        </row>
        <row r="1957">
          <cell r="AC1957" t="str">
            <v>FF</v>
          </cell>
          <cell r="AD1957" t="str">
            <v>FF</v>
          </cell>
        </row>
        <row r="1958">
          <cell r="AC1958" t="str">
            <v>CPE</v>
          </cell>
          <cell r="AD1958" t="str">
            <v>CPE</v>
          </cell>
        </row>
        <row r="1959">
          <cell r="AC1959" t="str">
            <v>OE</v>
          </cell>
          <cell r="AD1959" t="str">
            <v>OE</v>
          </cell>
        </row>
        <row r="1960">
          <cell r="AC1960" t="str">
            <v>OE</v>
          </cell>
          <cell r="AD1960" t="str">
            <v>OE</v>
          </cell>
        </row>
        <row r="1961">
          <cell r="AC1961" t="str">
            <v>OE</v>
          </cell>
          <cell r="AD1961" t="str">
            <v>OE</v>
          </cell>
        </row>
        <row r="1962">
          <cell r="AC1962" t="str">
            <v>OE</v>
          </cell>
          <cell r="AD1962" t="str">
            <v>OE</v>
          </cell>
        </row>
        <row r="1963">
          <cell r="AC1963" t="str">
            <v>OE</v>
          </cell>
          <cell r="AD1963" t="str">
            <v>OE</v>
          </cell>
        </row>
        <row r="1964">
          <cell r="AC1964" t="str">
            <v>SW</v>
          </cell>
          <cell r="AD1964" t="str">
            <v>SW</v>
          </cell>
        </row>
        <row r="1965">
          <cell r="AC1965" t="str">
            <v>OE</v>
          </cell>
          <cell r="AD1965" t="str">
            <v>OE</v>
          </cell>
        </row>
        <row r="1966">
          <cell r="AC1966" t="str">
            <v>CPE</v>
          </cell>
          <cell r="AD1966" t="str">
            <v>CPE</v>
          </cell>
        </row>
        <row r="1967">
          <cell r="AC1967" t="str">
            <v>CPE</v>
          </cell>
          <cell r="AD1967" t="str">
            <v>CPE</v>
          </cell>
        </row>
        <row r="1968">
          <cell r="AC1968" t="str">
            <v>CPE</v>
          </cell>
          <cell r="AD1968" t="str">
            <v>CPE</v>
          </cell>
        </row>
        <row r="1969">
          <cell r="AC1969" t="str">
            <v>FF</v>
          </cell>
          <cell r="AD1969" t="str">
            <v>FF</v>
          </cell>
        </row>
        <row r="1970">
          <cell r="AC1970" t="str">
            <v>OE</v>
          </cell>
          <cell r="AD1970" t="str">
            <v>OE</v>
          </cell>
        </row>
        <row r="1971">
          <cell r="AC1971" t="str">
            <v>FF</v>
          </cell>
          <cell r="AD1971" t="str">
            <v>FF</v>
          </cell>
        </row>
        <row r="1972">
          <cell r="AC1972" t="str">
            <v>FF</v>
          </cell>
          <cell r="AD1972" t="str">
            <v>FF</v>
          </cell>
        </row>
        <row r="1973">
          <cell r="AC1973" t="str">
            <v>FF</v>
          </cell>
          <cell r="AD1973" t="str">
            <v>FF</v>
          </cell>
        </row>
        <row r="1974">
          <cell r="AC1974" t="str">
            <v>FF</v>
          </cell>
          <cell r="AD1974" t="str">
            <v>FF</v>
          </cell>
        </row>
        <row r="1975">
          <cell r="AC1975" t="str">
            <v>FF</v>
          </cell>
          <cell r="AD1975" t="str">
            <v>FF</v>
          </cell>
        </row>
        <row r="1976">
          <cell r="AC1976" t="str">
            <v>FF</v>
          </cell>
          <cell r="AD1976" t="str">
            <v>FF</v>
          </cell>
        </row>
        <row r="1977">
          <cell r="AC1977" t="str">
            <v>FF</v>
          </cell>
          <cell r="AD1977" t="str">
            <v>FF</v>
          </cell>
        </row>
        <row r="1978">
          <cell r="AC1978" t="str">
            <v>FF</v>
          </cell>
          <cell r="AD1978" t="str">
            <v>FF</v>
          </cell>
        </row>
        <row r="1979">
          <cell r="AC1979" t="str">
            <v>ME</v>
          </cell>
          <cell r="AD1979" t="str">
            <v>ME</v>
          </cell>
        </row>
        <row r="1980">
          <cell r="AC1980" t="str">
            <v>ME</v>
          </cell>
          <cell r="AD1980" t="str">
            <v>ME</v>
          </cell>
        </row>
        <row r="1981">
          <cell r="AC1981" t="str">
            <v>CPE</v>
          </cell>
          <cell r="AD1981" t="str">
            <v>CPE</v>
          </cell>
        </row>
        <row r="1982">
          <cell r="AC1982" t="str">
            <v>CPE</v>
          </cell>
          <cell r="AD1982" t="str">
            <v>CPE</v>
          </cell>
        </row>
        <row r="1983">
          <cell r="AC1983" t="str">
            <v>ME</v>
          </cell>
          <cell r="AD1983" t="str">
            <v>ME</v>
          </cell>
        </row>
        <row r="1984">
          <cell r="AC1984" t="str">
            <v>ME</v>
          </cell>
          <cell r="AD1984" t="str">
            <v>ME</v>
          </cell>
        </row>
        <row r="1985">
          <cell r="AC1985" t="str">
            <v>FF</v>
          </cell>
          <cell r="AD1985" t="str">
            <v>FF</v>
          </cell>
        </row>
        <row r="1986">
          <cell r="AC1986" t="str">
            <v>CPE</v>
          </cell>
          <cell r="AD1986" t="str">
            <v>CPE</v>
          </cell>
        </row>
        <row r="1987">
          <cell r="AC1987" t="str">
            <v>CPE</v>
          </cell>
          <cell r="AD1987" t="str">
            <v>CPE</v>
          </cell>
        </row>
        <row r="1988">
          <cell r="AC1988" t="str">
            <v>CPE</v>
          </cell>
          <cell r="AD1988" t="str">
            <v>CPE</v>
          </cell>
        </row>
        <row r="1989">
          <cell r="AC1989" t="str">
            <v>CPE</v>
          </cell>
          <cell r="AD1989" t="str">
            <v>CPE</v>
          </cell>
        </row>
        <row r="1990">
          <cell r="AC1990" t="str">
            <v>CPE</v>
          </cell>
          <cell r="AD1990" t="str">
            <v>CPE</v>
          </cell>
        </row>
        <row r="1991">
          <cell r="AC1991" t="str">
            <v>FF</v>
          </cell>
          <cell r="AD1991" t="str">
            <v>FF</v>
          </cell>
        </row>
        <row r="1992">
          <cell r="AC1992" t="str">
            <v>MOT</v>
          </cell>
          <cell r="AD1992" t="str">
            <v>MOT</v>
          </cell>
        </row>
        <row r="1993">
          <cell r="AC1993" t="str">
            <v>FF</v>
          </cell>
          <cell r="AD1993" t="str">
            <v>FF</v>
          </cell>
        </row>
        <row r="1994">
          <cell r="AC1994" t="str">
            <v>FT</v>
          </cell>
          <cell r="AD1994" t="str">
            <v>FT</v>
          </cell>
        </row>
        <row r="1995">
          <cell r="AC1995" t="str">
            <v>OE</v>
          </cell>
          <cell r="AD1995" t="str">
            <v>OE</v>
          </cell>
        </row>
        <row r="1996">
          <cell r="AC1996" t="str">
            <v>FF</v>
          </cell>
          <cell r="AD1996" t="str">
            <v>FF</v>
          </cell>
        </row>
        <row r="1997">
          <cell r="AC1997" t="str">
            <v>CPE</v>
          </cell>
          <cell r="AD1997" t="str">
            <v>CPE</v>
          </cell>
        </row>
        <row r="1998">
          <cell r="AC1998" t="str">
            <v>CPE</v>
          </cell>
          <cell r="AD1998" t="str">
            <v>CPE</v>
          </cell>
        </row>
        <row r="1999">
          <cell r="AC1999" t="str">
            <v>OE</v>
          </cell>
          <cell r="AD1999" t="str">
            <v>OE</v>
          </cell>
        </row>
        <row r="2000">
          <cell r="AC2000" t="str">
            <v>CPE</v>
          </cell>
          <cell r="AD2000" t="str">
            <v>CPE</v>
          </cell>
        </row>
        <row r="2001">
          <cell r="AC2001" t="str">
            <v>CPE</v>
          </cell>
          <cell r="AD2001" t="str">
            <v>CPE</v>
          </cell>
        </row>
        <row r="2002">
          <cell r="AC2002" t="str">
            <v>FT</v>
          </cell>
          <cell r="AD2002" t="str">
            <v>FT</v>
          </cell>
        </row>
        <row r="2003">
          <cell r="AC2003" t="str">
            <v>OE</v>
          </cell>
          <cell r="AD2003" t="str">
            <v>OE</v>
          </cell>
        </row>
        <row r="2004">
          <cell r="AC2004" t="str">
            <v>CPE</v>
          </cell>
          <cell r="AD2004" t="str">
            <v>CPE</v>
          </cell>
        </row>
        <row r="2005">
          <cell r="AC2005" t="str">
            <v>CPE</v>
          </cell>
          <cell r="AD2005" t="str">
            <v>CPE</v>
          </cell>
        </row>
        <row r="2006">
          <cell r="AC2006" t="str">
            <v>FF</v>
          </cell>
          <cell r="AD2006" t="str">
            <v>FF</v>
          </cell>
        </row>
        <row r="2007">
          <cell r="AC2007" t="str">
            <v>FF</v>
          </cell>
          <cell r="AD2007" t="str">
            <v>FF</v>
          </cell>
        </row>
        <row r="2008">
          <cell r="AC2008" t="str">
            <v>FF</v>
          </cell>
          <cell r="AD2008" t="str">
            <v>FF</v>
          </cell>
        </row>
        <row r="2009">
          <cell r="AC2009" t="str">
            <v>FF</v>
          </cell>
          <cell r="AD2009" t="str">
            <v>FF</v>
          </cell>
        </row>
        <row r="2010">
          <cell r="AC2010" t="str">
            <v>FF</v>
          </cell>
          <cell r="AD2010" t="str">
            <v>FF</v>
          </cell>
        </row>
        <row r="2011">
          <cell r="AC2011" t="str">
            <v>FF</v>
          </cell>
          <cell r="AD2011" t="str">
            <v>FF</v>
          </cell>
        </row>
        <row r="2012">
          <cell r="AC2012" t="str">
            <v>FF</v>
          </cell>
          <cell r="AD2012" t="str">
            <v>FF</v>
          </cell>
        </row>
        <row r="2013">
          <cell r="AC2013" t="str">
            <v>FF</v>
          </cell>
          <cell r="AD2013" t="str">
            <v>FF</v>
          </cell>
        </row>
        <row r="2014">
          <cell r="AC2014" t="str">
            <v>COMP</v>
          </cell>
          <cell r="AD2014" t="str">
            <v>COMP</v>
          </cell>
        </row>
        <row r="2015">
          <cell r="AC2015" t="str">
            <v>COMP</v>
          </cell>
          <cell r="AD2015" t="str">
            <v>COMP</v>
          </cell>
        </row>
        <row r="2016">
          <cell r="AC2016" t="str">
            <v>COMP</v>
          </cell>
          <cell r="AD2016" t="str">
            <v>COMP</v>
          </cell>
        </row>
        <row r="2017">
          <cell r="AC2017" t="str">
            <v>ME - EUR</v>
          </cell>
          <cell r="AD2017" t="str">
            <v>ME</v>
          </cell>
        </row>
        <row r="2018">
          <cell r="AC2018" t="str">
            <v>ME</v>
          </cell>
          <cell r="AD2018" t="str">
            <v>ME</v>
          </cell>
        </row>
        <row r="2019">
          <cell r="AC2019" t="str">
            <v>ME</v>
          </cell>
          <cell r="AD2019" t="str">
            <v>ME</v>
          </cell>
        </row>
        <row r="2020">
          <cell r="AC2020" t="str">
            <v>ME</v>
          </cell>
          <cell r="AD2020" t="str">
            <v>ME</v>
          </cell>
        </row>
        <row r="2021">
          <cell r="AC2021" t="str">
            <v>ME</v>
          </cell>
          <cell r="AD2021" t="str">
            <v>ME</v>
          </cell>
        </row>
        <row r="2022">
          <cell r="AC2022" t="str">
            <v>ME</v>
          </cell>
          <cell r="AD2022" t="str">
            <v>ME</v>
          </cell>
        </row>
        <row r="2023">
          <cell r="AC2023" t="str">
            <v>ME</v>
          </cell>
          <cell r="AD2023" t="str">
            <v>ME</v>
          </cell>
        </row>
        <row r="2024">
          <cell r="AC2024" t="str">
            <v>ME</v>
          </cell>
          <cell r="AD2024" t="str">
            <v>ME</v>
          </cell>
        </row>
        <row r="2025">
          <cell r="AC2025" t="str">
            <v>ME</v>
          </cell>
          <cell r="AD2025" t="str">
            <v>ME</v>
          </cell>
        </row>
        <row r="2026">
          <cell r="AC2026" t="str">
            <v>ME</v>
          </cell>
          <cell r="AD2026" t="str">
            <v>ME</v>
          </cell>
        </row>
        <row r="2027">
          <cell r="AC2027" t="str">
            <v>ME</v>
          </cell>
          <cell r="AD2027" t="str">
            <v>ME</v>
          </cell>
        </row>
        <row r="2028">
          <cell r="AC2028" t="str">
            <v>ME</v>
          </cell>
          <cell r="AD2028" t="str">
            <v>ME</v>
          </cell>
        </row>
        <row r="2029">
          <cell r="AC2029" t="str">
            <v>ME</v>
          </cell>
          <cell r="AD2029" t="str">
            <v>ME</v>
          </cell>
        </row>
        <row r="2030">
          <cell r="AC2030" t="str">
            <v>ME</v>
          </cell>
          <cell r="AD2030" t="str">
            <v>ME</v>
          </cell>
        </row>
        <row r="2031">
          <cell r="AC2031" t="str">
            <v>ME</v>
          </cell>
          <cell r="AD2031" t="str">
            <v>ME</v>
          </cell>
        </row>
        <row r="2032">
          <cell r="AC2032" t="str">
            <v>ME</v>
          </cell>
          <cell r="AD2032" t="str">
            <v>ME</v>
          </cell>
        </row>
        <row r="2033">
          <cell r="AC2033" t="str">
            <v>ME</v>
          </cell>
          <cell r="AD2033" t="str">
            <v>ME</v>
          </cell>
        </row>
        <row r="2034">
          <cell r="AC2034" t="str">
            <v>ME</v>
          </cell>
          <cell r="AD2034" t="str">
            <v>ME</v>
          </cell>
        </row>
        <row r="2035">
          <cell r="AC2035" t="str">
            <v>ME</v>
          </cell>
          <cell r="AD2035" t="str">
            <v>ME</v>
          </cell>
        </row>
        <row r="2036">
          <cell r="AC2036" t="str">
            <v>ME</v>
          </cell>
          <cell r="AD2036" t="str">
            <v>ME</v>
          </cell>
        </row>
        <row r="2037">
          <cell r="AC2037" t="str">
            <v>ME</v>
          </cell>
          <cell r="AD2037" t="str">
            <v>ME</v>
          </cell>
        </row>
        <row r="2038">
          <cell r="AC2038" t="str">
            <v>ME</v>
          </cell>
          <cell r="AD2038" t="str">
            <v>ME</v>
          </cell>
        </row>
        <row r="2039">
          <cell r="AC2039" t="str">
            <v>ME</v>
          </cell>
          <cell r="AD2039" t="str">
            <v>ME</v>
          </cell>
        </row>
        <row r="2040">
          <cell r="AC2040" t="str">
            <v>ME</v>
          </cell>
          <cell r="AD2040" t="str">
            <v>ME</v>
          </cell>
        </row>
        <row r="2041">
          <cell r="AC2041" t="str">
            <v>ME</v>
          </cell>
          <cell r="AD2041" t="str">
            <v>ME</v>
          </cell>
        </row>
        <row r="2042">
          <cell r="AC2042" t="str">
            <v>ME</v>
          </cell>
          <cell r="AD2042" t="str">
            <v>ME</v>
          </cell>
        </row>
        <row r="2043">
          <cell r="AC2043" t="str">
            <v>ME</v>
          </cell>
          <cell r="AD2043" t="str">
            <v>ME</v>
          </cell>
        </row>
        <row r="2044">
          <cell r="AC2044" t="str">
            <v>ME</v>
          </cell>
          <cell r="AD2044" t="str">
            <v>ME</v>
          </cell>
        </row>
        <row r="2045">
          <cell r="AC2045" t="str">
            <v>ME</v>
          </cell>
          <cell r="AD2045" t="str">
            <v>ME</v>
          </cell>
        </row>
        <row r="2046">
          <cell r="AC2046" t="str">
            <v>ME</v>
          </cell>
          <cell r="AD2046" t="str">
            <v>ME</v>
          </cell>
        </row>
        <row r="2047">
          <cell r="AC2047" t="str">
            <v>ME</v>
          </cell>
          <cell r="AD2047" t="str">
            <v>ME</v>
          </cell>
        </row>
        <row r="2048">
          <cell r="AC2048" t="str">
            <v>ME</v>
          </cell>
          <cell r="AD2048" t="str">
            <v>ME</v>
          </cell>
        </row>
        <row r="2049">
          <cell r="AC2049" t="str">
            <v>ME</v>
          </cell>
          <cell r="AD2049" t="str">
            <v>ME</v>
          </cell>
        </row>
        <row r="2050">
          <cell r="AC2050" t="str">
            <v>ME</v>
          </cell>
          <cell r="AD2050" t="str">
            <v>ME</v>
          </cell>
        </row>
        <row r="2051">
          <cell r="AC2051" t="str">
            <v>ME</v>
          </cell>
          <cell r="AD2051" t="str">
            <v>ME</v>
          </cell>
        </row>
        <row r="2052">
          <cell r="AC2052" t="str">
            <v>ME</v>
          </cell>
          <cell r="AD2052" t="str">
            <v>ME</v>
          </cell>
        </row>
        <row r="2053">
          <cell r="AC2053" t="str">
            <v>ME</v>
          </cell>
          <cell r="AD2053" t="str">
            <v>ME</v>
          </cell>
        </row>
        <row r="2054">
          <cell r="AC2054" t="str">
            <v>ME</v>
          </cell>
          <cell r="AD2054" t="str">
            <v>ME</v>
          </cell>
        </row>
        <row r="2055">
          <cell r="AC2055" t="str">
            <v>ME</v>
          </cell>
          <cell r="AD2055" t="str">
            <v>ME</v>
          </cell>
        </row>
        <row r="2056">
          <cell r="AC2056" t="str">
            <v>ME</v>
          </cell>
          <cell r="AD2056" t="str">
            <v>ME</v>
          </cell>
        </row>
        <row r="2057">
          <cell r="AC2057" t="str">
            <v>ME</v>
          </cell>
          <cell r="AD2057" t="str">
            <v>ME</v>
          </cell>
        </row>
        <row r="2058">
          <cell r="AC2058" t="str">
            <v>ME</v>
          </cell>
          <cell r="AD2058" t="str">
            <v>ME</v>
          </cell>
        </row>
        <row r="2059">
          <cell r="AC2059" t="str">
            <v>ME</v>
          </cell>
          <cell r="AD2059" t="str">
            <v>ME</v>
          </cell>
        </row>
        <row r="2060">
          <cell r="AC2060" t="str">
            <v>ME</v>
          </cell>
          <cell r="AD2060" t="str">
            <v>ME</v>
          </cell>
        </row>
        <row r="2061">
          <cell r="AC2061" t="str">
            <v>ME</v>
          </cell>
          <cell r="AD2061" t="str">
            <v>ME</v>
          </cell>
        </row>
        <row r="2062">
          <cell r="AC2062" t="str">
            <v>ME</v>
          </cell>
          <cell r="AD2062" t="str">
            <v>ME</v>
          </cell>
        </row>
        <row r="2063">
          <cell r="AC2063" t="str">
            <v>ME</v>
          </cell>
          <cell r="AD2063" t="str">
            <v>ME</v>
          </cell>
        </row>
        <row r="2064">
          <cell r="AC2064" t="str">
            <v>ME</v>
          </cell>
          <cell r="AD2064" t="str">
            <v>ME</v>
          </cell>
        </row>
        <row r="2065">
          <cell r="AC2065" t="str">
            <v>ME</v>
          </cell>
          <cell r="AD2065" t="str">
            <v>ME</v>
          </cell>
        </row>
        <row r="2066">
          <cell r="AC2066" t="str">
            <v>ME</v>
          </cell>
          <cell r="AD2066" t="str">
            <v>ME</v>
          </cell>
        </row>
        <row r="2067">
          <cell r="AC2067" t="str">
            <v>ME</v>
          </cell>
          <cell r="AD2067" t="str">
            <v>ME</v>
          </cell>
        </row>
        <row r="2068">
          <cell r="AC2068" t="str">
            <v>ME</v>
          </cell>
          <cell r="AD2068" t="str">
            <v>ME</v>
          </cell>
        </row>
        <row r="2069">
          <cell r="AC2069" t="str">
            <v>ME</v>
          </cell>
          <cell r="AD2069" t="str">
            <v>ME</v>
          </cell>
        </row>
        <row r="2070">
          <cell r="AC2070" t="str">
            <v>ME</v>
          </cell>
          <cell r="AD2070" t="str">
            <v>ME</v>
          </cell>
        </row>
        <row r="2071">
          <cell r="AC2071" t="str">
            <v>ME</v>
          </cell>
          <cell r="AD2071" t="str">
            <v>ME</v>
          </cell>
        </row>
        <row r="2072">
          <cell r="AC2072" t="str">
            <v>ME</v>
          </cell>
          <cell r="AD2072" t="str">
            <v>ME</v>
          </cell>
        </row>
        <row r="2073">
          <cell r="AC2073" t="str">
            <v>ME</v>
          </cell>
          <cell r="AD2073" t="str">
            <v>ME</v>
          </cell>
        </row>
        <row r="2074">
          <cell r="AC2074" t="str">
            <v>ME</v>
          </cell>
          <cell r="AD2074" t="str">
            <v>ME</v>
          </cell>
        </row>
        <row r="2075">
          <cell r="AC2075" t="str">
            <v>ME - EUR</v>
          </cell>
          <cell r="AD2075" t="str">
            <v>ME</v>
          </cell>
        </row>
        <row r="2076">
          <cell r="AC2076" t="str">
            <v>ME - EUR</v>
          </cell>
          <cell r="AD2076" t="str">
            <v>ME</v>
          </cell>
        </row>
        <row r="2077">
          <cell r="AC2077" t="str">
            <v>ME - EUR</v>
          </cell>
          <cell r="AD2077" t="str">
            <v>ME</v>
          </cell>
        </row>
        <row r="2078">
          <cell r="AC2078" t="str">
            <v>ME - EUR</v>
          </cell>
          <cell r="AD2078" t="str">
            <v>ME</v>
          </cell>
        </row>
        <row r="2079">
          <cell r="AC2079" t="str">
            <v>ME - EUR</v>
          </cell>
          <cell r="AD2079" t="str">
            <v>ME</v>
          </cell>
        </row>
        <row r="2080">
          <cell r="AC2080" t="str">
            <v>ME - EUR</v>
          </cell>
          <cell r="AD2080" t="str">
            <v>ME</v>
          </cell>
        </row>
        <row r="2081">
          <cell r="AC2081" t="str">
            <v>ME - EUR</v>
          </cell>
          <cell r="AD2081" t="str">
            <v>ME</v>
          </cell>
        </row>
        <row r="2082">
          <cell r="AC2082" t="str">
            <v>FF</v>
          </cell>
          <cell r="AD2082" t="str">
            <v>FF</v>
          </cell>
        </row>
        <row r="2083">
          <cell r="AC2083" t="str">
            <v>ME</v>
          </cell>
          <cell r="AD2083" t="str">
            <v>ME</v>
          </cell>
        </row>
        <row r="2084">
          <cell r="AC2084" t="str">
            <v>ME</v>
          </cell>
          <cell r="AD2084" t="str">
            <v>ME</v>
          </cell>
        </row>
        <row r="2085">
          <cell r="AC2085" t="str">
            <v>MOT</v>
          </cell>
          <cell r="AD2085" t="str">
            <v>MOT</v>
          </cell>
        </row>
        <row r="2086">
          <cell r="AC2086" t="str">
            <v>PPE</v>
          </cell>
          <cell r="AD2086" t="str">
            <v>PPE</v>
          </cell>
        </row>
        <row r="2087">
          <cell r="AC2087" t="str">
            <v>PPE</v>
          </cell>
          <cell r="AD2087" t="str">
            <v>PPE</v>
          </cell>
        </row>
        <row r="2088">
          <cell r="AC2088" t="str">
            <v>PPE</v>
          </cell>
          <cell r="AD2088" t="str">
            <v>PPE</v>
          </cell>
        </row>
        <row r="2089">
          <cell r="AC2089" t="str">
            <v>PPE</v>
          </cell>
          <cell r="AD2089" t="str">
            <v>PPE</v>
          </cell>
        </row>
        <row r="2090">
          <cell r="AC2090" t="str">
            <v>PPE</v>
          </cell>
          <cell r="AD2090" t="str">
            <v>PPE</v>
          </cell>
        </row>
        <row r="2091">
          <cell r="AC2091" t="str">
            <v>PPE</v>
          </cell>
          <cell r="AD2091" t="str">
            <v>PPE</v>
          </cell>
        </row>
        <row r="2092">
          <cell r="AC2092" t="str">
            <v>CPE</v>
          </cell>
          <cell r="AD2092" t="str">
            <v>CPE</v>
          </cell>
        </row>
        <row r="2093">
          <cell r="AC2093" t="str">
            <v>FF</v>
          </cell>
          <cell r="AD2093" t="str">
            <v>FF</v>
          </cell>
        </row>
        <row r="2094">
          <cell r="AC2094" t="str">
            <v>FF</v>
          </cell>
          <cell r="AD2094" t="str">
            <v>FF</v>
          </cell>
        </row>
        <row r="2095">
          <cell r="AC2095" t="str">
            <v>FF</v>
          </cell>
          <cell r="AD2095" t="str">
            <v>FF</v>
          </cell>
        </row>
        <row r="2096">
          <cell r="AC2096" t="str">
            <v>FF</v>
          </cell>
          <cell r="AD2096" t="str">
            <v>FF</v>
          </cell>
        </row>
        <row r="2097">
          <cell r="AC2097" t="str">
            <v>FF</v>
          </cell>
          <cell r="AD2097" t="str">
            <v>FF</v>
          </cell>
        </row>
        <row r="2098">
          <cell r="AC2098" t="str">
            <v>CPE</v>
          </cell>
          <cell r="AD2098" t="str">
            <v>CPE</v>
          </cell>
        </row>
        <row r="2099">
          <cell r="AC2099" t="str">
            <v>CPE</v>
          </cell>
          <cell r="AD2099" t="str">
            <v>CPE</v>
          </cell>
        </row>
        <row r="2100">
          <cell r="AC2100" t="str">
            <v>ME</v>
          </cell>
          <cell r="AD2100" t="str">
            <v>ME</v>
          </cell>
        </row>
        <row r="2101">
          <cell r="AC2101" t="str">
            <v>ME</v>
          </cell>
          <cell r="AD2101" t="str">
            <v>ME</v>
          </cell>
        </row>
        <row r="2102">
          <cell r="AC2102" t="str">
            <v>CPE</v>
          </cell>
          <cell r="AD2102" t="str">
            <v>CPE</v>
          </cell>
        </row>
        <row r="2103">
          <cell r="AC2103" t="str">
            <v>CPE</v>
          </cell>
          <cell r="AD2103" t="str">
            <v>CPE</v>
          </cell>
        </row>
        <row r="2104">
          <cell r="AC2104" t="str">
            <v>FF</v>
          </cell>
          <cell r="AD2104" t="str">
            <v>FF</v>
          </cell>
        </row>
        <row r="2105">
          <cell r="AC2105" t="str">
            <v>FF</v>
          </cell>
          <cell r="AD2105" t="str">
            <v>FF</v>
          </cell>
        </row>
        <row r="2106">
          <cell r="AC2106" t="str">
            <v>MOT</v>
          </cell>
          <cell r="AD2106" t="str">
            <v>MOT</v>
          </cell>
        </row>
        <row r="2107">
          <cell r="AC2107" t="str">
            <v>ME</v>
          </cell>
          <cell r="AD2107" t="str">
            <v>ME</v>
          </cell>
        </row>
        <row r="2108">
          <cell r="AC2108" t="str">
            <v>ME</v>
          </cell>
          <cell r="AD2108" t="str">
            <v>ME</v>
          </cell>
        </row>
        <row r="2109">
          <cell r="AC2109" t="str">
            <v>OE</v>
          </cell>
          <cell r="AD2109" t="str">
            <v>OE</v>
          </cell>
        </row>
        <row r="2110">
          <cell r="AC2110" t="str">
            <v>FF</v>
          </cell>
          <cell r="AD2110" t="str">
            <v>FF</v>
          </cell>
        </row>
        <row r="2111">
          <cell r="AC2111" t="str">
            <v>FF</v>
          </cell>
          <cell r="AD2111" t="str">
            <v>FF</v>
          </cell>
        </row>
        <row r="2112">
          <cell r="AC2112" t="str">
            <v>CPE</v>
          </cell>
          <cell r="AD2112" t="str">
            <v>CPE</v>
          </cell>
        </row>
        <row r="2113">
          <cell r="AC2113" t="str">
            <v>CPE</v>
          </cell>
          <cell r="AD2113" t="str">
            <v>CPE</v>
          </cell>
        </row>
        <row r="2114">
          <cell r="AC2114" t="str">
            <v>FF</v>
          </cell>
          <cell r="AD2114" t="str">
            <v>FF</v>
          </cell>
        </row>
        <row r="2115">
          <cell r="AC2115" t="str">
            <v>CPE</v>
          </cell>
          <cell r="AD2115" t="str">
            <v>CPE</v>
          </cell>
        </row>
        <row r="2116">
          <cell r="AC2116" t="str">
            <v>SW</v>
          </cell>
          <cell r="AD2116" t="str">
            <v>SW</v>
          </cell>
        </row>
        <row r="2117">
          <cell r="AC2117" t="str">
            <v>CPE</v>
          </cell>
          <cell r="AD2117" t="str">
            <v>CPE</v>
          </cell>
        </row>
        <row r="2118">
          <cell r="AC2118" t="str">
            <v>CPE</v>
          </cell>
          <cell r="AD2118" t="str">
            <v>CPE</v>
          </cell>
        </row>
        <row r="2119">
          <cell r="AC2119" t="str">
            <v>CPE</v>
          </cell>
          <cell r="AD2119" t="str">
            <v>CPE</v>
          </cell>
        </row>
        <row r="2120">
          <cell r="AC2120" t="str">
            <v>CPE</v>
          </cell>
          <cell r="AD2120" t="str">
            <v>CPE</v>
          </cell>
        </row>
        <row r="2121">
          <cell r="AC2121" t="str">
            <v>CPE</v>
          </cell>
          <cell r="AD2121" t="str">
            <v>CPE</v>
          </cell>
        </row>
        <row r="2122">
          <cell r="AC2122" t="str">
            <v>CPE</v>
          </cell>
          <cell r="AD2122" t="str">
            <v>CPE</v>
          </cell>
        </row>
        <row r="2123">
          <cell r="AC2123" t="str">
            <v>MOT</v>
          </cell>
          <cell r="AD2123" t="str">
            <v>MOT</v>
          </cell>
        </row>
        <row r="2124">
          <cell r="AC2124" t="str">
            <v>CPE</v>
          </cell>
          <cell r="AD2124" t="str">
            <v>CPE</v>
          </cell>
        </row>
        <row r="2125">
          <cell r="AC2125" t="str">
            <v>CPE</v>
          </cell>
          <cell r="AD2125" t="str">
            <v>CPE</v>
          </cell>
        </row>
        <row r="2126">
          <cell r="AC2126" t="str">
            <v>CPE</v>
          </cell>
          <cell r="AD2126" t="str">
            <v>CPE</v>
          </cell>
        </row>
        <row r="2127">
          <cell r="AC2127" t="str">
            <v>CPE</v>
          </cell>
          <cell r="AD2127" t="str">
            <v>CPE</v>
          </cell>
        </row>
        <row r="2128">
          <cell r="AC2128" t="str">
            <v>CPE</v>
          </cell>
          <cell r="AD2128" t="str">
            <v>CPE</v>
          </cell>
        </row>
        <row r="2129">
          <cell r="AC2129" t="str">
            <v>CPE</v>
          </cell>
          <cell r="AD2129" t="str">
            <v>CPE</v>
          </cell>
        </row>
        <row r="2130">
          <cell r="AC2130" t="str">
            <v>CPE</v>
          </cell>
          <cell r="AD2130" t="str">
            <v>CPE</v>
          </cell>
        </row>
        <row r="2131">
          <cell r="AC2131" t="str">
            <v>CPE</v>
          </cell>
          <cell r="AD2131" t="str">
            <v>CPE</v>
          </cell>
        </row>
        <row r="2132">
          <cell r="AC2132" t="str">
            <v>CPE</v>
          </cell>
          <cell r="AD2132" t="str">
            <v>CPE</v>
          </cell>
        </row>
        <row r="2133">
          <cell r="AC2133" t="str">
            <v>CPE</v>
          </cell>
          <cell r="AD2133" t="str">
            <v>CPE</v>
          </cell>
        </row>
        <row r="2134">
          <cell r="AC2134" t="str">
            <v>CPE</v>
          </cell>
          <cell r="AD2134" t="str">
            <v>CPE</v>
          </cell>
        </row>
        <row r="2135">
          <cell r="AC2135" t="str">
            <v>CPE</v>
          </cell>
          <cell r="AD2135" t="str">
            <v>CPE</v>
          </cell>
        </row>
        <row r="2136">
          <cell r="AC2136" t="str">
            <v>CPE</v>
          </cell>
          <cell r="AD2136" t="str">
            <v>CPE</v>
          </cell>
        </row>
        <row r="2137">
          <cell r="AC2137" t="str">
            <v>FF</v>
          </cell>
          <cell r="AD2137" t="str">
            <v>FF</v>
          </cell>
        </row>
        <row r="2138">
          <cell r="AC2138" t="str">
            <v>FF</v>
          </cell>
          <cell r="AD2138" t="str">
            <v>FF</v>
          </cell>
        </row>
        <row r="2139">
          <cell r="AC2139" t="str">
            <v>FF</v>
          </cell>
          <cell r="AD2139" t="str">
            <v>FF</v>
          </cell>
        </row>
        <row r="2140">
          <cell r="AC2140" t="str">
            <v>OE</v>
          </cell>
          <cell r="AD2140" t="str">
            <v>OE</v>
          </cell>
        </row>
        <row r="2141">
          <cell r="AC2141" t="str">
            <v>OE</v>
          </cell>
          <cell r="AD2141" t="str">
            <v>OE</v>
          </cell>
        </row>
        <row r="2142">
          <cell r="AC2142" t="str">
            <v>FF</v>
          </cell>
          <cell r="AD2142" t="str">
            <v>FF</v>
          </cell>
        </row>
        <row r="2143">
          <cell r="AC2143" t="str">
            <v>FF</v>
          </cell>
          <cell r="AD2143" t="str">
            <v>FF</v>
          </cell>
        </row>
        <row r="2144">
          <cell r="AC2144" t="str">
            <v>SW</v>
          </cell>
          <cell r="AD2144" t="str">
            <v>SW</v>
          </cell>
        </row>
        <row r="2145">
          <cell r="AC2145" t="str">
            <v>ME</v>
          </cell>
          <cell r="AD2145" t="str">
            <v>ME</v>
          </cell>
        </row>
        <row r="2146">
          <cell r="AC2146" t="str">
            <v>ME</v>
          </cell>
          <cell r="AD2146" t="str">
            <v>ME</v>
          </cell>
        </row>
        <row r="2147">
          <cell r="AC2147" t="str">
            <v>ME</v>
          </cell>
          <cell r="AD2147" t="str">
            <v>ME</v>
          </cell>
        </row>
        <row r="2148">
          <cell r="AC2148" t="str">
            <v>ME</v>
          </cell>
          <cell r="AD2148" t="str">
            <v>ME</v>
          </cell>
        </row>
        <row r="2149">
          <cell r="AC2149" t="str">
            <v>ME</v>
          </cell>
          <cell r="AD2149" t="str">
            <v>ME</v>
          </cell>
        </row>
        <row r="2150">
          <cell r="AC2150" t="str">
            <v>ME</v>
          </cell>
          <cell r="AD2150" t="str">
            <v>ME</v>
          </cell>
        </row>
        <row r="2151">
          <cell r="AC2151" t="str">
            <v>ME</v>
          </cell>
          <cell r="AD2151" t="str">
            <v>ME</v>
          </cell>
        </row>
        <row r="2152">
          <cell r="AC2152" t="str">
            <v>ME</v>
          </cell>
          <cell r="AD2152" t="str">
            <v>ME</v>
          </cell>
        </row>
        <row r="2153">
          <cell r="AC2153" t="str">
            <v>CPE</v>
          </cell>
          <cell r="AD2153" t="str">
            <v>CPE</v>
          </cell>
        </row>
        <row r="2154">
          <cell r="AC2154" t="str">
            <v>CPE</v>
          </cell>
          <cell r="AD2154" t="str">
            <v>CPE</v>
          </cell>
        </row>
        <row r="2155">
          <cell r="AC2155" t="str">
            <v>OE</v>
          </cell>
          <cell r="AD2155" t="str">
            <v>OE</v>
          </cell>
        </row>
        <row r="2156">
          <cell r="AC2156" t="str">
            <v>FF</v>
          </cell>
          <cell r="AD2156" t="str">
            <v>FF</v>
          </cell>
        </row>
        <row r="2157">
          <cell r="AC2157" t="str">
            <v>OE</v>
          </cell>
          <cell r="AD2157" t="str">
            <v>OE</v>
          </cell>
        </row>
        <row r="2158">
          <cell r="AC2158" t="str">
            <v>ME</v>
          </cell>
          <cell r="AD2158" t="str">
            <v>ME</v>
          </cell>
        </row>
        <row r="2159">
          <cell r="AC2159" t="str">
            <v>ME</v>
          </cell>
          <cell r="AD2159" t="str">
            <v>ME</v>
          </cell>
        </row>
        <row r="2160">
          <cell r="AC2160" t="str">
            <v>ME</v>
          </cell>
          <cell r="AD2160" t="str">
            <v>ME</v>
          </cell>
        </row>
        <row r="2161">
          <cell r="AC2161" t="str">
            <v>ME</v>
          </cell>
          <cell r="AD2161" t="str">
            <v>ME</v>
          </cell>
        </row>
        <row r="2162">
          <cell r="AC2162" t="str">
            <v>ME</v>
          </cell>
          <cell r="AD2162" t="str">
            <v>ME</v>
          </cell>
        </row>
        <row r="2163">
          <cell r="AC2163" t="str">
            <v>ME</v>
          </cell>
          <cell r="AD2163" t="str">
            <v>ME</v>
          </cell>
        </row>
        <row r="2164">
          <cell r="AC2164" t="str">
            <v>ME</v>
          </cell>
          <cell r="AD2164" t="str">
            <v>ME</v>
          </cell>
        </row>
        <row r="2165">
          <cell r="AC2165" t="str">
            <v>ME</v>
          </cell>
          <cell r="AD2165" t="str">
            <v>ME</v>
          </cell>
        </row>
        <row r="2166">
          <cell r="AC2166" t="str">
            <v>ME</v>
          </cell>
          <cell r="AD2166" t="str">
            <v>ME</v>
          </cell>
        </row>
        <row r="2167">
          <cell r="AC2167" t="str">
            <v>ME</v>
          </cell>
          <cell r="AD2167" t="str">
            <v>ME</v>
          </cell>
        </row>
        <row r="2168">
          <cell r="AC2168" t="str">
            <v>ME</v>
          </cell>
          <cell r="AD2168" t="str">
            <v>ME</v>
          </cell>
        </row>
        <row r="2169">
          <cell r="AC2169" t="str">
            <v>ME</v>
          </cell>
          <cell r="AD2169" t="str">
            <v>ME</v>
          </cell>
        </row>
        <row r="2170">
          <cell r="AC2170" t="str">
            <v>FF</v>
          </cell>
          <cell r="AD2170" t="str">
            <v>FF</v>
          </cell>
        </row>
        <row r="2171">
          <cell r="AC2171" t="str">
            <v>FF</v>
          </cell>
          <cell r="AD2171" t="str">
            <v>FF</v>
          </cell>
        </row>
        <row r="2172">
          <cell r="AC2172" t="str">
            <v>FF</v>
          </cell>
          <cell r="AD2172" t="str">
            <v>FF</v>
          </cell>
        </row>
        <row r="2173">
          <cell r="AC2173" t="str">
            <v>AC</v>
          </cell>
          <cell r="AD2173" t="str">
            <v>AC</v>
          </cell>
        </row>
        <row r="2174">
          <cell r="AC2174" t="str">
            <v>CPE</v>
          </cell>
          <cell r="AD2174" t="str">
            <v>CPE</v>
          </cell>
        </row>
        <row r="2175">
          <cell r="AC2175" t="str">
            <v>CPE</v>
          </cell>
          <cell r="AD2175" t="str">
            <v>CPE</v>
          </cell>
        </row>
        <row r="2176">
          <cell r="AC2176" t="str">
            <v>CPE</v>
          </cell>
          <cell r="AD2176" t="str">
            <v>CPE</v>
          </cell>
        </row>
        <row r="2177">
          <cell r="AC2177" t="str">
            <v>AC</v>
          </cell>
          <cell r="AD2177" t="str">
            <v>AC</v>
          </cell>
        </row>
        <row r="2178">
          <cell r="AC2178" t="str">
            <v>FF</v>
          </cell>
          <cell r="AD2178" t="str">
            <v>FF</v>
          </cell>
        </row>
        <row r="2179">
          <cell r="AC2179" t="str">
            <v>ME</v>
          </cell>
          <cell r="AD2179" t="str">
            <v>ME</v>
          </cell>
        </row>
        <row r="2180">
          <cell r="AC2180" t="str">
            <v>ELE</v>
          </cell>
          <cell r="AD2180" t="str">
            <v>ELE</v>
          </cell>
        </row>
        <row r="2181">
          <cell r="AC2181" t="str">
            <v>ELE</v>
          </cell>
          <cell r="AD2181" t="str">
            <v>ELE</v>
          </cell>
        </row>
        <row r="2182">
          <cell r="AC2182" t="str">
            <v>ME</v>
          </cell>
          <cell r="AD2182" t="str">
            <v>ME</v>
          </cell>
        </row>
        <row r="2183">
          <cell r="AC2183" t="str">
            <v>ME</v>
          </cell>
          <cell r="AD2183" t="str">
            <v>ME</v>
          </cell>
        </row>
        <row r="2184">
          <cell r="AC2184" t="str">
            <v>ME</v>
          </cell>
          <cell r="AD2184" t="str">
            <v>ME</v>
          </cell>
        </row>
        <row r="2185">
          <cell r="AC2185" t="str">
            <v>ME</v>
          </cell>
          <cell r="AD2185" t="str">
            <v>ME</v>
          </cell>
        </row>
        <row r="2186">
          <cell r="AC2186" t="str">
            <v>OE</v>
          </cell>
          <cell r="AD2186" t="str">
            <v>OE</v>
          </cell>
        </row>
        <row r="2187">
          <cell r="AC2187" t="str">
            <v>OE</v>
          </cell>
          <cell r="AD2187" t="str">
            <v>OE</v>
          </cell>
        </row>
        <row r="2188">
          <cell r="AC2188" t="str">
            <v>FF</v>
          </cell>
          <cell r="AD2188" t="str">
            <v>FF</v>
          </cell>
        </row>
        <row r="2189">
          <cell r="AC2189" t="str">
            <v>FF</v>
          </cell>
          <cell r="AD2189" t="str">
            <v>FF</v>
          </cell>
        </row>
        <row r="2190">
          <cell r="AC2190" t="str">
            <v>FF</v>
          </cell>
          <cell r="AD2190" t="str">
            <v>FF</v>
          </cell>
        </row>
        <row r="2191">
          <cell r="AC2191" t="str">
            <v>CPE</v>
          </cell>
          <cell r="AD2191" t="str">
            <v>CPE</v>
          </cell>
        </row>
        <row r="2192">
          <cell r="AC2192" t="str">
            <v>OE</v>
          </cell>
          <cell r="AD2192" t="str">
            <v>OE</v>
          </cell>
        </row>
        <row r="2193">
          <cell r="AC2193" t="str">
            <v>FF</v>
          </cell>
          <cell r="AD2193" t="str">
            <v>FF</v>
          </cell>
        </row>
        <row r="2194">
          <cell r="AC2194" t="str">
            <v>ME</v>
          </cell>
          <cell r="AD2194" t="str">
            <v>ME</v>
          </cell>
        </row>
        <row r="2195">
          <cell r="AC2195" t="str">
            <v>PMP - 15</v>
          </cell>
          <cell r="AD2195" t="str">
            <v>PMP - 15</v>
          </cell>
        </row>
        <row r="2196">
          <cell r="AC2196" t="str">
            <v>CPE</v>
          </cell>
          <cell r="AD2196" t="str">
            <v>CPE</v>
          </cell>
        </row>
        <row r="2197">
          <cell r="AC2197" t="str">
            <v>CPE</v>
          </cell>
          <cell r="AD2197" t="str">
            <v>CPE</v>
          </cell>
        </row>
        <row r="2198">
          <cell r="AC2198" t="str">
            <v>CPE</v>
          </cell>
          <cell r="AD2198" t="str">
            <v>CPE</v>
          </cell>
        </row>
        <row r="2199">
          <cell r="AC2199" t="str">
            <v>FF</v>
          </cell>
          <cell r="AD2199" t="str">
            <v>FF</v>
          </cell>
        </row>
        <row r="2200">
          <cell r="AC2200" t="str">
            <v>FF</v>
          </cell>
          <cell r="AD2200" t="str">
            <v>FF</v>
          </cell>
        </row>
        <row r="2201">
          <cell r="AC2201" t="str">
            <v>FF</v>
          </cell>
          <cell r="AD2201" t="str">
            <v>FF</v>
          </cell>
        </row>
        <row r="2202">
          <cell r="AC2202" t="str">
            <v>CPE</v>
          </cell>
          <cell r="AD2202" t="str">
            <v>CPE</v>
          </cell>
        </row>
        <row r="2203">
          <cell r="AC2203" t="str">
            <v>OE</v>
          </cell>
          <cell r="AD2203" t="str">
            <v>OE</v>
          </cell>
        </row>
        <row r="2204">
          <cell r="AC2204" t="str">
            <v>CPE</v>
          </cell>
          <cell r="AD2204" t="str">
            <v>CPE</v>
          </cell>
        </row>
        <row r="2205">
          <cell r="AC2205" t="str">
            <v>OE</v>
          </cell>
          <cell r="AD2205" t="str">
            <v>OE</v>
          </cell>
        </row>
        <row r="2206">
          <cell r="AC2206" t="str">
            <v>FF</v>
          </cell>
          <cell r="AD2206" t="str">
            <v>FF</v>
          </cell>
        </row>
        <row r="2207">
          <cell r="AC2207" t="str">
            <v>SW</v>
          </cell>
          <cell r="AD2207" t="str">
            <v>SW</v>
          </cell>
        </row>
        <row r="2208">
          <cell r="AC2208" t="str">
            <v>SW</v>
          </cell>
          <cell r="AD2208" t="str">
            <v>SW</v>
          </cell>
        </row>
        <row r="2209">
          <cell r="AC2209" t="str">
            <v>SW</v>
          </cell>
          <cell r="AD2209" t="str">
            <v>SW</v>
          </cell>
        </row>
        <row r="2210">
          <cell r="AC2210" t="str">
            <v>SW</v>
          </cell>
          <cell r="AD2210" t="str">
            <v>SW</v>
          </cell>
        </row>
        <row r="2211">
          <cell r="AC2211" t="str">
            <v>SW</v>
          </cell>
          <cell r="AD2211" t="str">
            <v>SW</v>
          </cell>
        </row>
        <row r="2212">
          <cell r="AC2212" t="str">
            <v>CPE</v>
          </cell>
          <cell r="AD2212" t="str">
            <v>CPE</v>
          </cell>
        </row>
        <row r="2213">
          <cell r="AC2213" t="str">
            <v>CPE</v>
          </cell>
          <cell r="AD2213" t="str">
            <v>CPE</v>
          </cell>
        </row>
        <row r="2214">
          <cell r="AC2214" t="str">
            <v>CPE</v>
          </cell>
          <cell r="AD2214" t="str">
            <v>CPE</v>
          </cell>
        </row>
        <row r="2215">
          <cell r="AC2215" t="str">
            <v>CPE</v>
          </cell>
          <cell r="AD2215" t="str">
            <v>CPE</v>
          </cell>
        </row>
        <row r="2216">
          <cell r="AC2216" t="str">
            <v>OE</v>
          </cell>
          <cell r="AD2216" t="str">
            <v>OE</v>
          </cell>
        </row>
        <row r="2217">
          <cell r="AC2217" t="str">
            <v>CPE</v>
          </cell>
          <cell r="AD2217" t="str">
            <v>CPE</v>
          </cell>
        </row>
        <row r="2218">
          <cell r="AC2218" t="str">
            <v>SW</v>
          </cell>
          <cell r="AD2218" t="str">
            <v>SW</v>
          </cell>
        </row>
        <row r="2219">
          <cell r="AC2219" t="str">
            <v>SW</v>
          </cell>
          <cell r="AD2219" t="str">
            <v>SW</v>
          </cell>
        </row>
        <row r="2220">
          <cell r="AC2220" t="str">
            <v>SW</v>
          </cell>
          <cell r="AD2220" t="str">
            <v>SW</v>
          </cell>
        </row>
        <row r="2221">
          <cell r="AC2221" t="str">
            <v>CPE</v>
          </cell>
          <cell r="AD2221" t="str">
            <v>CPE</v>
          </cell>
        </row>
        <row r="2222">
          <cell r="AC2222" t="str">
            <v>COMP</v>
          </cell>
          <cell r="AD2222" t="str">
            <v>COMP</v>
          </cell>
        </row>
        <row r="2223">
          <cell r="AC2223" t="str">
            <v>ME</v>
          </cell>
          <cell r="AD2223" t="str">
            <v>ME</v>
          </cell>
        </row>
        <row r="2224">
          <cell r="AC2224" t="str">
            <v>OE</v>
          </cell>
          <cell r="AD2224" t="str">
            <v>OE</v>
          </cell>
        </row>
        <row r="2225">
          <cell r="AC2225" t="str">
            <v>OE</v>
          </cell>
          <cell r="AD2225" t="str">
            <v>OE</v>
          </cell>
        </row>
        <row r="2226">
          <cell r="AC2226" t="str">
            <v>OE</v>
          </cell>
          <cell r="AD2226" t="str">
            <v>OE</v>
          </cell>
        </row>
        <row r="2227">
          <cell r="AC2227" t="str">
            <v>OE</v>
          </cell>
          <cell r="AD2227" t="str">
            <v>OE</v>
          </cell>
        </row>
        <row r="2228">
          <cell r="AC2228" t="str">
            <v>FF</v>
          </cell>
          <cell r="AD2228" t="str">
            <v>FF</v>
          </cell>
        </row>
        <row r="2229">
          <cell r="AC2229" t="str">
            <v>FF</v>
          </cell>
          <cell r="AD2229" t="str">
            <v>FF</v>
          </cell>
        </row>
        <row r="2230">
          <cell r="AC2230" t="str">
            <v>OE</v>
          </cell>
          <cell r="AD2230" t="str">
            <v>OE</v>
          </cell>
        </row>
        <row r="2231">
          <cell r="AC2231" t="str">
            <v>OE</v>
          </cell>
          <cell r="AD2231" t="str">
            <v>OE</v>
          </cell>
        </row>
        <row r="2232">
          <cell r="AC2232" t="str">
            <v>FF</v>
          </cell>
          <cell r="AD2232" t="str">
            <v>FF</v>
          </cell>
        </row>
        <row r="2233">
          <cell r="AC2233" t="str">
            <v>ME</v>
          </cell>
          <cell r="AD2233" t="str">
            <v>ME</v>
          </cell>
        </row>
        <row r="2234">
          <cell r="AC2234" t="str">
            <v>FT</v>
          </cell>
          <cell r="AD2234" t="str">
            <v>FT</v>
          </cell>
        </row>
        <row r="2235">
          <cell r="AC2235" t="str">
            <v>FT</v>
          </cell>
          <cell r="AD2235" t="str">
            <v>FT</v>
          </cell>
        </row>
        <row r="2236">
          <cell r="AC2236" t="str">
            <v>FT</v>
          </cell>
          <cell r="AD2236" t="str">
            <v>FT</v>
          </cell>
        </row>
        <row r="2237">
          <cell r="AC2237" t="str">
            <v>FT</v>
          </cell>
          <cell r="AD2237" t="str">
            <v>FT</v>
          </cell>
        </row>
        <row r="2238">
          <cell r="AC2238" t="str">
            <v>ME</v>
          </cell>
          <cell r="AD2238" t="str">
            <v>ME</v>
          </cell>
        </row>
        <row r="2239">
          <cell r="AC2239" t="str">
            <v>PMP</v>
          </cell>
          <cell r="AD2239" t="str">
            <v>PMP</v>
          </cell>
        </row>
        <row r="2240">
          <cell r="AC2240" t="str">
            <v>ME</v>
          </cell>
          <cell r="AD2240" t="str">
            <v>ME</v>
          </cell>
        </row>
        <row r="2241">
          <cell r="AC2241" t="str">
            <v>FF</v>
          </cell>
          <cell r="AD2241" t="str">
            <v>FF</v>
          </cell>
        </row>
        <row r="2242">
          <cell r="AC2242" t="str">
            <v>CPE</v>
          </cell>
          <cell r="AD2242" t="str">
            <v>CPE</v>
          </cell>
        </row>
        <row r="2243">
          <cell r="AC2243" t="str">
            <v>CPE</v>
          </cell>
          <cell r="AD2243" t="str">
            <v>CPE</v>
          </cell>
        </row>
        <row r="2244">
          <cell r="AC2244" t="str">
            <v>CPE</v>
          </cell>
          <cell r="AD2244" t="str">
            <v>CPE</v>
          </cell>
        </row>
        <row r="2245">
          <cell r="AC2245" t="str">
            <v>FF</v>
          </cell>
          <cell r="AD2245" t="str">
            <v>FF</v>
          </cell>
        </row>
        <row r="2246">
          <cell r="AC2246" t="str">
            <v>FF</v>
          </cell>
          <cell r="AD2246" t="str">
            <v>FF</v>
          </cell>
        </row>
        <row r="2247">
          <cell r="AC2247" t="str">
            <v>FF</v>
          </cell>
          <cell r="AD2247" t="str">
            <v>FF</v>
          </cell>
        </row>
        <row r="2248">
          <cell r="AC2248" t="str">
            <v>FF</v>
          </cell>
          <cell r="AD2248" t="str">
            <v>FF</v>
          </cell>
        </row>
        <row r="2249">
          <cell r="AC2249" t="str">
            <v>CPE</v>
          </cell>
          <cell r="AD2249" t="str">
            <v>CPE</v>
          </cell>
        </row>
        <row r="2250">
          <cell r="AC2250" t="str">
            <v>SW</v>
          </cell>
          <cell r="AD2250" t="str">
            <v>SW</v>
          </cell>
        </row>
        <row r="2251">
          <cell r="AC2251" t="str">
            <v>CPE</v>
          </cell>
          <cell r="AD2251" t="str">
            <v>CPE</v>
          </cell>
        </row>
        <row r="2252">
          <cell r="AC2252" t="str">
            <v>ME</v>
          </cell>
          <cell r="AD2252" t="str">
            <v>ME</v>
          </cell>
        </row>
        <row r="2253">
          <cell r="AC2253" t="str">
            <v>ME</v>
          </cell>
          <cell r="AD2253" t="str">
            <v>ME</v>
          </cell>
        </row>
        <row r="2254">
          <cell r="AC2254" t="str">
            <v>ME</v>
          </cell>
          <cell r="AD2254" t="str">
            <v>ME</v>
          </cell>
        </row>
        <row r="2255">
          <cell r="AC2255" t="str">
            <v>OE</v>
          </cell>
          <cell r="AD2255" t="str">
            <v>OE</v>
          </cell>
        </row>
        <row r="2256">
          <cell r="AC2256" t="str">
            <v>OE</v>
          </cell>
          <cell r="AD2256" t="str">
            <v>OE</v>
          </cell>
        </row>
        <row r="2257">
          <cell r="AC2257" t="str">
            <v>CPE</v>
          </cell>
          <cell r="AD2257" t="str">
            <v>CPE</v>
          </cell>
        </row>
        <row r="2258">
          <cell r="AC2258" t="str">
            <v>CPE</v>
          </cell>
          <cell r="AD2258" t="str">
            <v>CPE</v>
          </cell>
        </row>
        <row r="2259">
          <cell r="AC2259" t="str">
            <v>ME</v>
          </cell>
          <cell r="AD2259" t="str">
            <v>ME</v>
          </cell>
        </row>
        <row r="2260">
          <cell r="AC2260" t="str">
            <v>COMP</v>
          </cell>
          <cell r="AD2260" t="str">
            <v>COMP</v>
          </cell>
        </row>
        <row r="2261">
          <cell r="AC2261" t="str">
            <v>OE</v>
          </cell>
          <cell r="AD2261" t="str">
            <v>OE</v>
          </cell>
        </row>
        <row r="2262">
          <cell r="AC2262" t="str">
            <v>OE</v>
          </cell>
          <cell r="AD2262" t="str">
            <v>OE</v>
          </cell>
        </row>
        <row r="2263">
          <cell r="AC2263" t="str">
            <v>CPE</v>
          </cell>
          <cell r="AD2263" t="str">
            <v>CPE</v>
          </cell>
        </row>
        <row r="2264">
          <cell r="AC2264" t="str">
            <v>CPE</v>
          </cell>
          <cell r="AD2264" t="str">
            <v>CPE</v>
          </cell>
        </row>
        <row r="2265">
          <cell r="AC2265" t="str">
            <v>CPE</v>
          </cell>
          <cell r="AD2265" t="str">
            <v>CPE</v>
          </cell>
        </row>
        <row r="2266">
          <cell r="AC2266" t="str">
            <v>CPE</v>
          </cell>
          <cell r="AD2266" t="str">
            <v>CPE</v>
          </cell>
        </row>
        <row r="2267">
          <cell r="AC2267" t="str">
            <v>COMP</v>
          </cell>
          <cell r="AD2267" t="str">
            <v>COMP</v>
          </cell>
        </row>
        <row r="2268">
          <cell r="AC2268" t="str">
            <v>ME</v>
          </cell>
          <cell r="AD2268" t="str">
            <v>ME</v>
          </cell>
        </row>
        <row r="2269">
          <cell r="AC2269" t="str">
            <v>ME</v>
          </cell>
          <cell r="AD2269" t="str">
            <v>ME</v>
          </cell>
        </row>
        <row r="2270">
          <cell r="AC2270" t="str">
            <v>ME</v>
          </cell>
          <cell r="AD2270" t="str">
            <v>ME</v>
          </cell>
        </row>
        <row r="2271">
          <cell r="AC2271" t="str">
            <v>PMP - 15</v>
          </cell>
          <cell r="AD2271" t="str">
            <v>PMP - 15</v>
          </cell>
        </row>
        <row r="2272">
          <cell r="AC2272" t="str">
            <v>PMP - 15</v>
          </cell>
          <cell r="AD2272" t="str">
            <v>PMP - 15</v>
          </cell>
        </row>
        <row r="2273">
          <cell r="AC2273" t="str">
            <v>ME</v>
          </cell>
          <cell r="AD2273" t="str">
            <v>ME</v>
          </cell>
        </row>
        <row r="2274">
          <cell r="AC2274" t="str">
            <v>ME</v>
          </cell>
          <cell r="AD2274" t="str">
            <v>ME</v>
          </cell>
        </row>
        <row r="2275">
          <cell r="AC2275" t="str">
            <v>ME</v>
          </cell>
          <cell r="AD2275" t="str">
            <v>ME</v>
          </cell>
        </row>
        <row r="2276">
          <cell r="AC2276" t="str">
            <v>FF</v>
          </cell>
          <cell r="AD2276" t="str">
            <v>FF</v>
          </cell>
        </row>
        <row r="2277">
          <cell r="AC2277" t="str">
            <v>FF</v>
          </cell>
          <cell r="AD2277" t="str">
            <v>FF</v>
          </cell>
        </row>
        <row r="2278">
          <cell r="AC2278" t="str">
            <v>CPE</v>
          </cell>
          <cell r="AD2278" t="str">
            <v>CPE</v>
          </cell>
        </row>
        <row r="2279">
          <cell r="AC2279" t="str">
            <v>OE</v>
          </cell>
          <cell r="AD2279" t="str">
            <v>OE</v>
          </cell>
        </row>
        <row r="2280">
          <cell r="AC2280" t="str">
            <v>CPE</v>
          </cell>
          <cell r="AD2280" t="str">
            <v>CPE</v>
          </cell>
        </row>
        <row r="2281">
          <cell r="AC2281" t="str">
            <v>OE</v>
          </cell>
          <cell r="AD2281" t="str">
            <v>OE</v>
          </cell>
        </row>
        <row r="2282">
          <cell r="AC2282" t="str">
            <v>CPE</v>
          </cell>
          <cell r="AD2282" t="str">
            <v>CPE</v>
          </cell>
        </row>
        <row r="2283">
          <cell r="AC2283" t="str">
            <v>CPE</v>
          </cell>
          <cell r="AD2283" t="str">
            <v>CPE</v>
          </cell>
        </row>
        <row r="2284">
          <cell r="AC2284" t="str">
            <v>CPE</v>
          </cell>
          <cell r="AD2284" t="str">
            <v>CPE</v>
          </cell>
        </row>
        <row r="2285">
          <cell r="AC2285" t="str">
            <v>CPE</v>
          </cell>
          <cell r="AD2285" t="str">
            <v>CPE</v>
          </cell>
        </row>
        <row r="2286">
          <cell r="AC2286" t="str">
            <v>CPE</v>
          </cell>
          <cell r="AD2286" t="str">
            <v>CPE</v>
          </cell>
        </row>
        <row r="2287">
          <cell r="AC2287" t="str">
            <v>CPE</v>
          </cell>
          <cell r="AD2287" t="str">
            <v>CPE</v>
          </cell>
        </row>
        <row r="2288">
          <cell r="AC2288" t="str">
            <v>CPE</v>
          </cell>
          <cell r="AD2288" t="str">
            <v>CPE</v>
          </cell>
        </row>
        <row r="2289">
          <cell r="AC2289" t="str">
            <v>CPE</v>
          </cell>
          <cell r="AD2289" t="str">
            <v>CPE</v>
          </cell>
        </row>
        <row r="2290">
          <cell r="AC2290" t="str">
            <v>CPE</v>
          </cell>
          <cell r="AD2290" t="str">
            <v>CPE</v>
          </cell>
        </row>
        <row r="2291">
          <cell r="AC2291" t="str">
            <v>CPE</v>
          </cell>
          <cell r="AD2291" t="str">
            <v>CPE</v>
          </cell>
        </row>
        <row r="2292">
          <cell r="AC2292" t="str">
            <v>OE</v>
          </cell>
          <cell r="AD2292" t="str">
            <v>OE</v>
          </cell>
        </row>
        <row r="2293">
          <cell r="AC2293" t="str">
            <v>OE</v>
          </cell>
          <cell r="AD2293" t="str">
            <v>OE</v>
          </cell>
        </row>
        <row r="2294">
          <cell r="AC2294" t="str">
            <v>OE</v>
          </cell>
          <cell r="AD2294" t="str">
            <v>OE</v>
          </cell>
        </row>
        <row r="2295">
          <cell r="AC2295" t="str">
            <v>OE</v>
          </cell>
          <cell r="AD2295" t="str">
            <v>OE</v>
          </cell>
        </row>
        <row r="2296">
          <cell r="AC2296" t="str">
            <v>OE</v>
          </cell>
          <cell r="AD2296" t="str">
            <v>OE</v>
          </cell>
        </row>
        <row r="2297">
          <cell r="AC2297" t="str">
            <v>OE</v>
          </cell>
          <cell r="AD2297" t="str">
            <v>OE</v>
          </cell>
        </row>
        <row r="2298">
          <cell r="AC2298" t="str">
            <v>OE</v>
          </cell>
          <cell r="AD2298" t="str">
            <v>OE</v>
          </cell>
        </row>
        <row r="2299">
          <cell r="AC2299" t="str">
            <v>CPE</v>
          </cell>
          <cell r="AD2299" t="str">
            <v>CPE</v>
          </cell>
        </row>
        <row r="2300">
          <cell r="AC2300" t="str">
            <v>CPE</v>
          </cell>
          <cell r="AD2300" t="str">
            <v>CPE</v>
          </cell>
        </row>
        <row r="2301">
          <cell r="AC2301" t="str">
            <v>CPE</v>
          </cell>
          <cell r="AD2301" t="str">
            <v>CPE</v>
          </cell>
        </row>
        <row r="2302">
          <cell r="AC2302" t="str">
            <v>CPE</v>
          </cell>
          <cell r="AD2302" t="str">
            <v>CPE</v>
          </cell>
        </row>
        <row r="2303">
          <cell r="AC2303" t="str">
            <v>CPE</v>
          </cell>
          <cell r="AD2303" t="str">
            <v>CPE</v>
          </cell>
        </row>
        <row r="2304">
          <cell r="AC2304" t="str">
            <v>CPE</v>
          </cell>
          <cell r="AD2304" t="str">
            <v>CPE</v>
          </cell>
        </row>
        <row r="2305">
          <cell r="AC2305" t="str">
            <v>OE</v>
          </cell>
          <cell r="AD2305" t="str">
            <v>OE</v>
          </cell>
        </row>
        <row r="2306">
          <cell r="AC2306" t="str">
            <v>CPE</v>
          </cell>
          <cell r="AD2306" t="str">
            <v>CPE</v>
          </cell>
        </row>
        <row r="2307">
          <cell r="AC2307" t="str">
            <v>OE</v>
          </cell>
          <cell r="AD2307" t="str">
            <v>OE</v>
          </cell>
        </row>
        <row r="2308">
          <cell r="AC2308" t="str">
            <v>CPE</v>
          </cell>
          <cell r="AD2308" t="str">
            <v>CPE</v>
          </cell>
        </row>
        <row r="2309">
          <cell r="AC2309" t="str">
            <v>OE</v>
          </cell>
          <cell r="AD2309" t="str">
            <v>OE</v>
          </cell>
        </row>
        <row r="2310">
          <cell r="AC2310" t="str">
            <v>OE</v>
          </cell>
          <cell r="AD2310" t="str">
            <v>OE</v>
          </cell>
        </row>
        <row r="2311">
          <cell r="AC2311" t="str">
            <v>OE</v>
          </cell>
          <cell r="AD2311" t="str">
            <v>OE</v>
          </cell>
        </row>
        <row r="2312">
          <cell r="AC2312" t="str">
            <v>CPE</v>
          </cell>
          <cell r="AD2312" t="str">
            <v>CPE</v>
          </cell>
        </row>
        <row r="2313">
          <cell r="AC2313" t="str">
            <v>CPE</v>
          </cell>
          <cell r="AD2313" t="str">
            <v>CPE</v>
          </cell>
        </row>
        <row r="2314">
          <cell r="AC2314" t="str">
            <v>CPE</v>
          </cell>
          <cell r="AD2314" t="str">
            <v>CPE</v>
          </cell>
        </row>
        <row r="2315">
          <cell r="AC2315" t="str">
            <v>CPE</v>
          </cell>
          <cell r="AD2315" t="str">
            <v>CPE</v>
          </cell>
        </row>
        <row r="2316">
          <cell r="AC2316" t="str">
            <v>CPE</v>
          </cell>
          <cell r="AD2316" t="str">
            <v>CPE</v>
          </cell>
        </row>
        <row r="2317">
          <cell r="AC2317" t="str">
            <v>OE</v>
          </cell>
          <cell r="AD2317" t="str">
            <v>OE</v>
          </cell>
        </row>
        <row r="2318">
          <cell r="AC2318" t="str">
            <v>OE</v>
          </cell>
          <cell r="AD2318" t="str">
            <v>OE</v>
          </cell>
        </row>
        <row r="2319">
          <cell r="AC2319" t="str">
            <v>FF</v>
          </cell>
          <cell r="AD2319" t="str">
            <v>FF</v>
          </cell>
        </row>
        <row r="2320">
          <cell r="AC2320" t="str">
            <v>FF</v>
          </cell>
          <cell r="AD2320" t="str">
            <v>FF</v>
          </cell>
        </row>
        <row r="2321">
          <cell r="AC2321" t="str">
            <v>FF</v>
          </cell>
          <cell r="AD2321" t="str">
            <v>FF</v>
          </cell>
        </row>
        <row r="2322">
          <cell r="AC2322" t="str">
            <v>CPE</v>
          </cell>
          <cell r="AD2322" t="str">
            <v>CPE</v>
          </cell>
        </row>
        <row r="2323">
          <cell r="AC2323" t="str">
            <v>CPE</v>
          </cell>
          <cell r="AD2323" t="str">
            <v>CPE</v>
          </cell>
        </row>
        <row r="2324">
          <cell r="AC2324" t="str">
            <v>OE</v>
          </cell>
          <cell r="AD2324" t="str">
            <v>OE</v>
          </cell>
        </row>
        <row r="2325">
          <cell r="AC2325" t="str">
            <v>FT</v>
          </cell>
          <cell r="AD2325" t="str">
            <v>FT</v>
          </cell>
        </row>
        <row r="2326">
          <cell r="AC2326" t="str">
            <v>OE</v>
          </cell>
          <cell r="AD2326" t="str">
            <v>OE</v>
          </cell>
        </row>
        <row r="2327">
          <cell r="AC2327" t="str">
            <v>OE</v>
          </cell>
          <cell r="AD2327" t="str">
            <v>OE</v>
          </cell>
        </row>
        <row r="2328">
          <cell r="AC2328" t="str">
            <v>OE</v>
          </cell>
          <cell r="AD2328" t="str">
            <v>OE</v>
          </cell>
        </row>
        <row r="2329">
          <cell r="AC2329" t="str">
            <v>OE</v>
          </cell>
          <cell r="AD2329" t="str">
            <v>OE</v>
          </cell>
        </row>
        <row r="2330">
          <cell r="AC2330" t="str">
            <v>OE</v>
          </cell>
          <cell r="AD2330" t="str">
            <v>OE</v>
          </cell>
        </row>
        <row r="2331">
          <cell r="AC2331" t="str">
            <v>OE</v>
          </cell>
          <cell r="AD2331" t="str">
            <v>OE</v>
          </cell>
        </row>
        <row r="2332">
          <cell r="AC2332" t="str">
            <v>CPE</v>
          </cell>
          <cell r="AD2332" t="str">
            <v>CPE</v>
          </cell>
        </row>
        <row r="2333">
          <cell r="AC2333" t="str">
            <v>OE</v>
          </cell>
          <cell r="AD2333" t="str">
            <v>OE</v>
          </cell>
        </row>
        <row r="2334">
          <cell r="AC2334" t="str">
            <v>OE</v>
          </cell>
          <cell r="AD2334" t="str">
            <v>OE</v>
          </cell>
        </row>
        <row r="2335">
          <cell r="AC2335" t="str">
            <v>CPE</v>
          </cell>
          <cell r="AD2335" t="str">
            <v>CPE</v>
          </cell>
        </row>
        <row r="2336">
          <cell r="AC2336" t="str">
            <v>CPE</v>
          </cell>
          <cell r="AD2336" t="str">
            <v>CPE</v>
          </cell>
        </row>
        <row r="2337">
          <cell r="AC2337" t="str">
            <v>CPE</v>
          </cell>
          <cell r="AD2337" t="str">
            <v>CPE</v>
          </cell>
        </row>
        <row r="2338">
          <cell r="AC2338" t="str">
            <v>OE</v>
          </cell>
          <cell r="AD2338" t="str">
            <v>OE</v>
          </cell>
        </row>
        <row r="2339">
          <cell r="AC2339" t="str">
            <v>CPE</v>
          </cell>
          <cell r="AD2339" t="str">
            <v>CPE</v>
          </cell>
        </row>
        <row r="2340">
          <cell r="AC2340" t="str">
            <v>CPE</v>
          </cell>
          <cell r="AD2340" t="str">
            <v>CPE</v>
          </cell>
        </row>
        <row r="2341">
          <cell r="AC2341" t="str">
            <v>CPE</v>
          </cell>
          <cell r="AD2341" t="str">
            <v>CPE</v>
          </cell>
        </row>
        <row r="2342">
          <cell r="AC2342" t="str">
            <v>OE</v>
          </cell>
          <cell r="AD2342" t="str">
            <v>OE</v>
          </cell>
        </row>
        <row r="2343">
          <cell r="AC2343" t="str">
            <v>OE</v>
          </cell>
          <cell r="AD2343" t="str">
            <v>OE</v>
          </cell>
        </row>
        <row r="2344">
          <cell r="AC2344" t="str">
            <v>CPE</v>
          </cell>
          <cell r="AD2344" t="str">
            <v>CPE</v>
          </cell>
        </row>
        <row r="2345">
          <cell r="AC2345" t="str">
            <v>CPE</v>
          </cell>
          <cell r="AD2345" t="str">
            <v>CPE</v>
          </cell>
        </row>
        <row r="2346">
          <cell r="AC2346" t="str">
            <v>OE</v>
          </cell>
          <cell r="AD2346" t="str">
            <v>OE</v>
          </cell>
        </row>
        <row r="2347">
          <cell r="AC2347" t="str">
            <v>FT</v>
          </cell>
          <cell r="AD2347" t="str">
            <v>FT</v>
          </cell>
        </row>
        <row r="2348">
          <cell r="AC2348" t="str">
            <v>OE</v>
          </cell>
          <cell r="AD2348" t="str">
            <v>OE</v>
          </cell>
        </row>
        <row r="2349">
          <cell r="AC2349" t="str">
            <v>ME</v>
          </cell>
          <cell r="AD2349" t="str">
            <v>ME</v>
          </cell>
        </row>
        <row r="2350">
          <cell r="AC2350" t="str">
            <v>ELE</v>
          </cell>
          <cell r="AD2350" t="str">
            <v>ELE</v>
          </cell>
        </row>
        <row r="2351">
          <cell r="AC2351" t="str">
            <v>OE</v>
          </cell>
          <cell r="AD2351" t="str">
            <v>OE</v>
          </cell>
        </row>
        <row r="2352">
          <cell r="AC2352" t="str">
            <v>CPE</v>
          </cell>
          <cell r="AD2352" t="str">
            <v>CPE</v>
          </cell>
        </row>
        <row r="2353">
          <cell r="AC2353" t="str">
            <v>ME</v>
          </cell>
          <cell r="AD2353" t="str">
            <v>ME</v>
          </cell>
        </row>
        <row r="2354">
          <cell r="AC2354" t="str">
            <v>CPE</v>
          </cell>
          <cell r="AD2354" t="str">
            <v>CPE</v>
          </cell>
        </row>
        <row r="2355">
          <cell r="AC2355" t="str">
            <v>FF</v>
          </cell>
          <cell r="AD2355" t="str">
            <v>FF</v>
          </cell>
        </row>
        <row r="2356">
          <cell r="AC2356" t="str">
            <v>ME</v>
          </cell>
          <cell r="AD2356" t="str">
            <v>ME</v>
          </cell>
        </row>
        <row r="2357">
          <cell r="AC2357" t="str">
            <v>OE</v>
          </cell>
          <cell r="AD2357" t="str">
            <v>OE</v>
          </cell>
        </row>
        <row r="2358">
          <cell r="AC2358" t="str">
            <v>OE</v>
          </cell>
          <cell r="AD2358" t="str">
            <v>OE</v>
          </cell>
        </row>
        <row r="2359">
          <cell r="AC2359" t="str">
            <v>CPE</v>
          </cell>
          <cell r="AD2359" t="str">
            <v>CPE</v>
          </cell>
        </row>
        <row r="2360">
          <cell r="AC2360" t="str">
            <v>CPE</v>
          </cell>
          <cell r="AD2360" t="str">
            <v>CPE</v>
          </cell>
        </row>
        <row r="2361">
          <cell r="AC2361" t="str">
            <v>OE</v>
          </cell>
          <cell r="AD2361" t="str">
            <v>OE</v>
          </cell>
        </row>
        <row r="2362">
          <cell r="AC2362" t="str">
            <v>CPE</v>
          </cell>
          <cell r="AD2362" t="str">
            <v>CPE</v>
          </cell>
        </row>
        <row r="2363">
          <cell r="AC2363" t="str">
            <v>OE</v>
          </cell>
          <cell r="AD2363" t="str">
            <v>OE</v>
          </cell>
        </row>
        <row r="2364">
          <cell r="AC2364" t="str">
            <v>OE</v>
          </cell>
          <cell r="AD2364" t="str">
            <v>OE</v>
          </cell>
        </row>
        <row r="2365">
          <cell r="AC2365" t="str">
            <v>OE</v>
          </cell>
          <cell r="AD2365" t="str">
            <v>OE</v>
          </cell>
        </row>
        <row r="2366">
          <cell r="AC2366" t="str">
            <v>OE</v>
          </cell>
          <cell r="AD2366" t="str">
            <v>OE</v>
          </cell>
        </row>
        <row r="2367">
          <cell r="AC2367" t="str">
            <v>PMP</v>
          </cell>
          <cell r="AD2367" t="str">
            <v>PMP</v>
          </cell>
        </row>
        <row r="2368">
          <cell r="AC2368" t="str">
            <v>FF</v>
          </cell>
          <cell r="AD2368" t="str">
            <v>FF</v>
          </cell>
        </row>
        <row r="2369">
          <cell r="AC2369" t="str">
            <v>FF</v>
          </cell>
          <cell r="AD2369" t="str">
            <v>FF</v>
          </cell>
        </row>
        <row r="2370">
          <cell r="AC2370" t="str">
            <v>CPE</v>
          </cell>
          <cell r="AD2370" t="str">
            <v>CPE</v>
          </cell>
        </row>
        <row r="2371">
          <cell r="AC2371" t="str">
            <v>SW</v>
          </cell>
          <cell r="AD2371" t="str">
            <v>SW</v>
          </cell>
        </row>
        <row r="2372">
          <cell r="AC2372" t="str">
            <v>OE</v>
          </cell>
          <cell r="AD2372" t="str">
            <v>OE</v>
          </cell>
        </row>
        <row r="2373">
          <cell r="AC2373" t="str">
            <v>CPE</v>
          </cell>
          <cell r="AD2373" t="str">
            <v>CPE</v>
          </cell>
        </row>
        <row r="2374">
          <cell r="AC2374" t="str">
            <v>CPE</v>
          </cell>
          <cell r="AD2374" t="str">
            <v>CPE</v>
          </cell>
        </row>
        <row r="2375">
          <cell r="AC2375" t="str">
            <v>CPE</v>
          </cell>
          <cell r="AD2375" t="str">
            <v>CPE</v>
          </cell>
        </row>
        <row r="2376">
          <cell r="AC2376" t="str">
            <v>CPE</v>
          </cell>
          <cell r="AD2376" t="str">
            <v>CPE</v>
          </cell>
        </row>
        <row r="2377">
          <cell r="AC2377" t="str">
            <v>FF</v>
          </cell>
          <cell r="AD2377" t="str">
            <v>FF</v>
          </cell>
        </row>
        <row r="2378">
          <cell r="AC2378" t="str">
            <v>OE</v>
          </cell>
          <cell r="AD2378" t="str">
            <v>OE</v>
          </cell>
        </row>
        <row r="2379">
          <cell r="AC2379" t="str">
            <v>FF</v>
          </cell>
          <cell r="AD2379" t="str">
            <v>FF</v>
          </cell>
        </row>
        <row r="2380">
          <cell r="AC2380" t="str">
            <v>FF</v>
          </cell>
          <cell r="AD2380" t="str">
            <v>FF</v>
          </cell>
        </row>
        <row r="2381">
          <cell r="AC2381" t="str">
            <v>OE</v>
          </cell>
          <cell r="AD2381" t="str">
            <v>OE</v>
          </cell>
        </row>
        <row r="2382">
          <cell r="AC2382" t="str">
            <v>OE</v>
          </cell>
          <cell r="AD2382" t="str">
            <v>OE</v>
          </cell>
        </row>
        <row r="2383">
          <cell r="AC2383" t="str">
            <v>OE</v>
          </cell>
          <cell r="AD2383" t="str">
            <v>OE</v>
          </cell>
        </row>
        <row r="2384">
          <cell r="AC2384" t="str">
            <v>OE</v>
          </cell>
          <cell r="AD2384" t="str">
            <v>OE</v>
          </cell>
        </row>
        <row r="2385">
          <cell r="AC2385" t="str">
            <v>OE</v>
          </cell>
          <cell r="AD2385" t="str">
            <v>OE</v>
          </cell>
        </row>
        <row r="2386">
          <cell r="AC2386" t="str">
            <v>OE</v>
          </cell>
          <cell r="AD2386" t="str">
            <v>OE</v>
          </cell>
        </row>
        <row r="2387">
          <cell r="AC2387" t="str">
            <v>OE</v>
          </cell>
          <cell r="AD2387" t="str">
            <v>OE</v>
          </cell>
        </row>
        <row r="2388">
          <cell r="AC2388" t="str">
            <v>OE</v>
          </cell>
          <cell r="AD2388" t="str">
            <v>OE</v>
          </cell>
        </row>
        <row r="2389">
          <cell r="AC2389" t="str">
            <v>OE</v>
          </cell>
          <cell r="AD2389" t="str">
            <v>OE</v>
          </cell>
        </row>
        <row r="2390">
          <cell r="AC2390" t="str">
            <v>CPE</v>
          </cell>
          <cell r="AD2390" t="str">
            <v>CPE</v>
          </cell>
        </row>
        <row r="2391">
          <cell r="AC2391" t="str">
            <v>CPE</v>
          </cell>
          <cell r="AD2391" t="str">
            <v>CPE</v>
          </cell>
        </row>
        <row r="2392">
          <cell r="AC2392" t="str">
            <v>CPE</v>
          </cell>
          <cell r="AD2392" t="str">
            <v>CPE</v>
          </cell>
        </row>
        <row r="2393">
          <cell r="AC2393" t="str">
            <v>OE</v>
          </cell>
          <cell r="AD2393" t="str">
            <v>OE</v>
          </cell>
        </row>
        <row r="2394">
          <cell r="AC2394" t="str">
            <v>OE</v>
          </cell>
          <cell r="AD2394" t="str">
            <v>OE</v>
          </cell>
        </row>
        <row r="2395">
          <cell r="AC2395" t="str">
            <v>CPE</v>
          </cell>
          <cell r="AD2395" t="str">
            <v>CPE</v>
          </cell>
        </row>
        <row r="2396">
          <cell r="AC2396" t="str">
            <v>OE</v>
          </cell>
          <cell r="AD2396" t="str">
            <v>OE</v>
          </cell>
        </row>
        <row r="2397">
          <cell r="AC2397" t="str">
            <v>OE</v>
          </cell>
          <cell r="AD2397" t="str">
            <v>OE</v>
          </cell>
        </row>
        <row r="2398">
          <cell r="AC2398" t="str">
            <v>OE</v>
          </cell>
          <cell r="AD2398" t="str">
            <v>OE</v>
          </cell>
        </row>
        <row r="2399">
          <cell r="AC2399" t="str">
            <v>FF</v>
          </cell>
          <cell r="AD2399" t="str">
            <v>FF</v>
          </cell>
        </row>
        <row r="2400">
          <cell r="AC2400" t="str">
            <v>FF</v>
          </cell>
          <cell r="AD2400" t="str">
            <v>FF</v>
          </cell>
        </row>
        <row r="2401">
          <cell r="AC2401" t="str">
            <v>FF</v>
          </cell>
          <cell r="AD2401" t="str">
            <v>FF</v>
          </cell>
        </row>
        <row r="2402">
          <cell r="AC2402" t="str">
            <v>FF</v>
          </cell>
          <cell r="AD2402" t="str">
            <v>FF</v>
          </cell>
        </row>
        <row r="2403">
          <cell r="AC2403" t="str">
            <v>FF</v>
          </cell>
          <cell r="AD2403" t="str">
            <v>FF</v>
          </cell>
        </row>
        <row r="2404">
          <cell r="AC2404" t="str">
            <v>FF</v>
          </cell>
          <cell r="AD2404" t="str">
            <v>FF</v>
          </cell>
        </row>
        <row r="2405">
          <cell r="AC2405" t="str">
            <v>CPE</v>
          </cell>
          <cell r="AD2405" t="str">
            <v>CPE</v>
          </cell>
        </row>
        <row r="2406">
          <cell r="AC2406" t="str">
            <v>CPE</v>
          </cell>
          <cell r="AD2406" t="str">
            <v>CPE</v>
          </cell>
        </row>
        <row r="2407">
          <cell r="AC2407" t="str">
            <v>OE</v>
          </cell>
          <cell r="AD2407" t="str">
            <v>OE</v>
          </cell>
        </row>
        <row r="2408">
          <cell r="AC2408" t="str">
            <v>FF</v>
          </cell>
          <cell r="AD2408" t="str">
            <v>FF</v>
          </cell>
        </row>
        <row r="2409">
          <cell r="AC2409" t="str">
            <v>CPE</v>
          </cell>
          <cell r="AD2409" t="str">
            <v>CPE</v>
          </cell>
        </row>
        <row r="2410">
          <cell r="AC2410" t="str">
            <v>FF</v>
          </cell>
          <cell r="AD2410" t="str">
            <v>FF</v>
          </cell>
        </row>
        <row r="2411">
          <cell r="AC2411" t="str">
            <v>FF</v>
          </cell>
          <cell r="AD2411" t="str">
            <v>FF</v>
          </cell>
        </row>
        <row r="2412">
          <cell r="AC2412" t="str">
            <v>FF</v>
          </cell>
          <cell r="AD2412" t="str">
            <v>FF</v>
          </cell>
        </row>
        <row r="2413">
          <cell r="AC2413" t="str">
            <v>FF</v>
          </cell>
          <cell r="AD2413" t="str">
            <v>FF</v>
          </cell>
        </row>
        <row r="2414">
          <cell r="AC2414" t="str">
            <v>FF</v>
          </cell>
          <cell r="AD2414" t="str">
            <v>FF</v>
          </cell>
        </row>
        <row r="2415">
          <cell r="AC2415" t="str">
            <v>FF</v>
          </cell>
          <cell r="AD2415" t="str">
            <v>FF</v>
          </cell>
        </row>
        <row r="2416">
          <cell r="AC2416" t="str">
            <v>FF</v>
          </cell>
          <cell r="AD2416" t="str">
            <v>FF</v>
          </cell>
        </row>
        <row r="2417">
          <cell r="AC2417" t="str">
            <v>ME</v>
          </cell>
          <cell r="AD2417" t="str">
            <v>ME</v>
          </cell>
        </row>
        <row r="2418">
          <cell r="AC2418" t="str">
            <v>MME</v>
          </cell>
          <cell r="AD2418" t="str">
            <v>MME</v>
          </cell>
        </row>
        <row r="2419">
          <cell r="AC2419" t="str">
            <v>ME</v>
          </cell>
          <cell r="AD2419" t="str">
            <v>ME</v>
          </cell>
        </row>
        <row r="2420">
          <cell r="AC2420" t="str">
            <v>ME</v>
          </cell>
          <cell r="AD2420" t="str">
            <v>ME</v>
          </cell>
        </row>
        <row r="2421">
          <cell r="AC2421" t="str">
            <v>CPE</v>
          </cell>
          <cell r="AD2421" t="str">
            <v>CPE</v>
          </cell>
        </row>
        <row r="2422">
          <cell r="AC2422" t="str">
            <v>CPE</v>
          </cell>
          <cell r="AD2422" t="str">
            <v>CPE</v>
          </cell>
        </row>
        <row r="2423">
          <cell r="AC2423" t="str">
            <v>CPE</v>
          </cell>
          <cell r="AD2423" t="str">
            <v>CPE</v>
          </cell>
        </row>
        <row r="2424">
          <cell r="AC2424" t="str">
            <v>OE</v>
          </cell>
          <cell r="AD2424" t="str">
            <v>OE</v>
          </cell>
        </row>
        <row r="2425">
          <cell r="AC2425" t="str">
            <v>ME</v>
          </cell>
          <cell r="AD2425" t="str">
            <v>ME</v>
          </cell>
        </row>
        <row r="2426">
          <cell r="AC2426" t="str">
            <v>ME</v>
          </cell>
          <cell r="AD2426" t="str">
            <v>ME</v>
          </cell>
        </row>
        <row r="2427">
          <cell r="AC2427" t="str">
            <v>ELE</v>
          </cell>
          <cell r="AD2427" t="str">
            <v>ELE</v>
          </cell>
        </row>
        <row r="2428">
          <cell r="AC2428" t="str">
            <v>OE</v>
          </cell>
          <cell r="AD2428" t="str">
            <v>OE</v>
          </cell>
        </row>
        <row r="2429">
          <cell r="AC2429" t="str">
            <v>CPE</v>
          </cell>
          <cell r="AD2429" t="str">
            <v>CPE</v>
          </cell>
        </row>
        <row r="2430">
          <cell r="AC2430" t="str">
            <v>SW</v>
          </cell>
          <cell r="AD2430" t="str">
            <v>SW</v>
          </cell>
        </row>
        <row r="2431">
          <cell r="AC2431" t="str">
            <v>OE</v>
          </cell>
          <cell r="AD2431" t="str">
            <v>OE</v>
          </cell>
        </row>
        <row r="2432">
          <cell r="AC2432" t="str">
            <v>FF</v>
          </cell>
          <cell r="AD2432" t="str">
            <v>FF</v>
          </cell>
        </row>
        <row r="2433">
          <cell r="AC2433" t="str">
            <v>ME</v>
          </cell>
          <cell r="AD2433" t="str">
            <v>ME</v>
          </cell>
        </row>
        <row r="2434">
          <cell r="AC2434" t="str">
            <v>ME</v>
          </cell>
          <cell r="AD2434" t="str">
            <v>ME</v>
          </cell>
        </row>
        <row r="2435">
          <cell r="AC2435" t="str">
            <v>ME</v>
          </cell>
          <cell r="AD2435" t="str">
            <v>ME</v>
          </cell>
        </row>
        <row r="2436">
          <cell r="AC2436" t="str">
            <v>ME</v>
          </cell>
          <cell r="AD2436" t="str">
            <v>ME</v>
          </cell>
        </row>
        <row r="2437">
          <cell r="AC2437" t="str">
            <v>ME</v>
          </cell>
          <cell r="AD2437" t="str">
            <v>ME</v>
          </cell>
        </row>
        <row r="2438">
          <cell r="AC2438" t="str">
            <v>ME</v>
          </cell>
          <cell r="AD2438" t="str">
            <v>ME</v>
          </cell>
        </row>
        <row r="2439">
          <cell r="AC2439" t="str">
            <v>COMP</v>
          </cell>
          <cell r="AD2439" t="str">
            <v>COMP</v>
          </cell>
        </row>
        <row r="2440">
          <cell r="AC2440" t="str">
            <v>ME</v>
          </cell>
          <cell r="AD2440" t="str">
            <v>ME</v>
          </cell>
        </row>
        <row r="2441">
          <cell r="AC2441" t="str">
            <v>OE</v>
          </cell>
          <cell r="AD2441" t="str">
            <v>OE</v>
          </cell>
        </row>
        <row r="2442">
          <cell r="AC2442" t="str">
            <v>OE</v>
          </cell>
          <cell r="AD2442" t="str">
            <v>OE</v>
          </cell>
        </row>
        <row r="2443">
          <cell r="AC2443" t="str">
            <v>CPE</v>
          </cell>
          <cell r="AD2443" t="str">
            <v>CPE</v>
          </cell>
        </row>
        <row r="2444">
          <cell r="AC2444" t="str">
            <v>CPE</v>
          </cell>
          <cell r="AD2444" t="str">
            <v>CPE</v>
          </cell>
        </row>
        <row r="2445">
          <cell r="AC2445" t="str">
            <v>CPE</v>
          </cell>
          <cell r="AD2445" t="str">
            <v>CPE</v>
          </cell>
        </row>
        <row r="2446">
          <cell r="AC2446" t="str">
            <v>OE</v>
          </cell>
          <cell r="AD2446" t="str">
            <v>OE</v>
          </cell>
        </row>
        <row r="2447">
          <cell r="AC2447" t="str">
            <v>OE</v>
          </cell>
          <cell r="AD2447" t="str">
            <v>OE</v>
          </cell>
        </row>
        <row r="2448">
          <cell r="AC2448" t="str">
            <v>OE</v>
          </cell>
          <cell r="AD2448" t="str">
            <v>OE</v>
          </cell>
        </row>
        <row r="2449">
          <cell r="AC2449" t="str">
            <v>OE</v>
          </cell>
          <cell r="AD2449" t="str">
            <v>OE</v>
          </cell>
        </row>
        <row r="2450">
          <cell r="AC2450" t="str">
            <v>OE</v>
          </cell>
          <cell r="AD2450" t="str">
            <v>OE</v>
          </cell>
        </row>
        <row r="2451">
          <cell r="AC2451" t="str">
            <v>OE</v>
          </cell>
          <cell r="AD2451" t="str">
            <v>OE</v>
          </cell>
        </row>
        <row r="2452">
          <cell r="AC2452" t="str">
            <v>OE</v>
          </cell>
          <cell r="AD2452" t="str">
            <v>OE</v>
          </cell>
        </row>
        <row r="2453">
          <cell r="AC2453" t="str">
            <v>CPE</v>
          </cell>
          <cell r="AD2453" t="str">
            <v>CPE</v>
          </cell>
        </row>
        <row r="2454">
          <cell r="AC2454" t="str">
            <v>CPE</v>
          </cell>
          <cell r="AD2454" t="str">
            <v>CPE</v>
          </cell>
        </row>
        <row r="2455">
          <cell r="AC2455" t="str">
            <v>OE</v>
          </cell>
          <cell r="AD2455" t="str">
            <v>OE</v>
          </cell>
        </row>
        <row r="2456">
          <cell r="AC2456" t="str">
            <v>ME</v>
          </cell>
          <cell r="AD2456" t="str">
            <v>ME</v>
          </cell>
        </row>
        <row r="2457">
          <cell r="AC2457" t="str">
            <v>FF</v>
          </cell>
          <cell r="AD2457" t="str">
            <v>FF</v>
          </cell>
        </row>
        <row r="2458">
          <cell r="AC2458" t="str">
            <v>ME</v>
          </cell>
          <cell r="AD2458" t="str">
            <v>ME</v>
          </cell>
        </row>
        <row r="2459">
          <cell r="AC2459" t="str">
            <v>CPE</v>
          </cell>
          <cell r="AD2459" t="str">
            <v>CPE</v>
          </cell>
        </row>
        <row r="2460">
          <cell r="AC2460" t="str">
            <v>CPE</v>
          </cell>
          <cell r="AD2460" t="str">
            <v>CPE</v>
          </cell>
        </row>
        <row r="2461">
          <cell r="AC2461" t="str">
            <v>OE</v>
          </cell>
          <cell r="AD2461" t="str">
            <v>OE</v>
          </cell>
        </row>
        <row r="2462">
          <cell r="AC2462" t="str">
            <v>CPE</v>
          </cell>
          <cell r="AD2462" t="str">
            <v>CPE</v>
          </cell>
        </row>
        <row r="2463">
          <cell r="AC2463" t="str">
            <v>CPE</v>
          </cell>
          <cell r="AD2463" t="str">
            <v>CPE</v>
          </cell>
        </row>
        <row r="2464">
          <cell r="AC2464" t="str">
            <v>SW</v>
          </cell>
          <cell r="AD2464" t="str">
            <v>SW</v>
          </cell>
        </row>
        <row r="2465">
          <cell r="AC2465" t="str">
            <v>CPE</v>
          </cell>
          <cell r="AD2465" t="str">
            <v>CPE</v>
          </cell>
        </row>
        <row r="2466">
          <cell r="AC2466" t="str">
            <v>ELE</v>
          </cell>
          <cell r="AD2466" t="str">
            <v>ELE</v>
          </cell>
        </row>
        <row r="2467">
          <cell r="AC2467" t="str">
            <v>ELE</v>
          </cell>
          <cell r="AD2467" t="str">
            <v>ELE</v>
          </cell>
        </row>
        <row r="2468">
          <cell r="AC2468" t="str">
            <v>CPE</v>
          </cell>
          <cell r="AD2468" t="str">
            <v>CPE</v>
          </cell>
        </row>
        <row r="2469">
          <cell r="AC2469" t="str">
            <v>CPE</v>
          </cell>
          <cell r="AD2469" t="str">
            <v>CPE</v>
          </cell>
        </row>
        <row r="2470">
          <cell r="AC2470" t="str">
            <v>CPE</v>
          </cell>
          <cell r="AD2470" t="str">
            <v>CPE</v>
          </cell>
        </row>
        <row r="2471">
          <cell r="AC2471" t="str">
            <v>CPE</v>
          </cell>
          <cell r="AD2471" t="str">
            <v>CPE</v>
          </cell>
        </row>
        <row r="2472">
          <cell r="AC2472" t="str">
            <v>OE</v>
          </cell>
          <cell r="AD2472" t="str">
            <v>OE</v>
          </cell>
        </row>
        <row r="2473">
          <cell r="AC2473" t="str">
            <v>CPE</v>
          </cell>
          <cell r="AD2473" t="str">
            <v>CPE</v>
          </cell>
        </row>
        <row r="2474">
          <cell r="AC2474" t="str">
            <v>FF</v>
          </cell>
          <cell r="AD2474" t="str">
            <v>FF</v>
          </cell>
        </row>
        <row r="2475">
          <cell r="AC2475" t="str">
            <v>FF</v>
          </cell>
          <cell r="AD2475" t="str">
            <v>FF</v>
          </cell>
        </row>
        <row r="2476">
          <cell r="AC2476" t="str">
            <v>OE</v>
          </cell>
          <cell r="AD2476" t="str">
            <v>OE</v>
          </cell>
        </row>
        <row r="2477">
          <cell r="AC2477" t="str">
            <v>FF</v>
          </cell>
          <cell r="AD2477" t="str">
            <v>FF</v>
          </cell>
        </row>
        <row r="2478">
          <cell r="AC2478" t="str">
            <v>FF</v>
          </cell>
          <cell r="AD2478" t="str">
            <v>FF</v>
          </cell>
        </row>
        <row r="2479">
          <cell r="AC2479" t="str">
            <v>OE</v>
          </cell>
          <cell r="AD2479" t="str">
            <v>OE</v>
          </cell>
        </row>
        <row r="2480">
          <cell r="AC2480" t="str">
            <v>CPE</v>
          </cell>
          <cell r="AD2480" t="str">
            <v>CPE</v>
          </cell>
        </row>
        <row r="2481">
          <cell r="AC2481" t="str">
            <v>OE</v>
          </cell>
          <cell r="AD2481" t="str">
            <v>OE</v>
          </cell>
        </row>
        <row r="2482">
          <cell r="AC2482" t="str">
            <v>FF</v>
          </cell>
          <cell r="AD2482" t="str">
            <v>FF</v>
          </cell>
        </row>
        <row r="2483">
          <cell r="AC2483" t="str">
            <v>CPE</v>
          </cell>
          <cell r="AD2483" t="str">
            <v>CPE</v>
          </cell>
        </row>
        <row r="2484">
          <cell r="AC2484" t="str">
            <v>ME</v>
          </cell>
          <cell r="AD2484" t="str">
            <v>ME</v>
          </cell>
        </row>
        <row r="2485">
          <cell r="AC2485" t="str">
            <v>FF</v>
          </cell>
          <cell r="AD2485" t="str">
            <v>FF</v>
          </cell>
        </row>
        <row r="2486">
          <cell r="AC2486" t="str">
            <v>FF</v>
          </cell>
          <cell r="AD2486" t="str">
            <v>FF</v>
          </cell>
        </row>
        <row r="2487">
          <cell r="AC2487" t="str">
            <v>MOT</v>
          </cell>
          <cell r="AD2487" t="str">
            <v>MOT</v>
          </cell>
        </row>
        <row r="2488">
          <cell r="AC2488" t="str">
            <v>ME</v>
          </cell>
          <cell r="AD2488" t="str">
            <v>ME</v>
          </cell>
        </row>
        <row r="2489">
          <cell r="AC2489" t="str">
            <v>CPE</v>
          </cell>
          <cell r="AD2489" t="str">
            <v>CPE</v>
          </cell>
        </row>
        <row r="2490">
          <cell r="AC2490" t="str">
            <v>CPE</v>
          </cell>
          <cell r="AD2490" t="str">
            <v>CPE</v>
          </cell>
        </row>
        <row r="2491">
          <cell r="AC2491" t="str">
            <v>CPE</v>
          </cell>
          <cell r="AD2491" t="str">
            <v>CPE</v>
          </cell>
        </row>
        <row r="2492">
          <cell r="AC2492" t="str">
            <v>CPE</v>
          </cell>
          <cell r="AD2492" t="str">
            <v>CPE</v>
          </cell>
        </row>
        <row r="2493">
          <cell r="AC2493" t="str">
            <v>CPE</v>
          </cell>
          <cell r="AD2493" t="str">
            <v>CPE</v>
          </cell>
        </row>
        <row r="2494">
          <cell r="AC2494" t="str">
            <v>CPE</v>
          </cell>
          <cell r="AD2494" t="str">
            <v>CPE</v>
          </cell>
        </row>
        <row r="2495">
          <cell r="AC2495" t="str">
            <v>CPE</v>
          </cell>
          <cell r="AD2495" t="str">
            <v>CPE</v>
          </cell>
        </row>
        <row r="2496">
          <cell r="AC2496" t="str">
            <v>CPE</v>
          </cell>
          <cell r="AD2496" t="str">
            <v>CPE</v>
          </cell>
        </row>
        <row r="2497">
          <cell r="AC2497" t="str">
            <v>CPE</v>
          </cell>
          <cell r="AD2497" t="str">
            <v>CPE</v>
          </cell>
        </row>
        <row r="2498">
          <cell r="AC2498" t="str">
            <v>CPE</v>
          </cell>
          <cell r="AD2498" t="str">
            <v>CPE</v>
          </cell>
        </row>
        <row r="2499">
          <cell r="AC2499" t="str">
            <v>CPE</v>
          </cell>
          <cell r="AD2499" t="str">
            <v>CPE</v>
          </cell>
        </row>
        <row r="2500">
          <cell r="AC2500" t="str">
            <v>CPE</v>
          </cell>
          <cell r="AD2500" t="str">
            <v>CPE</v>
          </cell>
        </row>
        <row r="2501">
          <cell r="AC2501" t="str">
            <v>CPE</v>
          </cell>
          <cell r="AD2501" t="str">
            <v>CPE</v>
          </cell>
        </row>
        <row r="2502">
          <cell r="AC2502" t="str">
            <v>CPE</v>
          </cell>
          <cell r="AD2502" t="str">
            <v>CPE</v>
          </cell>
        </row>
        <row r="2503">
          <cell r="AC2503" t="str">
            <v>CPE</v>
          </cell>
          <cell r="AD2503" t="str">
            <v>CPE</v>
          </cell>
        </row>
        <row r="2504">
          <cell r="AC2504" t="str">
            <v>CPE</v>
          </cell>
          <cell r="AD2504" t="str">
            <v>CPE</v>
          </cell>
        </row>
        <row r="2505">
          <cell r="AC2505" t="str">
            <v>CPE</v>
          </cell>
          <cell r="AD2505" t="str">
            <v>CPE</v>
          </cell>
        </row>
        <row r="2506">
          <cell r="AC2506" t="str">
            <v>CPE</v>
          </cell>
          <cell r="AD2506" t="str">
            <v>CPE</v>
          </cell>
        </row>
        <row r="2507">
          <cell r="AC2507" t="str">
            <v>CPE</v>
          </cell>
          <cell r="AD2507" t="str">
            <v>CPE</v>
          </cell>
        </row>
        <row r="2508">
          <cell r="AC2508" t="str">
            <v>CPE</v>
          </cell>
          <cell r="AD2508" t="str">
            <v>CPE</v>
          </cell>
        </row>
        <row r="2509">
          <cell r="AC2509" t="str">
            <v>CPE</v>
          </cell>
          <cell r="AD2509" t="str">
            <v>CPE</v>
          </cell>
        </row>
        <row r="2510">
          <cell r="AC2510" t="str">
            <v>CPE</v>
          </cell>
          <cell r="AD2510" t="str">
            <v>CPE</v>
          </cell>
        </row>
        <row r="2511">
          <cell r="AC2511" t="str">
            <v>CPE</v>
          </cell>
          <cell r="AD2511" t="str">
            <v>CPE</v>
          </cell>
        </row>
        <row r="2512">
          <cell r="AC2512" t="str">
            <v>CPE</v>
          </cell>
          <cell r="AD2512" t="str">
            <v>CPE</v>
          </cell>
        </row>
        <row r="2513">
          <cell r="AC2513" t="str">
            <v>CPE</v>
          </cell>
          <cell r="AD2513" t="str">
            <v>CPE</v>
          </cell>
        </row>
        <row r="2514">
          <cell r="AC2514" t="str">
            <v>CPE</v>
          </cell>
          <cell r="AD2514" t="str">
            <v>CPE</v>
          </cell>
        </row>
        <row r="2515">
          <cell r="AC2515" t="str">
            <v>CPE</v>
          </cell>
          <cell r="AD2515" t="str">
            <v>CPE</v>
          </cell>
        </row>
        <row r="2516">
          <cell r="AC2516" t="str">
            <v>CPE</v>
          </cell>
          <cell r="AD2516" t="str">
            <v>CPE</v>
          </cell>
        </row>
        <row r="2517">
          <cell r="AC2517" t="str">
            <v>CPE</v>
          </cell>
          <cell r="AD2517" t="str">
            <v>CPE</v>
          </cell>
        </row>
        <row r="2518">
          <cell r="AC2518" t="str">
            <v>CPE</v>
          </cell>
          <cell r="AD2518" t="str">
            <v>CPE</v>
          </cell>
        </row>
        <row r="2519">
          <cell r="AC2519" t="str">
            <v>CPE</v>
          </cell>
          <cell r="AD2519" t="str">
            <v>CPE</v>
          </cell>
        </row>
        <row r="2520">
          <cell r="AC2520" t="str">
            <v>CPE</v>
          </cell>
          <cell r="AD2520" t="str">
            <v>CPE</v>
          </cell>
        </row>
        <row r="2521">
          <cell r="AC2521" t="str">
            <v>CPE</v>
          </cell>
          <cell r="AD2521" t="str">
            <v>CPE</v>
          </cell>
        </row>
        <row r="2522">
          <cell r="AC2522" t="str">
            <v>CPE</v>
          </cell>
          <cell r="AD2522" t="str">
            <v>CPE</v>
          </cell>
        </row>
        <row r="2523">
          <cell r="AC2523" t="str">
            <v>CPE</v>
          </cell>
          <cell r="AD2523" t="str">
            <v>CPE</v>
          </cell>
        </row>
        <row r="2524">
          <cell r="AC2524" t="str">
            <v>CPE</v>
          </cell>
          <cell r="AD2524" t="str">
            <v>CPE</v>
          </cell>
        </row>
        <row r="2525">
          <cell r="AC2525" t="str">
            <v>CPE</v>
          </cell>
          <cell r="AD2525" t="str">
            <v>CPE</v>
          </cell>
        </row>
        <row r="2526">
          <cell r="AC2526" t="str">
            <v>CPE</v>
          </cell>
          <cell r="AD2526" t="str">
            <v>CPE</v>
          </cell>
        </row>
        <row r="2527">
          <cell r="AC2527" t="str">
            <v>CPE</v>
          </cell>
          <cell r="AD2527" t="str">
            <v>CPE</v>
          </cell>
        </row>
        <row r="2528">
          <cell r="AC2528" t="str">
            <v>CPE</v>
          </cell>
          <cell r="AD2528" t="str">
            <v>CPE</v>
          </cell>
        </row>
        <row r="2529">
          <cell r="AC2529" t="str">
            <v>CPE</v>
          </cell>
          <cell r="AD2529" t="str">
            <v>CPE</v>
          </cell>
        </row>
        <row r="2530">
          <cell r="AC2530" t="str">
            <v>CPE</v>
          </cell>
          <cell r="AD2530" t="str">
            <v>CPE</v>
          </cell>
        </row>
        <row r="2531">
          <cell r="AC2531" t="str">
            <v>CPE</v>
          </cell>
          <cell r="AD2531" t="str">
            <v>CPE</v>
          </cell>
        </row>
        <row r="2532">
          <cell r="AC2532" t="str">
            <v>CPE</v>
          </cell>
          <cell r="AD2532" t="str">
            <v>CPE</v>
          </cell>
        </row>
        <row r="2533">
          <cell r="AC2533" t="str">
            <v>CPE</v>
          </cell>
          <cell r="AD2533" t="str">
            <v>CPE</v>
          </cell>
        </row>
        <row r="2534">
          <cell r="AC2534" t="str">
            <v>CPE</v>
          </cell>
          <cell r="AD2534" t="str">
            <v>CPE</v>
          </cell>
        </row>
        <row r="2535">
          <cell r="AC2535" t="str">
            <v>CPE</v>
          </cell>
          <cell r="AD2535" t="str">
            <v>CPE</v>
          </cell>
        </row>
        <row r="2536">
          <cell r="AC2536" t="str">
            <v>CPE</v>
          </cell>
          <cell r="AD2536" t="str">
            <v>CPE</v>
          </cell>
        </row>
        <row r="2537">
          <cell r="AC2537" t="str">
            <v>CPE</v>
          </cell>
          <cell r="AD2537" t="str">
            <v>CPE</v>
          </cell>
        </row>
        <row r="2538">
          <cell r="AC2538" t="str">
            <v>CPE</v>
          </cell>
          <cell r="AD2538" t="str">
            <v>CPE</v>
          </cell>
        </row>
        <row r="2539">
          <cell r="AC2539" t="str">
            <v>CPE</v>
          </cell>
          <cell r="AD2539" t="str">
            <v>CPE</v>
          </cell>
        </row>
        <row r="2540">
          <cell r="AC2540" t="str">
            <v>CPE</v>
          </cell>
          <cell r="AD2540" t="str">
            <v>CPE</v>
          </cell>
        </row>
        <row r="2541">
          <cell r="AC2541" t="str">
            <v>CPE</v>
          </cell>
          <cell r="AD2541" t="str">
            <v>CPE</v>
          </cell>
        </row>
        <row r="2542">
          <cell r="AC2542" t="str">
            <v>CPE</v>
          </cell>
          <cell r="AD2542" t="str">
            <v>CPE</v>
          </cell>
        </row>
        <row r="2543">
          <cell r="AC2543" t="str">
            <v>CPE</v>
          </cell>
          <cell r="AD2543" t="str">
            <v>CPE</v>
          </cell>
        </row>
        <row r="2544">
          <cell r="AC2544" t="str">
            <v>CPE</v>
          </cell>
          <cell r="AD2544" t="str">
            <v>CPE</v>
          </cell>
        </row>
        <row r="2545">
          <cell r="AC2545" t="str">
            <v>CPE</v>
          </cell>
          <cell r="AD2545" t="str">
            <v>CPE</v>
          </cell>
        </row>
        <row r="2546">
          <cell r="AC2546" t="str">
            <v>CPE</v>
          </cell>
          <cell r="AD2546" t="str">
            <v>CPE</v>
          </cell>
        </row>
        <row r="2547">
          <cell r="AC2547" t="str">
            <v>CPE</v>
          </cell>
          <cell r="AD2547" t="str">
            <v>CPE</v>
          </cell>
        </row>
        <row r="2548">
          <cell r="AC2548" t="str">
            <v>CPE</v>
          </cell>
          <cell r="AD2548" t="str">
            <v>CPE</v>
          </cell>
        </row>
        <row r="2549">
          <cell r="AC2549" t="str">
            <v>CPE</v>
          </cell>
          <cell r="AD2549" t="str">
            <v>CPE</v>
          </cell>
        </row>
        <row r="2550">
          <cell r="AC2550" t="str">
            <v>CPE</v>
          </cell>
          <cell r="AD2550" t="str">
            <v>CPE</v>
          </cell>
        </row>
        <row r="2551">
          <cell r="AC2551" t="str">
            <v>SW</v>
          </cell>
          <cell r="AD2551" t="str">
            <v>SW</v>
          </cell>
        </row>
        <row r="2552">
          <cell r="AC2552" t="str">
            <v>SW</v>
          </cell>
          <cell r="AD2552" t="str">
            <v>SW</v>
          </cell>
        </row>
        <row r="2553">
          <cell r="AC2553" t="str">
            <v>SW</v>
          </cell>
          <cell r="AD2553" t="str">
            <v>SW</v>
          </cell>
        </row>
        <row r="2554">
          <cell r="AC2554" t="str">
            <v>ELE</v>
          </cell>
          <cell r="AD2554" t="str">
            <v>ELE</v>
          </cell>
        </row>
        <row r="2555">
          <cell r="AC2555" t="str">
            <v>ELE</v>
          </cell>
          <cell r="AD2555" t="str">
            <v>ELE</v>
          </cell>
        </row>
        <row r="2556">
          <cell r="AC2556" t="str">
            <v>ELE</v>
          </cell>
          <cell r="AD2556" t="str">
            <v>ELE</v>
          </cell>
        </row>
        <row r="2557">
          <cell r="AC2557" t="str">
            <v>ELE</v>
          </cell>
          <cell r="AD2557" t="str">
            <v>ELE</v>
          </cell>
        </row>
        <row r="2558">
          <cell r="AC2558" t="str">
            <v>ELE</v>
          </cell>
          <cell r="AD2558" t="str">
            <v>ELE</v>
          </cell>
        </row>
        <row r="2559">
          <cell r="AC2559" t="str">
            <v>ELE</v>
          </cell>
          <cell r="AD2559" t="str">
            <v>ELE</v>
          </cell>
        </row>
        <row r="2560">
          <cell r="AC2560" t="str">
            <v>ELE</v>
          </cell>
          <cell r="AD2560" t="str">
            <v>ELE</v>
          </cell>
        </row>
        <row r="2561">
          <cell r="AC2561" t="str">
            <v>ELE</v>
          </cell>
          <cell r="AD2561" t="str">
            <v>ELE</v>
          </cell>
        </row>
        <row r="2562">
          <cell r="AC2562" t="str">
            <v>ELE</v>
          </cell>
          <cell r="AD2562" t="str">
            <v>ELE</v>
          </cell>
        </row>
        <row r="2563">
          <cell r="AC2563" t="str">
            <v>ELE</v>
          </cell>
          <cell r="AD2563" t="str">
            <v>ELE</v>
          </cell>
        </row>
        <row r="2564">
          <cell r="AC2564" t="str">
            <v>ELE</v>
          </cell>
          <cell r="AD2564" t="str">
            <v>ELE</v>
          </cell>
        </row>
        <row r="2565">
          <cell r="AC2565" t="str">
            <v>ELE</v>
          </cell>
          <cell r="AD2565" t="str">
            <v>ELE</v>
          </cell>
        </row>
        <row r="2566">
          <cell r="AC2566" t="str">
            <v>ELE</v>
          </cell>
          <cell r="AD2566" t="str">
            <v>ELE</v>
          </cell>
        </row>
        <row r="2567">
          <cell r="AC2567" t="str">
            <v>ELE</v>
          </cell>
          <cell r="AD2567" t="str">
            <v>ELE</v>
          </cell>
        </row>
        <row r="2568">
          <cell r="AC2568" t="str">
            <v>ELE</v>
          </cell>
          <cell r="AD2568" t="str">
            <v>ELE</v>
          </cell>
        </row>
        <row r="2569">
          <cell r="AC2569" t="str">
            <v>ELE</v>
          </cell>
          <cell r="AD2569" t="str">
            <v>ELE</v>
          </cell>
        </row>
        <row r="2570">
          <cell r="AC2570" t="str">
            <v>ELE</v>
          </cell>
          <cell r="AD2570" t="str">
            <v>ELE</v>
          </cell>
        </row>
        <row r="2571">
          <cell r="AC2571" t="str">
            <v>ELE</v>
          </cell>
          <cell r="AD2571" t="str">
            <v>ELE</v>
          </cell>
        </row>
        <row r="2572">
          <cell r="AC2572" t="str">
            <v>ELE</v>
          </cell>
          <cell r="AD2572" t="str">
            <v>ELE</v>
          </cell>
        </row>
        <row r="2573">
          <cell r="AC2573" t="str">
            <v>ELE</v>
          </cell>
          <cell r="AD2573" t="str">
            <v>ELE</v>
          </cell>
        </row>
        <row r="2574">
          <cell r="AC2574" t="str">
            <v>ELE</v>
          </cell>
          <cell r="AD2574" t="str">
            <v>ELE</v>
          </cell>
        </row>
        <row r="2575">
          <cell r="AC2575" t="str">
            <v>ELE</v>
          </cell>
          <cell r="AD2575" t="str">
            <v>ELE</v>
          </cell>
        </row>
        <row r="2576">
          <cell r="AC2576" t="str">
            <v>ELE</v>
          </cell>
          <cell r="AD2576" t="str">
            <v>ELE</v>
          </cell>
        </row>
        <row r="2577">
          <cell r="AC2577" t="str">
            <v>ELE</v>
          </cell>
          <cell r="AD2577" t="str">
            <v>ELE</v>
          </cell>
        </row>
        <row r="2578">
          <cell r="AC2578" t="str">
            <v>ELE</v>
          </cell>
          <cell r="AD2578" t="str">
            <v>ELE</v>
          </cell>
        </row>
        <row r="2579">
          <cell r="AC2579" t="str">
            <v>ELE</v>
          </cell>
          <cell r="AD2579" t="str">
            <v>ELE</v>
          </cell>
        </row>
        <row r="2580">
          <cell r="AC2580" t="str">
            <v>MOT</v>
          </cell>
          <cell r="AD2580" t="str">
            <v>MOT</v>
          </cell>
        </row>
        <row r="2581">
          <cell r="AC2581" t="str">
            <v>MOT</v>
          </cell>
          <cell r="AD2581" t="str">
            <v>MOT</v>
          </cell>
        </row>
        <row r="2582">
          <cell r="AC2582" t="str">
            <v>MOT</v>
          </cell>
          <cell r="AD2582" t="str">
            <v>MOT</v>
          </cell>
        </row>
        <row r="2583">
          <cell r="AC2583" t="str">
            <v>ELE</v>
          </cell>
          <cell r="AD2583" t="str">
            <v>ELE</v>
          </cell>
        </row>
        <row r="2584">
          <cell r="AC2584" t="str">
            <v>ELE</v>
          </cell>
          <cell r="AD2584" t="str">
            <v>ELE</v>
          </cell>
        </row>
        <row r="2585">
          <cell r="AC2585" t="str">
            <v>ELE</v>
          </cell>
          <cell r="AD2585" t="str">
            <v>ELE</v>
          </cell>
        </row>
        <row r="2586">
          <cell r="AC2586" t="str">
            <v>ELE</v>
          </cell>
          <cell r="AD2586" t="str">
            <v>ELE</v>
          </cell>
        </row>
        <row r="2587">
          <cell r="AC2587" t="str">
            <v>ELE</v>
          </cell>
          <cell r="AD2587" t="str">
            <v>ELE</v>
          </cell>
        </row>
        <row r="2588">
          <cell r="AC2588" t="str">
            <v>ELE</v>
          </cell>
          <cell r="AD2588" t="str">
            <v>ELE</v>
          </cell>
        </row>
        <row r="2589">
          <cell r="AC2589" t="str">
            <v>ELE</v>
          </cell>
          <cell r="AD2589" t="str">
            <v>ELE</v>
          </cell>
        </row>
        <row r="2590">
          <cell r="AC2590" t="str">
            <v>ELE</v>
          </cell>
          <cell r="AD2590" t="str">
            <v>ELE</v>
          </cell>
        </row>
        <row r="2591">
          <cell r="AC2591" t="str">
            <v>ELE</v>
          </cell>
          <cell r="AD2591" t="str">
            <v>ELE</v>
          </cell>
        </row>
        <row r="2592">
          <cell r="AC2592" t="str">
            <v>ELE</v>
          </cell>
          <cell r="AD2592" t="str">
            <v>ELE</v>
          </cell>
        </row>
        <row r="2593">
          <cell r="AC2593" t="str">
            <v>ELE</v>
          </cell>
          <cell r="AD2593" t="str">
            <v>ELE</v>
          </cell>
        </row>
        <row r="2594">
          <cell r="AC2594" t="str">
            <v>ELE</v>
          </cell>
          <cell r="AD2594" t="str">
            <v>ELE</v>
          </cell>
        </row>
        <row r="2595">
          <cell r="AC2595" t="str">
            <v>ELE</v>
          </cell>
          <cell r="AD2595" t="str">
            <v>ELE</v>
          </cell>
        </row>
        <row r="2596">
          <cell r="AC2596" t="str">
            <v>ELE</v>
          </cell>
          <cell r="AD2596" t="str">
            <v>ELE</v>
          </cell>
        </row>
        <row r="2597">
          <cell r="AC2597" t="str">
            <v>ELE</v>
          </cell>
          <cell r="AD2597" t="str">
            <v>ELE</v>
          </cell>
        </row>
        <row r="2598">
          <cell r="AC2598" t="str">
            <v>ELE</v>
          </cell>
          <cell r="AD2598" t="str">
            <v>ELE</v>
          </cell>
        </row>
        <row r="2599">
          <cell r="AC2599" t="str">
            <v>ELE</v>
          </cell>
          <cell r="AD2599" t="str">
            <v>ELE</v>
          </cell>
        </row>
        <row r="2600">
          <cell r="AC2600" t="str">
            <v>ELE</v>
          </cell>
          <cell r="AD2600" t="str">
            <v>ELE</v>
          </cell>
        </row>
        <row r="2601">
          <cell r="AC2601" t="str">
            <v>ELE</v>
          </cell>
          <cell r="AD2601" t="str">
            <v>ELE</v>
          </cell>
        </row>
        <row r="2602">
          <cell r="AC2602" t="str">
            <v>ELE</v>
          </cell>
          <cell r="AD2602" t="str">
            <v>ELE</v>
          </cell>
        </row>
        <row r="2603">
          <cell r="AC2603" t="str">
            <v>ELE</v>
          </cell>
          <cell r="AD2603" t="str">
            <v>ELE</v>
          </cell>
        </row>
        <row r="2604">
          <cell r="AC2604" t="str">
            <v>ELE</v>
          </cell>
          <cell r="AD2604" t="str">
            <v>ELE</v>
          </cell>
        </row>
        <row r="2605">
          <cell r="AC2605" t="str">
            <v>ELE</v>
          </cell>
          <cell r="AD2605" t="str">
            <v>ELE</v>
          </cell>
        </row>
        <row r="2606">
          <cell r="AC2606" t="str">
            <v>ELE</v>
          </cell>
          <cell r="AD2606" t="str">
            <v>ELE</v>
          </cell>
        </row>
        <row r="2607">
          <cell r="AC2607" t="str">
            <v>ELE</v>
          </cell>
          <cell r="AD2607" t="str">
            <v>ELE</v>
          </cell>
        </row>
        <row r="2608">
          <cell r="AC2608" t="str">
            <v>ELE</v>
          </cell>
          <cell r="AD2608" t="str">
            <v>ELE</v>
          </cell>
        </row>
        <row r="2609">
          <cell r="AC2609" t="str">
            <v>ELE</v>
          </cell>
          <cell r="AD2609" t="str">
            <v>ELE</v>
          </cell>
        </row>
        <row r="2610">
          <cell r="AC2610" t="str">
            <v>ELE</v>
          </cell>
          <cell r="AD2610" t="str">
            <v>ELE</v>
          </cell>
        </row>
        <row r="2611">
          <cell r="AC2611" t="str">
            <v>ELE</v>
          </cell>
          <cell r="AD2611" t="str">
            <v>ELE</v>
          </cell>
        </row>
        <row r="2612">
          <cell r="AC2612" t="str">
            <v>ELE</v>
          </cell>
          <cell r="AD2612" t="str">
            <v>ELE</v>
          </cell>
        </row>
        <row r="2613">
          <cell r="AC2613" t="str">
            <v>ELE</v>
          </cell>
          <cell r="AD2613" t="str">
            <v>ELE</v>
          </cell>
        </row>
        <row r="2614">
          <cell r="AC2614" t="str">
            <v>ELE</v>
          </cell>
          <cell r="AD2614" t="str">
            <v>ELE</v>
          </cell>
        </row>
        <row r="2615">
          <cell r="AC2615" t="str">
            <v>ELE</v>
          </cell>
          <cell r="AD2615" t="str">
            <v>ELE</v>
          </cell>
        </row>
        <row r="2616">
          <cell r="AC2616" t="str">
            <v>ELE</v>
          </cell>
          <cell r="AD2616" t="str">
            <v>ELE</v>
          </cell>
        </row>
        <row r="2617">
          <cell r="AC2617" t="str">
            <v>ELE</v>
          </cell>
          <cell r="AD2617" t="str">
            <v>ELE</v>
          </cell>
        </row>
        <row r="2618">
          <cell r="AC2618" t="str">
            <v>ELE</v>
          </cell>
          <cell r="AD2618" t="str">
            <v>ELE</v>
          </cell>
        </row>
        <row r="2619">
          <cell r="AC2619" t="str">
            <v>ELE</v>
          </cell>
          <cell r="AD2619" t="str">
            <v>ELE</v>
          </cell>
        </row>
        <row r="2620">
          <cell r="AC2620" t="str">
            <v>ELE</v>
          </cell>
          <cell r="AD2620" t="str">
            <v>ELE</v>
          </cell>
        </row>
        <row r="2621">
          <cell r="AC2621" t="str">
            <v>ELE</v>
          </cell>
          <cell r="AD2621" t="str">
            <v>ELE</v>
          </cell>
        </row>
        <row r="2622">
          <cell r="AC2622" t="str">
            <v>ELE</v>
          </cell>
          <cell r="AD2622" t="str">
            <v>ELE</v>
          </cell>
        </row>
        <row r="2623">
          <cell r="AC2623" t="str">
            <v>ELE</v>
          </cell>
          <cell r="AD2623" t="str">
            <v>ELE</v>
          </cell>
        </row>
        <row r="2624">
          <cell r="AC2624" t="str">
            <v>ELE</v>
          </cell>
          <cell r="AD2624" t="str">
            <v>ELE</v>
          </cell>
        </row>
        <row r="2625">
          <cell r="AC2625" t="str">
            <v>ELE</v>
          </cell>
          <cell r="AD2625" t="str">
            <v>ELE</v>
          </cell>
        </row>
        <row r="2626">
          <cell r="AC2626" t="str">
            <v>ELE</v>
          </cell>
          <cell r="AD2626" t="str">
            <v>ELE</v>
          </cell>
        </row>
        <row r="2627">
          <cell r="AC2627" t="str">
            <v>ELE</v>
          </cell>
          <cell r="AD2627" t="str">
            <v>ELE</v>
          </cell>
        </row>
        <row r="2628">
          <cell r="AC2628" t="str">
            <v>ELE</v>
          </cell>
          <cell r="AD2628" t="str">
            <v>ELE</v>
          </cell>
        </row>
        <row r="2629">
          <cell r="AC2629" t="str">
            <v>ELE</v>
          </cell>
          <cell r="AD2629" t="str">
            <v>ELE</v>
          </cell>
        </row>
        <row r="2630">
          <cell r="AC2630" t="str">
            <v>ELE</v>
          </cell>
          <cell r="AD2630" t="str">
            <v>ELE</v>
          </cell>
        </row>
        <row r="2631">
          <cell r="AC2631" t="str">
            <v>ELE</v>
          </cell>
          <cell r="AD2631" t="str">
            <v>ELE</v>
          </cell>
        </row>
        <row r="2632">
          <cell r="AC2632" t="str">
            <v>ELE</v>
          </cell>
          <cell r="AD2632" t="str">
            <v>ELE</v>
          </cell>
        </row>
        <row r="2633">
          <cell r="AC2633" t="str">
            <v>ELE</v>
          </cell>
          <cell r="AD2633" t="str">
            <v>ELE</v>
          </cell>
        </row>
        <row r="2634">
          <cell r="AC2634" t="str">
            <v>ELE</v>
          </cell>
          <cell r="AD2634" t="str">
            <v>ELE</v>
          </cell>
        </row>
        <row r="2635">
          <cell r="AC2635" t="str">
            <v>ELE</v>
          </cell>
          <cell r="AD2635" t="str">
            <v>ELE</v>
          </cell>
        </row>
        <row r="2636">
          <cell r="AC2636" t="str">
            <v>ELE</v>
          </cell>
          <cell r="AD2636" t="str">
            <v>ELE</v>
          </cell>
        </row>
        <row r="2637">
          <cell r="AC2637" t="str">
            <v>ELE</v>
          </cell>
          <cell r="AD2637" t="str">
            <v>ELE</v>
          </cell>
        </row>
        <row r="2638">
          <cell r="AC2638" t="str">
            <v>ELE</v>
          </cell>
          <cell r="AD2638" t="str">
            <v>ELE</v>
          </cell>
        </row>
        <row r="2639">
          <cell r="AC2639" t="str">
            <v>ELE</v>
          </cell>
          <cell r="AD2639" t="str">
            <v>ELE</v>
          </cell>
        </row>
        <row r="2640">
          <cell r="AC2640" t="str">
            <v>ELE</v>
          </cell>
          <cell r="AD2640" t="str">
            <v>ELE</v>
          </cell>
        </row>
        <row r="2641">
          <cell r="AC2641" t="str">
            <v>ELE</v>
          </cell>
          <cell r="AD2641" t="str">
            <v>ELE</v>
          </cell>
        </row>
        <row r="2642">
          <cell r="AC2642" t="str">
            <v>ELE</v>
          </cell>
          <cell r="AD2642" t="str">
            <v>ELE</v>
          </cell>
        </row>
        <row r="2643">
          <cell r="AC2643" t="str">
            <v>ELE</v>
          </cell>
          <cell r="AD2643" t="str">
            <v>ELE</v>
          </cell>
        </row>
        <row r="2644">
          <cell r="AC2644" t="str">
            <v>ELE</v>
          </cell>
          <cell r="AD2644" t="str">
            <v>ELE</v>
          </cell>
        </row>
        <row r="2645">
          <cell r="AC2645" t="str">
            <v>ELE</v>
          </cell>
          <cell r="AD2645" t="str">
            <v>ELE</v>
          </cell>
        </row>
        <row r="2646">
          <cell r="AC2646" t="str">
            <v>ELE</v>
          </cell>
          <cell r="AD2646" t="str">
            <v>ELE</v>
          </cell>
        </row>
        <row r="2647">
          <cell r="AC2647" t="str">
            <v>ELE</v>
          </cell>
          <cell r="AD2647" t="str">
            <v>ELE</v>
          </cell>
        </row>
        <row r="2648">
          <cell r="AC2648" t="str">
            <v>ELE</v>
          </cell>
          <cell r="AD2648" t="str">
            <v>ELE</v>
          </cell>
        </row>
        <row r="2649">
          <cell r="AC2649" t="str">
            <v>ELE</v>
          </cell>
          <cell r="AD2649" t="str">
            <v>ELE</v>
          </cell>
        </row>
        <row r="2650">
          <cell r="AC2650" t="str">
            <v>ELE</v>
          </cell>
          <cell r="AD2650" t="str">
            <v>ELE</v>
          </cell>
        </row>
        <row r="2651">
          <cell r="AC2651" t="str">
            <v>ELE</v>
          </cell>
          <cell r="AD2651" t="str">
            <v>ELE</v>
          </cell>
        </row>
        <row r="2652">
          <cell r="AC2652" t="str">
            <v>ELE</v>
          </cell>
          <cell r="AD2652" t="str">
            <v>ELE</v>
          </cell>
        </row>
        <row r="2653">
          <cell r="AC2653" t="str">
            <v>ELE</v>
          </cell>
          <cell r="AD2653" t="str">
            <v>ELE</v>
          </cell>
        </row>
        <row r="2654">
          <cell r="AC2654" t="str">
            <v>ELE</v>
          </cell>
          <cell r="AD2654" t="str">
            <v>ELE</v>
          </cell>
        </row>
        <row r="2655">
          <cell r="AC2655" t="str">
            <v>ELE</v>
          </cell>
          <cell r="AD2655" t="str">
            <v>ELE</v>
          </cell>
        </row>
        <row r="2656">
          <cell r="AC2656" t="str">
            <v>ELE</v>
          </cell>
          <cell r="AD2656" t="str">
            <v>ELE</v>
          </cell>
        </row>
        <row r="2657">
          <cell r="AC2657" t="str">
            <v>ELE</v>
          </cell>
          <cell r="AD2657" t="str">
            <v>ELE</v>
          </cell>
        </row>
        <row r="2658">
          <cell r="AC2658" t="str">
            <v>ELE</v>
          </cell>
          <cell r="AD2658" t="str">
            <v>ELE</v>
          </cell>
        </row>
        <row r="2659">
          <cell r="AC2659" t="str">
            <v>ELE</v>
          </cell>
          <cell r="AD2659" t="str">
            <v>ELE</v>
          </cell>
        </row>
        <row r="2660">
          <cell r="AC2660" t="str">
            <v>ELE</v>
          </cell>
          <cell r="AD2660" t="str">
            <v>ELE</v>
          </cell>
        </row>
        <row r="2661">
          <cell r="AC2661" t="str">
            <v>ELE</v>
          </cell>
          <cell r="AD2661" t="str">
            <v>ELE</v>
          </cell>
        </row>
        <row r="2662">
          <cell r="AC2662" t="str">
            <v>ELE</v>
          </cell>
          <cell r="AD2662" t="str">
            <v>ELE</v>
          </cell>
        </row>
        <row r="2663">
          <cell r="AC2663" t="str">
            <v>ELE</v>
          </cell>
          <cell r="AD2663" t="str">
            <v>ELE</v>
          </cell>
        </row>
        <row r="2664">
          <cell r="AC2664" t="str">
            <v>ELE</v>
          </cell>
          <cell r="AD2664" t="str">
            <v>ELE</v>
          </cell>
        </row>
        <row r="2665">
          <cell r="AC2665" t="str">
            <v>ELE</v>
          </cell>
          <cell r="AD2665" t="str">
            <v>ELE</v>
          </cell>
        </row>
        <row r="2666">
          <cell r="AC2666" t="str">
            <v>ELE</v>
          </cell>
          <cell r="AD2666" t="str">
            <v>ELE</v>
          </cell>
        </row>
        <row r="2667">
          <cell r="AC2667" t="str">
            <v>ELE</v>
          </cell>
          <cell r="AD2667" t="str">
            <v>ELE</v>
          </cell>
        </row>
        <row r="2668">
          <cell r="AC2668" t="str">
            <v>ELE</v>
          </cell>
          <cell r="AD2668" t="str">
            <v>ELE</v>
          </cell>
        </row>
        <row r="2669">
          <cell r="AC2669" t="str">
            <v>ELE</v>
          </cell>
          <cell r="AD2669" t="str">
            <v>ELE</v>
          </cell>
        </row>
        <row r="2670">
          <cell r="AC2670" t="str">
            <v>ELE</v>
          </cell>
          <cell r="AD2670" t="str">
            <v>ELE</v>
          </cell>
        </row>
        <row r="2671">
          <cell r="AC2671" t="str">
            <v>ELE</v>
          </cell>
          <cell r="AD2671" t="str">
            <v>ELE</v>
          </cell>
        </row>
        <row r="2672">
          <cell r="AC2672" t="str">
            <v>ELE</v>
          </cell>
          <cell r="AD2672" t="str">
            <v>ELE</v>
          </cell>
        </row>
        <row r="2673">
          <cell r="AC2673" t="str">
            <v>ELE</v>
          </cell>
          <cell r="AD2673" t="str">
            <v>ELE</v>
          </cell>
        </row>
        <row r="2674">
          <cell r="AC2674" t="str">
            <v>ELE</v>
          </cell>
          <cell r="AD2674" t="str">
            <v>ELE</v>
          </cell>
        </row>
        <row r="2675">
          <cell r="AC2675" t="str">
            <v>ELE</v>
          </cell>
          <cell r="AD2675" t="str">
            <v>ELE</v>
          </cell>
        </row>
        <row r="2676">
          <cell r="AC2676" t="str">
            <v>ELE</v>
          </cell>
          <cell r="AD2676" t="str">
            <v>ELE</v>
          </cell>
        </row>
        <row r="2677">
          <cell r="AC2677" t="str">
            <v>ELE</v>
          </cell>
          <cell r="AD2677" t="str">
            <v>ELE</v>
          </cell>
        </row>
        <row r="2678">
          <cell r="AC2678" t="str">
            <v>ELE</v>
          </cell>
          <cell r="AD2678" t="str">
            <v>ELE</v>
          </cell>
        </row>
        <row r="2679">
          <cell r="AC2679" t="str">
            <v>ELE</v>
          </cell>
          <cell r="AD2679" t="str">
            <v>ELE</v>
          </cell>
        </row>
        <row r="2680">
          <cell r="AC2680" t="str">
            <v>ELE</v>
          </cell>
          <cell r="AD2680" t="str">
            <v>ELE</v>
          </cell>
        </row>
        <row r="2681">
          <cell r="AC2681" t="str">
            <v>ELE</v>
          </cell>
          <cell r="AD2681" t="str">
            <v>ELE</v>
          </cell>
        </row>
        <row r="2682">
          <cell r="AC2682" t="str">
            <v>ELE</v>
          </cell>
          <cell r="AD2682" t="str">
            <v>ELE</v>
          </cell>
        </row>
        <row r="2683">
          <cell r="AC2683" t="str">
            <v>ELE</v>
          </cell>
          <cell r="AD2683" t="str">
            <v>ELE</v>
          </cell>
        </row>
        <row r="2684">
          <cell r="AC2684" t="str">
            <v>ELE</v>
          </cell>
          <cell r="AD2684" t="str">
            <v>ELE</v>
          </cell>
        </row>
        <row r="2685">
          <cell r="AC2685" t="str">
            <v>ELE</v>
          </cell>
          <cell r="AD2685" t="str">
            <v>ELE</v>
          </cell>
        </row>
        <row r="2686">
          <cell r="AC2686" t="str">
            <v>ELE</v>
          </cell>
          <cell r="AD2686" t="str">
            <v>ELE</v>
          </cell>
        </row>
        <row r="2687">
          <cell r="AC2687" t="str">
            <v>ELE</v>
          </cell>
          <cell r="AD2687" t="str">
            <v>ELE</v>
          </cell>
        </row>
        <row r="2688">
          <cell r="AC2688" t="str">
            <v>ELE</v>
          </cell>
          <cell r="AD2688" t="str">
            <v>ELE</v>
          </cell>
        </row>
        <row r="2689">
          <cell r="AC2689" t="str">
            <v>ELE</v>
          </cell>
          <cell r="AD2689" t="str">
            <v>ELE</v>
          </cell>
        </row>
        <row r="2690">
          <cell r="AC2690" t="str">
            <v>ELE</v>
          </cell>
          <cell r="AD2690" t="str">
            <v>ELE</v>
          </cell>
        </row>
        <row r="2691">
          <cell r="AC2691" t="str">
            <v>ELE</v>
          </cell>
          <cell r="AD2691" t="str">
            <v>ELE</v>
          </cell>
        </row>
        <row r="2692">
          <cell r="AC2692" t="str">
            <v>ELE</v>
          </cell>
          <cell r="AD2692" t="str">
            <v>ELE</v>
          </cell>
        </row>
        <row r="2693">
          <cell r="AC2693" t="str">
            <v>ELE</v>
          </cell>
          <cell r="AD2693" t="str">
            <v>ELE</v>
          </cell>
        </row>
        <row r="2694">
          <cell r="AC2694" t="str">
            <v>ELE</v>
          </cell>
          <cell r="AD2694" t="str">
            <v>ELE</v>
          </cell>
        </row>
        <row r="2695">
          <cell r="AC2695" t="str">
            <v>ELE</v>
          </cell>
          <cell r="AD2695" t="str">
            <v>ELE</v>
          </cell>
        </row>
        <row r="2696">
          <cell r="AC2696" t="str">
            <v>ELE</v>
          </cell>
          <cell r="AD2696" t="str">
            <v>ELE</v>
          </cell>
        </row>
        <row r="2697">
          <cell r="AC2697" t="str">
            <v>ELE</v>
          </cell>
          <cell r="AD2697" t="str">
            <v>ELE</v>
          </cell>
        </row>
        <row r="2698">
          <cell r="AC2698" t="str">
            <v>ELE</v>
          </cell>
          <cell r="AD2698" t="str">
            <v>ELE</v>
          </cell>
        </row>
        <row r="2699">
          <cell r="AC2699" t="str">
            <v>ELE</v>
          </cell>
          <cell r="AD2699" t="str">
            <v>ELE</v>
          </cell>
        </row>
        <row r="2700">
          <cell r="AC2700" t="str">
            <v>ELE</v>
          </cell>
          <cell r="AD2700" t="str">
            <v>ELE</v>
          </cell>
        </row>
        <row r="2701">
          <cell r="AC2701" t="str">
            <v>ELE</v>
          </cell>
          <cell r="AD2701" t="str">
            <v>ELE</v>
          </cell>
        </row>
        <row r="2702">
          <cell r="AC2702" t="str">
            <v>ELE</v>
          </cell>
          <cell r="AD2702" t="str">
            <v>ELE</v>
          </cell>
        </row>
        <row r="2703">
          <cell r="AC2703" t="str">
            <v>ELE</v>
          </cell>
          <cell r="AD2703" t="str">
            <v>ELE</v>
          </cell>
        </row>
        <row r="2704">
          <cell r="AC2704" t="str">
            <v>ELE</v>
          </cell>
          <cell r="AD2704" t="str">
            <v>ELE</v>
          </cell>
        </row>
        <row r="2705">
          <cell r="AC2705" t="str">
            <v>ELE</v>
          </cell>
          <cell r="AD2705" t="str">
            <v>ELE</v>
          </cell>
        </row>
        <row r="2706">
          <cell r="AC2706" t="str">
            <v>ELE</v>
          </cell>
          <cell r="AD2706" t="str">
            <v>ELE</v>
          </cell>
        </row>
        <row r="2707">
          <cell r="AC2707" t="str">
            <v>ELE</v>
          </cell>
          <cell r="AD2707" t="str">
            <v>ELE</v>
          </cell>
        </row>
        <row r="2708">
          <cell r="AC2708" t="str">
            <v>ELE</v>
          </cell>
          <cell r="AD2708" t="str">
            <v>ELE</v>
          </cell>
        </row>
        <row r="2709">
          <cell r="AC2709" t="str">
            <v>ELE</v>
          </cell>
          <cell r="AD2709" t="str">
            <v>ELE</v>
          </cell>
        </row>
        <row r="2710">
          <cell r="AC2710" t="str">
            <v>ELE</v>
          </cell>
          <cell r="AD2710" t="str">
            <v>ELE</v>
          </cell>
        </row>
        <row r="2711">
          <cell r="AC2711" t="str">
            <v>ELE</v>
          </cell>
          <cell r="AD2711" t="str">
            <v>ELE</v>
          </cell>
        </row>
        <row r="2712">
          <cell r="AC2712" t="str">
            <v>ELE</v>
          </cell>
          <cell r="AD2712" t="str">
            <v>ELE</v>
          </cell>
        </row>
        <row r="2713">
          <cell r="AC2713" t="str">
            <v>ELE</v>
          </cell>
          <cell r="AD2713" t="str">
            <v>ELE</v>
          </cell>
        </row>
        <row r="2714">
          <cell r="AC2714" t="str">
            <v>ELE</v>
          </cell>
          <cell r="AD2714" t="str">
            <v>ELE</v>
          </cell>
        </row>
        <row r="2715">
          <cell r="AC2715" t="str">
            <v>ELE</v>
          </cell>
          <cell r="AD2715" t="str">
            <v>ELE</v>
          </cell>
        </row>
        <row r="2716">
          <cell r="AC2716" t="str">
            <v>ELE</v>
          </cell>
          <cell r="AD2716" t="str">
            <v>ELE</v>
          </cell>
        </row>
        <row r="2717">
          <cell r="AC2717" t="str">
            <v>ELE</v>
          </cell>
          <cell r="AD2717" t="str">
            <v>ELE</v>
          </cell>
        </row>
        <row r="2718">
          <cell r="AC2718" t="str">
            <v>ELE</v>
          </cell>
          <cell r="AD2718" t="str">
            <v>ELE</v>
          </cell>
        </row>
        <row r="2719">
          <cell r="AC2719" t="str">
            <v>ELE</v>
          </cell>
          <cell r="AD2719" t="str">
            <v>ELE</v>
          </cell>
        </row>
        <row r="2720">
          <cell r="AC2720" t="str">
            <v>ELE</v>
          </cell>
          <cell r="AD2720" t="str">
            <v>ELE</v>
          </cell>
        </row>
        <row r="2721">
          <cell r="AC2721" t="str">
            <v>ELE</v>
          </cell>
          <cell r="AD2721" t="str">
            <v>ELE</v>
          </cell>
        </row>
        <row r="2722">
          <cell r="AC2722" t="str">
            <v>ELE</v>
          </cell>
          <cell r="AD2722" t="str">
            <v>ELE</v>
          </cell>
        </row>
        <row r="2723">
          <cell r="AC2723" t="str">
            <v>ELE</v>
          </cell>
          <cell r="AD2723" t="str">
            <v>ELE</v>
          </cell>
        </row>
        <row r="2724">
          <cell r="AC2724" t="str">
            <v>ELE</v>
          </cell>
          <cell r="AD2724" t="str">
            <v>ELE</v>
          </cell>
        </row>
        <row r="2725">
          <cell r="AC2725" t="str">
            <v>ELE</v>
          </cell>
          <cell r="AD2725" t="str">
            <v>ELE</v>
          </cell>
        </row>
        <row r="2726">
          <cell r="AC2726" t="str">
            <v>ELE</v>
          </cell>
          <cell r="AD2726" t="str">
            <v>ELE</v>
          </cell>
        </row>
        <row r="2727">
          <cell r="AC2727" t="str">
            <v>ELE</v>
          </cell>
          <cell r="AD2727" t="str">
            <v>ELE</v>
          </cell>
        </row>
        <row r="2728">
          <cell r="AC2728" t="str">
            <v>ELE</v>
          </cell>
          <cell r="AD2728" t="str">
            <v>ELE</v>
          </cell>
        </row>
        <row r="2729">
          <cell r="AC2729" t="str">
            <v>ELE</v>
          </cell>
          <cell r="AD2729" t="str">
            <v>ELE</v>
          </cell>
        </row>
        <row r="2730">
          <cell r="AC2730" t="str">
            <v>ELE</v>
          </cell>
          <cell r="AD2730" t="str">
            <v>ELE</v>
          </cell>
        </row>
        <row r="2731">
          <cell r="AC2731" t="str">
            <v>ELE</v>
          </cell>
          <cell r="AD2731" t="str">
            <v>ELE</v>
          </cell>
        </row>
        <row r="2732">
          <cell r="AC2732" t="str">
            <v>ELE</v>
          </cell>
          <cell r="AD2732" t="str">
            <v>ELE</v>
          </cell>
        </row>
        <row r="2733">
          <cell r="AC2733" t="str">
            <v>ELE</v>
          </cell>
          <cell r="AD2733" t="str">
            <v>ELE</v>
          </cell>
        </row>
        <row r="2734">
          <cell r="AC2734" t="str">
            <v>ELE</v>
          </cell>
          <cell r="AD2734" t="str">
            <v>ELE</v>
          </cell>
        </row>
        <row r="2735">
          <cell r="AC2735" t="str">
            <v>ELE</v>
          </cell>
          <cell r="AD2735" t="str">
            <v>ELE</v>
          </cell>
        </row>
        <row r="2736">
          <cell r="AC2736" t="str">
            <v>ELE</v>
          </cell>
          <cell r="AD2736" t="str">
            <v>ELE</v>
          </cell>
        </row>
        <row r="2737">
          <cell r="AC2737" t="str">
            <v>ELE</v>
          </cell>
          <cell r="AD2737" t="str">
            <v>ELE</v>
          </cell>
        </row>
        <row r="2738">
          <cell r="AC2738" t="str">
            <v>ELE</v>
          </cell>
          <cell r="AD2738" t="str">
            <v>ELE</v>
          </cell>
        </row>
        <row r="2739">
          <cell r="AC2739" t="str">
            <v>ELE</v>
          </cell>
          <cell r="AD2739" t="str">
            <v>ELE</v>
          </cell>
        </row>
        <row r="2740">
          <cell r="AC2740" t="str">
            <v>ELE</v>
          </cell>
          <cell r="AD2740" t="str">
            <v>ELE</v>
          </cell>
        </row>
        <row r="2741">
          <cell r="AC2741" t="str">
            <v>ELE</v>
          </cell>
          <cell r="AD2741" t="str">
            <v>ELE</v>
          </cell>
        </row>
        <row r="2742">
          <cell r="AC2742" t="str">
            <v>FF</v>
          </cell>
          <cell r="AD2742" t="str">
            <v>FF</v>
          </cell>
        </row>
        <row r="2743">
          <cell r="AC2743" t="str">
            <v>FF</v>
          </cell>
          <cell r="AD2743" t="str">
            <v>FF</v>
          </cell>
        </row>
        <row r="2744">
          <cell r="AC2744" t="str">
            <v>FF</v>
          </cell>
          <cell r="AD2744" t="str">
            <v>FF</v>
          </cell>
        </row>
        <row r="2745">
          <cell r="AC2745" t="str">
            <v>FF</v>
          </cell>
          <cell r="AD2745" t="str">
            <v>FF</v>
          </cell>
        </row>
        <row r="2746">
          <cell r="AC2746" t="str">
            <v>FF</v>
          </cell>
          <cell r="AD2746" t="str">
            <v>FF</v>
          </cell>
        </row>
        <row r="2747">
          <cell r="AC2747" t="str">
            <v>FF</v>
          </cell>
          <cell r="AD2747" t="str">
            <v>FF</v>
          </cell>
        </row>
        <row r="2748">
          <cell r="AC2748" t="str">
            <v>FF</v>
          </cell>
          <cell r="AD2748" t="str">
            <v>FF</v>
          </cell>
        </row>
        <row r="2749">
          <cell r="AC2749" t="str">
            <v>FF</v>
          </cell>
          <cell r="AD2749" t="str">
            <v>FF</v>
          </cell>
        </row>
        <row r="2750">
          <cell r="AC2750" t="str">
            <v>FF</v>
          </cell>
          <cell r="AD2750" t="str">
            <v>FF</v>
          </cell>
        </row>
        <row r="2751">
          <cell r="AC2751" t="str">
            <v>FF</v>
          </cell>
          <cell r="AD2751" t="str">
            <v>FF</v>
          </cell>
        </row>
        <row r="2752">
          <cell r="AC2752" t="str">
            <v>FF</v>
          </cell>
          <cell r="AD2752" t="str">
            <v>FF</v>
          </cell>
        </row>
        <row r="2753">
          <cell r="AC2753" t="str">
            <v>FF</v>
          </cell>
          <cell r="AD2753" t="str">
            <v>FF</v>
          </cell>
        </row>
        <row r="2754">
          <cell r="AC2754" t="str">
            <v>FF</v>
          </cell>
          <cell r="AD2754" t="str">
            <v>FF</v>
          </cell>
        </row>
        <row r="2755">
          <cell r="AC2755" t="str">
            <v>FF</v>
          </cell>
          <cell r="AD2755" t="str">
            <v>FF</v>
          </cell>
        </row>
        <row r="2756">
          <cell r="AC2756" t="str">
            <v>FF</v>
          </cell>
          <cell r="AD2756" t="str">
            <v>FF</v>
          </cell>
        </row>
        <row r="2757">
          <cell r="AC2757" t="str">
            <v>FF</v>
          </cell>
          <cell r="AD2757" t="str">
            <v>FF</v>
          </cell>
        </row>
        <row r="2758">
          <cell r="AC2758" t="str">
            <v>FF</v>
          </cell>
          <cell r="AD2758" t="str">
            <v>FF</v>
          </cell>
        </row>
        <row r="2759">
          <cell r="AC2759" t="str">
            <v>FF</v>
          </cell>
          <cell r="AD2759" t="str">
            <v>FF</v>
          </cell>
        </row>
        <row r="2760">
          <cell r="AC2760" t="str">
            <v>FF</v>
          </cell>
          <cell r="AD2760" t="str">
            <v>FF</v>
          </cell>
        </row>
        <row r="2761">
          <cell r="AC2761" t="str">
            <v>FF</v>
          </cell>
          <cell r="AD2761" t="str">
            <v>FF</v>
          </cell>
        </row>
        <row r="2762">
          <cell r="AC2762" t="str">
            <v>FF</v>
          </cell>
          <cell r="AD2762" t="str">
            <v>FF</v>
          </cell>
        </row>
        <row r="2763">
          <cell r="AC2763" t="str">
            <v>FF</v>
          </cell>
          <cell r="AD2763" t="str">
            <v>FF</v>
          </cell>
        </row>
        <row r="2764">
          <cell r="AC2764" t="str">
            <v>FF</v>
          </cell>
          <cell r="AD2764" t="str">
            <v>FF</v>
          </cell>
        </row>
        <row r="2765">
          <cell r="AC2765" t="str">
            <v>FF</v>
          </cell>
          <cell r="AD2765" t="str">
            <v>FF</v>
          </cell>
        </row>
        <row r="2766">
          <cell r="AC2766" t="str">
            <v>FF</v>
          </cell>
          <cell r="AD2766" t="str">
            <v>FF</v>
          </cell>
        </row>
        <row r="2767">
          <cell r="AC2767" t="str">
            <v>FF</v>
          </cell>
          <cell r="AD2767" t="str">
            <v>FF</v>
          </cell>
        </row>
        <row r="2768">
          <cell r="AC2768" t="str">
            <v>FF</v>
          </cell>
          <cell r="AD2768" t="str">
            <v>FF</v>
          </cell>
        </row>
        <row r="2769">
          <cell r="AC2769" t="str">
            <v>FF</v>
          </cell>
          <cell r="AD2769" t="str">
            <v>FF</v>
          </cell>
        </row>
        <row r="2770">
          <cell r="AC2770" t="str">
            <v>FF</v>
          </cell>
          <cell r="AD2770" t="str">
            <v>FF</v>
          </cell>
        </row>
        <row r="2771">
          <cell r="AC2771" t="str">
            <v>FF</v>
          </cell>
          <cell r="AD2771" t="str">
            <v>FF</v>
          </cell>
        </row>
        <row r="2772">
          <cell r="AC2772" t="str">
            <v>FF</v>
          </cell>
          <cell r="AD2772" t="str">
            <v>FF</v>
          </cell>
        </row>
        <row r="2773">
          <cell r="AC2773" t="str">
            <v>FF</v>
          </cell>
          <cell r="AD2773" t="str">
            <v>FF</v>
          </cell>
        </row>
        <row r="2774">
          <cell r="AC2774" t="str">
            <v>FF</v>
          </cell>
          <cell r="AD2774" t="str">
            <v>FF</v>
          </cell>
        </row>
        <row r="2775">
          <cell r="AC2775" t="str">
            <v>FF</v>
          </cell>
          <cell r="AD2775" t="str">
            <v>FF</v>
          </cell>
        </row>
        <row r="2776">
          <cell r="AC2776" t="str">
            <v>FF</v>
          </cell>
          <cell r="AD2776" t="str">
            <v>FF</v>
          </cell>
        </row>
        <row r="2777">
          <cell r="AC2777" t="str">
            <v>FF</v>
          </cell>
          <cell r="AD2777" t="str">
            <v>FF</v>
          </cell>
        </row>
        <row r="2778">
          <cell r="AC2778" t="str">
            <v>FF</v>
          </cell>
          <cell r="AD2778" t="str">
            <v>FF</v>
          </cell>
        </row>
        <row r="2779">
          <cell r="AC2779" t="str">
            <v>FF</v>
          </cell>
          <cell r="AD2779" t="str">
            <v>FF</v>
          </cell>
        </row>
        <row r="2780">
          <cell r="AC2780" t="str">
            <v>FF</v>
          </cell>
          <cell r="AD2780" t="str">
            <v>FF</v>
          </cell>
        </row>
        <row r="2781">
          <cell r="AC2781" t="str">
            <v>FF</v>
          </cell>
          <cell r="AD2781" t="str">
            <v>FF</v>
          </cell>
        </row>
        <row r="2782">
          <cell r="AC2782" t="str">
            <v>FF</v>
          </cell>
          <cell r="AD2782" t="str">
            <v>FF</v>
          </cell>
        </row>
        <row r="2783">
          <cell r="AC2783" t="str">
            <v>FF</v>
          </cell>
          <cell r="AD2783" t="str">
            <v>FF</v>
          </cell>
        </row>
        <row r="2784">
          <cell r="AC2784" t="str">
            <v>FF</v>
          </cell>
          <cell r="AD2784" t="str">
            <v>FF</v>
          </cell>
        </row>
        <row r="2785">
          <cell r="AC2785" t="str">
            <v>FF</v>
          </cell>
          <cell r="AD2785" t="str">
            <v>FF</v>
          </cell>
        </row>
        <row r="2786">
          <cell r="AC2786" t="str">
            <v>FF</v>
          </cell>
          <cell r="AD2786" t="str">
            <v>FF</v>
          </cell>
        </row>
        <row r="2787">
          <cell r="AC2787" t="str">
            <v>FF</v>
          </cell>
          <cell r="AD2787" t="str">
            <v>FF</v>
          </cell>
        </row>
        <row r="2788">
          <cell r="AC2788" t="str">
            <v>FF</v>
          </cell>
          <cell r="AD2788" t="str">
            <v>FF</v>
          </cell>
        </row>
        <row r="2789">
          <cell r="AC2789" t="str">
            <v>FF</v>
          </cell>
          <cell r="AD2789" t="str">
            <v>FF</v>
          </cell>
        </row>
        <row r="2790">
          <cell r="AC2790" t="str">
            <v>FF</v>
          </cell>
          <cell r="AD2790" t="str">
            <v>FF</v>
          </cell>
        </row>
        <row r="2791">
          <cell r="AC2791" t="str">
            <v>FF</v>
          </cell>
          <cell r="AD2791" t="str">
            <v>FF</v>
          </cell>
        </row>
        <row r="2792">
          <cell r="AC2792" t="str">
            <v>FF</v>
          </cell>
          <cell r="AD2792" t="str">
            <v>FF</v>
          </cell>
        </row>
        <row r="2793">
          <cell r="AC2793" t="str">
            <v>FF</v>
          </cell>
          <cell r="AD2793" t="str">
            <v>FF</v>
          </cell>
        </row>
        <row r="2794">
          <cell r="AC2794" t="str">
            <v>FF</v>
          </cell>
          <cell r="AD2794" t="str">
            <v>FF</v>
          </cell>
        </row>
        <row r="2795">
          <cell r="AC2795" t="str">
            <v>FF</v>
          </cell>
          <cell r="AD2795" t="str">
            <v>FF</v>
          </cell>
        </row>
        <row r="2796">
          <cell r="AC2796" t="str">
            <v>FF</v>
          </cell>
          <cell r="AD2796" t="str">
            <v>FF</v>
          </cell>
        </row>
        <row r="2797">
          <cell r="AC2797" t="str">
            <v>FF</v>
          </cell>
          <cell r="AD2797" t="str">
            <v>FF</v>
          </cell>
        </row>
        <row r="2798">
          <cell r="AC2798" t="str">
            <v>FF</v>
          </cell>
          <cell r="AD2798" t="str">
            <v>FF</v>
          </cell>
        </row>
        <row r="2799">
          <cell r="AC2799" t="str">
            <v>FF</v>
          </cell>
          <cell r="AD2799" t="str">
            <v>FF</v>
          </cell>
        </row>
        <row r="2800">
          <cell r="AC2800" t="str">
            <v>FF</v>
          </cell>
          <cell r="AD2800" t="str">
            <v>FF</v>
          </cell>
        </row>
        <row r="2801">
          <cell r="AC2801" t="str">
            <v>FF</v>
          </cell>
          <cell r="AD2801" t="str">
            <v>FF</v>
          </cell>
        </row>
        <row r="2802">
          <cell r="AC2802" t="str">
            <v>FF</v>
          </cell>
          <cell r="AD2802" t="str">
            <v>FF</v>
          </cell>
        </row>
        <row r="2803">
          <cell r="AC2803" t="str">
            <v>FF</v>
          </cell>
          <cell r="AD2803" t="str">
            <v>FF</v>
          </cell>
        </row>
        <row r="2804">
          <cell r="AC2804" t="str">
            <v>FF</v>
          </cell>
          <cell r="AD2804" t="str">
            <v>FF</v>
          </cell>
        </row>
        <row r="2805">
          <cell r="AC2805" t="str">
            <v>FF</v>
          </cell>
          <cell r="AD2805" t="str">
            <v>FF</v>
          </cell>
        </row>
        <row r="2806">
          <cell r="AC2806" t="str">
            <v>FF</v>
          </cell>
          <cell r="AD2806" t="str">
            <v>FF</v>
          </cell>
        </row>
        <row r="2807">
          <cell r="AC2807" t="str">
            <v>FF</v>
          </cell>
          <cell r="AD2807" t="str">
            <v>FF</v>
          </cell>
        </row>
        <row r="2808">
          <cell r="AC2808" t="str">
            <v>FF</v>
          </cell>
          <cell r="AD2808" t="str">
            <v>FF</v>
          </cell>
        </row>
        <row r="2809">
          <cell r="AC2809" t="str">
            <v>FF</v>
          </cell>
          <cell r="AD2809" t="str">
            <v>FF</v>
          </cell>
        </row>
        <row r="2810">
          <cell r="AC2810" t="str">
            <v>FF</v>
          </cell>
          <cell r="AD2810" t="str">
            <v>FF</v>
          </cell>
        </row>
        <row r="2811">
          <cell r="AC2811" t="str">
            <v>FF</v>
          </cell>
          <cell r="AD2811" t="str">
            <v>FF</v>
          </cell>
        </row>
        <row r="2812">
          <cell r="AC2812" t="str">
            <v>FF</v>
          </cell>
          <cell r="AD2812" t="str">
            <v>FF</v>
          </cell>
        </row>
        <row r="2813">
          <cell r="AC2813" t="str">
            <v>FF</v>
          </cell>
          <cell r="AD2813" t="str">
            <v>FF</v>
          </cell>
        </row>
        <row r="2814">
          <cell r="AC2814" t="str">
            <v>FF</v>
          </cell>
          <cell r="AD2814" t="str">
            <v>FF</v>
          </cell>
        </row>
        <row r="2815">
          <cell r="AC2815" t="str">
            <v>FF</v>
          </cell>
          <cell r="AD2815" t="str">
            <v>FF</v>
          </cell>
        </row>
        <row r="2816">
          <cell r="AC2816" t="str">
            <v>FF</v>
          </cell>
          <cell r="AD2816" t="str">
            <v>FF</v>
          </cell>
        </row>
        <row r="2817">
          <cell r="AC2817" t="str">
            <v>FF</v>
          </cell>
          <cell r="AD2817" t="str">
            <v>FF</v>
          </cell>
        </row>
        <row r="2818">
          <cell r="AC2818" t="str">
            <v>FF</v>
          </cell>
          <cell r="AD2818" t="str">
            <v>FF</v>
          </cell>
        </row>
        <row r="2819">
          <cell r="AC2819" t="str">
            <v>FF</v>
          </cell>
          <cell r="AD2819" t="str">
            <v>FF</v>
          </cell>
        </row>
        <row r="2820">
          <cell r="AC2820" t="str">
            <v>FF</v>
          </cell>
          <cell r="AD2820" t="str">
            <v>FF</v>
          </cell>
        </row>
        <row r="2821">
          <cell r="AC2821" t="str">
            <v>FF</v>
          </cell>
          <cell r="AD2821" t="str">
            <v>FF</v>
          </cell>
        </row>
        <row r="2822">
          <cell r="AC2822" t="str">
            <v>FF</v>
          </cell>
          <cell r="AD2822" t="str">
            <v>FF</v>
          </cell>
        </row>
        <row r="2823">
          <cell r="AC2823" t="str">
            <v>FF</v>
          </cell>
          <cell r="AD2823" t="str">
            <v>FF</v>
          </cell>
        </row>
        <row r="2824">
          <cell r="AC2824" t="str">
            <v>FF</v>
          </cell>
          <cell r="AD2824" t="str">
            <v>FF</v>
          </cell>
        </row>
        <row r="2825">
          <cell r="AC2825" t="str">
            <v>FF</v>
          </cell>
          <cell r="AD2825" t="str">
            <v>FF</v>
          </cell>
        </row>
        <row r="2826">
          <cell r="AC2826" t="str">
            <v>FF</v>
          </cell>
          <cell r="AD2826" t="str">
            <v>FF</v>
          </cell>
        </row>
        <row r="2827">
          <cell r="AC2827" t="str">
            <v>FF</v>
          </cell>
          <cell r="AD2827" t="str">
            <v>FF</v>
          </cell>
        </row>
        <row r="2828">
          <cell r="AC2828" t="str">
            <v>FF</v>
          </cell>
          <cell r="AD2828" t="str">
            <v>FF</v>
          </cell>
        </row>
        <row r="2829">
          <cell r="AC2829" t="str">
            <v>FF</v>
          </cell>
          <cell r="AD2829" t="str">
            <v>FF</v>
          </cell>
        </row>
        <row r="2830">
          <cell r="AC2830" t="str">
            <v>FF</v>
          </cell>
          <cell r="AD2830" t="str">
            <v>FF</v>
          </cell>
        </row>
        <row r="2831">
          <cell r="AC2831" t="str">
            <v>FF</v>
          </cell>
          <cell r="AD2831" t="str">
            <v>FF</v>
          </cell>
        </row>
        <row r="2832">
          <cell r="AC2832" t="str">
            <v>FF</v>
          </cell>
          <cell r="AD2832" t="str">
            <v>FF</v>
          </cell>
        </row>
        <row r="2833">
          <cell r="AC2833" t="str">
            <v>FF</v>
          </cell>
          <cell r="AD2833" t="str">
            <v>FF</v>
          </cell>
        </row>
        <row r="2834">
          <cell r="AC2834" t="str">
            <v>FF</v>
          </cell>
          <cell r="AD2834" t="str">
            <v>FF</v>
          </cell>
        </row>
        <row r="2835">
          <cell r="AC2835" t="str">
            <v>FF</v>
          </cell>
          <cell r="AD2835" t="str">
            <v>FF</v>
          </cell>
        </row>
        <row r="2836">
          <cell r="AC2836" t="str">
            <v>FF</v>
          </cell>
          <cell r="AD2836" t="str">
            <v>FF</v>
          </cell>
        </row>
        <row r="2837">
          <cell r="AC2837" t="str">
            <v>FF</v>
          </cell>
          <cell r="AD2837" t="str">
            <v>FF</v>
          </cell>
        </row>
        <row r="2838">
          <cell r="AC2838" t="str">
            <v>FF</v>
          </cell>
          <cell r="AD2838" t="str">
            <v>FF</v>
          </cell>
        </row>
        <row r="2839">
          <cell r="AC2839" t="str">
            <v>FF</v>
          </cell>
          <cell r="AD2839" t="str">
            <v>FF</v>
          </cell>
        </row>
        <row r="2840">
          <cell r="AC2840" t="str">
            <v>FF</v>
          </cell>
          <cell r="AD2840" t="str">
            <v>FF</v>
          </cell>
        </row>
        <row r="2841">
          <cell r="AC2841" t="str">
            <v>FF</v>
          </cell>
          <cell r="AD2841" t="str">
            <v>FF</v>
          </cell>
        </row>
        <row r="2842">
          <cell r="AC2842" t="str">
            <v>FF</v>
          </cell>
          <cell r="AD2842" t="str">
            <v>FF</v>
          </cell>
        </row>
        <row r="2843">
          <cell r="AC2843" t="str">
            <v>FF</v>
          </cell>
          <cell r="AD2843" t="str">
            <v>FF</v>
          </cell>
        </row>
        <row r="2844">
          <cell r="AC2844" t="str">
            <v>FF</v>
          </cell>
          <cell r="AD2844" t="str">
            <v>FF</v>
          </cell>
        </row>
        <row r="2845">
          <cell r="AC2845" t="str">
            <v>FF</v>
          </cell>
          <cell r="AD2845" t="str">
            <v>FF</v>
          </cell>
        </row>
        <row r="2846">
          <cell r="AC2846" t="str">
            <v>FF</v>
          </cell>
          <cell r="AD2846" t="str">
            <v>FF</v>
          </cell>
        </row>
        <row r="2847">
          <cell r="AC2847" t="str">
            <v>FF</v>
          </cell>
          <cell r="AD2847" t="str">
            <v>FF</v>
          </cell>
        </row>
        <row r="2848">
          <cell r="AC2848" t="str">
            <v>FF</v>
          </cell>
          <cell r="AD2848" t="str">
            <v>FF</v>
          </cell>
        </row>
        <row r="2849">
          <cell r="AC2849" t="str">
            <v>FF</v>
          </cell>
          <cell r="AD2849" t="str">
            <v>FF</v>
          </cell>
        </row>
        <row r="2850">
          <cell r="AC2850" t="str">
            <v>FF</v>
          </cell>
          <cell r="AD2850" t="str">
            <v>FF</v>
          </cell>
        </row>
        <row r="2851">
          <cell r="AC2851" t="str">
            <v>FF</v>
          </cell>
          <cell r="AD2851" t="str">
            <v>FF</v>
          </cell>
        </row>
        <row r="2852">
          <cell r="AC2852" t="str">
            <v>FF</v>
          </cell>
          <cell r="AD2852" t="str">
            <v>FF</v>
          </cell>
        </row>
        <row r="2853">
          <cell r="AC2853" t="str">
            <v>FF</v>
          </cell>
          <cell r="AD2853" t="str">
            <v>FF</v>
          </cell>
        </row>
        <row r="2854">
          <cell r="AC2854" t="str">
            <v>FF</v>
          </cell>
          <cell r="AD2854" t="str">
            <v>FF</v>
          </cell>
        </row>
        <row r="2855">
          <cell r="AC2855" t="str">
            <v>FF</v>
          </cell>
          <cell r="AD2855" t="str">
            <v>FF</v>
          </cell>
        </row>
        <row r="2856">
          <cell r="AC2856" t="str">
            <v>FF</v>
          </cell>
          <cell r="AD2856" t="str">
            <v>FF</v>
          </cell>
        </row>
        <row r="2857">
          <cell r="AC2857" t="str">
            <v>FF</v>
          </cell>
          <cell r="AD2857" t="str">
            <v>FF</v>
          </cell>
        </row>
        <row r="2858">
          <cell r="AC2858" t="str">
            <v>FF</v>
          </cell>
          <cell r="AD2858" t="str">
            <v>FF</v>
          </cell>
        </row>
        <row r="2859">
          <cell r="AC2859" t="str">
            <v>FF</v>
          </cell>
          <cell r="AD2859" t="str">
            <v>FF</v>
          </cell>
        </row>
        <row r="2860">
          <cell r="AC2860" t="str">
            <v>FF</v>
          </cell>
          <cell r="AD2860" t="str">
            <v>FF</v>
          </cell>
        </row>
        <row r="2861">
          <cell r="AC2861" t="str">
            <v>FF</v>
          </cell>
          <cell r="AD2861" t="str">
            <v>FF</v>
          </cell>
        </row>
        <row r="2862">
          <cell r="AC2862" t="str">
            <v>FF</v>
          </cell>
          <cell r="AD2862" t="str">
            <v>FF</v>
          </cell>
        </row>
        <row r="2863">
          <cell r="AC2863" t="str">
            <v>FF</v>
          </cell>
          <cell r="AD2863" t="str">
            <v>FF</v>
          </cell>
        </row>
        <row r="2864">
          <cell r="AC2864" t="str">
            <v>FF</v>
          </cell>
          <cell r="AD2864" t="str">
            <v>FF</v>
          </cell>
        </row>
        <row r="2865">
          <cell r="AC2865" t="str">
            <v>FF</v>
          </cell>
          <cell r="AD2865" t="str">
            <v>FF</v>
          </cell>
        </row>
        <row r="2866">
          <cell r="AC2866" t="str">
            <v>FF</v>
          </cell>
          <cell r="AD2866" t="str">
            <v>FF</v>
          </cell>
        </row>
        <row r="2867">
          <cell r="AC2867" t="str">
            <v>FF</v>
          </cell>
          <cell r="AD2867" t="str">
            <v>FF</v>
          </cell>
        </row>
        <row r="2868">
          <cell r="AC2868" t="str">
            <v>FF</v>
          </cell>
          <cell r="AD2868" t="str">
            <v>FF</v>
          </cell>
        </row>
        <row r="2869">
          <cell r="AC2869" t="str">
            <v>FF</v>
          </cell>
          <cell r="AD2869" t="str">
            <v>FF</v>
          </cell>
        </row>
        <row r="2870">
          <cell r="AC2870" t="str">
            <v>FF</v>
          </cell>
          <cell r="AD2870" t="str">
            <v>FF</v>
          </cell>
        </row>
        <row r="2871">
          <cell r="AC2871" t="str">
            <v>FF</v>
          </cell>
          <cell r="AD2871" t="str">
            <v>FF</v>
          </cell>
        </row>
        <row r="2872">
          <cell r="AC2872" t="str">
            <v>FF</v>
          </cell>
          <cell r="AD2872" t="str">
            <v>FF</v>
          </cell>
        </row>
        <row r="2873">
          <cell r="AC2873" t="str">
            <v>FF</v>
          </cell>
          <cell r="AD2873" t="str">
            <v>FF</v>
          </cell>
        </row>
        <row r="2874">
          <cell r="AC2874" t="str">
            <v>FF</v>
          </cell>
          <cell r="AD2874" t="str">
            <v>FF</v>
          </cell>
        </row>
        <row r="2875">
          <cell r="AC2875" t="str">
            <v>FF</v>
          </cell>
          <cell r="AD2875" t="str">
            <v>FF</v>
          </cell>
        </row>
        <row r="2876">
          <cell r="AC2876" t="str">
            <v>FF</v>
          </cell>
          <cell r="AD2876" t="str">
            <v>FF</v>
          </cell>
        </row>
        <row r="2877">
          <cell r="AC2877" t="str">
            <v>FF</v>
          </cell>
          <cell r="AD2877" t="str">
            <v>FF</v>
          </cell>
        </row>
        <row r="2878">
          <cell r="AC2878" t="str">
            <v>FF</v>
          </cell>
          <cell r="AD2878" t="str">
            <v>FF</v>
          </cell>
        </row>
        <row r="2879">
          <cell r="AC2879" t="str">
            <v>FF</v>
          </cell>
          <cell r="AD2879" t="str">
            <v>FF</v>
          </cell>
        </row>
        <row r="2880">
          <cell r="AC2880" t="str">
            <v>FF</v>
          </cell>
          <cell r="AD2880" t="str">
            <v>FF</v>
          </cell>
        </row>
        <row r="2881">
          <cell r="AC2881" t="str">
            <v>FF</v>
          </cell>
          <cell r="AD2881" t="str">
            <v>FF</v>
          </cell>
        </row>
        <row r="2882">
          <cell r="AC2882" t="str">
            <v>FF</v>
          </cell>
          <cell r="AD2882" t="str">
            <v>FF</v>
          </cell>
        </row>
        <row r="2883">
          <cell r="AC2883" t="str">
            <v>FF</v>
          </cell>
          <cell r="AD2883" t="str">
            <v>FF</v>
          </cell>
        </row>
        <row r="2884">
          <cell r="AC2884" t="str">
            <v>FF</v>
          </cell>
          <cell r="AD2884" t="str">
            <v>FF</v>
          </cell>
        </row>
        <row r="2885">
          <cell r="AC2885" t="str">
            <v>FF</v>
          </cell>
          <cell r="AD2885" t="str">
            <v>FF</v>
          </cell>
        </row>
        <row r="2886">
          <cell r="AC2886" t="str">
            <v>FF</v>
          </cell>
          <cell r="AD2886" t="str">
            <v>FF</v>
          </cell>
        </row>
        <row r="2887">
          <cell r="AC2887" t="str">
            <v>FF</v>
          </cell>
          <cell r="AD2887" t="str">
            <v>FF</v>
          </cell>
        </row>
        <row r="2888">
          <cell r="AC2888" t="str">
            <v>FF</v>
          </cell>
          <cell r="AD2888" t="str">
            <v>FF</v>
          </cell>
        </row>
        <row r="2889">
          <cell r="AC2889" t="str">
            <v>FF</v>
          </cell>
          <cell r="AD2889" t="str">
            <v>FF</v>
          </cell>
        </row>
        <row r="2890">
          <cell r="AC2890" t="str">
            <v>FF</v>
          </cell>
          <cell r="AD2890" t="str">
            <v>FF</v>
          </cell>
        </row>
        <row r="2891">
          <cell r="AC2891" t="str">
            <v>FF</v>
          </cell>
          <cell r="AD2891" t="str">
            <v>FF</v>
          </cell>
        </row>
        <row r="2892">
          <cell r="AC2892" t="str">
            <v>FF</v>
          </cell>
          <cell r="AD2892" t="str">
            <v>FF</v>
          </cell>
        </row>
        <row r="2893">
          <cell r="AC2893" t="str">
            <v>FF</v>
          </cell>
          <cell r="AD2893" t="str">
            <v>FF</v>
          </cell>
        </row>
        <row r="2894">
          <cell r="AC2894" t="str">
            <v>FF</v>
          </cell>
          <cell r="AD2894" t="str">
            <v>FF</v>
          </cell>
        </row>
        <row r="2895">
          <cell r="AC2895" t="str">
            <v>FF</v>
          </cell>
          <cell r="AD2895" t="str">
            <v>FF</v>
          </cell>
        </row>
        <row r="2896">
          <cell r="AC2896" t="str">
            <v>FF</v>
          </cell>
          <cell r="AD2896" t="str">
            <v>FF</v>
          </cell>
        </row>
        <row r="2897">
          <cell r="AC2897" t="str">
            <v>FF</v>
          </cell>
          <cell r="AD2897" t="str">
            <v>FF</v>
          </cell>
        </row>
        <row r="2898">
          <cell r="AC2898" t="str">
            <v>FF</v>
          </cell>
          <cell r="AD2898" t="str">
            <v>FF</v>
          </cell>
        </row>
        <row r="2899">
          <cell r="AC2899" t="str">
            <v>FF</v>
          </cell>
          <cell r="AD2899" t="str">
            <v>FF</v>
          </cell>
        </row>
        <row r="2900">
          <cell r="AC2900" t="str">
            <v>FF</v>
          </cell>
          <cell r="AD2900" t="str">
            <v>FF</v>
          </cell>
        </row>
        <row r="2901">
          <cell r="AC2901" t="str">
            <v>FF</v>
          </cell>
          <cell r="AD2901" t="str">
            <v>FF</v>
          </cell>
        </row>
        <row r="2902">
          <cell r="AC2902" t="str">
            <v>FF</v>
          </cell>
          <cell r="AD2902" t="str">
            <v>FF</v>
          </cell>
        </row>
        <row r="2903">
          <cell r="AC2903" t="str">
            <v>OE</v>
          </cell>
          <cell r="AD2903" t="str">
            <v>OE</v>
          </cell>
        </row>
        <row r="2904">
          <cell r="AC2904" t="str">
            <v>OE</v>
          </cell>
          <cell r="AD2904" t="str">
            <v>OE</v>
          </cell>
        </row>
        <row r="2905">
          <cell r="AC2905" t="str">
            <v>OE</v>
          </cell>
          <cell r="AD2905" t="str">
            <v>OE</v>
          </cell>
        </row>
        <row r="2906">
          <cell r="AC2906" t="str">
            <v>OE</v>
          </cell>
          <cell r="AD2906" t="str">
            <v>OE</v>
          </cell>
        </row>
        <row r="2907">
          <cell r="AC2907" t="str">
            <v>OE</v>
          </cell>
          <cell r="AD2907" t="str">
            <v>OE</v>
          </cell>
        </row>
        <row r="2908">
          <cell r="AC2908" t="str">
            <v>OE</v>
          </cell>
          <cell r="AD2908" t="str">
            <v>OE</v>
          </cell>
        </row>
        <row r="2909">
          <cell r="AC2909" t="str">
            <v>OE</v>
          </cell>
          <cell r="AD2909" t="str">
            <v>OE</v>
          </cell>
        </row>
        <row r="2910">
          <cell r="AC2910" t="str">
            <v>OE</v>
          </cell>
          <cell r="AD2910" t="str">
            <v>OE</v>
          </cell>
        </row>
        <row r="2911">
          <cell r="AC2911" t="str">
            <v>OE</v>
          </cell>
          <cell r="AD2911" t="str">
            <v>OE</v>
          </cell>
        </row>
        <row r="2912">
          <cell r="AC2912" t="str">
            <v>OE</v>
          </cell>
          <cell r="AD2912" t="str">
            <v>OE</v>
          </cell>
        </row>
        <row r="2913">
          <cell r="AC2913" t="str">
            <v>OE</v>
          </cell>
          <cell r="AD2913" t="str">
            <v>OE</v>
          </cell>
        </row>
        <row r="2914">
          <cell r="AC2914" t="str">
            <v>OE</v>
          </cell>
          <cell r="AD2914" t="str">
            <v>OE</v>
          </cell>
        </row>
        <row r="2915">
          <cell r="AC2915" t="str">
            <v>OE</v>
          </cell>
          <cell r="AD2915" t="str">
            <v>OE</v>
          </cell>
        </row>
        <row r="2916">
          <cell r="AC2916" t="str">
            <v>OE</v>
          </cell>
          <cell r="AD2916" t="str">
            <v>OE</v>
          </cell>
        </row>
        <row r="2917">
          <cell r="AC2917" t="str">
            <v>OE</v>
          </cell>
          <cell r="AD2917" t="str">
            <v>OE</v>
          </cell>
        </row>
        <row r="2918">
          <cell r="AC2918" t="str">
            <v>OE</v>
          </cell>
          <cell r="AD2918" t="str">
            <v>OE</v>
          </cell>
        </row>
        <row r="2919">
          <cell r="AC2919" t="str">
            <v>OE</v>
          </cell>
          <cell r="AD2919" t="str">
            <v>OE</v>
          </cell>
        </row>
        <row r="2920">
          <cell r="AC2920" t="str">
            <v>OE</v>
          </cell>
          <cell r="AD2920" t="str">
            <v>OE</v>
          </cell>
        </row>
        <row r="2921">
          <cell r="AC2921" t="str">
            <v>OE</v>
          </cell>
          <cell r="AD2921" t="str">
            <v>OE</v>
          </cell>
        </row>
        <row r="2922">
          <cell r="AC2922" t="str">
            <v>OE</v>
          </cell>
          <cell r="AD2922" t="str">
            <v>OE</v>
          </cell>
        </row>
        <row r="2923">
          <cell r="AC2923" t="str">
            <v>OE</v>
          </cell>
          <cell r="AD2923" t="str">
            <v>OE</v>
          </cell>
        </row>
        <row r="2924">
          <cell r="AC2924" t="str">
            <v>OE</v>
          </cell>
          <cell r="AD2924" t="str">
            <v>OE</v>
          </cell>
        </row>
        <row r="2925">
          <cell r="AC2925" t="str">
            <v>OE</v>
          </cell>
          <cell r="AD2925" t="str">
            <v>OE</v>
          </cell>
        </row>
        <row r="2926">
          <cell r="AC2926" t="str">
            <v>OE</v>
          </cell>
          <cell r="AD2926" t="str">
            <v>OE</v>
          </cell>
        </row>
        <row r="2927">
          <cell r="AC2927" t="str">
            <v>OE</v>
          </cell>
          <cell r="AD2927" t="str">
            <v>OE</v>
          </cell>
        </row>
        <row r="2928">
          <cell r="AC2928" t="str">
            <v>OE</v>
          </cell>
          <cell r="AD2928" t="str">
            <v>OE</v>
          </cell>
        </row>
        <row r="2929">
          <cell r="AC2929" t="str">
            <v>OE</v>
          </cell>
          <cell r="AD2929" t="str">
            <v>OE</v>
          </cell>
        </row>
        <row r="2930">
          <cell r="AC2930" t="str">
            <v>OE</v>
          </cell>
          <cell r="AD2930" t="str">
            <v>OE</v>
          </cell>
        </row>
        <row r="2931">
          <cell r="AC2931" t="str">
            <v>OE</v>
          </cell>
          <cell r="AD2931" t="str">
            <v>OE</v>
          </cell>
        </row>
        <row r="2932">
          <cell r="AC2932" t="str">
            <v>OE</v>
          </cell>
          <cell r="AD2932" t="str">
            <v>OE</v>
          </cell>
        </row>
        <row r="2933">
          <cell r="AC2933" t="str">
            <v>OE</v>
          </cell>
          <cell r="AD2933" t="str">
            <v>OE</v>
          </cell>
        </row>
        <row r="2934">
          <cell r="AC2934" t="str">
            <v>OE</v>
          </cell>
          <cell r="AD2934" t="str">
            <v>OE</v>
          </cell>
        </row>
        <row r="2935">
          <cell r="AC2935" t="str">
            <v>OE</v>
          </cell>
          <cell r="AD2935" t="str">
            <v>OE</v>
          </cell>
        </row>
        <row r="2936">
          <cell r="AC2936" t="str">
            <v>OE</v>
          </cell>
          <cell r="AD2936" t="str">
            <v>OE</v>
          </cell>
        </row>
        <row r="2937">
          <cell r="AC2937" t="str">
            <v>OE</v>
          </cell>
          <cell r="AD2937" t="str">
            <v>OE</v>
          </cell>
        </row>
        <row r="2938">
          <cell r="AC2938" t="str">
            <v>OE</v>
          </cell>
          <cell r="AD2938" t="str">
            <v>OE</v>
          </cell>
        </row>
        <row r="2939">
          <cell r="AC2939" t="str">
            <v>OE</v>
          </cell>
          <cell r="AD2939" t="str">
            <v>OE</v>
          </cell>
        </row>
        <row r="2940">
          <cell r="AC2940" t="str">
            <v>OE</v>
          </cell>
          <cell r="AD2940" t="str">
            <v>OE</v>
          </cell>
        </row>
        <row r="2941">
          <cell r="AC2941" t="str">
            <v>OE</v>
          </cell>
          <cell r="AD2941" t="str">
            <v>OE</v>
          </cell>
        </row>
        <row r="2942">
          <cell r="AC2942" t="str">
            <v>OE</v>
          </cell>
          <cell r="AD2942" t="str">
            <v>OE</v>
          </cell>
        </row>
        <row r="2943">
          <cell r="AC2943" t="str">
            <v>OE</v>
          </cell>
          <cell r="AD2943" t="str">
            <v>OE</v>
          </cell>
        </row>
        <row r="2944">
          <cell r="AC2944" t="str">
            <v>OE</v>
          </cell>
          <cell r="AD2944" t="str">
            <v>OE</v>
          </cell>
        </row>
        <row r="2945">
          <cell r="AC2945" t="str">
            <v>OE</v>
          </cell>
          <cell r="AD2945" t="str">
            <v>OE</v>
          </cell>
        </row>
        <row r="2946">
          <cell r="AC2946" t="str">
            <v>OE</v>
          </cell>
          <cell r="AD2946" t="str">
            <v>OE</v>
          </cell>
        </row>
        <row r="2947">
          <cell r="AC2947" t="str">
            <v>OE</v>
          </cell>
          <cell r="AD2947" t="str">
            <v>OE</v>
          </cell>
        </row>
        <row r="2948">
          <cell r="AC2948" t="str">
            <v>OE</v>
          </cell>
          <cell r="AD2948" t="str">
            <v>OE</v>
          </cell>
        </row>
        <row r="2949">
          <cell r="AC2949" t="str">
            <v>OE</v>
          </cell>
          <cell r="AD2949" t="str">
            <v>OE</v>
          </cell>
        </row>
        <row r="2950">
          <cell r="AC2950" t="str">
            <v>ME</v>
          </cell>
          <cell r="AD2950" t="str">
            <v>ME</v>
          </cell>
        </row>
        <row r="2951">
          <cell r="AC2951" t="str">
            <v>TNK</v>
          </cell>
          <cell r="AD2951" t="str">
            <v>TNK</v>
          </cell>
        </row>
        <row r="2952">
          <cell r="AC2952" t="str">
            <v>ME - USD</v>
          </cell>
          <cell r="AD2952" t="str">
            <v>ME</v>
          </cell>
        </row>
        <row r="2953">
          <cell r="AC2953" t="str">
            <v>ME - USD</v>
          </cell>
          <cell r="AD2953" t="str">
            <v>ME</v>
          </cell>
        </row>
        <row r="2954">
          <cell r="AC2954" t="str">
            <v>ME - USD</v>
          </cell>
          <cell r="AD2954" t="str">
            <v>ME</v>
          </cell>
        </row>
        <row r="2955">
          <cell r="AC2955" t="str">
            <v>ME - USD</v>
          </cell>
          <cell r="AD2955" t="str">
            <v>ME</v>
          </cell>
        </row>
        <row r="2956">
          <cell r="AC2956" t="str">
            <v>ME</v>
          </cell>
          <cell r="AD2956" t="str">
            <v>ME</v>
          </cell>
        </row>
        <row r="2957">
          <cell r="AC2957" t="str">
            <v>ME</v>
          </cell>
          <cell r="AD2957" t="str">
            <v>ME</v>
          </cell>
        </row>
        <row r="2958">
          <cell r="AC2958" t="str">
            <v>COMP</v>
          </cell>
          <cell r="AD2958" t="str">
            <v>COMP</v>
          </cell>
        </row>
        <row r="2959">
          <cell r="AC2959" t="str">
            <v>COMP</v>
          </cell>
          <cell r="AD2959" t="str">
            <v>COMP</v>
          </cell>
        </row>
        <row r="2960">
          <cell r="AC2960" t="str">
            <v>COMP</v>
          </cell>
          <cell r="AD2960" t="str">
            <v>COMP</v>
          </cell>
        </row>
        <row r="2961">
          <cell r="AC2961" t="str">
            <v>ME</v>
          </cell>
          <cell r="AD2961" t="str">
            <v>ME</v>
          </cell>
        </row>
        <row r="2962">
          <cell r="AC2962" t="str">
            <v>ME</v>
          </cell>
          <cell r="AD2962" t="str">
            <v>ME</v>
          </cell>
        </row>
        <row r="2963">
          <cell r="AC2963" t="str">
            <v>ME</v>
          </cell>
          <cell r="AD2963" t="str">
            <v>ME</v>
          </cell>
        </row>
        <row r="2964">
          <cell r="AC2964" t="str">
            <v>ME</v>
          </cell>
          <cell r="AD2964" t="str">
            <v>ME</v>
          </cell>
        </row>
        <row r="2965">
          <cell r="AC2965" t="str">
            <v>COMP</v>
          </cell>
          <cell r="AD2965" t="str">
            <v>COMP</v>
          </cell>
        </row>
        <row r="2966">
          <cell r="AC2966" t="str">
            <v>COMP</v>
          </cell>
          <cell r="AD2966" t="str">
            <v>COMP</v>
          </cell>
        </row>
        <row r="2967">
          <cell r="AC2967" t="str">
            <v>ME</v>
          </cell>
          <cell r="AD2967" t="str">
            <v>ME</v>
          </cell>
        </row>
        <row r="2968">
          <cell r="AC2968" t="str">
            <v>ME</v>
          </cell>
          <cell r="AD2968" t="str">
            <v>ME</v>
          </cell>
        </row>
        <row r="2969">
          <cell r="AC2969" t="str">
            <v>ME</v>
          </cell>
          <cell r="AD2969" t="str">
            <v>ME</v>
          </cell>
        </row>
        <row r="2970">
          <cell r="AC2970" t="str">
            <v>ME</v>
          </cell>
          <cell r="AD2970" t="str">
            <v>ME</v>
          </cell>
        </row>
        <row r="2971">
          <cell r="AC2971" t="str">
            <v>ME</v>
          </cell>
          <cell r="AD2971" t="str">
            <v>ME</v>
          </cell>
        </row>
        <row r="2972">
          <cell r="AC2972" t="str">
            <v>ME</v>
          </cell>
          <cell r="AD2972" t="str">
            <v>ME</v>
          </cell>
        </row>
        <row r="2973">
          <cell r="AC2973" t="str">
            <v>ME</v>
          </cell>
          <cell r="AD2973" t="str">
            <v>ME</v>
          </cell>
        </row>
        <row r="2974">
          <cell r="AC2974" t="str">
            <v>ME</v>
          </cell>
          <cell r="AD2974" t="str">
            <v>ME</v>
          </cell>
        </row>
        <row r="2975">
          <cell r="AC2975" t="str">
            <v>ME</v>
          </cell>
          <cell r="AD2975" t="str">
            <v>ME</v>
          </cell>
        </row>
        <row r="2976">
          <cell r="AC2976" t="str">
            <v>ME</v>
          </cell>
          <cell r="AD2976" t="str">
            <v>ME</v>
          </cell>
        </row>
        <row r="2977">
          <cell r="AC2977" t="str">
            <v>ME</v>
          </cell>
          <cell r="AD2977" t="str">
            <v>ME</v>
          </cell>
        </row>
        <row r="2978">
          <cell r="AC2978" t="str">
            <v>ME</v>
          </cell>
          <cell r="AD2978" t="str">
            <v>ME</v>
          </cell>
        </row>
        <row r="2979">
          <cell r="AC2979" t="str">
            <v>ME</v>
          </cell>
          <cell r="AD2979" t="str">
            <v>ME</v>
          </cell>
        </row>
        <row r="2980">
          <cell r="AC2980" t="str">
            <v>ME</v>
          </cell>
          <cell r="AD2980" t="str">
            <v>ME</v>
          </cell>
        </row>
        <row r="2981">
          <cell r="AC2981" t="str">
            <v>ME</v>
          </cell>
          <cell r="AD2981" t="str">
            <v>ME</v>
          </cell>
        </row>
        <row r="2982">
          <cell r="AC2982" t="str">
            <v>ME</v>
          </cell>
          <cell r="AD2982" t="str">
            <v>ME</v>
          </cell>
        </row>
        <row r="2983">
          <cell r="AC2983" t="str">
            <v>ME</v>
          </cell>
          <cell r="AD2983" t="str">
            <v>ME</v>
          </cell>
        </row>
        <row r="2984">
          <cell r="AC2984" t="str">
            <v>ME - USD</v>
          </cell>
          <cell r="AD2984" t="str">
            <v>ME</v>
          </cell>
        </row>
        <row r="2985">
          <cell r="AC2985" t="str">
            <v>ME - USD</v>
          </cell>
          <cell r="AD2985" t="str">
            <v>ME</v>
          </cell>
        </row>
        <row r="2986">
          <cell r="AC2986" t="str">
            <v>ME - USD</v>
          </cell>
          <cell r="AD2986" t="str">
            <v>ME</v>
          </cell>
        </row>
        <row r="2987">
          <cell r="AC2987" t="str">
            <v>ME - USD</v>
          </cell>
          <cell r="AD2987" t="str">
            <v>ME</v>
          </cell>
        </row>
        <row r="2988">
          <cell r="AC2988" t="str">
            <v>ME - USD</v>
          </cell>
          <cell r="AD2988" t="str">
            <v>ME</v>
          </cell>
        </row>
        <row r="2989">
          <cell r="AC2989" t="str">
            <v>ME - USD</v>
          </cell>
          <cell r="AD2989" t="str">
            <v>ME</v>
          </cell>
        </row>
        <row r="2990">
          <cell r="AC2990" t="str">
            <v>ME - USD</v>
          </cell>
          <cell r="AD2990" t="str">
            <v>ME</v>
          </cell>
        </row>
        <row r="2991">
          <cell r="AC2991" t="str">
            <v>ME - USD</v>
          </cell>
          <cell r="AD2991" t="str">
            <v>ME</v>
          </cell>
        </row>
        <row r="2992">
          <cell r="AC2992" t="str">
            <v>ME - USD</v>
          </cell>
          <cell r="AD2992" t="str">
            <v>ME</v>
          </cell>
        </row>
        <row r="2993">
          <cell r="AC2993" t="str">
            <v>ME - USD</v>
          </cell>
          <cell r="AD2993" t="str">
            <v>ME</v>
          </cell>
        </row>
        <row r="2994">
          <cell r="AC2994" t="str">
            <v>ME - USD</v>
          </cell>
          <cell r="AD2994" t="str">
            <v>ME</v>
          </cell>
        </row>
        <row r="2995">
          <cell r="AC2995" t="str">
            <v>ME - USD</v>
          </cell>
          <cell r="AD2995" t="str">
            <v>ME</v>
          </cell>
        </row>
        <row r="2996">
          <cell r="AC2996" t="str">
            <v>ME - USD</v>
          </cell>
          <cell r="AD2996" t="str">
            <v>ME</v>
          </cell>
        </row>
        <row r="2997">
          <cell r="AC2997" t="str">
            <v>ME - USD</v>
          </cell>
          <cell r="AD2997" t="str">
            <v>ME</v>
          </cell>
        </row>
        <row r="2998">
          <cell r="AC2998" t="str">
            <v>ME - USD</v>
          </cell>
          <cell r="AD2998" t="str">
            <v>ME</v>
          </cell>
        </row>
        <row r="2999">
          <cell r="AC2999" t="str">
            <v>ME - USD</v>
          </cell>
          <cell r="AD2999" t="str">
            <v>ME</v>
          </cell>
        </row>
        <row r="3000">
          <cell r="AC3000" t="str">
            <v>ME - USD</v>
          </cell>
          <cell r="AD3000" t="str">
            <v>ME</v>
          </cell>
        </row>
        <row r="3001">
          <cell r="AC3001" t="str">
            <v>ME - USD</v>
          </cell>
          <cell r="AD3001" t="str">
            <v>ME</v>
          </cell>
        </row>
        <row r="3002">
          <cell r="AC3002" t="str">
            <v>ME - USD</v>
          </cell>
          <cell r="AD3002" t="str">
            <v>ME</v>
          </cell>
        </row>
        <row r="3003">
          <cell r="AC3003" t="str">
            <v>ME</v>
          </cell>
          <cell r="AD3003" t="str">
            <v>ME</v>
          </cell>
        </row>
        <row r="3004">
          <cell r="AC3004" t="str">
            <v>PIPE</v>
          </cell>
          <cell r="AD3004" t="str">
            <v>PIPE</v>
          </cell>
        </row>
        <row r="3005">
          <cell r="AC3005" t="str">
            <v>COMP</v>
          </cell>
          <cell r="AD3005" t="str">
            <v>COMP</v>
          </cell>
        </row>
        <row r="3006">
          <cell r="AC3006" t="str">
            <v>COMP</v>
          </cell>
          <cell r="AD3006" t="str">
            <v>COMP</v>
          </cell>
        </row>
        <row r="3007">
          <cell r="AC3007" t="str">
            <v>COMP</v>
          </cell>
          <cell r="AD3007" t="str">
            <v>COMP</v>
          </cell>
        </row>
        <row r="3008">
          <cell r="AC3008" t="str">
            <v>ME</v>
          </cell>
          <cell r="AD3008" t="str">
            <v>ME</v>
          </cell>
        </row>
        <row r="3009">
          <cell r="AC3009" t="str">
            <v>ME</v>
          </cell>
          <cell r="AD3009" t="str">
            <v>ME</v>
          </cell>
        </row>
        <row r="3010">
          <cell r="AC3010" t="str">
            <v>ME</v>
          </cell>
          <cell r="AD3010" t="str">
            <v>ME</v>
          </cell>
        </row>
        <row r="3011">
          <cell r="AC3011" t="str">
            <v>ME</v>
          </cell>
          <cell r="AD3011" t="str">
            <v>ME</v>
          </cell>
        </row>
        <row r="3012">
          <cell r="AC3012" t="str">
            <v>ME</v>
          </cell>
          <cell r="AD3012" t="str">
            <v>ME</v>
          </cell>
        </row>
        <row r="3013">
          <cell r="AC3013" t="str">
            <v>ME</v>
          </cell>
          <cell r="AD3013" t="str">
            <v>ME</v>
          </cell>
        </row>
        <row r="3014">
          <cell r="AC3014" t="str">
            <v>ME</v>
          </cell>
          <cell r="AD3014" t="str">
            <v>ME</v>
          </cell>
        </row>
        <row r="3015">
          <cell r="AC3015" t="str">
            <v>PMP - 15</v>
          </cell>
          <cell r="AD3015" t="str">
            <v>PMP - 15</v>
          </cell>
        </row>
        <row r="3016">
          <cell r="AC3016" t="str">
            <v>PMP - 15</v>
          </cell>
          <cell r="AD3016" t="str">
            <v>PMP - 15</v>
          </cell>
        </row>
        <row r="3017">
          <cell r="AC3017" t="str">
            <v>ME</v>
          </cell>
          <cell r="AD3017" t="str">
            <v>ME</v>
          </cell>
        </row>
        <row r="3018">
          <cell r="AC3018" t="str">
            <v>PMP - 15</v>
          </cell>
          <cell r="AD3018" t="str">
            <v>PMP - 15</v>
          </cell>
        </row>
        <row r="3019">
          <cell r="AC3019" t="str">
            <v>MOT</v>
          </cell>
          <cell r="AD3019" t="str">
            <v>MOT</v>
          </cell>
        </row>
        <row r="3020">
          <cell r="AC3020" t="str">
            <v>MOT</v>
          </cell>
          <cell r="AD3020" t="str">
            <v>MOT</v>
          </cell>
        </row>
        <row r="3021">
          <cell r="AC3021" t="str">
            <v>ME - USD</v>
          </cell>
          <cell r="AD3021" t="str">
            <v>ME</v>
          </cell>
        </row>
        <row r="3022">
          <cell r="AC3022" t="str">
            <v>ME - USD</v>
          </cell>
          <cell r="AD3022" t="str">
            <v>ME</v>
          </cell>
        </row>
        <row r="3023">
          <cell r="AC3023" t="str">
            <v>ME - USD</v>
          </cell>
          <cell r="AD3023" t="str">
            <v>ME</v>
          </cell>
        </row>
        <row r="3024">
          <cell r="AC3024" t="str">
            <v>ME - USD</v>
          </cell>
          <cell r="AD3024" t="str">
            <v>ME</v>
          </cell>
        </row>
        <row r="3025">
          <cell r="AC3025" t="str">
            <v>ME - USD</v>
          </cell>
          <cell r="AD3025" t="str">
            <v>ME</v>
          </cell>
        </row>
        <row r="3026">
          <cell r="AC3026" t="str">
            <v>ME - USD</v>
          </cell>
          <cell r="AD3026" t="str">
            <v>ME</v>
          </cell>
        </row>
        <row r="3027">
          <cell r="AC3027" t="str">
            <v>ME</v>
          </cell>
          <cell r="AD3027" t="str">
            <v>ME</v>
          </cell>
        </row>
        <row r="3028">
          <cell r="AC3028" t="str">
            <v>ME - USD</v>
          </cell>
          <cell r="AD3028" t="str">
            <v>ME</v>
          </cell>
        </row>
        <row r="3029">
          <cell r="AC3029" t="str">
            <v>ME - USD</v>
          </cell>
          <cell r="AD3029" t="str">
            <v>ME</v>
          </cell>
        </row>
        <row r="3030">
          <cell r="AC3030" t="str">
            <v>ME - USD</v>
          </cell>
          <cell r="AD3030" t="str">
            <v>ME</v>
          </cell>
        </row>
        <row r="3031">
          <cell r="AC3031" t="str">
            <v>ME - USD</v>
          </cell>
          <cell r="AD3031" t="str">
            <v>ME</v>
          </cell>
        </row>
        <row r="3032">
          <cell r="AC3032" t="str">
            <v>ME - USD</v>
          </cell>
          <cell r="AD3032" t="str">
            <v>ME</v>
          </cell>
        </row>
        <row r="3033">
          <cell r="AC3033" t="str">
            <v>ME - USD</v>
          </cell>
          <cell r="AD3033" t="str">
            <v>ME</v>
          </cell>
        </row>
        <row r="3034">
          <cell r="AC3034" t="str">
            <v>ME</v>
          </cell>
          <cell r="AD3034" t="str">
            <v>ME</v>
          </cell>
        </row>
        <row r="3035">
          <cell r="AC3035" t="str">
            <v>ME</v>
          </cell>
          <cell r="AD3035" t="str">
            <v>ME</v>
          </cell>
        </row>
        <row r="3036">
          <cell r="AC3036" t="str">
            <v>ME</v>
          </cell>
          <cell r="AD3036" t="str">
            <v>ME</v>
          </cell>
        </row>
        <row r="3037">
          <cell r="AC3037" t="str">
            <v>ME</v>
          </cell>
          <cell r="AD3037" t="str">
            <v>ME</v>
          </cell>
        </row>
        <row r="3038">
          <cell r="AC3038" t="str">
            <v>ME</v>
          </cell>
          <cell r="AD3038" t="str">
            <v>ME</v>
          </cell>
        </row>
        <row r="3039">
          <cell r="AC3039" t="str">
            <v>LAB</v>
          </cell>
          <cell r="AD3039" t="str">
            <v>LAB</v>
          </cell>
        </row>
        <row r="3040">
          <cell r="AC3040" t="str">
            <v>PMP - 15</v>
          </cell>
          <cell r="AD3040" t="str">
            <v>PMP - 15</v>
          </cell>
        </row>
        <row r="3041">
          <cell r="AC3041" t="str">
            <v>PMP - 15</v>
          </cell>
          <cell r="AD3041" t="str">
            <v>PMP - 15</v>
          </cell>
        </row>
        <row r="3042">
          <cell r="AC3042" t="str">
            <v>PMP - 15</v>
          </cell>
          <cell r="AD3042" t="str">
            <v>PMP - 15</v>
          </cell>
        </row>
        <row r="3043">
          <cell r="AC3043" t="str">
            <v>PMP - 15</v>
          </cell>
          <cell r="AD3043" t="str">
            <v>PMP - 15</v>
          </cell>
        </row>
        <row r="3044">
          <cell r="AC3044" t="str">
            <v>ME</v>
          </cell>
          <cell r="AD3044" t="str">
            <v>ME</v>
          </cell>
        </row>
        <row r="3045">
          <cell r="AC3045" t="str">
            <v>PMP</v>
          </cell>
          <cell r="AD3045" t="str">
            <v>PMP</v>
          </cell>
        </row>
        <row r="3046">
          <cell r="AC3046" t="str">
            <v>PMP</v>
          </cell>
          <cell r="AD3046" t="str">
            <v>PMP</v>
          </cell>
        </row>
        <row r="3047">
          <cell r="AC3047" t="str">
            <v>ME</v>
          </cell>
          <cell r="AD3047" t="str">
            <v>ME</v>
          </cell>
        </row>
        <row r="3048">
          <cell r="AC3048" t="str">
            <v>ME</v>
          </cell>
          <cell r="AD3048" t="str">
            <v>ME</v>
          </cell>
        </row>
        <row r="3049">
          <cell r="AC3049" t="str">
            <v>ME</v>
          </cell>
          <cell r="AD3049" t="str">
            <v>ME</v>
          </cell>
        </row>
        <row r="3050">
          <cell r="AC3050" t="str">
            <v>ME</v>
          </cell>
          <cell r="AD3050" t="str">
            <v>ME</v>
          </cell>
        </row>
        <row r="3051">
          <cell r="AC3051" t="str">
            <v>ME</v>
          </cell>
          <cell r="AD3051" t="str">
            <v>ME</v>
          </cell>
        </row>
        <row r="3052">
          <cell r="AC3052" t="str">
            <v>ME</v>
          </cell>
          <cell r="AD3052" t="str">
            <v>ME</v>
          </cell>
        </row>
        <row r="3053">
          <cell r="AC3053" t="str">
            <v>ME</v>
          </cell>
          <cell r="AD3053" t="str">
            <v>ME</v>
          </cell>
        </row>
        <row r="3054">
          <cell r="AC3054" t="str">
            <v>ME</v>
          </cell>
          <cell r="AD3054" t="str">
            <v>ME</v>
          </cell>
        </row>
        <row r="3055">
          <cell r="AC3055" t="str">
            <v>ME</v>
          </cell>
          <cell r="AD3055" t="str">
            <v>ME</v>
          </cell>
        </row>
        <row r="3056">
          <cell r="AC3056" t="str">
            <v>ME</v>
          </cell>
          <cell r="AD3056" t="str">
            <v>ME</v>
          </cell>
        </row>
        <row r="3057">
          <cell r="AC3057" t="str">
            <v>ME</v>
          </cell>
          <cell r="AD3057" t="str">
            <v>ME</v>
          </cell>
        </row>
        <row r="3058">
          <cell r="AC3058" t="str">
            <v>ME</v>
          </cell>
          <cell r="AD3058" t="str">
            <v>ME</v>
          </cell>
        </row>
        <row r="3059">
          <cell r="AC3059" t="str">
            <v>ME</v>
          </cell>
          <cell r="AD3059" t="str">
            <v>ME</v>
          </cell>
        </row>
        <row r="3060">
          <cell r="AC3060" t="str">
            <v>ME</v>
          </cell>
          <cell r="AD3060" t="str">
            <v>ME</v>
          </cell>
        </row>
        <row r="3061">
          <cell r="AC3061" t="str">
            <v>TNK</v>
          </cell>
          <cell r="AD3061" t="str">
            <v>TNK</v>
          </cell>
        </row>
        <row r="3062">
          <cell r="AC3062" t="str">
            <v>TNK</v>
          </cell>
          <cell r="AD3062" t="str">
            <v>TNK</v>
          </cell>
        </row>
        <row r="3063">
          <cell r="AC3063" t="str">
            <v>TNK</v>
          </cell>
          <cell r="AD3063" t="str">
            <v>TNK</v>
          </cell>
        </row>
        <row r="3064">
          <cell r="AC3064" t="str">
            <v>TNK</v>
          </cell>
          <cell r="AD3064" t="str">
            <v>TNK</v>
          </cell>
        </row>
        <row r="3065">
          <cell r="AC3065" t="str">
            <v>TNK</v>
          </cell>
          <cell r="AD3065" t="str">
            <v>TNK</v>
          </cell>
        </row>
        <row r="3066">
          <cell r="AC3066" t="str">
            <v>TNK</v>
          </cell>
          <cell r="AD3066" t="str">
            <v>TNK</v>
          </cell>
        </row>
        <row r="3067">
          <cell r="AC3067" t="str">
            <v>TNK</v>
          </cell>
          <cell r="AD3067" t="str">
            <v>TNK</v>
          </cell>
        </row>
        <row r="3068">
          <cell r="AC3068" t="str">
            <v>PPE</v>
          </cell>
          <cell r="AD3068" t="str">
            <v>PPE</v>
          </cell>
        </row>
        <row r="3069">
          <cell r="AC3069" t="str">
            <v>PPE</v>
          </cell>
          <cell r="AD3069" t="str">
            <v>PPE</v>
          </cell>
        </row>
        <row r="3070">
          <cell r="AC3070" t="str">
            <v>PPE</v>
          </cell>
          <cell r="AD3070" t="str">
            <v>PPE</v>
          </cell>
        </row>
        <row r="3071">
          <cell r="AC3071" t="str">
            <v>PPE</v>
          </cell>
          <cell r="AD3071" t="str">
            <v>PPE</v>
          </cell>
        </row>
        <row r="3072">
          <cell r="AC3072" t="str">
            <v>PPE</v>
          </cell>
          <cell r="AD3072" t="str">
            <v>PPE</v>
          </cell>
        </row>
        <row r="3073">
          <cell r="AC3073" t="str">
            <v>PPE</v>
          </cell>
          <cell r="AD3073" t="str">
            <v>PPE</v>
          </cell>
        </row>
        <row r="3074">
          <cell r="AC3074" t="str">
            <v>PIPE</v>
          </cell>
          <cell r="AD3074" t="str">
            <v>PIPE</v>
          </cell>
        </row>
        <row r="3075">
          <cell r="AC3075" t="str">
            <v>ME</v>
          </cell>
          <cell r="AD3075" t="str">
            <v>ME</v>
          </cell>
        </row>
        <row r="3076">
          <cell r="AC3076" t="str">
            <v>ME</v>
          </cell>
          <cell r="AD3076" t="str">
            <v>ME</v>
          </cell>
        </row>
        <row r="3077">
          <cell r="AC3077" t="str">
            <v>ME</v>
          </cell>
          <cell r="AD3077" t="str">
            <v>ME</v>
          </cell>
        </row>
        <row r="3078">
          <cell r="AC3078" t="str">
            <v>ME</v>
          </cell>
          <cell r="AD3078" t="str">
            <v>ME</v>
          </cell>
        </row>
        <row r="3079">
          <cell r="AC3079" t="str">
            <v>ME</v>
          </cell>
          <cell r="AD3079" t="str">
            <v>ME</v>
          </cell>
        </row>
        <row r="3080">
          <cell r="AC3080" t="str">
            <v>ME</v>
          </cell>
          <cell r="AD3080" t="str">
            <v>ME</v>
          </cell>
        </row>
        <row r="3081">
          <cell r="AC3081" t="str">
            <v>ME</v>
          </cell>
          <cell r="AD3081" t="str">
            <v>ME</v>
          </cell>
        </row>
        <row r="3082">
          <cell r="AC3082" t="str">
            <v>PMP</v>
          </cell>
          <cell r="AD3082" t="str">
            <v>PMP</v>
          </cell>
        </row>
        <row r="3083">
          <cell r="AC3083" t="str">
            <v>ME</v>
          </cell>
          <cell r="AD3083" t="str">
            <v>ME</v>
          </cell>
        </row>
        <row r="3084">
          <cell r="AC3084" t="str">
            <v>ME</v>
          </cell>
          <cell r="AD3084" t="str">
            <v>ME</v>
          </cell>
        </row>
        <row r="3085">
          <cell r="AC3085" t="str">
            <v>PMP</v>
          </cell>
          <cell r="AD3085" t="str">
            <v>PMP</v>
          </cell>
        </row>
        <row r="3086">
          <cell r="AC3086" t="str">
            <v>PMP</v>
          </cell>
          <cell r="AD3086" t="str">
            <v>PMP</v>
          </cell>
        </row>
        <row r="3087">
          <cell r="AC3087" t="str">
            <v>ME</v>
          </cell>
          <cell r="AD3087" t="str">
            <v>ME</v>
          </cell>
        </row>
        <row r="3088">
          <cell r="AC3088" t="str">
            <v>COMP</v>
          </cell>
          <cell r="AD3088" t="str">
            <v>COMP</v>
          </cell>
        </row>
        <row r="3089">
          <cell r="AC3089" t="str">
            <v>COMP</v>
          </cell>
          <cell r="AD3089" t="str">
            <v>COMP</v>
          </cell>
        </row>
        <row r="3090">
          <cell r="AC3090" t="str">
            <v>COMP</v>
          </cell>
          <cell r="AD3090" t="str">
            <v>COMP</v>
          </cell>
        </row>
        <row r="3091">
          <cell r="AC3091" t="str">
            <v>COMP</v>
          </cell>
          <cell r="AD3091" t="str">
            <v>COMP</v>
          </cell>
        </row>
        <row r="3092">
          <cell r="AC3092" t="str">
            <v>ME</v>
          </cell>
          <cell r="AD3092" t="str">
            <v>ME</v>
          </cell>
        </row>
        <row r="3093">
          <cell r="AC3093" t="str">
            <v>ME</v>
          </cell>
          <cell r="AD3093" t="str">
            <v>ME</v>
          </cell>
        </row>
        <row r="3094">
          <cell r="AC3094" t="str">
            <v>ME</v>
          </cell>
          <cell r="AD3094" t="str">
            <v>ME</v>
          </cell>
        </row>
        <row r="3095">
          <cell r="AC3095" t="str">
            <v>ME</v>
          </cell>
          <cell r="AD3095" t="str">
            <v>ME</v>
          </cell>
        </row>
        <row r="3096">
          <cell r="AC3096" t="str">
            <v>ME</v>
          </cell>
          <cell r="AD3096" t="str">
            <v>ME</v>
          </cell>
        </row>
        <row r="3097">
          <cell r="AC3097" t="str">
            <v>ME</v>
          </cell>
          <cell r="AD3097" t="str">
            <v>ME</v>
          </cell>
        </row>
        <row r="3098">
          <cell r="AC3098" t="str">
            <v>ME</v>
          </cell>
          <cell r="AD3098" t="str">
            <v>ME</v>
          </cell>
        </row>
        <row r="3099">
          <cell r="AC3099" t="str">
            <v>ME</v>
          </cell>
          <cell r="AD3099" t="str">
            <v>ME</v>
          </cell>
        </row>
        <row r="3100">
          <cell r="AC3100" t="str">
            <v>ME</v>
          </cell>
          <cell r="AD3100" t="str">
            <v>ME</v>
          </cell>
        </row>
        <row r="3101">
          <cell r="AC3101" t="str">
            <v>ME</v>
          </cell>
          <cell r="AD3101" t="str">
            <v>ME</v>
          </cell>
        </row>
        <row r="3102">
          <cell r="AC3102" t="str">
            <v>ME</v>
          </cell>
          <cell r="AD3102" t="str">
            <v>ME</v>
          </cell>
        </row>
        <row r="3103">
          <cell r="AC3103" t="str">
            <v>ME</v>
          </cell>
          <cell r="AD3103" t="str">
            <v>ME</v>
          </cell>
        </row>
        <row r="3104">
          <cell r="AC3104" t="str">
            <v>ME</v>
          </cell>
          <cell r="AD3104" t="str">
            <v>ME</v>
          </cell>
        </row>
        <row r="3105">
          <cell r="AC3105" t="str">
            <v>PMP - 15</v>
          </cell>
          <cell r="AD3105" t="str">
            <v>PMP - 15</v>
          </cell>
        </row>
        <row r="3106">
          <cell r="AC3106" t="str">
            <v>PMP - 15</v>
          </cell>
          <cell r="AD3106" t="str">
            <v>PMP - 15</v>
          </cell>
        </row>
        <row r="3107">
          <cell r="AC3107" t="str">
            <v>PMP - 15</v>
          </cell>
          <cell r="AD3107" t="str">
            <v>PMP - 15</v>
          </cell>
        </row>
        <row r="3108">
          <cell r="AC3108" t="str">
            <v>PMP - 15</v>
          </cell>
          <cell r="AD3108" t="str">
            <v>PMP - 15</v>
          </cell>
        </row>
        <row r="3109">
          <cell r="AC3109" t="str">
            <v>PMP - 15</v>
          </cell>
          <cell r="AD3109" t="str">
            <v>PMP - 15</v>
          </cell>
        </row>
        <row r="3110">
          <cell r="AC3110" t="str">
            <v>ME - USD</v>
          </cell>
          <cell r="AD3110" t="str">
            <v>ME</v>
          </cell>
        </row>
        <row r="3111">
          <cell r="AC3111" t="str">
            <v>ME - USD</v>
          </cell>
          <cell r="AD3111" t="str">
            <v>ME</v>
          </cell>
        </row>
        <row r="3112">
          <cell r="AC3112" t="str">
            <v>ME - USD</v>
          </cell>
          <cell r="AD3112" t="str">
            <v>ME</v>
          </cell>
        </row>
        <row r="3113">
          <cell r="AC3113" t="str">
            <v>ME - USD</v>
          </cell>
          <cell r="AD3113" t="str">
            <v>ME</v>
          </cell>
        </row>
        <row r="3114">
          <cell r="AC3114" t="str">
            <v>ME - USD</v>
          </cell>
          <cell r="AD3114" t="str">
            <v>ME</v>
          </cell>
        </row>
        <row r="3115">
          <cell r="AC3115" t="str">
            <v>ME - USD</v>
          </cell>
          <cell r="AD3115" t="str">
            <v>ME</v>
          </cell>
        </row>
        <row r="3116">
          <cell r="AC3116" t="str">
            <v>ME - USD</v>
          </cell>
          <cell r="AD3116" t="str">
            <v>ME</v>
          </cell>
        </row>
        <row r="3117">
          <cell r="AC3117" t="str">
            <v>ME - USD</v>
          </cell>
          <cell r="AD3117" t="str">
            <v>ME</v>
          </cell>
        </row>
        <row r="3118">
          <cell r="AC3118" t="str">
            <v>ME - USD</v>
          </cell>
          <cell r="AD3118" t="str">
            <v>ME</v>
          </cell>
        </row>
        <row r="3119">
          <cell r="AC3119" t="str">
            <v>ME - USD</v>
          </cell>
          <cell r="AD3119" t="str">
            <v>ME</v>
          </cell>
        </row>
        <row r="3120">
          <cell r="AC3120" t="str">
            <v>ME - USD</v>
          </cell>
          <cell r="AD3120" t="str">
            <v>ME</v>
          </cell>
        </row>
        <row r="3121">
          <cell r="AC3121" t="str">
            <v>ME - USD</v>
          </cell>
          <cell r="AD3121" t="str">
            <v>ME</v>
          </cell>
        </row>
        <row r="3122">
          <cell r="AC3122" t="str">
            <v>ME - USD</v>
          </cell>
          <cell r="AD3122" t="str">
            <v>ME</v>
          </cell>
        </row>
        <row r="3123">
          <cell r="AC3123" t="str">
            <v>ME - USD</v>
          </cell>
          <cell r="AD3123" t="str">
            <v>ME</v>
          </cell>
        </row>
        <row r="3124">
          <cell r="AC3124" t="str">
            <v>ME - USD</v>
          </cell>
          <cell r="AD3124" t="str">
            <v>ME</v>
          </cell>
        </row>
        <row r="3125">
          <cell r="AC3125" t="str">
            <v>ME - USD</v>
          </cell>
          <cell r="AD3125" t="str">
            <v>ME</v>
          </cell>
        </row>
        <row r="3126">
          <cell r="AC3126" t="str">
            <v>ME - USD</v>
          </cell>
          <cell r="AD3126" t="str">
            <v>ME</v>
          </cell>
        </row>
        <row r="3127">
          <cell r="AC3127" t="str">
            <v>ME - USD</v>
          </cell>
          <cell r="AD3127" t="str">
            <v>ME</v>
          </cell>
        </row>
        <row r="3128">
          <cell r="AC3128" t="str">
            <v>ME - USD</v>
          </cell>
          <cell r="AD3128" t="str">
            <v>ME</v>
          </cell>
        </row>
        <row r="3129">
          <cell r="AC3129" t="str">
            <v>ME - USD</v>
          </cell>
          <cell r="AD3129" t="str">
            <v>ME</v>
          </cell>
        </row>
        <row r="3130">
          <cell r="AC3130" t="str">
            <v>ME - USD</v>
          </cell>
          <cell r="AD3130" t="str">
            <v>ME</v>
          </cell>
        </row>
        <row r="3131">
          <cell r="AC3131" t="str">
            <v>ME - USD</v>
          </cell>
          <cell r="AD3131" t="str">
            <v>ME</v>
          </cell>
        </row>
        <row r="3132">
          <cell r="AC3132" t="str">
            <v>ME - USD</v>
          </cell>
          <cell r="AD3132" t="str">
            <v>ME</v>
          </cell>
        </row>
        <row r="3133">
          <cell r="AC3133" t="str">
            <v>ME - USD</v>
          </cell>
          <cell r="AD3133" t="str">
            <v>ME</v>
          </cell>
        </row>
        <row r="3134">
          <cell r="AC3134" t="str">
            <v>ME - USD</v>
          </cell>
          <cell r="AD3134" t="str">
            <v>ME</v>
          </cell>
        </row>
        <row r="3135">
          <cell r="AC3135" t="str">
            <v>ME - USD</v>
          </cell>
          <cell r="AD3135" t="str">
            <v>ME</v>
          </cell>
        </row>
        <row r="3136">
          <cell r="AC3136" t="str">
            <v>ME - USD</v>
          </cell>
          <cell r="AD3136" t="str">
            <v>ME</v>
          </cell>
        </row>
        <row r="3137">
          <cell r="AC3137" t="str">
            <v>ME - USD</v>
          </cell>
          <cell r="AD3137" t="str">
            <v>ME</v>
          </cell>
        </row>
        <row r="3138">
          <cell r="AC3138" t="str">
            <v>ME - USD</v>
          </cell>
          <cell r="AD3138" t="str">
            <v>ME</v>
          </cell>
        </row>
        <row r="3139">
          <cell r="AC3139" t="str">
            <v>ME - USD</v>
          </cell>
          <cell r="AD3139" t="str">
            <v>ME</v>
          </cell>
        </row>
        <row r="3140">
          <cell r="AC3140" t="str">
            <v>ME - USD</v>
          </cell>
          <cell r="AD3140" t="str">
            <v>ME</v>
          </cell>
        </row>
        <row r="3141">
          <cell r="AC3141" t="str">
            <v>ME - USD</v>
          </cell>
          <cell r="AD3141" t="str">
            <v>ME</v>
          </cell>
        </row>
        <row r="3142">
          <cell r="AC3142" t="str">
            <v>ME - USD</v>
          </cell>
          <cell r="AD3142" t="str">
            <v>ME</v>
          </cell>
        </row>
        <row r="3143">
          <cell r="AC3143" t="str">
            <v>ME - USD</v>
          </cell>
          <cell r="AD3143" t="str">
            <v>ME</v>
          </cell>
        </row>
        <row r="3144">
          <cell r="AC3144" t="str">
            <v>ME - USD</v>
          </cell>
          <cell r="AD3144" t="str">
            <v>ME</v>
          </cell>
        </row>
        <row r="3145">
          <cell r="AC3145" t="str">
            <v>ME - USD</v>
          </cell>
          <cell r="AD3145" t="str">
            <v>ME</v>
          </cell>
        </row>
        <row r="3146">
          <cell r="AC3146" t="str">
            <v>ME - USD</v>
          </cell>
          <cell r="AD3146" t="str">
            <v>ME</v>
          </cell>
        </row>
        <row r="3147">
          <cell r="AC3147" t="str">
            <v>ME - USD</v>
          </cell>
          <cell r="AD3147" t="str">
            <v>ME</v>
          </cell>
        </row>
        <row r="3148">
          <cell r="AC3148" t="str">
            <v>ME - USD</v>
          </cell>
          <cell r="AD3148" t="str">
            <v>ME</v>
          </cell>
        </row>
        <row r="3149">
          <cell r="AC3149" t="str">
            <v>ME - USD</v>
          </cell>
          <cell r="AD3149" t="str">
            <v>ME</v>
          </cell>
        </row>
        <row r="3150">
          <cell r="AC3150" t="str">
            <v>ME - USD</v>
          </cell>
          <cell r="AD3150" t="str">
            <v>ME</v>
          </cell>
        </row>
        <row r="3151">
          <cell r="AC3151" t="str">
            <v>ME - USD</v>
          </cell>
          <cell r="AD3151" t="str">
            <v>ME</v>
          </cell>
        </row>
        <row r="3152">
          <cell r="AC3152" t="str">
            <v>ME - USD</v>
          </cell>
          <cell r="AD3152" t="str">
            <v>ME</v>
          </cell>
        </row>
        <row r="3153">
          <cell r="AC3153" t="str">
            <v>ME - USD</v>
          </cell>
          <cell r="AD3153" t="str">
            <v>ME</v>
          </cell>
        </row>
        <row r="3154">
          <cell r="AC3154" t="str">
            <v>ME - USD</v>
          </cell>
          <cell r="AD3154" t="str">
            <v>ME</v>
          </cell>
        </row>
        <row r="3155">
          <cell r="AC3155" t="str">
            <v>ME - USD</v>
          </cell>
          <cell r="AD3155" t="str">
            <v>ME</v>
          </cell>
        </row>
        <row r="3156">
          <cell r="AC3156" t="str">
            <v>ME - USD</v>
          </cell>
          <cell r="AD3156" t="str">
            <v>ME</v>
          </cell>
        </row>
        <row r="3157">
          <cell r="AC3157" t="str">
            <v>ME - USD</v>
          </cell>
          <cell r="AD3157" t="str">
            <v>ME</v>
          </cell>
        </row>
        <row r="3158">
          <cell r="AC3158" t="str">
            <v>ME</v>
          </cell>
          <cell r="AD3158" t="str">
            <v>ME</v>
          </cell>
        </row>
        <row r="3159">
          <cell r="AC3159" t="str">
            <v>ME</v>
          </cell>
          <cell r="AD3159" t="str">
            <v>ME</v>
          </cell>
        </row>
        <row r="3160">
          <cell r="AC3160" t="str">
            <v>PMP - 15</v>
          </cell>
          <cell r="AD3160" t="str">
            <v>PMP - 15</v>
          </cell>
        </row>
        <row r="3161">
          <cell r="AC3161" t="str">
            <v>PMP - 15</v>
          </cell>
          <cell r="AD3161" t="str">
            <v>PMP - 15</v>
          </cell>
        </row>
        <row r="3162">
          <cell r="AC3162" t="str">
            <v>ME</v>
          </cell>
          <cell r="AD3162" t="str">
            <v>ME</v>
          </cell>
        </row>
        <row r="3163">
          <cell r="AC3163" t="str">
            <v>ME</v>
          </cell>
          <cell r="AD3163" t="str">
            <v>ME</v>
          </cell>
        </row>
        <row r="3164">
          <cell r="AC3164" t="str">
            <v>ME</v>
          </cell>
          <cell r="AD3164" t="str">
            <v>ME</v>
          </cell>
        </row>
        <row r="3165">
          <cell r="AC3165" t="str">
            <v>ME</v>
          </cell>
          <cell r="AD3165" t="str">
            <v>ME</v>
          </cell>
        </row>
        <row r="3166">
          <cell r="AC3166" t="str">
            <v>ME</v>
          </cell>
          <cell r="AD3166" t="str">
            <v>ME</v>
          </cell>
        </row>
        <row r="3167">
          <cell r="AC3167" t="str">
            <v>ME</v>
          </cell>
          <cell r="AD3167" t="str">
            <v>ME</v>
          </cell>
        </row>
        <row r="3168">
          <cell r="AC3168" t="str">
            <v>ME</v>
          </cell>
          <cell r="AD3168" t="str">
            <v>ME</v>
          </cell>
        </row>
        <row r="3169">
          <cell r="AC3169" t="str">
            <v>ME</v>
          </cell>
          <cell r="AD3169" t="str">
            <v>ME</v>
          </cell>
        </row>
        <row r="3170">
          <cell r="AC3170" t="str">
            <v>ME</v>
          </cell>
          <cell r="AD3170" t="str">
            <v>ME</v>
          </cell>
        </row>
        <row r="3171">
          <cell r="AC3171" t="str">
            <v>ME</v>
          </cell>
          <cell r="AD3171" t="str">
            <v>ME</v>
          </cell>
        </row>
        <row r="3172">
          <cell r="AC3172" t="str">
            <v>ME</v>
          </cell>
          <cell r="AD3172" t="str">
            <v>ME</v>
          </cell>
        </row>
        <row r="3173">
          <cell r="AC3173" t="str">
            <v>ME</v>
          </cell>
          <cell r="AD3173" t="str">
            <v>ME</v>
          </cell>
        </row>
        <row r="3174">
          <cell r="AC3174" t="str">
            <v>ME</v>
          </cell>
          <cell r="AD3174" t="str">
            <v>ME</v>
          </cell>
        </row>
        <row r="3175">
          <cell r="AC3175" t="str">
            <v>ME</v>
          </cell>
          <cell r="AD3175" t="str">
            <v>ME</v>
          </cell>
        </row>
        <row r="3176">
          <cell r="AC3176" t="str">
            <v>ME</v>
          </cell>
          <cell r="AD3176" t="str">
            <v>ME</v>
          </cell>
        </row>
        <row r="3177">
          <cell r="AC3177" t="str">
            <v>ME - USD</v>
          </cell>
          <cell r="AD3177" t="str">
            <v>ME</v>
          </cell>
        </row>
        <row r="3178">
          <cell r="AC3178" t="str">
            <v>ME - USD</v>
          </cell>
          <cell r="AD3178" t="str">
            <v>ME</v>
          </cell>
        </row>
        <row r="3179">
          <cell r="AC3179" t="str">
            <v>ME - USD</v>
          </cell>
          <cell r="AD3179" t="str">
            <v>ME</v>
          </cell>
        </row>
        <row r="3180">
          <cell r="AC3180" t="str">
            <v>ME - USD</v>
          </cell>
          <cell r="AD3180" t="str">
            <v>ME</v>
          </cell>
        </row>
        <row r="3181">
          <cell r="AC3181" t="str">
            <v>ME - USD</v>
          </cell>
          <cell r="AD3181" t="str">
            <v>ME</v>
          </cell>
        </row>
        <row r="3182">
          <cell r="AC3182" t="str">
            <v>ME - USD</v>
          </cell>
          <cell r="AD3182" t="str">
            <v>ME</v>
          </cell>
        </row>
        <row r="3183">
          <cell r="AC3183" t="str">
            <v>ME - USD</v>
          </cell>
          <cell r="AD3183" t="str">
            <v>ME</v>
          </cell>
        </row>
        <row r="3184">
          <cell r="AC3184" t="str">
            <v>ME - USD</v>
          </cell>
          <cell r="AD3184" t="str">
            <v>ME</v>
          </cell>
        </row>
        <row r="3185">
          <cell r="AC3185" t="str">
            <v>ME - USD</v>
          </cell>
          <cell r="AD3185" t="str">
            <v>ME</v>
          </cell>
        </row>
        <row r="3186">
          <cell r="AC3186" t="str">
            <v>ME - USD</v>
          </cell>
          <cell r="AD3186" t="str">
            <v>ME</v>
          </cell>
        </row>
        <row r="3187">
          <cell r="AC3187" t="str">
            <v>ME - USD</v>
          </cell>
          <cell r="AD3187" t="str">
            <v>ME</v>
          </cell>
        </row>
        <row r="3188">
          <cell r="AC3188" t="str">
            <v>ME - USD</v>
          </cell>
          <cell r="AD3188" t="str">
            <v>ME</v>
          </cell>
        </row>
        <row r="3189">
          <cell r="AC3189" t="str">
            <v>ME - USD</v>
          </cell>
          <cell r="AD3189" t="str">
            <v>ME</v>
          </cell>
        </row>
        <row r="3190">
          <cell r="AC3190" t="str">
            <v>ME - USD</v>
          </cell>
          <cell r="AD3190" t="str">
            <v>ME</v>
          </cell>
        </row>
        <row r="3191">
          <cell r="AC3191" t="str">
            <v>ME - USD</v>
          </cell>
          <cell r="AD3191" t="str">
            <v>ME</v>
          </cell>
        </row>
        <row r="3192">
          <cell r="AC3192" t="str">
            <v>ME - USD</v>
          </cell>
          <cell r="AD3192" t="str">
            <v>ME</v>
          </cell>
        </row>
        <row r="3193">
          <cell r="AC3193" t="str">
            <v>ME - USD</v>
          </cell>
          <cell r="AD3193" t="str">
            <v>ME</v>
          </cell>
        </row>
        <row r="3194">
          <cell r="AC3194" t="str">
            <v>ME - USD</v>
          </cell>
          <cell r="AD3194" t="str">
            <v>ME</v>
          </cell>
        </row>
        <row r="3195">
          <cell r="AC3195" t="str">
            <v>ME - USD</v>
          </cell>
          <cell r="AD3195" t="str">
            <v>ME</v>
          </cell>
        </row>
        <row r="3196">
          <cell r="AC3196" t="str">
            <v>ME - USD</v>
          </cell>
          <cell r="AD3196" t="str">
            <v>ME</v>
          </cell>
        </row>
        <row r="3197">
          <cell r="AC3197" t="str">
            <v>ME - USD</v>
          </cell>
          <cell r="AD3197" t="str">
            <v>ME</v>
          </cell>
        </row>
        <row r="3198">
          <cell r="AC3198" t="str">
            <v>ME - USD</v>
          </cell>
          <cell r="AD3198" t="str">
            <v>ME</v>
          </cell>
        </row>
        <row r="3199">
          <cell r="AC3199" t="str">
            <v>ME - USD</v>
          </cell>
          <cell r="AD3199" t="str">
            <v>ME</v>
          </cell>
        </row>
        <row r="3200">
          <cell r="AC3200" t="str">
            <v>ME - USD</v>
          </cell>
          <cell r="AD3200" t="str">
            <v>ME</v>
          </cell>
        </row>
        <row r="3201">
          <cell r="AC3201" t="str">
            <v>ME - USD</v>
          </cell>
          <cell r="AD3201" t="str">
            <v>ME</v>
          </cell>
        </row>
        <row r="3202">
          <cell r="AC3202" t="str">
            <v>ME - USD</v>
          </cell>
          <cell r="AD3202" t="str">
            <v>ME</v>
          </cell>
        </row>
        <row r="3203">
          <cell r="AC3203" t="str">
            <v>ME - USD</v>
          </cell>
          <cell r="AD3203" t="str">
            <v>ME</v>
          </cell>
        </row>
        <row r="3204">
          <cell r="AC3204" t="str">
            <v>ME - USD</v>
          </cell>
          <cell r="AD3204" t="str">
            <v>ME</v>
          </cell>
        </row>
        <row r="3205">
          <cell r="AC3205" t="str">
            <v>ME - USD</v>
          </cell>
          <cell r="AD3205" t="str">
            <v>ME</v>
          </cell>
        </row>
        <row r="3206">
          <cell r="AC3206" t="str">
            <v>ME - USD</v>
          </cell>
          <cell r="AD3206" t="str">
            <v>ME</v>
          </cell>
        </row>
        <row r="3207">
          <cell r="AC3207" t="str">
            <v>ME - USD</v>
          </cell>
          <cell r="AD3207" t="str">
            <v>ME</v>
          </cell>
        </row>
        <row r="3208">
          <cell r="AC3208" t="str">
            <v>ME - USD</v>
          </cell>
          <cell r="AD3208" t="str">
            <v>ME</v>
          </cell>
        </row>
        <row r="3209">
          <cell r="AC3209" t="str">
            <v>ME - USD</v>
          </cell>
          <cell r="AD3209" t="str">
            <v>ME</v>
          </cell>
        </row>
        <row r="3210">
          <cell r="AC3210" t="str">
            <v>ME - USD</v>
          </cell>
          <cell r="AD3210" t="str">
            <v>ME</v>
          </cell>
        </row>
        <row r="3211">
          <cell r="AC3211" t="str">
            <v>ME - USD</v>
          </cell>
          <cell r="AD3211" t="str">
            <v>ME</v>
          </cell>
        </row>
        <row r="3212">
          <cell r="AC3212" t="str">
            <v>ME - USD</v>
          </cell>
          <cell r="AD3212" t="str">
            <v>ME</v>
          </cell>
        </row>
        <row r="3213">
          <cell r="AC3213" t="str">
            <v>ME</v>
          </cell>
          <cell r="AD3213" t="str">
            <v>ME</v>
          </cell>
        </row>
        <row r="3214">
          <cell r="AC3214" t="str">
            <v>ME</v>
          </cell>
          <cell r="AD3214" t="str">
            <v>ME</v>
          </cell>
        </row>
        <row r="3215">
          <cell r="AC3215" t="str">
            <v>CRN</v>
          </cell>
          <cell r="AD3215" t="str">
            <v>CRN</v>
          </cell>
        </row>
        <row r="3216">
          <cell r="AC3216" t="str">
            <v>CRN</v>
          </cell>
          <cell r="AD3216" t="str">
            <v>CRN</v>
          </cell>
        </row>
        <row r="3217">
          <cell r="AC3217" t="str">
            <v>ME - USD</v>
          </cell>
          <cell r="AD3217" t="str">
            <v>ME</v>
          </cell>
        </row>
        <row r="3218">
          <cell r="AC3218" t="str">
            <v>ME - USD</v>
          </cell>
          <cell r="AD3218" t="str">
            <v>ME</v>
          </cell>
        </row>
        <row r="3219">
          <cell r="AC3219" t="str">
            <v>ME - USD</v>
          </cell>
          <cell r="AD3219" t="str">
            <v>ME</v>
          </cell>
        </row>
        <row r="3220">
          <cell r="AC3220" t="str">
            <v>ME - USD</v>
          </cell>
          <cell r="AD3220" t="str">
            <v>ME</v>
          </cell>
        </row>
        <row r="3221">
          <cell r="AC3221" t="str">
            <v>ME - USD</v>
          </cell>
          <cell r="AD3221" t="str">
            <v>ME</v>
          </cell>
        </row>
        <row r="3222">
          <cell r="AC3222" t="str">
            <v>ME - USD</v>
          </cell>
          <cell r="AD3222" t="str">
            <v>ME</v>
          </cell>
        </row>
        <row r="3223">
          <cell r="AC3223" t="str">
            <v>ME - USD</v>
          </cell>
          <cell r="AD3223" t="str">
            <v>ME</v>
          </cell>
        </row>
        <row r="3224">
          <cell r="AC3224" t="str">
            <v>ME - USD</v>
          </cell>
          <cell r="AD3224" t="str">
            <v>ME</v>
          </cell>
        </row>
        <row r="3225">
          <cell r="AC3225" t="str">
            <v>ME - USD</v>
          </cell>
          <cell r="AD3225" t="str">
            <v>ME</v>
          </cell>
        </row>
        <row r="3226">
          <cell r="AC3226" t="str">
            <v>ME - USD</v>
          </cell>
          <cell r="AD3226" t="str">
            <v>ME</v>
          </cell>
        </row>
        <row r="3227">
          <cell r="AC3227" t="str">
            <v>ME - USD</v>
          </cell>
          <cell r="AD3227" t="str">
            <v>ME</v>
          </cell>
        </row>
        <row r="3228">
          <cell r="AC3228" t="str">
            <v>ME - USD</v>
          </cell>
          <cell r="AD3228" t="str">
            <v>ME</v>
          </cell>
        </row>
        <row r="3229">
          <cell r="AC3229" t="str">
            <v>ME - USD</v>
          </cell>
          <cell r="AD3229" t="str">
            <v>ME</v>
          </cell>
        </row>
        <row r="3230">
          <cell r="AC3230" t="str">
            <v>ME - USD</v>
          </cell>
          <cell r="AD3230" t="str">
            <v>ME</v>
          </cell>
        </row>
        <row r="3231">
          <cell r="AC3231" t="str">
            <v>ME - USD</v>
          </cell>
          <cell r="AD3231" t="str">
            <v>ME</v>
          </cell>
        </row>
        <row r="3232">
          <cell r="AC3232" t="str">
            <v>ME - USD</v>
          </cell>
          <cell r="AD3232" t="str">
            <v>ME</v>
          </cell>
        </row>
        <row r="3233">
          <cell r="AC3233" t="str">
            <v>ME - USD</v>
          </cell>
          <cell r="AD3233" t="str">
            <v>ME</v>
          </cell>
        </row>
        <row r="3234">
          <cell r="AC3234" t="str">
            <v>ME - USD</v>
          </cell>
          <cell r="AD3234" t="str">
            <v>ME</v>
          </cell>
        </row>
        <row r="3235">
          <cell r="AC3235" t="str">
            <v>ME - USD</v>
          </cell>
          <cell r="AD3235" t="str">
            <v>ME</v>
          </cell>
        </row>
        <row r="3236">
          <cell r="AC3236" t="str">
            <v>ME - USD</v>
          </cell>
          <cell r="AD3236" t="str">
            <v>ME</v>
          </cell>
        </row>
        <row r="3237">
          <cell r="AC3237" t="str">
            <v>ME - USD</v>
          </cell>
          <cell r="AD3237" t="str">
            <v>ME</v>
          </cell>
        </row>
        <row r="3238">
          <cell r="AC3238" t="str">
            <v>ME - USD</v>
          </cell>
          <cell r="AD3238" t="str">
            <v>ME</v>
          </cell>
        </row>
        <row r="3239">
          <cell r="AC3239" t="str">
            <v>ME - USD</v>
          </cell>
          <cell r="AD3239" t="str">
            <v>ME</v>
          </cell>
        </row>
        <row r="3240">
          <cell r="AC3240" t="str">
            <v>ME - USD</v>
          </cell>
          <cell r="AD3240" t="str">
            <v>ME</v>
          </cell>
        </row>
        <row r="3241">
          <cell r="AC3241" t="str">
            <v>ME - USD</v>
          </cell>
          <cell r="AD3241" t="str">
            <v>ME</v>
          </cell>
        </row>
        <row r="3242">
          <cell r="AC3242" t="str">
            <v>ME - USD</v>
          </cell>
          <cell r="AD3242" t="str">
            <v>ME</v>
          </cell>
        </row>
        <row r="3243">
          <cell r="AC3243" t="str">
            <v>ME - USD</v>
          </cell>
          <cell r="AD3243" t="str">
            <v>ME</v>
          </cell>
        </row>
        <row r="3244">
          <cell r="AC3244" t="str">
            <v>ME - USD</v>
          </cell>
          <cell r="AD3244" t="str">
            <v>ME</v>
          </cell>
        </row>
        <row r="3245">
          <cell r="AC3245" t="str">
            <v>ME - USD</v>
          </cell>
          <cell r="AD3245" t="str">
            <v>ME</v>
          </cell>
        </row>
        <row r="3246">
          <cell r="AC3246" t="str">
            <v>ME - USD</v>
          </cell>
          <cell r="AD3246" t="str">
            <v>ME</v>
          </cell>
        </row>
        <row r="3247">
          <cell r="AC3247" t="str">
            <v>ME - USD</v>
          </cell>
          <cell r="AD3247" t="str">
            <v>ME</v>
          </cell>
        </row>
        <row r="3248">
          <cell r="AC3248" t="str">
            <v>ME - USD</v>
          </cell>
          <cell r="AD3248" t="str">
            <v>ME</v>
          </cell>
        </row>
        <row r="3249">
          <cell r="AC3249" t="str">
            <v>ME - USD</v>
          </cell>
          <cell r="AD3249" t="str">
            <v>ME</v>
          </cell>
        </row>
        <row r="3250">
          <cell r="AC3250" t="str">
            <v>ME - USD</v>
          </cell>
          <cell r="AD3250" t="str">
            <v>ME</v>
          </cell>
        </row>
        <row r="3251">
          <cell r="AC3251" t="str">
            <v>ME - USD</v>
          </cell>
          <cell r="AD3251" t="str">
            <v>ME</v>
          </cell>
        </row>
        <row r="3252">
          <cell r="AC3252" t="str">
            <v>ME - USD</v>
          </cell>
          <cell r="AD3252" t="str">
            <v>ME</v>
          </cell>
        </row>
        <row r="3253">
          <cell r="AC3253" t="str">
            <v>ME - USD</v>
          </cell>
          <cell r="AD3253" t="str">
            <v>ME</v>
          </cell>
        </row>
        <row r="3254">
          <cell r="AC3254" t="str">
            <v>ME</v>
          </cell>
          <cell r="AD3254" t="str">
            <v>ME</v>
          </cell>
        </row>
        <row r="3255">
          <cell r="AC3255" t="str">
            <v>ME</v>
          </cell>
          <cell r="AD3255" t="str">
            <v>ME</v>
          </cell>
        </row>
        <row r="3256">
          <cell r="AC3256" t="str">
            <v>ME</v>
          </cell>
          <cell r="AD3256" t="str">
            <v>ME</v>
          </cell>
        </row>
        <row r="3257">
          <cell r="AC3257" t="str">
            <v>ME</v>
          </cell>
          <cell r="AD3257" t="str">
            <v>ME</v>
          </cell>
        </row>
        <row r="3258">
          <cell r="AC3258" t="str">
            <v>ME</v>
          </cell>
          <cell r="AD3258" t="str">
            <v>ME</v>
          </cell>
        </row>
        <row r="3259">
          <cell r="AC3259" t="str">
            <v>ME</v>
          </cell>
          <cell r="AD3259" t="str">
            <v>ME</v>
          </cell>
        </row>
        <row r="3260">
          <cell r="AC3260" t="str">
            <v>ME</v>
          </cell>
          <cell r="AD3260" t="str">
            <v>ME</v>
          </cell>
        </row>
        <row r="3261">
          <cell r="AC3261" t="str">
            <v>ME</v>
          </cell>
          <cell r="AD3261" t="str">
            <v>ME</v>
          </cell>
        </row>
        <row r="3262">
          <cell r="AC3262" t="str">
            <v>ME</v>
          </cell>
          <cell r="AD3262" t="str">
            <v>ME</v>
          </cell>
        </row>
        <row r="3263">
          <cell r="AC3263" t="str">
            <v>ME</v>
          </cell>
          <cell r="AD3263" t="str">
            <v>ME</v>
          </cell>
        </row>
        <row r="3264">
          <cell r="AC3264" t="str">
            <v>ME</v>
          </cell>
          <cell r="AD3264" t="str">
            <v>ME</v>
          </cell>
        </row>
        <row r="3265">
          <cell r="AC3265" t="str">
            <v>PMP - 15</v>
          </cell>
          <cell r="AD3265" t="str">
            <v>PMP - 15</v>
          </cell>
        </row>
        <row r="3266">
          <cell r="AC3266" t="str">
            <v>PMP - 15</v>
          </cell>
          <cell r="AD3266" t="str">
            <v>PMP - 15</v>
          </cell>
        </row>
        <row r="3267">
          <cell r="AC3267" t="str">
            <v>PMP - 15</v>
          </cell>
          <cell r="AD3267" t="str">
            <v>PMP - 15</v>
          </cell>
        </row>
        <row r="3268">
          <cell r="AC3268" t="str">
            <v>PMP - 15</v>
          </cell>
          <cell r="AD3268" t="str">
            <v>PMP - 15</v>
          </cell>
        </row>
        <row r="3269">
          <cell r="AC3269" t="str">
            <v>PMP - 15</v>
          </cell>
          <cell r="AD3269" t="str">
            <v>PMP - 15</v>
          </cell>
        </row>
        <row r="3270">
          <cell r="AC3270" t="str">
            <v>PMP - 15</v>
          </cell>
          <cell r="AD3270" t="str">
            <v>PMP - 15</v>
          </cell>
        </row>
        <row r="3271">
          <cell r="AC3271" t="str">
            <v>MME</v>
          </cell>
          <cell r="AD3271" t="str">
            <v>MME</v>
          </cell>
        </row>
        <row r="3272">
          <cell r="AC3272" t="str">
            <v>MME</v>
          </cell>
          <cell r="AD3272" t="str">
            <v>MME</v>
          </cell>
        </row>
        <row r="3273">
          <cell r="AC3273" t="str">
            <v>MME</v>
          </cell>
          <cell r="AD3273" t="str">
            <v>MME</v>
          </cell>
        </row>
        <row r="3274">
          <cell r="AC3274" t="str">
            <v>MME</v>
          </cell>
          <cell r="AD3274" t="str">
            <v>MME</v>
          </cell>
        </row>
        <row r="3275">
          <cell r="AC3275" t="str">
            <v>MME</v>
          </cell>
          <cell r="AD3275" t="str">
            <v>MME</v>
          </cell>
        </row>
        <row r="3276">
          <cell r="AC3276" t="str">
            <v>MME</v>
          </cell>
          <cell r="AD3276" t="str">
            <v>MME</v>
          </cell>
        </row>
        <row r="3277">
          <cell r="AC3277" t="str">
            <v>MME</v>
          </cell>
          <cell r="AD3277" t="str">
            <v>MME</v>
          </cell>
        </row>
        <row r="3278">
          <cell r="AC3278" t="str">
            <v>MME</v>
          </cell>
          <cell r="AD3278" t="str">
            <v>MME</v>
          </cell>
        </row>
        <row r="3279">
          <cell r="AC3279" t="str">
            <v>ME - EUR</v>
          </cell>
          <cell r="AD3279" t="str">
            <v>ME</v>
          </cell>
        </row>
        <row r="3280">
          <cell r="AC3280" t="str">
            <v>ME - USD</v>
          </cell>
          <cell r="AD3280" t="str">
            <v>ME</v>
          </cell>
        </row>
        <row r="3281">
          <cell r="AC3281" t="str">
            <v>ME - USD</v>
          </cell>
          <cell r="AD3281" t="str">
            <v>ME</v>
          </cell>
        </row>
        <row r="3282">
          <cell r="AC3282" t="str">
            <v>ME - USD</v>
          </cell>
          <cell r="AD3282" t="str">
            <v>ME</v>
          </cell>
        </row>
        <row r="3283">
          <cell r="AC3283" t="str">
            <v>ME - USD</v>
          </cell>
          <cell r="AD3283" t="str">
            <v>ME</v>
          </cell>
        </row>
        <row r="3284">
          <cell r="AC3284" t="str">
            <v>ME - USD</v>
          </cell>
          <cell r="AD3284" t="str">
            <v>ME</v>
          </cell>
        </row>
        <row r="3285">
          <cell r="AC3285" t="str">
            <v>ME - USD</v>
          </cell>
          <cell r="AD3285" t="str">
            <v>ME</v>
          </cell>
        </row>
        <row r="3286">
          <cell r="AC3286" t="str">
            <v>ME - USD</v>
          </cell>
          <cell r="AD3286" t="str">
            <v>ME</v>
          </cell>
        </row>
        <row r="3287">
          <cell r="AC3287" t="str">
            <v>ME - USD</v>
          </cell>
          <cell r="AD3287" t="str">
            <v>ME</v>
          </cell>
        </row>
        <row r="3288">
          <cell r="AC3288" t="str">
            <v>ME - USD</v>
          </cell>
          <cell r="AD3288" t="str">
            <v>ME</v>
          </cell>
        </row>
        <row r="3289">
          <cell r="AC3289" t="str">
            <v>ME - USD</v>
          </cell>
          <cell r="AD3289" t="str">
            <v>ME</v>
          </cell>
        </row>
        <row r="3290">
          <cell r="AC3290" t="str">
            <v>ME - USD</v>
          </cell>
          <cell r="AD3290" t="str">
            <v>ME</v>
          </cell>
        </row>
        <row r="3291">
          <cell r="AC3291" t="str">
            <v>ME - USD</v>
          </cell>
          <cell r="AD3291" t="str">
            <v>ME</v>
          </cell>
        </row>
        <row r="3292">
          <cell r="AC3292" t="str">
            <v>ME - USD</v>
          </cell>
          <cell r="AD3292" t="str">
            <v>ME</v>
          </cell>
        </row>
        <row r="3293">
          <cell r="AC3293" t="str">
            <v>ME - USD</v>
          </cell>
          <cell r="AD3293" t="str">
            <v>ME</v>
          </cell>
        </row>
        <row r="3294">
          <cell r="AC3294" t="str">
            <v>ME - USD</v>
          </cell>
          <cell r="AD3294" t="str">
            <v>ME</v>
          </cell>
        </row>
        <row r="3295">
          <cell r="AC3295" t="str">
            <v>ME - USD</v>
          </cell>
          <cell r="AD3295" t="str">
            <v>ME</v>
          </cell>
        </row>
        <row r="3296">
          <cell r="AC3296" t="str">
            <v>ME - USD</v>
          </cell>
          <cell r="AD3296" t="str">
            <v>ME</v>
          </cell>
        </row>
        <row r="3297">
          <cell r="AC3297" t="str">
            <v>ME - USD</v>
          </cell>
          <cell r="AD3297" t="str">
            <v>ME</v>
          </cell>
        </row>
        <row r="3298">
          <cell r="AC3298" t="str">
            <v>ME - USD</v>
          </cell>
          <cell r="AD3298" t="str">
            <v>ME</v>
          </cell>
        </row>
        <row r="3299">
          <cell r="AC3299" t="str">
            <v>ME - USD</v>
          </cell>
          <cell r="AD3299" t="str">
            <v>ME</v>
          </cell>
        </row>
        <row r="3300">
          <cell r="AC3300" t="str">
            <v>ME - USD</v>
          </cell>
          <cell r="AD3300" t="str">
            <v>ME</v>
          </cell>
        </row>
        <row r="3301">
          <cell r="AC3301" t="str">
            <v>ME - USD</v>
          </cell>
          <cell r="AD3301" t="str">
            <v>ME</v>
          </cell>
        </row>
        <row r="3302">
          <cell r="AC3302" t="str">
            <v>ME - USD</v>
          </cell>
          <cell r="AD3302" t="str">
            <v>ME</v>
          </cell>
        </row>
        <row r="3303">
          <cell r="AC3303" t="str">
            <v>ME</v>
          </cell>
          <cell r="AD3303" t="str">
            <v>ME</v>
          </cell>
        </row>
        <row r="3304">
          <cell r="AC3304" t="str">
            <v>PIPE</v>
          </cell>
          <cell r="AD3304" t="str">
            <v>PIPE</v>
          </cell>
        </row>
        <row r="3305">
          <cell r="AC3305" t="str">
            <v>ME</v>
          </cell>
          <cell r="AD3305" t="str">
            <v>ME</v>
          </cell>
        </row>
        <row r="3306">
          <cell r="AC3306" t="str">
            <v>ME</v>
          </cell>
          <cell r="AD3306" t="str">
            <v>ME</v>
          </cell>
        </row>
        <row r="3307">
          <cell r="AC3307" t="str">
            <v>ME</v>
          </cell>
          <cell r="AD3307" t="str">
            <v>ME</v>
          </cell>
        </row>
        <row r="3308">
          <cell r="AC3308" t="str">
            <v>ME</v>
          </cell>
          <cell r="AD3308" t="str">
            <v>ME</v>
          </cell>
        </row>
        <row r="3309">
          <cell r="AC3309" t="str">
            <v>PMP - 15</v>
          </cell>
          <cell r="AD3309" t="str">
            <v>PMP - 15</v>
          </cell>
        </row>
        <row r="3310">
          <cell r="AC3310" t="str">
            <v>PMP - 15</v>
          </cell>
          <cell r="AD3310" t="str">
            <v>PMP - 15</v>
          </cell>
        </row>
        <row r="3311">
          <cell r="AC3311" t="str">
            <v>PMP</v>
          </cell>
          <cell r="AD3311" t="str">
            <v>PMP</v>
          </cell>
        </row>
        <row r="3312">
          <cell r="AC3312" t="str">
            <v>ME</v>
          </cell>
          <cell r="AD3312" t="str">
            <v>ME</v>
          </cell>
        </row>
        <row r="3313">
          <cell r="AC3313" t="str">
            <v>ME</v>
          </cell>
          <cell r="AD3313" t="str">
            <v>ME</v>
          </cell>
        </row>
        <row r="3314">
          <cell r="AC3314" t="str">
            <v>ME</v>
          </cell>
          <cell r="AD3314" t="str">
            <v>ME</v>
          </cell>
        </row>
        <row r="3315">
          <cell r="AC3315" t="str">
            <v>ME</v>
          </cell>
          <cell r="AD3315" t="str">
            <v>ME</v>
          </cell>
        </row>
        <row r="3316">
          <cell r="AC3316" t="str">
            <v>ME - USD</v>
          </cell>
          <cell r="AD3316" t="str">
            <v>ME</v>
          </cell>
        </row>
        <row r="3317">
          <cell r="AC3317" t="str">
            <v>ME - USD</v>
          </cell>
          <cell r="AD3317" t="str">
            <v>ME</v>
          </cell>
        </row>
        <row r="3318">
          <cell r="AC3318" t="str">
            <v>ME - USD</v>
          </cell>
          <cell r="AD3318" t="str">
            <v>ME</v>
          </cell>
        </row>
        <row r="3319">
          <cell r="AC3319" t="str">
            <v>ME - USD</v>
          </cell>
          <cell r="AD3319" t="str">
            <v>ME</v>
          </cell>
        </row>
        <row r="3320">
          <cell r="AC3320" t="str">
            <v>ME - USD</v>
          </cell>
          <cell r="AD3320" t="str">
            <v>ME</v>
          </cell>
        </row>
        <row r="3321">
          <cell r="AC3321" t="str">
            <v>ME - USD</v>
          </cell>
          <cell r="AD3321" t="str">
            <v>ME</v>
          </cell>
        </row>
        <row r="3322">
          <cell r="AC3322" t="str">
            <v>ME - USD</v>
          </cell>
          <cell r="AD3322" t="str">
            <v>ME</v>
          </cell>
        </row>
        <row r="3323">
          <cell r="AC3323" t="str">
            <v>ME - USD</v>
          </cell>
          <cell r="AD3323" t="str">
            <v>ME</v>
          </cell>
        </row>
        <row r="3324">
          <cell r="AC3324" t="str">
            <v>ME - USD</v>
          </cell>
          <cell r="AD3324" t="str">
            <v>ME</v>
          </cell>
        </row>
        <row r="3325">
          <cell r="AC3325" t="str">
            <v>ME - USD</v>
          </cell>
          <cell r="AD3325" t="str">
            <v>ME</v>
          </cell>
        </row>
        <row r="3326">
          <cell r="AC3326" t="str">
            <v>ME</v>
          </cell>
          <cell r="AD3326" t="str">
            <v>ME</v>
          </cell>
        </row>
        <row r="3327">
          <cell r="AC3327" t="str">
            <v>ME</v>
          </cell>
          <cell r="AD3327" t="str">
            <v>ME</v>
          </cell>
        </row>
        <row r="3328">
          <cell r="AC3328" t="str">
            <v>MOT</v>
          </cell>
          <cell r="AD3328" t="str">
            <v>MOT</v>
          </cell>
        </row>
        <row r="3329">
          <cell r="AC3329" t="str">
            <v>MOT</v>
          </cell>
          <cell r="AD3329" t="str">
            <v>MOT</v>
          </cell>
        </row>
        <row r="3330">
          <cell r="AC3330" t="str">
            <v>MOT</v>
          </cell>
          <cell r="AD3330" t="str">
            <v>MOT</v>
          </cell>
        </row>
        <row r="3331">
          <cell r="AC3331" t="str">
            <v>MOT</v>
          </cell>
          <cell r="AD3331" t="str">
            <v>MOT</v>
          </cell>
        </row>
        <row r="3332">
          <cell r="AC3332" t="str">
            <v>FT</v>
          </cell>
          <cell r="AD3332" t="str">
            <v>FT</v>
          </cell>
        </row>
        <row r="3333">
          <cell r="AC3333" t="str">
            <v>FT</v>
          </cell>
          <cell r="AD3333" t="str">
            <v>FT</v>
          </cell>
        </row>
        <row r="3334">
          <cell r="AC3334" t="str">
            <v>FT</v>
          </cell>
          <cell r="AD3334" t="str">
            <v>FT</v>
          </cell>
        </row>
        <row r="3335">
          <cell r="AC3335" t="str">
            <v>FT</v>
          </cell>
          <cell r="AD3335" t="str">
            <v>FT</v>
          </cell>
        </row>
        <row r="3336">
          <cell r="AC3336" t="str">
            <v>FT</v>
          </cell>
          <cell r="AD3336" t="str">
            <v>FT</v>
          </cell>
        </row>
        <row r="3337">
          <cell r="AC3337" t="str">
            <v>FT</v>
          </cell>
          <cell r="AD3337" t="str">
            <v>FT</v>
          </cell>
        </row>
        <row r="3338">
          <cell r="AC3338" t="str">
            <v>FT</v>
          </cell>
          <cell r="AD3338" t="str">
            <v>FT</v>
          </cell>
        </row>
        <row r="3339">
          <cell r="AC3339" t="str">
            <v>FT</v>
          </cell>
          <cell r="AD3339" t="str">
            <v>FT</v>
          </cell>
        </row>
        <row r="3340">
          <cell r="AC3340" t="str">
            <v>ME</v>
          </cell>
          <cell r="AD3340" t="str">
            <v>ME</v>
          </cell>
        </row>
        <row r="3341">
          <cell r="AC3341" t="str">
            <v>ME</v>
          </cell>
          <cell r="AD3341" t="str">
            <v>ME</v>
          </cell>
        </row>
        <row r="3342">
          <cell r="AC3342" t="str">
            <v>ME</v>
          </cell>
          <cell r="AD3342" t="str">
            <v>ME</v>
          </cell>
        </row>
        <row r="3343">
          <cell r="AC3343" t="str">
            <v>ME</v>
          </cell>
          <cell r="AD3343" t="str">
            <v>ME</v>
          </cell>
        </row>
        <row r="3344">
          <cell r="AC3344" t="str">
            <v>ME</v>
          </cell>
          <cell r="AD3344" t="str">
            <v>ME</v>
          </cell>
        </row>
        <row r="3345">
          <cell r="AC3345" t="str">
            <v>ME</v>
          </cell>
          <cell r="AD3345" t="str">
            <v>ME</v>
          </cell>
        </row>
        <row r="3346">
          <cell r="AC3346" t="str">
            <v>ME</v>
          </cell>
          <cell r="AD3346" t="str">
            <v>ME</v>
          </cell>
        </row>
        <row r="3347">
          <cell r="AC3347" t="str">
            <v>ME</v>
          </cell>
          <cell r="AD3347" t="str">
            <v>ME</v>
          </cell>
        </row>
        <row r="3348">
          <cell r="AC3348" t="str">
            <v>ME</v>
          </cell>
          <cell r="AD3348" t="str">
            <v>ME</v>
          </cell>
        </row>
        <row r="3349">
          <cell r="AC3349" t="str">
            <v>ME</v>
          </cell>
          <cell r="AD3349" t="str">
            <v>ME</v>
          </cell>
        </row>
        <row r="3350">
          <cell r="AC3350" t="str">
            <v>ME</v>
          </cell>
          <cell r="AD3350" t="str">
            <v>ME</v>
          </cell>
        </row>
        <row r="3351">
          <cell r="AC3351" t="str">
            <v>ME</v>
          </cell>
          <cell r="AD3351" t="str">
            <v>ME</v>
          </cell>
        </row>
        <row r="3352">
          <cell r="AC3352" t="str">
            <v>ME</v>
          </cell>
          <cell r="AD3352" t="str">
            <v>ME</v>
          </cell>
        </row>
        <row r="3353">
          <cell r="AC3353" t="str">
            <v>ME</v>
          </cell>
          <cell r="AD3353" t="str">
            <v>ME</v>
          </cell>
        </row>
        <row r="3354">
          <cell r="AC3354" t="str">
            <v>ME</v>
          </cell>
          <cell r="AD3354" t="str">
            <v>ME</v>
          </cell>
        </row>
        <row r="3355">
          <cell r="AC3355" t="str">
            <v>ME</v>
          </cell>
          <cell r="AD3355" t="str">
            <v>ME</v>
          </cell>
        </row>
        <row r="3356">
          <cell r="AC3356" t="str">
            <v>PIPE</v>
          </cell>
          <cell r="AD3356" t="str">
            <v>PIPE</v>
          </cell>
        </row>
        <row r="3357">
          <cell r="AC3357" t="str">
            <v>ME</v>
          </cell>
          <cell r="AD3357" t="str">
            <v>ME</v>
          </cell>
        </row>
        <row r="3358">
          <cell r="AC3358" t="str">
            <v>ME</v>
          </cell>
          <cell r="AD3358" t="str">
            <v>ME</v>
          </cell>
        </row>
        <row r="3359">
          <cell r="AC3359" t="str">
            <v>ME</v>
          </cell>
          <cell r="AD3359" t="str">
            <v>ME</v>
          </cell>
        </row>
        <row r="3360">
          <cell r="AC3360" t="str">
            <v>PMP</v>
          </cell>
          <cell r="AD3360" t="str">
            <v>PMP</v>
          </cell>
        </row>
        <row r="3361">
          <cell r="AC3361" t="str">
            <v>PMP</v>
          </cell>
          <cell r="AD3361" t="str">
            <v>PMP</v>
          </cell>
        </row>
        <row r="3362">
          <cell r="AC3362" t="str">
            <v>PMP</v>
          </cell>
          <cell r="AD3362" t="str">
            <v>PMP</v>
          </cell>
        </row>
        <row r="3363">
          <cell r="AC3363" t="str">
            <v>PMP - 15</v>
          </cell>
          <cell r="AD3363" t="str">
            <v>PMP - 15</v>
          </cell>
        </row>
        <row r="3364">
          <cell r="AC3364" t="str">
            <v>PMP - 15</v>
          </cell>
          <cell r="AD3364" t="str">
            <v>PMP - 15</v>
          </cell>
        </row>
        <row r="3365">
          <cell r="AC3365" t="str">
            <v>PMP - 15</v>
          </cell>
          <cell r="AD3365" t="str">
            <v>PMP - 15</v>
          </cell>
        </row>
        <row r="3366">
          <cell r="AC3366" t="str">
            <v>PMP - 15</v>
          </cell>
          <cell r="AD3366" t="str">
            <v>PMP - 15</v>
          </cell>
        </row>
        <row r="3367">
          <cell r="AC3367" t="str">
            <v>ME - USD</v>
          </cell>
          <cell r="AD3367" t="str">
            <v>ME</v>
          </cell>
        </row>
        <row r="3368">
          <cell r="AC3368" t="str">
            <v>ME - USD</v>
          </cell>
          <cell r="AD3368" t="str">
            <v>ME</v>
          </cell>
        </row>
        <row r="3369">
          <cell r="AC3369" t="str">
            <v>ME - USD</v>
          </cell>
          <cell r="AD3369" t="str">
            <v>ME</v>
          </cell>
        </row>
        <row r="3370">
          <cell r="AC3370" t="str">
            <v>ME - USD</v>
          </cell>
          <cell r="AD3370" t="str">
            <v>ME</v>
          </cell>
        </row>
        <row r="3371">
          <cell r="AC3371" t="str">
            <v>ME - USD</v>
          </cell>
          <cell r="AD3371" t="str">
            <v>ME</v>
          </cell>
        </row>
        <row r="3372">
          <cell r="AC3372" t="str">
            <v>ME - USD</v>
          </cell>
          <cell r="AD3372" t="str">
            <v>ME</v>
          </cell>
        </row>
        <row r="3373">
          <cell r="AC3373" t="str">
            <v>ME - USD</v>
          </cell>
          <cell r="AD3373" t="str">
            <v>ME</v>
          </cell>
        </row>
        <row r="3374">
          <cell r="AC3374" t="str">
            <v>ME - USD</v>
          </cell>
          <cell r="AD3374" t="str">
            <v>ME</v>
          </cell>
        </row>
        <row r="3375">
          <cell r="AC3375" t="str">
            <v>ME - USD</v>
          </cell>
          <cell r="AD3375" t="str">
            <v>ME</v>
          </cell>
        </row>
        <row r="3376">
          <cell r="AC3376" t="str">
            <v>ME - USD</v>
          </cell>
          <cell r="AD3376" t="str">
            <v>ME</v>
          </cell>
        </row>
        <row r="3377">
          <cell r="AC3377" t="str">
            <v>ME - USD</v>
          </cell>
          <cell r="AD3377" t="str">
            <v>ME</v>
          </cell>
        </row>
        <row r="3378">
          <cell r="AC3378" t="str">
            <v>MME</v>
          </cell>
          <cell r="AD3378" t="str">
            <v>MME</v>
          </cell>
        </row>
        <row r="3379">
          <cell r="AC3379" t="str">
            <v>MME</v>
          </cell>
          <cell r="AD3379" t="str">
            <v>MME</v>
          </cell>
        </row>
        <row r="3380">
          <cell r="AC3380" t="str">
            <v>PIPE</v>
          </cell>
          <cell r="AD3380" t="str">
            <v>PIPE</v>
          </cell>
        </row>
        <row r="3381">
          <cell r="AC3381" t="str">
            <v>ME</v>
          </cell>
          <cell r="AD3381" t="str">
            <v>ME</v>
          </cell>
        </row>
        <row r="3382">
          <cell r="AC3382" t="str">
            <v>ME</v>
          </cell>
          <cell r="AD3382" t="str">
            <v>ME</v>
          </cell>
        </row>
        <row r="3383">
          <cell r="AC3383" t="str">
            <v>ME - USD</v>
          </cell>
          <cell r="AD3383" t="str">
            <v>ME</v>
          </cell>
        </row>
        <row r="3384">
          <cell r="AC3384" t="str">
            <v>ME - USD</v>
          </cell>
          <cell r="AD3384" t="str">
            <v>ME</v>
          </cell>
        </row>
        <row r="3385">
          <cell r="AC3385" t="str">
            <v>ME - USD</v>
          </cell>
          <cell r="AD3385" t="str">
            <v>ME</v>
          </cell>
        </row>
        <row r="3386">
          <cell r="AC3386" t="str">
            <v>ME - USD</v>
          </cell>
          <cell r="AD3386" t="str">
            <v>ME</v>
          </cell>
        </row>
        <row r="3387">
          <cell r="AC3387" t="str">
            <v>ME - USD</v>
          </cell>
          <cell r="AD3387" t="str">
            <v>ME</v>
          </cell>
        </row>
        <row r="3388">
          <cell r="AC3388" t="str">
            <v>ME - USD</v>
          </cell>
          <cell r="AD3388" t="str">
            <v>ME</v>
          </cell>
        </row>
        <row r="3389">
          <cell r="AC3389" t="str">
            <v>ME - USD</v>
          </cell>
          <cell r="AD3389" t="str">
            <v>ME</v>
          </cell>
        </row>
        <row r="3390">
          <cell r="AC3390" t="str">
            <v>ME - USD</v>
          </cell>
          <cell r="AD3390" t="str">
            <v>ME</v>
          </cell>
        </row>
        <row r="3391">
          <cell r="AC3391" t="str">
            <v>ME - USD</v>
          </cell>
          <cell r="AD3391" t="str">
            <v>ME</v>
          </cell>
        </row>
        <row r="3392">
          <cell r="AC3392" t="str">
            <v>ME - USD</v>
          </cell>
          <cell r="AD3392" t="str">
            <v>ME</v>
          </cell>
        </row>
        <row r="3393">
          <cell r="AC3393" t="str">
            <v>ME - USD</v>
          </cell>
          <cell r="AD3393" t="str">
            <v>ME</v>
          </cell>
        </row>
        <row r="3394">
          <cell r="AC3394" t="str">
            <v>ME - USD</v>
          </cell>
          <cell r="AD3394" t="str">
            <v>ME</v>
          </cell>
        </row>
        <row r="3395">
          <cell r="AC3395" t="str">
            <v>ME - USD</v>
          </cell>
          <cell r="AD3395" t="str">
            <v>ME</v>
          </cell>
        </row>
        <row r="3396">
          <cell r="AC3396" t="str">
            <v>ME - USD</v>
          </cell>
          <cell r="AD3396" t="str">
            <v>ME</v>
          </cell>
        </row>
        <row r="3397">
          <cell r="AC3397" t="str">
            <v>ME - USD</v>
          </cell>
          <cell r="AD3397" t="str">
            <v>ME</v>
          </cell>
        </row>
        <row r="3398">
          <cell r="AC3398" t="str">
            <v>ME - USD</v>
          </cell>
          <cell r="AD3398" t="str">
            <v>ME</v>
          </cell>
        </row>
        <row r="3399">
          <cell r="AC3399" t="str">
            <v>ME - USD</v>
          </cell>
          <cell r="AD3399" t="str">
            <v>ME</v>
          </cell>
        </row>
        <row r="3400">
          <cell r="AC3400" t="str">
            <v>ME - USD</v>
          </cell>
          <cell r="AD3400" t="str">
            <v>ME</v>
          </cell>
        </row>
        <row r="3401">
          <cell r="AC3401" t="str">
            <v>ME - USD</v>
          </cell>
          <cell r="AD3401" t="str">
            <v>ME</v>
          </cell>
        </row>
        <row r="3402">
          <cell r="AC3402" t="str">
            <v>ME - USD</v>
          </cell>
          <cell r="AD3402" t="str">
            <v>ME</v>
          </cell>
        </row>
        <row r="3403">
          <cell r="AC3403" t="str">
            <v>ME - USD</v>
          </cell>
          <cell r="AD3403" t="str">
            <v>ME</v>
          </cell>
        </row>
        <row r="3404">
          <cell r="AC3404" t="str">
            <v>ME - USD</v>
          </cell>
          <cell r="AD3404" t="str">
            <v>ME</v>
          </cell>
        </row>
        <row r="3405">
          <cell r="AC3405" t="str">
            <v>ME - USD</v>
          </cell>
          <cell r="AD3405" t="str">
            <v>ME</v>
          </cell>
        </row>
        <row r="3406">
          <cell r="AC3406" t="str">
            <v>ME - USD</v>
          </cell>
          <cell r="AD3406" t="str">
            <v>ME</v>
          </cell>
        </row>
        <row r="3407">
          <cell r="AC3407" t="str">
            <v>ME</v>
          </cell>
          <cell r="AD3407" t="str">
            <v>ME</v>
          </cell>
        </row>
        <row r="3408">
          <cell r="AC3408" t="str">
            <v>ME</v>
          </cell>
          <cell r="AD3408" t="str">
            <v>ME</v>
          </cell>
        </row>
        <row r="3409">
          <cell r="AC3409" t="str">
            <v>ME</v>
          </cell>
          <cell r="AD3409" t="str">
            <v>ME</v>
          </cell>
        </row>
        <row r="3410">
          <cell r="AC3410" t="str">
            <v>ME</v>
          </cell>
          <cell r="AD3410" t="str">
            <v>ME</v>
          </cell>
        </row>
        <row r="3411">
          <cell r="AC3411" t="str">
            <v>ME</v>
          </cell>
          <cell r="AD3411" t="str">
            <v>ME</v>
          </cell>
        </row>
        <row r="3412">
          <cell r="AC3412" t="str">
            <v>ME</v>
          </cell>
          <cell r="AD3412" t="str">
            <v>ME</v>
          </cell>
        </row>
        <row r="3413">
          <cell r="AC3413" t="str">
            <v>ME</v>
          </cell>
          <cell r="AD3413" t="str">
            <v>ME</v>
          </cell>
        </row>
        <row r="3414">
          <cell r="AC3414" t="str">
            <v>ME</v>
          </cell>
          <cell r="AD3414" t="str">
            <v>ME</v>
          </cell>
        </row>
        <row r="3415">
          <cell r="AC3415" t="str">
            <v>ME</v>
          </cell>
          <cell r="AD3415" t="str">
            <v>ME</v>
          </cell>
        </row>
        <row r="3416">
          <cell r="AC3416" t="str">
            <v>ME</v>
          </cell>
          <cell r="AD3416" t="str">
            <v>ME</v>
          </cell>
        </row>
        <row r="3417">
          <cell r="AC3417" t="str">
            <v>ME</v>
          </cell>
          <cell r="AD3417" t="str">
            <v>ME</v>
          </cell>
        </row>
        <row r="3418">
          <cell r="AC3418" t="str">
            <v>ME</v>
          </cell>
          <cell r="AD3418" t="str">
            <v>ME</v>
          </cell>
        </row>
        <row r="3419">
          <cell r="AC3419" t="str">
            <v>ME</v>
          </cell>
          <cell r="AD3419" t="str">
            <v>ME</v>
          </cell>
        </row>
        <row r="3420">
          <cell r="AC3420" t="str">
            <v>ME</v>
          </cell>
          <cell r="AD3420" t="str">
            <v>ME</v>
          </cell>
        </row>
        <row r="3421">
          <cell r="AC3421" t="str">
            <v>ME</v>
          </cell>
          <cell r="AD3421" t="str">
            <v>ME</v>
          </cell>
        </row>
        <row r="3422">
          <cell r="AC3422" t="str">
            <v>ME</v>
          </cell>
          <cell r="AD3422" t="str">
            <v>ME</v>
          </cell>
        </row>
        <row r="3423">
          <cell r="AC3423" t="str">
            <v>ME</v>
          </cell>
          <cell r="AD3423" t="str">
            <v>ME</v>
          </cell>
        </row>
        <row r="3424">
          <cell r="AC3424" t="str">
            <v>ME</v>
          </cell>
          <cell r="AD3424" t="str">
            <v>ME</v>
          </cell>
        </row>
        <row r="3425">
          <cell r="AC3425" t="str">
            <v>ME</v>
          </cell>
          <cell r="AD3425" t="str">
            <v>ME</v>
          </cell>
        </row>
        <row r="3426">
          <cell r="AC3426" t="str">
            <v>ME</v>
          </cell>
          <cell r="AD3426" t="str">
            <v>ME</v>
          </cell>
        </row>
        <row r="3427">
          <cell r="AC3427" t="str">
            <v>PMP - 15</v>
          </cell>
          <cell r="AD3427" t="str">
            <v>PMP - 15</v>
          </cell>
        </row>
        <row r="3428">
          <cell r="AC3428" t="str">
            <v>ME</v>
          </cell>
          <cell r="AD3428" t="str">
            <v>ME</v>
          </cell>
        </row>
        <row r="3429">
          <cell r="AC3429" t="str">
            <v>ME</v>
          </cell>
          <cell r="AD3429" t="str">
            <v>ME</v>
          </cell>
        </row>
        <row r="3430">
          <cell r="AC3430" t="str">
            <v>ME</v>
          </cell>
          <cell r="AD3430" t="str">
            <v>ME</v>
          </cell>
        </row>
        <row r="3431">
          <cell r="AC3431" t="str">
            <v>ME</v>
          </cell>
          <cell r="AD3431" t="str">
            <v>ME</v>
          </cell>
        </row>
        <row r="3432">
          <cell r="AC3432" t="str">
            <v>TNK</v>
          </cell>
          <cell r="AD3432" t="str">
            <v>TNK</v>
          </cell>
        </row>
        <row r="3433">
          <cell r="AC3433" t="str">
            <v>ME</v>
          </cell>
          <cell r="AD3433" t="str">
            <v>ME</v>
          </cell>
        </row>
        <row r="3434">
          <cell r="AC3434" t="str">
            <v>ME</v>
          </cell>
          <cell r="AD3434" t="str">
            <v>ME</v>
          </cell>
        </row>
        <row r="3435">
          <cell r="AC3435" t="str">
            <v>ME</v>
          </cell>
          <cell r="AD3435" t="str">
            <v>ME</v>
          </cell>
        </row>
        <row r="3436">
          <cell r="AC3436" t="str">
            <v>ME</v>
          </cell>
          <cell r="AD3436" t="str">
            <v>ME</v>
          </cell>
        </row>
        <row r="3437">
          <cell r="AC3437" t="str">
            <v>PMP - 15</v>
          </cell>
          <cell r="AD3437" t="str">
            <v>PMP - 15</v>
          </cell>
        </row>
        <row r="3438">
          <cell r="AC3438" t="str">
            <v>ME</v>
          </cell>
          <cell r="AD3438" t="str">
            <v>ME</v>
          </cell>
        </row>
        <row r="3439">
          <cell r="AC3439" t="str">
            <v>ME</v>
          </cell>
          <cell r="AD3439" t="str">
            <v>ME</v>
          </cell>
        </row>
        <row r="3440">
          <cell r="AC3440" t="str">
            <v>PMP</v>
          </cell>
          <cell r="AD3440" t="str">
            <v>PMP</v>
          </cell>
        </row>
        <row r="3441">
          <cell r="AC3441" t="str">
            <v>PMP</v>
          </cell>
          <cell r="AD3441" t="str">
            <v>PMP</v>
          </cell>
        </row>
        <row r="3442">
          <cell r="AC3442" t="str">
            <v>PMP</v>
          </cell>
          <cell r="AD3442" t="str">
            <v>PMP</v>
          </cell>
        </row>
        <row r="3443">
          <cell r="AC3443" t="str">
            <v>PMP - 15</v>
          </cell>
          <cell r="AD3443" t="str">
            <v>PMP - 15</v>
          </cell>
        </row>
        <row r="3444">
          <cell r="AC3444" t="str">
            <v>PMP - 15</v>
          </cell>
          <cell r="AD3444" t="str">
            <v>PMP - 15</v>
          </cell>
        </row>
        <row r="3445">
          <cell r="AC3445" t="str">
            <v>PMP - 15</v>
          </cell>
          <cell r="AD3445" t="str">
            <v>PMP - 15</v>
          </cell>
        </row>
        <row r="3446">
          <cell r="AC3446" t="str">
            <v>ME</v>
          </cell>
          <cell r="AD3446" t="str">
            <v>ME</v>
          </cell>
        </row>
        <row r="3447">
          <cell r="AC3447" t="str">
            <v>ME</v>
          </cell>
          <cell r="AD3447" t="str">
            <v>ME</v>
          </cell>
        </row>
        <row r="3448">
          <cell r="AC3448" t="str">
            <v>ME</v>
          </cell>
          <cell r="AD3448" t="str">
            <v>ME</v>
          </cell>
        </row>
        <row r="3449">
          <cell r="AC3449" t="str">
            <v>ME</v>
          </cell>
          <cell r="AD3449" t="str">
            <v>ME</v>
          </cell>
        </row>
        <row r="3450">
          <cell r="AC3450" t="str">
            <v>PMP - 15</v>
          </cell>
          <cell r="AD3450" t="str">
            <v>PMP - 15</v>
          </cell>
        </row>
        <row r="3451">
          <cell r="AC3451" t="str">
            <v>PMP - 15</v>
          </cell>
          <cell r="AD3451" t="str">
            <v>PMP - 15</v>
          </cell>
        </row>
        <row r="3452">
          <cell r="AC3452" t="str">
            <v>ME</v>
          </cell>
          <cell r="AD3452" t="str">
            <v>ME</v>
          </cell>
        </row>
        <row r="3453">
          <cell r="AC3453" t="str">
            <v>ME</v>
          </cell>
          <cell r="AD3453" t="str">
            <v>ME</v>
          </cell>
        </row>
        <row r="3454">
          <cell r="AC3454" t="str">
            <v>ME</v>
          </cell>
          <cell r="AD3454" t="str">
            <v>ME</v>
          </cell>
        </row>
        <row r="3455">
          <cell r="AC3455" t="str">
            <v>ME - USD</v>
          </cell>
          <cell r="AD3455" t="str">
            <v>ME</v>
          </cell>
        </row>
        <row r="3456">
          <cell r="AC3456" t="str">
            <v>ME - USD</v>
          </cell>
          <cell r="AD3456" t="str">
            <v>ME</v>
          </cell>
        </row>
        <row r="3457">
          <cell r="AC3457" t="str">
            <v>ME - USD</v>
          </cell>
          <cell r="AD3457" t="str">
            <v>ME</v>
          </cell>
        </row>
        <row r="3458">
          <cell r="AC3458" t="str">
            <v>ME - USD</v>
          </cell>
          <cell r="AD3458" t="str">
            <v>ME</v>
          </cell>
        </row>
        <row r="3459">
          <cell r="AC3459" t="str">
            <v>ME - USD</v>
          </cell>
          <cell r="AD3459" t="str">
            <v>ME</v>
          </cell>
        </row>
        <row r="3460">
          <cell r="AC3460" t="str">
            <v>ME - USD</v>
          </cell>
          <cell r="AD3460" t="str">
            <v>ME</v>
          </cell>
        </row>
        <row r="3461">
          <cell r="AC3461" t="str">
            <v>ME - USD</v>
          </cell>
          <cell r="AD3461" t="str">
            <v>ME</v>
          </cell>
        </row>
        <row r="3462">
          <cell r="AC3462" t="str">
            <v>ME - USD</v>
          </cell>
          <cell r="AD3462" t="str">
            <v>ME</v>
          </cell>
        </row>
        <row r="3463">
          <cell r="AC3463" t="str">
            <v>ME</v>
          </cell>
          <cell r="AD3463" t="str">
            <v>ME</v>
          </cell>
        </row>
        <row r="3464">
          <cell r="AC3464" t="str">
            <v>ME</v>
          </cell>
          <cell r="AD3464" t="str">
            <v>ME</v>
          </cell>
        </row>
        <row r="3465">
          <cell r="AC3465" t="str">
            <v>ME</v>
          </cell>
          <cell r="AD3465" t="str">
            <v>ME</v>
          </cell>
        </row>
        <row r="3466">
          <cell r="AC3466" t="str">
            <v>ME</v>
          </cell>
          <cell r="AD3466" t="str">
            <v>ME</v>
          </cell>
        </row>
        <row r="3467">
          <cell r="AC3467" t="str">
            <v>ME</v>
          </cell>
          <cell r="AD3467" t="str">
            <v>ME</v>
          </cell>
        </row>
        <row r="3468">
          <cell r="AC3468" t="str">
            <v>ME</v>
          </cell>
          <cell r="AD3468" t="str">
            <v>ME</v>
          </cell>
        </row>
        <row r="3469">
          <cell r="AC3469" t="str">
            <v>ME</v>
          </cell>
          <cell r="AD3469" t="str">
            <v>ME</v>
          </cell>
        </row>
        <row r="3470">
          <cell r="AC3470" t="str">
            <v>ME</v>
          </cell>
          <cell r="AD3470" t="str">
            <v>ME</v>
          </cell>
        </row>
        <row r="3471">
          <cell r="AC3471" t="str">
            <v>ME - USD</v>
          </cell>
          <cell r="AD3471" t="str">
            <v>ME</v>
          </cell>
        </row>
        <row r="3472">
          <cell r="AC3472" t="str">
            <v>ME - USD</v>
          </cell>
          <cell r="AD3472" t="str">
            <v>ME</v>
          </cell>
        </row>
        <row r="3473">
          <cell r="AC3473" t="str">
            <v>ME - USD</v>
          </cell>
          <cell r="AD3473" t="str">
            <v>ME</v>
          </cell>
        </row>
        <row r="3474">
          <cell r="AC3474" t="str">
            <v>ME - USD</v>
          </cell>
          <cell r="AD3474" t="str">
            <v>ME</v>
          </cell>
        </row>
        <row r="3475">
          <cell r="AC3475" t="str">
            <v>ME - USD</v>
          </cell>
          <cell r="AD3475" t="str">
            <v>ME</v>
          </cell>
        </row>
        <row r="3476">
          <cell r="AC3476" t="str">
            <v>ME - USD</v>
          </cell>
          <cell r="AD3476" t="str">
            <v>ME</v>
          </cell>
        </row>
        <row r="3477">
          <cell r="AC3477" t="str">
            <v>ME - USD</v>
          </cell>
          <cell r="AD3477" t="str">
            <v>ME</v>
          </cell>
        </row>
        <row r="3478">
          <cell r="AC3478" t="str">
            <v>ME - USD</v>
          </cell>
          <cell r="AD3478" t="str">
            <v>ME</v>
          </cell>
        </row>
        <row r="3479">
          <cell r="AC3479" t="str">
            <v>ME - USD</v>
          </cell>
          <cell r="AD3479" t="str">
            <v>ME</v>
          </cell>
        </row>
        <row r="3480">
          <cell r="AC3480" t="str">
            <v>ME - USD</v>
          </cell>
          <cell r="AD3480" t="str">
            <v>ME</v>
          </cell>
        </row>
        <row r="3481">
          <cell r="AC3481" t="str">
            <v>ME - USD</v>
          </cell>
          <cell r="AD3481" t="str">
            <v>ME</v>
          </cell>
        </row>
        <row r="3482">
          <cell r="AC3482" t="str">
            <v>ME - USD</v>
          </cell>
          <cell r="AD3482" t="str">
            <v>ME</v>
          </cell>
        </row>
        <row r="3483">
          <cell r="AC3483" t="str">
            <v>ME - USD</v>
          </cell>
          <cell r="AD3483" t="str">
            <v>ME</v>
          </cell>
        </row>
        <row r="3484">
          <cell r="AC3484" t="str">
            <v>ME - USD</v>
          </cell>
          <cell r="AD3484" t="str">
            <v>ME</v>
          </cell>
        </row>
        <row r="3485">
          <cell r="AC3485" t="str">
            <v>ME - USD</v>
          </cell>
          <cell r="AD3485" t="str">
            <v>ME</v>
          </cell>
        </row>
        <row r="3486">
          <cell r="AC3486" t="str">
            <v>ME - USD</v>
          </cell>
          <cell r="AD3486" t="str">
            <v>ME</v>
          </cell>
        </row>
        <row r="3487">
          <cell r="AC3487" t="str">
            <v>ME - USD</v>
          </cell>
          <cell r="AD3487" t="str">
            <v>ME</v>
          </cell>
        </row>
        <row r="3488">
          <cell r="AC3488" t="str">
            <v>ME - USD</v>
          </cell>
          <cell r="AD3488" t="str">
            <v>ME</v>
          </cell>
        </row>
        <row r="3489">
          <cell r="AC3489" t="str">
            <v>ME - USD</v>
          </cell>
          <cell r="AD3489" t="str">
            <v>ME</v>
          </cell>
        </row>
        <row r="3490">
          <cell r="AC3490" t="str">
            <v>ME</v>
          </cell>
          <cell r="AD3490" t="str">
            <v>ME</v>
          </cell>
        </row>
        <row r="3491">
          <cell r="AC3491" t="str">
            <v>ME</v>
          </cell>
          <cell r="AD3491" t="str">
            <v>ME</v>
          </cell>
        </row>
        <row r="3492">
          <cell r="AC3492" t="str">
            <v>PMP - 15</v>
          </cell>
          <cell r="AD3492" t="str">
            <v>PMP - 15</v>
          </cell>
        </row>
        <row r="3493">
          <cell r="AC3493" t="str">
            <v>PMP - 15</v>
          </cell>
          <cell r="AD3493" t="str">
            <v>PMP - 15</v>
          </cell>
        </row>
        <row r="3494">
          <cell r="AC3494" t="str">
            <v>ME</v>
          </cell>
          <cell r="AD3494" t="str">
            <v>ME</v>
          </cell>
        </row>
        <row r="3495">
          <cell r="AC3495" t="str">
            <v>ME</v>
          </cell>
          <cell r="AD3495" t="str">
            <v>ME</v>
          </cell>
        </row>
        <row r="3496">
          <cell r="AC3496" t="str">
            <v>ME</v>
          </cell>
          <cell r="AD3496" t="str">
            <v>ME</v>
          </cell>
        </row>
        <row r="3497">
          <cell r="AC3497" t="str">
            <v>ME</v>
          </cell>
          <cell r="AD3497" t="str">
            <v>ME</v>
          </cell>
        </row>
        <row r="3498">
          <cell r="AC3498" t="str">
            <v>ME</v>
          </cell>
          <cell r="AD3498" t="str">
            <v>ME</v>
          </cell>
        </row>
        <row r="3499">
          <cell r="AC3499" t="str">
            <v>ME - USD</v>
          </cell>
          <cell r="AD3499" t="str">
            <v>ME</v>
          </cell>
        </row>
        <row r="3500">
          <cell r="AC3500" t="str">
            <v>ME - USD</v>
          </cell>
          <cell r="AD3500" t="str">
            <v>ME</v>
          </cell>
        </row>
        <row r="3501">
          <cell r="AC3501" t="str">
            <v>ME - USD</v>
          </cell>
          <cell r="AD3501" t="str">
            <v>ME</v>
          </cell>
        </row>
        <row r="3502">
          <cell r="AC3502" t="str">
            <v>ME - USD</v>
          </cell>
          <cell r="AD3502" t="str">
            <v>ME</v>
          </cell>
        </row>
        <row r="3503">
          <cell r="AC3503" t="str">
            <v>ME - USD</v>
          </cell>
          <cell r="AD3503" t="str">
            <v>ME</v>
          </cell>
        </row>
        <row r="3504">
          <cell r="AC3504" t="str">
            <v>ME - USD</v>
          </cell>
          <cell r="AD3504" t="str">
            <v>ME</v>
          </cell>
        </row>
        <row r="3505">
          <cell r="AC3505" t="str">
            <v>ME - USD</v>
          </cell>
          <cell r="AD3505" t="str">
            <v>ME</v>
          </cell>
        </row>
        <row r="3506">
          <cell r="AC3506" t="str">
            <v>ME - USD</v>
          </cell>
          <cell r="AD3506" t="str">
            <v>ME</v>
          </cell>
        </row>
        <row r="3507">
          <cell r="AC3507" t="str">
            <v>ME - USD</v>
          </cell>
          <cell r="AD3507" t="str">
            <v>ME</v>
          </cell>
        </row>
        <row r="3508">
          <cell r="AC3508" t="str">
            <v>ME - USD</v>
          </cell>
          <cell r="AD3508" t="str">
            <v>ME</v>
          </cell>
        </row>
        <row r="3509">
          <cell r="AC3509" t="str">
            <v>ME - USD</v>
          </cell>
          <cell r="AD3509" t="str">
            <v>ME</v>
          </cell>
        </row>
        <row r="3510">
          <cell r="AC3510" t="str">
            <v>ME - USD</v>
          </cell>
          <cell r="AD3510" t="str">
            <v>ME</v>
          </cell>
        </row>
        <row r="3511">
          <cell r="AC3511" t="str">
            <v>ME - USD</v>
          </cell>
          <cell r="AD3511" t="str">
            <v>ME</v>
          </cell>
        </row>
        <row r="3512">
          <cell r="AC3512" t="str">
            <v>ME - USD</v>
          </cell>
          <cell r="AD3512" t="str">
            <v>ME</v>
          </cell>
        </row>
        <row r="3513">
          <cell r="AC3513" t="str">
            <v>ME - USD</v>
          </cell>
          <cell r="AD3513" t="str">
            <v>ME</v>
          </cell>
        </row>
        <row r="3514">
          <cell r="AC3514" t="str">
            <v>MOT</v>
          </cell>
          <cell r="AD3514" t="str">
            <v>MOT</v>
          </cell>
        </row>
        <row r="3515">
          <cell r="AC3515" t="str">
            <v>MOT</v>
          </cell>
          <cell r="AD3515" t="str">
            <v>MOT</v>
          </cell>
        </row>
        <row r="3516">
          <cell r="AC3516" t="str">
            <v>MOT</v>
          </cell>
          <cell r="AD3516" t="str">
            <v>MOT</v>
          </cell>
        </row>
        <row r="3517">
          <cell r="AC3517" t="str">
            <v>MOT</v>
          </cell>
          <cell r="AD3517" t="str">
            <v>MOT</v>
          </cell>
        </row>
        <row r="3518">
          <cell r="AC3518" t="str">
            <v>MOT</v>
          </cell>
          <cell r="AD3518" t="str">
            <v>MOT</v>
          </cell>
        </row>
        <row r="3519">
          <cell r="AC3519" t="str">
            <v>MOT</v>
          </cell>
          <cell r="AD3519" t="str">
            <v>MOT</v>
          </cell>
        </row>
        <row r="3520">
          <cell r="AC3520" t="str">
            <v>MOT</v>
          </cell>
          <cell r="AD3520" t="str">
            <v>MOT</v>
          </cell>
        </row>
        <row r="3521">
          <cell r="AC3521" t="str">
            <v>ME - USD</v>
          </cell>
          <cell r="AD3521" t="str">
            <v>ME</v>
          </cell>
        </row>
        <row r="3522">
          <cell r="AC3522" t="str">
            <v>ME - USD</v>
          </cell>
          <cell r="AD3522" t="str">
            <v>ME</v>
          </cell>
        </row>
        <row r="3523">
          <cell r="AC3523" t="str">
            <v>MOT</v>
          </cell>
          <cell r="AD3523" t="str">
            <v>MOT</v>
          </cell>
        </row>
        <row r="3524">
          <cell r="AC3524" t="str">
            <v>MOT</v>
          </cell>
          <cell r="AD3524" t="str">
            <v>MOT</v>
          </cell>
        </row>
        <row r="3525">
          <cell r="AC3525" t="str">
            <v>MOT</v>
          </cell>
          <cell r="AD3525" t="str">
            <v>MOT</v>
          </cell>
        </row>
        <row r="3526">
          <cell r="AC3526" t="str">
            <v>MOT</v>
          </cell>
          <cell r="AD3526" t="str">
            <v>MOT</v>
          </cell>
        </row>
        <row r="3527">
          <cell r="AC3527" t="str">
            <v>MOT</v>
          </cell>
          <cell r="AD3527" t="str">
            <v>MOT</v>
          </cell>
        </row>
        <row r="3528">
          <cell r="AC3528" t="str">
            <v>MOT</v>
          </cell>
          <cell r="AD3528" t="str">
            <v>MOT</v>
          </cell>
        </row>
        <row r="3529">
          <cell r="AC3529" t="str">
            <v>MOT</v>
          </cell>
          <cell r="AD3529" t="str">
            <v>MOT</v>
          </cell>
        </row>
        <row r="3530">
          <cell r="AC3530" t="str">
            <v>MOT</v>
          </cell>
          <cell r="AD3530" t="str">
            <v>MOT</v>
          </cell>
        </row>
        <row r="3531">
          <cell r="AC3531" t="str">
            <v>ME</v>
          </cell>
          <cell r="AD3531" t="str">
            <v>ME</v>
          </cell>
        </row>
        <row r="3532">
          <cell r="AC3532" t="str">
            <v>PMP - 15</v>
          </cell>
          <cell r="AD3532" t="str">
            <v>PMP - 15</v>
          </cell>
        </row>
        <row r="3533">
          <cell r="AC3533" t="str">
            <v>PMP - 15</v>
          </cell>
          <cell r="AD3533" t="str">
            <v>PMP - 15</v>
          </cell>
        </row>
        <row r="3534">
          <cell r="AC3534" t="str">
            <v>PMP - 15</v>
          </cell>
          <cell r="AD3534" t="str">
            <v>PMP - 15</v>
          </cell>
        </row>
        <row r="3535">
          <cell r="AC3535" t="str">
            <v>PMP - 15</v>
          </cell>
          <cell r="AD3535" t="str">
            <v>PMP - 15</v>
          </cell>
        </row>
        <row r="3536">
          <cell r="AC3536" t="str">
            <v>PMP - 15</v>
          </cell>
          <cell r="AD3536" t="str">
            <v>PMP - 15</v>
          </cell>
        </row>
        <row r="3537">
          <cell r="AC3537" t="str">
            <v>COMP</v>
          </cell>
          <cell r="AD3537" t="str">
            <v>COMP</v>
          </cell>
        </row>
        <row r="3538">
          <cell r="AC3538" t="str">
            <v>COMP</v>
          </cell>
          <cell r="AD3538" t="str">
            <v>COMP</v>
          </cell>
        </row>
        <row r="3539">
          <cell r="AC3539" t="str">
            <v>COMP</v>
          </cell>
          <cell r="AD3539" t="str">
            <v>COMP</v>
          </cell>
        </row>
        <row r="3540">
          <cell r="AC3540" t="str">
            <v>ME</v>
          </cell>
          <cell r="AD3540" t="str">
            <v>ME</v>
          </cell>
        </row>
        <row r="3541">
          <cell r="AC3541" t="str">
            <v>ME</v>
          </cell>
          <cell r="AD3541" t="str">
            <v>ME</v>
          </cell>
        </row>
        <row r="3542">
          <cell r="AC3542" t="str">
            <v>ME</v>
          </cell>
          <cell r="AD3542" t="str">
            <v>ME</v>
          </cell>
        </row>
        <row r="3543">
          <cell r="AC3543" t="str">
            <v>ME</v>
          </cell>
          <cell r="AD3543" t="str">
            <v>ME</v>
          </cell>
        </row>
        <row r="3544">
          <cell r="AC3544" t="str">
            <v>ME</v>
          </cell>
          <cell r="AD3544" t="str">
            <v>ME</v>
          </cell>
        </row>
        <row r="3545">
          <cell r="AC3545" t="str">
            <v>ME</v>
          </cell>
          <cell r="AD3545" t="str">
            <v>ME</v>
          </cell>
        </row>
        <row r="3546">
          <cell r="AC3546" t="str">
            <v>ME</v>
          </cell>
          <cell r="AD3546" t="str">
            <v>ME</v>
          </cell>
        </row>
        <row r="3547">
          <cell r="AC3547" t="str">
            <v>ME - USD</v>
          </cell>
          <cell r="AD3547" t="str">
            <v>ME</v>
          </cell>
        </row>
        <row r="3548">
          <cell r="AC3548" t="str">
            <v>ME - USD</v>
          </cell>
          <cell r="AD3548" t="str">
            <v>ME</v>
          </cell>
        </row>
        <row r="3549">
          <cell r="AC3549" t="str">
            <v>ME - USD</v>
          </cell>
          <cell r="AD3549" t="str">
            <v>ME</v>
          </cell>
        </row>
        <row r="3550">
          <cell r="AC3550" t="str">
            <v>ME - USD</v>
          </cell>
          <cell r="AD3550" t="str">
            <v>ME</v>
          </cell>
        </row>
        <row r="3551">
          <cell r="AC3551" t="str">
            <v>ME - USD</v>
          </cell>
          <cell r="AD3551" t="str">
            <v>ME</v>
          </cell>
        </row>
        <row r="3552">
          <cell r="AC3552" t="str">
            <v>ME - USD</v>
          </cell>
          <cell r="AD3552" t="str">
            <v>ME</v>
          </cell>
        </row>
        <row r="3553">
          <cell r="AC3553" t="str">
            <v>ME - USD</v>
          </cell>
          <cell r="AD3553" t="str">
            <v>ME</v>
          </cell>
        </row>
        <row r="3554">
          <cell r="AC3554" t="str">
            <v>ME - USD</v>
          </cell>
          <cell r="AD3554" t="str">
            <v>ME</v>
          </cell>
        </row>
        <row r="3555">
          <cell r="AC3555" t="str">
            <v>ME - USD</v>
          </cell>
          <cell r="AD3555" t="str">
            <v>ME</v>
          </cell>
        </row>
        <row r="3556">
          <cell r="AC3556" t="str">
            <v>ME - USD</v>
          </cell>
          <cell r="AD3556" t="str">
            <v>ME</v>
          </cell>
        </row>
        <row r="3557">
          <cell r="AC3557" t="str">
            <v>ME - USD</v>
          </cell>
          <cell r="AD3557" t="str">
            <v>ME</v>
          </cell>
        </row>
        <row r="3558">
          <cell r="AC3558" t="str">
            <v>ME - USD</v>
          </cell>
          <cell r="AD3558" t="str">
            <v>ME</v>
          </cell>
        </row>
        <row r="3559">
          <cell r="AC3559" t="str">
            <v>ME - USD</v>
          </cell>
          <cell r="AD3559" t="str">
            <v>ME</v>
          </cell>
        </row>
        <row r="3560">
          <cell r="AC3560" t="str">
            <v>ME - USD</v>
          </cell>
          <cell r="AD3560" t="str">
            <v>ME</v>
          </cell>
        </row>
        <row r="3561">
          <cell r="AC3561" t="str">
            <v>ME - USD</v>
          </cell>
          <cell r="AD3561" t="str">
            <v>ME</v>
          </cell>
        </row>
        <row r="3562">
          <cell r="AC3562" t="str">
            <v>ME - USD</v>
          </cell>
          <cell r="AD3562" t="str">
            <v>ME</v>
          </cell>
        </row>
        <row r="3563">
          <cell r="AC3563" t="str">
            <v>ME - USD</v>
          </cell>
          <cell r="AD3563" t="str">
            <v>ME</v>
          </cell>
        </row>
        <row r="3564">
          <cell r="AC3564" t="str">
            <v>ME - USD</v>
          </cell>
          <cell r="AD3564" t="str">
            <v>ME</v>
          </cell>
        </row>
        <row r="3565">
          <cell r="AC3565" t="str">
            <v>ME - USD</v>
          </cell>
          <cell r="AD3565" t="str">
            <v>ME</v>
          </cell>
        </row>
        <row r="3566">
          <cell r="AC3566" t="str">
            <v>ME - USD</v>
          </cell>
          <cell r="AD3566" t="str">
            <v>ME</v>
          </cell>
        </row>
        <row r="3567">
          <cell r="AC3567" t="str">
            <v>ME - USD</v>
          </cell>
          <cell r="AD3567" t="str">
            <v>ME</v>
          </cell>
        </row>
        <row r="3568">
          <cell r="AC3568" t="str">
            <v>ME - USD</v>
          </cell>
          <cell r="AD3568" t="str">
            <v>ME</v>
          </cell>
        </row>
        <row r="3569">
          <cell r="AC3569" t="str">
            <v>ME - USD</v>
          </cell>
          <cell r="AD3569" t="str">
            <v>ME</v>
          </cell>
        </row>
        <row r="3570">
          <cell r="AC3570" t="str">
            <v>ME - USD</v>
          </cell>
          <cell r="AD3570" t="str">
            <v>ME</v>
          </cell>
        </row>
        <row r="3571">
          <cell r="AC3571" t="str">
            <v>ME - USD</v>
          </cell>
          <cell r="AD3571" t="str">
            <v>ME</v>
          </cell>
        </row>
        <row r="3572">
          <cell r="AC3572" t="str">
            <v>ME - USD</v>
          </cell>
          <cell r="AD3572" t="str">
            <v>ME</v>
          </cell>
        </row>
        <row r="3573">
          <cell r="AC3573" t="str">
            <v>ME - USD</v>
          </cell>
          <cell r="AD3573" t="str">
            <v>ME</v>
          </cell>
        </row>
        <row r="3574">
          <cell r="AC3574" t="str">
            <v>ME - USD</v>
          </cell>
          <cell r="AD3574" t="str">
            <v>ME</v>
          </cell>
        </row>
        <row r="3575">
          <cell r="AC3575" t="str">
            <v>ME - USD</v>
          </cell>
          <cell r="AD3575" t="str">
            <v>ME</v>
          </cell>
        </row>
        <row r="3576">
          <cell r="AC3576" t="str">
            <v>ME - USD</v>
          </cell>
          <cell r="AD3576" t="str">
            <v>ME</v>
          </cell>
        </row>
        <row r="3577">
          <cell r="AC3577" t="str">
            <v>ME - USD</v>
          </cell>
          <cell r="AD3577" t="str">
            <v>ME</v>
          </cell>
        </row>
        <row r="3578">
          <cell r="AC3578" t="str">
            <v>ME - USD</v>
          </cell>
          <cell r="AD3578" t="str">
            <v>ME</v>
          </cell>
        </row>
        <row r="3579">
          <cell r="AC3579" t="str">
            <v>ME - USD</v>
          </cell>
          <cell r="AD3579" t="str">
            <v>ME</v>
          </cell>
        </row>
        <row r="3580">
          <cell r="AC3580" t="str">
            <v>ME</v>
          </cell>
          <cell r="AD3580" t="str">
            <v>ME</v>
          </cell>
        </row>
        <row r="3581">
          <cell r="AC3581" t="str">
            <v>ME</v>
          </cell>
          <cell r="AD3581" t="str">
            <v>ME</v>
          </cell>
        </row>
        <row r="3582">
          <cell r="AC3582" t="str">
            <v>ME</v>
          </cell>
          <cell r="AD3582" t="str">
            <v>ME</v>
          </cell>
        </row>
        <row r="3583">
          <cell r="AC3583" t="str">
            <v>ME - USD</v>
          </cell>
          <cell r="AD3583" t="str">
            <v>ME</v>
          </cell>
        </row>
        <row r="3584">
          <cell r="AC3584" t="str">
            <v>ME - USD</v>
          </cell>
          <cell r="AD3584" t="str">
            <v>ME</v>
          </cell>
        </row>
        <row r="3585">
          <cell r="AC3585" t="str">
            <v>ME - USD</v>
          </cell>
          <cell r="AD3585" t="str">
            <v>ME</v>
          </cell>
        </row>
        <row r="3586">
          <cell r="AC3586" t="str">
            <v>ME - USD</v>
          </cell>
          <cell r="AD3586" t="str">
            <v>ME</v>
          </cell>
        </row>
        <row r="3587">
          <cell r="AC3587" t="str">
            <v>ME - USD</v>
          </cell>
          <cell r="AD3587" t="str">
            <v>ME</v>
          </cell>
        </row>
        <row r="3588">
          <cell r="AC3588" t="str">
            <v>ME - USD</v>
          </cell>
          <cell r="AD3588" t="str">
            <v>ME</v>
          </cell>
        </row>
        <row r="3589">
          <cell r="AC3589" t="str">
            <v>ME - USD</v>
          </cell>
          <cell r="AD3589" t="str">
            <v>ME</v>
          </cell>
        </row>
        <row r="3590">
          <cell r="AC3590" t="str">
            <v>ME - USD</v>
          </cell>
          <cell r="AD3590" t="str">
            <v>ME</v>
          </cell>
        </row>
        <row r="3591">
          <cell r="AC3591" t="str">
            <v>ME - USD</v>
          </cell>
          <cell r="AD3591" t="str">
            <v>ME</v>
          </cell>
        </row>
        <row r="3592">
          <cell r="AC3592" t="str">
            <v>ME - USD</v>
          </cell>
          <cell r="AD3592" t="str">
            <v>ME</v>
          </cell>
        </row>
        <row r="3593">
          <cell r="AC3593" t="str">
            <v>ME - USD</v>
          </cell>
          <cell r="AD3593" t="str">
            <v>ME</v>
          </cell>
        </row>
        <row r="3594">
          <cell r="AC3594" t="str">
            <v>ME - USD</v>
          </cell>
          <cell r="AD3594" t="str">
            <v>ME</v>
          </cell>
        </row>
        <row r="3595">
          <cell r="AC3595" t="str">
            <v>ME - USD</v>
          </cell>
          <cell r="AD3595" t="str">
            <v>ME</v>
          </cell>
        </row>
        <row r="3596">
          <cell r="AC3596" t="str">
            <v>ME - USD</v>
          </cell>
          <cell r="AD3596" t="str">
            <v>ME</v>
          </cell>
        </row>
        <row r="3597">
          <cell r="AC3597" t="str">
            <v>ME - USD</v>
          </cell>
          <cell r="AD3597" t="str">
            <v>ME</v>
          </cell>
        </row>
        <row r="3598">
          <cell r="AC3598" t="str">
            <v>ME</v>
          </cell>
          <cell r="AD3598" t="str">
            <v>ME</v>
          </cell>
        </row>
        <row r="3599">
          <cell r="AC3599" t="str">
            <v>ME</v>
          </cell>
          <cell r="AD3599" t="str">
            <v>ME</v>
          </cell>
        </row>
        <row r="3600">
          <cell r="AC3600" t="str">
            <v>ME - USD</v>
          </cell>
          <cell r="AD3600" t="str">
            <v>ME</v>
          </cell>
        </row>
        <row r="3601">
          <cell r="AC3601" t="str">
            <v>ME - USD</v>
          </cell>
          <cell r="AD3601" t="str">
            <v>ME</v>
          </cell>
        </row>
        <row r="3602">
          <cell r="AC3602" t="str">
            <v>ME - USD</v>
          </cell>
          <cell r="AD3602" t="str">
            <v>ME</v>
          </cell>
        </row>
        <row r="3603">
          <cell r="AC3603" t="str">
            <v>ME - USD</v>
          </cell>
          <cell r="AD3603" t="str">
            <v>ME</v>
          </cell>
        </row>
        <row r="3604">
          <cell r="AC3604" t="str">
            <v>ME - USD</v>
          </cell>
          <cell r="AD3604" t="str">
            <v>ME</v>
          </cell>
        </row>
        <row r="3605">
          <cell r="AC3605" t="str">
            <v>ME - USD</v>
          </cell>
          <cell r="AD3605" t="str">
            <v>ME</v>
          </cell>
        </row>
        <row r="3606">
          <cell r="AC3606" t="str">
            <v>ME - USD</v>
          </cell>
          <cell r="AD3606" t="str">
            <v>ME</v>
          </cell>
        </row>
        <row r="3607">
          <cell r="AC3607" t="str">
            <v>ME</v>
          </cell>
          <cell r="AD3607" t="str">
            <v>ME</v>
          </cell>
        </row>
        <row r="3608">
          <cell r="AC3608" t="str">
            <v>PMP - 15</v>
          </cell>
          <cell r="AD3608" t="str">
            <v>PMP - 15</v>
          </cell>
        </row>
        <row r="3609">
          <cell r="AC3609" t="str">
            <v>PMP - 15</v>
          </cell>
          <cell r="AD3609" t="str">
            <v>PMP - 15</v>
          </cell>
        </row>
        <row r="3610">
          <cell r="AC3610" t="str">
            <v>ME - USD</v>
          </cell>
          <cell r="AD3610" t="str">
            <v>ME</v>
          </cell>
        </row>
        <row r="3611">
          <cell r="AC3611" t="str">
            <v>ME - USD</v>
          </cell>
          <cell r="AD3611" t="str">
            <v>ME</v>
          </cell>
        </row>
        <row r="3612">
          <cell r="AC3612" t="str">
            <v>ME - USD</v>
          </cell>
          <cell r="AD3612" t="str">
            <v>ME</v>
          </cell>
        </row>
        <row r="3613">
          <cell r="AC3613" t="str">
            <v>ME - USD</v>
          </cell>
          <cell r="AD3613" t="str">
            <v>ME</v>
          </cell>
        </row>
        <row r="3614">
          <cell r="AC3614" t="str">
            <v>ME - USD</v>
          </cell>
          <cell r="AD3614" t="str">
            <v>ME</v>
          </cell>
        </row>
        <row r="3615">
          <cell r="AC3615" t="str">
            <v>ME - USD</v>
          </cell>
          <cell r="AD3615" t="str">
            <v>ME</v>
          </cell>
        </row>
        <row r="3616">
          <cell r="AC3616" t="str">
            <v>ME - USD</v>
          </cell>
          <cell r="AD3616" t="str">
            <v>ME</v>
          </cell>
        </row>
        <row r="3617">
          <cell r="AC3617" t="str">
            <v>ME - USD</v>
          </cell>
          <cell r="AD3617" t="str">
            <v>ME</v>
          </cell>
        </row>
        <row r="3618">
          <cell r="AC3618" t="str">
            <v>ME - USD</v>
          </cell>
          <cell r="AD3618" t="str">
            <v>ME</v>
          </cell>
        </row>
        <row r="3619">
          <cell r="AC3619" t="str">
            <v>ME - USD</v>
          </cell>
          <cell r="AD3619" t="str">
            <v>ME</v>
          </cell>
        </row>
        <row r="3620">
          <cell r="AC3620" t="str">
            <v>ME - USD</v>
          </cell>
          <cell r="AD3620" t="str">
            <v>ME</v>
          </cell>
        </row>
        <row r="3621">
          <cell r="AC3621" t="str">
            <v>ME - USD</v>
          </cell>
          <cell r="AD3621" t="str">
            <v>ME</v>
          </cell>
        </row>
        <row r="3622">
          <cell r="AC3622" t="str">
            <v>ME - USD</v>
          </cell>
          <cell r="AD3622" t="str">
            <v>ME</v>
          </cell>
        </row>
        <row r="3623">
          <cell r="AC3623" t="str">
            <v>ME - USD</v>
          </cell>
          <cell r="AD3623" t="str">
            <v>ME</v>
          </cell>
        </row>
        <row r="3624">
          <cell r="AC3624" t="str">
            <v>ME - USD</v>
          </cell>
          <cell r="AD3624" t="str">
            <v>ME</v>
          </cell>
        </row>
        <row r="3625">
          <cell r="AC3625" t="str">
            <v>ME - USD</v>
          </cell>
          <cell r="AD3625" t="str">
            <v>ME</v>
          </cell>
        </row>
        <row r="3626">
          <cell r="AC3626" t="str">
            <v>ME - USD</v>
          </cell>
          <cell r="AD3626" t="str">
            <v>ME</v>
          </cell>
        </row>
        <row r="3627">
          <cell r="AC3627" t="str">
            <v>ME - USD</v>
          </cell>
          <cell r="AD3627" t="str">
            <v>ME</v>
          </cell>
        </row>
        <row r="3628">
          <cell r="AC3628" t="str">
            <v>ME - USD</v>
          </cell>
          <cell r="AD3628" t="str">
            <v>ME</v>
          </cell>
        </row>
        <row r="3629">
          <cell r="AC3629" t="str">
            <v>ME - USD</v>
          </cell>
          <cell r="AD3629" t="str">
            <v>ME</v>
          </cell>
        </row>
        <row r="3630">
          <cell r="AC3630" t="str">
            <v>ME - USD</v>
          </cell>
          <cell r="AD3630" t="str">
            <v>ME</v>
          </cell>
        </row>
        <row r="3631">
          <cell r="AC3631" t="str">
            <v>ME - USD</v>
          </cell>
          <cell r="AD3631" t="str">
            <v>ME</v>
          </cell>
        </row>
        <row r="3632">
          <cell r="AC3632" t="str">
            <v>ME - EUR</v>
          </cell>
          <cell r="AD3632" t="str">
            <v>ME</v>
          </cell>
        </row>
        <row r="3633">
          <cell r="AC3633" t="str">
            <v>ME - EUR</v>
          </cell>
          <cell r="AD3633" t="str">
            <v>ME</v>
          </cell>
        </row>
        <row r="3634">
          <cell r="AC3634" t="str">
            <v>ME - EUR</v>
          </cell>
          <cell r="AD3634" t="str">
            <v>ME</v>
          </cell>
        </row>
        <row r="3635">
          <cell r="AC3635" t="str">
            <v>ME - EUR</v>
          </cell>
          <cell r="AD3635" t="str">
            <v>ME</v>
          </cell>
        </row>
        <row r="3636">
          <cell r="AC3636" t="str">
            <v>ME - EUR</v>
          </cell>
          <cell r="AD3636" t="str">
            <v>ME</v>
          </cell>
        </row>
        <row r="3637">
          <cell r="AC3637" t="str">
            <v>ME - EUR</v>
          </cell>
          <cell r="AD3637" t="str">
            <v>ME</v>
          </cell>
        </row>
        <row r="3638">
          <cell r="AC3638" t="str">
            <v>ME - EUR</v>
          </cell>
          <cell r="AD3638" t="str">
            <v>ME</v>
          </cell>
        </row>
        <row r="3639">
          <cell r="AC3639" t="str">
            <v>ME - USD</v>
          </cell>
          <cell r="AD3639" t="str">
            <v>ME</v>
          </cell>
        </row>
        <row r="3640">
          <cell r="AC3640" t="str">
            <v>ME - USD</v>
          </cell>
          <cell r="AD3640" t="str">
            <v>ME</v>
          </cell>
        </row>
        <row r="3641">
          <cell r="AC3641" t="str">
            <v>ME - USD</v>
          </cell>
          <cell r="AD3641" t="str">
            <v>ME</v>
          </cell>
        </row>
        <row r="3642">
          <cell r="AC3642" t="str">
            <v>ME - USD</v>
          </cell>
          <cell r="AD3642" t="str">
            <v>ME</v>
          </cell>
        </row>
        <row r="3643">
          <cell r="AC3643" t="str">
            <v>ME - USD</v>
          </cell>
          <cell r="AD3643" t="str">
            <v>ME</v>
          </cell>
        </row>
        <row r="3644">
          <cell r="AC3644" t="str">
            <v>ME - USD</v>
          </cell>
          <cell r="AD3644" t="str">
            <v>ME</v>
          </cell>
        </row>
        <row r="3645">
          <cell r="AC3645" t="str">
            <v>ME - USD</v>
          </cell>
          <cell r="AD3645" t="str">
            <v>ME</v>
          </cell>
        </row>
        <row r="3646">
          <cell r="AC3646" t="str">
            <v>ME - USD</v>
          </cell>
          <cell r="AD3646" t="str">
            <v>ME</v>
          </cell>
        </row>
        <row r="3647">
          <cell r="AC3647" t="str">
            <v>ME - USD</v>
          </cell>
          <cell r="AD3647" t="str">
            <v>ME</v>
          </cell>
        </row>
        <row r="3648">
          <cell r="AC3648" t="str">
            <v>ME - USD</v>
          </cell>
          <cell r="AD3648" t="str">
            <v>ME</v>
          </cell>
        </row>
        <row r="3649">
          <cell r="AC3649" t="str">
            <v>ME - USD</v>
          </cell>
          <cell r="AD3649" t="str">
            <v>ME</v>
          </cell>
        </row>
        <row r="3650">
          <cell r="AC3650" t="str">
            <v>ME - USD</v>
          </cell>
          <cell r="AD3650" t="str">
            <v>ME</v>
          </cell>
        </row>
        <row r="3651">
          <cell r="AC3651" t="str">
            <v>ME - USD</v>
          </cell>
          <cell r="AD3651" t="str">
            <v>ME</v>
          </cell>
        </row>
        <row r="3652">
          <cell r="AC3652" t="str">
            <v>ME - USD</v>
          </cell>
          <cell r="AD3652" t="str">
            <v>ME</v>
          </cell>
        </row>
        <row r="3653">
          <cell r="AC3653" t="str">
            <v>ME - USD</v>
          </cell>
          <cell r="AD3653" t="str">
            <v>ME</v>
          </cell>
        </row>
        <row r="3654">
          <cell r="AC3654" t="str">
            <v>ME - USD</v>
          </cell>
          <cell r="AD3654" t="str">
            <v>ME</v>
          </cell>
        </row>
        <row r="3655">
          <cell r="AC3655" t="str">
            <v>ME - USD</v>
          </cell>
          <cell r="AD3655" t="str">
            <v>ME</v>
          </cell>
        </row>
        <row r="3656">
          <cell r="AC3656" t="str">
            <v>ME - USD</v>
          </cell>
          <cell r="AD3656" t="str">
            <v>ME</v>
          </cell>
        </row>
        <row r="3657">
          <cell r="AC3657" t="str">
            <v>ME - USD</v>
          </cell>
          <cell r="AD3657" t="str">
            <v>ME</v>
          </cell>
        </row>
        <row r="3658">
          <cell r="AC3658" t="str">
            <v>ME - USD</v>
          </cell>
          <cell r="AD3658" t="str">
            <v>ME</v>
          </cell>
        </row>
        <row r="3659">
          <cell r="AC3659" t="str">
            <v>ME - USD</v>
          </cell>
          <cell r="AD3659" t="str">
            <v>ME</v>
          </cell>
        </row>
        <row r="3660">
          <cell r="AC3660" t="str">
            <v>ME - USD</v>
          </cell>
          <cell r="AD3660" t="str">
            <v>ME</v>
          </cell>
        </row>
        <row r="3661">
          <cell r="AC3661" t="str">
            <v>ME - USD</v>
          </cell>
          <cell r="AD3661" t="str">
            <v>ME</v>
          </cell>
        </row>
        <row r="3662">
          <cell r="AC3662" t="str">
            <v>ME - USD</v>
          </cell>
          <cell r="AD3662" t="str">
            <v>ME</v>
          </cell>
        </row>
        <row r="3663">
          <cell r="AC3663" t="str">
            <v>ME - USD</v>
          </cell>
          <cell r="AD3663" t="str">
            <v>ME</v>
          </cell>
        </row>
        <row r="3664">
          <cell r="AC3664" t="str">
            <v>ME - USD</v>
          </cell>
          <cell r="AD3664" t="str">
            <v>ME</v>
          </cell>
        </row>
        <row r="3665">
          <cell r="AC3665" t="str">
            <v>ME - USD</v>
          </cell>
          <cell r="AD3665" t="str">
            <v>ME</v>
          </cell>
        </row>
        <row r="3666">
          <cell r="AC3666" t="str">
            <v>ME - USD</v>
          </cell>
          <cell r="AD3666" t="str">
            <v>ME</v>
          </cell>
        </row>
        <row r="3667">
          <cell r="AC3667" t="str">
            <v>ME - USD</v>
          </cell>
          <cell r="AD3667" t="str">
            <v>ME</v>
          </cell>
        </row>
        <row r="3668">
          <cell r="AC3668" t="str">
            <v>ME - USD</v>
          </cell>
          <cell r="AD3668" t="str">
            <v>ME</v>
          </cell>
        </row>
        <row r="3669">
          <cell r="AC3669" t="str">
            <v>ME - USD</v>
          </cell>
          <cell r="AD3669" t="str">
            <v>ME</v>
          </cell>
        </row>
        <row r="3670">
          <cell r="AC3670" t="str">
            <v>ME - USD</v>
          </cell>
          <cell r="AD3670" t="str">
            <v>ME</v>
          </cell>
        </row>
        <row r="3671">
          <cell r="AC3671" t="str">
            <v>ME - USD</v>
          </cell>
          <cell r="AD3671" t="str">
            <v>ME</v>
          </cell>
        </row>
        <row r="3672">
          <cell r="AC3672" t="str">
            <v>ME - USD</v>
          </cell>
          <cell r="AD3672" t="str">
            <v>ME</v>
          </cell>
        </row>
        <row r="3673">
          <cell r="AC3673" t="str">
            <v>ME - USD</v>
          </cell>
          <cell r="AD3673" t="str">
            <v>ME</v>
          </cell>
        </row>
        <row r="3674">
          <cell r="AC3674" t="str">
            <v>ME - USD</v>
          </cell>
          <cell r="AD3674" t="str">
            <v>ME</v>
          </cell>
        </row>
        <row r="3675">
          <cell r="AC3675" t="str">
            <v>ME - USD</v>
          </cell>
          <cell r="AD3675" t="str">
            <v>ME</v>
          </cell>
        </row>
        <row r="3676">
          <cell r="AC3676" t="str">
            <v>ME - USD</v>
          </cell>
          <cell r="AD3676" t="str">
            <v>ME</v>
          </cell>
        </row>
        <row r="3677">
          <cell r="AC3677" t="str">
            <v>ME - EUR</v>
          </cell>
          <cell r="AD3677" t="str">
            <v>ME</v>
          </cell>
        </row>
        <row r="3678">
          <cell r="AC3678" t="str">
            <v>ME - EUR</v>
          </cell>
          <cell r="AD3678" t="str">
            <v>ME</v>
          </cell>
        </row>
        <row r="3679">
          <cell r="AC3679" t="str">
            <v>ME - USD</v>
          </cell>
          <cell r="AD3679" t="str">
            <v>ME</v>
          </cell>
        </row>
        <row r="3680">
          <cell r="AC3680" t="str">
            <v>ME - USD</v>
          </cell>
          <cell r="AD3680" t="str">
            <v>ME</v>
          </cell>
        </row>
        <row r="3681">
          <cell r="AC3681" t="str">
            <v>ME - USD</v>
          </cell>
          <cell r="AD3681" t="str">
            <v>ME</v>
          </cell>
        </row>
        <row r="3682">
          <cell r="AC3682" t="str">
            <v>ME - USD</v>
          </cell>
          <cell r="AD3682" t="str">
            <v>ME</v>
          </cell>
        </row>
        <row r="3683">
          <cell r="AC3683" t="str">
            <v>ME - USD</v>
          </cell>
          <cell r="AD3683" t="str">
            <v>ME</v>
          </cell>
        </row>
        <row r="3684">
          <cell r="AC3684" t="str">
            <v>ME - USD</v>
          </cell>
          <cell r="AD3684" t="str">
            <v>ME</v>
          </cell>
        </row>
        <row r="3685">
          <cell r="AC3685" t="str">
            <v>ME - USD</v>
          </cell>
          <cell r="AD3685" t="str">
            <v>ME</v>
          </cell>
        </row>
        <row r="3686">
          <cell r="AC3686" t="str">
            <v>ME - USD</v>
          </cell>
          <cell r="AD3686" t="str">
            <v>ME</v>
          </cell>
        </row>
        <row r="3687">
          <cell r="AC3687" t="str">
            <v>ME - USD</v>
          </cell>
          <cell r="AD3687" t="str">
            <v>ME</v>
          </cell>
        </row>
        <row r="3688">
          <cell r="AC3688" t="str">
            <v>ME - USD</v>
          </cell>
          <cell r="AD3688" t="str">
            <v>ME</v>
          </cell>
        </row>
        <row r="3689">
          <cell r="AC3689" t="str">
            <v>ME</v>
          </cell>
          <cell r="AD3689" t="str">
            <v>ME</v>
          </cell>
        </row>
        <row r="3690">
          <cell r="AC3690" t="str">
            <v>ME</v>
          </cell>
          <cell r="AD3690" t="str">
            <v>ME</v>
          </cell>
        </row>
        <row r="3691">
          <cell r="AC3691" t="str">
            <v>ME</v>
          </cell>
          <cell r="AD3691" t="str">
            <v>ME</v>
          </cell>
        </row>
        <row r="3692">
          <cell r="AC3692" t="str">
            <v>ME - USD</v>
          </cell>
          <cell r="AD3692" t="str">
            <v>ME</v>
          </cell>
        </row>
        <row r="3693">
          <cell r="AC3693" t="str">
            <v>ME - USD</v>
          </cell>
          <cell r="AD3693" t="str">
            <v>ME</v>
          </cell>
        </row>
        <row r="3694">
          <cell r="AC3694" t="str">
            <v>ME - USD</v>
          </cell>
          <cell r="AD3694" t="str">
            <v>ME</v>
          </cell>
        </row>
        <row r="3695">
          <cell r="AC3695" t="str">
            <v>ME - USD</v>
          </cell>
          <cell r="AD3695" t="str">
            <v>ME</v>
          </cell>
        </row>
        <row r="3696">
          <cell r="AC3696" t="str">
            <v>ME - USD</v>
          </cell>
          <cell r="AD3696" t="str">
            <v>ME</v>
          </cell>
        </row>
        <row r="3697">
          <cell r="AC3697" t="str">
            <v>ME - USD</v>
          </cell>
          <cell r="AD3697" t="str">
            <v>ME</v>
          </cell>
        </row>
        <row r="3698">
          <cell r="AC3698" t="str">
            <v>ME - USD</v>
          </cell>
          <cell r="AD3698" t="str">
            <v>ME</v>
          </cell>
        </row>
        <row r="3699">
          <cell r="AC3699" t="str">
            <v>ME - USD</v>
          </cell>
          <cell r="AD3699" t="str">
            <v>ME</v>
          </cell>
        </row>
        <row r="3700">
          <cell r="AC3700" t="str">
            <v>ME - USD</v>
          </cell>
          <cell r="AD3700" t="str">
            <v>ME</v>
          </cell>
        </row>
        <row r="3701">
          <cell r="AC3701" t="str">
            <v>ME - USD</v>
          </cell>
          <cell r="AD3701" t="str">
            <v>ME</v>
          </cell>
        </row>
        <row r="3702">
          <cell r="AC3702" t="str">
            <v>ME</v>
          </cell>
          <cell r="AD3702" t="str">
            <v>ME</v>
          </cell>
        </row>
        <row r="3703">
          <cell r="AC3703" t="str">
            <v>ME</v>
          </cell>
          <cell r="AD3703" t="str">
            <v>ME</v>
          </cell>
        </row>
        <row r="3704">
          <cell r="AC3704" t="str">
            <v>ME</v>
          </cell>
          <cell r="AD3704" t="str">
            <v>ME</v>
          </cell>
        </row>
        <row r="3705">
          <cell r="AC3705" t="str">
            <v>PMP - 15</v>
          </cell>
          <cell r="AD3705" t="str">
            <v>PMP - 15</v>
          </cell>
        </row>
        <row r="3706">
          <cell r="AC3706" t="str">
            <v>PMP - 15</v>
          </cell>
          <cell r="AD3706" t="str">
            <v>PMP - 15</v>
          </cell>
        </row>
        <row r="3707">
          <cell r="AC3707" t="str">
            <v>PMP - 15</v>
          </cell>
          <cell r="AD3707" t="str">
            <v>PMP - 15</v>
          </cell>
        </row>
        <row r="3708">
          <cell r="AC3708" t="str">
            <v>ME</v>
          </cell>
          <cell r="AD3708" t="str">
            <v>ME</v>
          </cell>
        </row>
        <row r="3709">
          <cell r="AC3709" t="str">
            <v>ME</v>
          </cell>
          <cell r="AD3709" t="str">
            <v>ME</v>
          </cell>
        </row>
        <row r="3710">
          <cell r="AC3710" t="str">
            <v>ME</v>
          </cell>
          <cell r="AD3710" t="str">
            <v>ME</v>
          </cell>
        </row>
        <row r="3711">
          <cell r="AC3711" t="str">
            <v>ME - USD</v>
          </cell>
          <cell r="AD3711" t="str">
            <v>ME</v>
          </cell>
        </row>
        <row r="3712">
          <cell r="AC3712" t="str">
            <v>ME - USD</v>
          </cell>
          <cell r="AD3712" t="str">
            <v>ME</v>
          </cell>
        </row>
        <row r="3713">
          <cell r="AC3713" t="str">
            <v>ME - USD</v>
          </cell>
          <cell r="AD3713" t="str">
            <v>ME</v>
          </cell>
        </row>
        <row r="3714">
          <cell r="AC3714" t="str">
            <v>ME - USD</v>
          </cell>
          <cell r="AD3714" t="str">
            <v>ME</v>
          </cell>
        </row>
        <row r="3715">
          <cell r="AC3715" t="str">
            <v>ME - USD</v>
          </cell>
          <cell r="AD3715" t="str">
            <v>ME</v>
          </cell>
        </row>
        <row r="3716">
          <cell r="AC3716" t="str">
            <v>ME - USD</v>
          </cell>
          <cell r="AD3716" t="str">
            <v>ME</v>
          </cell>
        </row>
        <row r="3717">
          <cell r="AC3717" t="str">
            <v>ME - USD</v>
          </cell>
          <cell r="AD3717" t="str">
            <v>ME</v>
          </cell>
        </row>
        <row r="3718">
          <cell r="AC3718" t="str">
            <v>ME - USD</v>
          </cell>
          <cell r="AD3718" t="str">
            <v>ME</v>
          </cell>
        </row>
        <row r="3719">
          <cell r="AC3719" t="str">
            <v>ME - USD</v>
          </cell>
          <cell r="AD3719" t="str">
            <v>ME</v>
          </cell>
        </row>
        <row r="3720">
          <cell r="AC3720" t="str">
            <v>ME - USD</v>
          </cell>
          <cell r="AD3720" t="str">
            <v>ME</v>
          </cell>
        </row>
        <row r="3721">
          <cell r="AC3721" t="str">
            <v>ME - USD</v>
          </cell>
          <cell r="AD3721" t="str">
            <v>ME</v>
          </cell>
        </row>
        <row r="3722">
          <cell r="AC3722" t="str">
            <v>ME - USD</v>
          </cell>
          <cell r="AD3722" t="str">
            <v>ME</v>
          </cell>
        </row>
        <row r="3723">
          <cell r="AC3723" t="str">
            <v>ME - USD</v>
          </cell>
          <cell r="AD3723" t="str">
            <v>ME</v>
          </cell>
        </row>
        <row r="3724">
          <cell r="AC3724" t="str">
            <v>ME - USD</v>
          </cell>
          <cell r="AD3724" t="str">
            <v>ME</v>
          </cell>
        </row>
        <row r="3725">
          <cell r="AC3725" t="str">
            <v>ME - USD</v>
          </cell>
          <cell r="AD3725" t="str">
            <v>ME</v>
          </cell>
        </row>
        <row r="3726">
          <cell r="AC3726" t="str">
            <v>ME - USD</v>
          </cell>
          <cell r="AD3726" t="str">
            <v>ME</v>
          </cell>
        </row>
        <row r="3727">
          <cell r="AC3727" t="str">
            <v>ME - USD</v>
          </cell>
          <cell r="AD3727" t="str">
            <v>ME</v>
          </cell>
        </row>
        <row r="3728">
          <cell r="AC3728" t="str">
            <v>MOT</v>
          </cell>
          <cell r="AD3728" t="str">
            <v>MOT</v>
          </cell>
        </row>
        <row r="3729">
          <cell r="AC3729" t="str">
            <v>MOT</v>
          </cell>
          <cell r="AD3729" t="str">
            <v>MOT</v>
          </cell>
        </row>
        <row r="3730">
          <cell r="AC3730" t="str">
            <v>PIPE</v>
          </cell>
          <cell r="AD3730" t="str">
            <v>PIPE</v>
          </cell>
        </row>
        <row r="3731">
          <cell r="AC3731" t="str">
            <v>PMP - 15</v>
          </cell>
          <cell r="AD3731" t="str">
            <v>PMP - 15</v>
          </cell>
        </row>
        <row r="3732">
          <cell r="AC3732" t="str">
            <v>PMP - 15</v>
          </cell>
          <cell r="AD3732" t="str">
            <v>PMP - 15</v>
          </cell>
        </row>
        <row r="3733">
          <cell r="AC3733" t="str">
            <v>ME</v>
          </cell>
          <cell r="AD3733" t="str">
            <v>ME</v>
          </cell>
        </row>
        <row r="3734">
          <cell r="AC3734" t="str">
            <v>ME</v>
          </cell>
          <cell r="AD3734" t="str">
            <v>ME</v>
          </cell>
        </row>
        <row r="3735">
          <cell r="AC3735" t="str">
            <v>ME</v>
          </cell>
          <cell r="AD3735" t="str">
            <v>ME</v>
          </cell>
        </row>
        <row r="3736">
          <cell r="AC3736" t="str">
            <v>ME</v>
          </cell>
          <cell r="AD3736" t="str">
            <v>ME</v>
          </cell>
        </row>
        <row r="3737">
          <cell r="AC3737" t="str">
            <v>ME</v>
          </cell>
          <cell r="AD3737" t="str">
            <v>ME</v>
          </cell>
        </row>
        <row r="3738">
          <cell r="AC3738" t="str">
            <v>ME</v>
          </cell>
          <cell r="AD3738" t="str">
            <v>ME</v>
          </cell>
        </row>
        <row r="3739">
          <cell r="AC3739" t="str">
            <v>ME</v>
          </cell>
          <cell r="AD3739" t="str">
            <v>ME</v>
          </cell>
        </row>
        <row r="3740">
          <cell r="AC3740" t="str">
            <v>PMP - 15</v>
          </cell>
          <cell r="AD3740" t="str">
            <v>PMP - 15</v>
          </cell>
        </row>
        <row r="3741">
          <cell r="AC3741" t="str">
            <v>PMP - 15</v>
          </cell>
          <cell r="AD3741" t="str">
            <v>PMP - 15</v>
          </cell>
        </row>
        <row r="3742">
          <cell r="AC3742" t="str">
            <v>ME</v>
          </cell>
          <cell r="AD3742" t="str">
            <v>ME</v>
          </cell>
        </row>
        <row r="3743">
          <cell r="AC3743" t="str">
            <v>ME</v>
          </cell>
          <cell r="AD3743" t="str">
            <v>ME</v>
          </cell>
        </row>
        <row r="3744">
          <cell r="AC3744" t="str">
            <v>PMP - 15</v>
          </cell>
          <cell r="AD3744" t="str">
            <v>PMP - 15</v>
          </cell>
        </row>
        <row r="3745">
          <cell r="AC3745" t="str">
            <v>PMP - 15</v>
          </cell>
          <cell r="AD3745" t="str">
            <v>PMP - 15</v>
          </cell>
        </row>
        <row r="3746">
          <cell r="AC3746" t="str">
            <v>ME</v>
          </cell>
          <cell r="AD3746" t="str">
            <v>ME</v>
          </cell>
        </row>
        <row r="3747">
          <cell r="AC3747" t="str">
            <v>ME</v>
          </cell>
          <cell r="AD3747" t="str">
            <v>ME</v>
          </cell>
        </row>
        <row r="3748">
          <cell r="AC3748" t="str">
            <v>ME</v>
          </cell>
          <cell r="AD3748" t="str">
            <v>ME</v>
          </cell>
        </row>
        <row r="3749">
          <cell r="AC3749" t="str">
            <v>ME</v>
          </cell>
          <cell r="AD3749" t="str">
            <v>ME</v>
          </cell>
        </row>
        <row r="3750">
          <cell r="AC3750" t="str">
            <v>ME</v>
          </cell>
          <cell r="AD3750" t="str">
            <v>ME</v>
          </cell>
        </row>
        <row r="3751">
          <cell r="AC3751" t="str">
            <v>ME</v>
          </cell>
          <cell r="AD3751" t="str">
            <v>ME</v>
          </cell>
        </row>
        <row r="3752">
          <cell r="AC3752" t="str">
            <v>ME</v>
          </cell>
          <cell r="AD3752" t="str">
            <v>ME</v>
          </cell>
        </row>
        <row r="3753">
          <cell r="AC3753" t="str">
            <v>ME</v>
          </cell>
          <cell r="AD3753" t="str">
            <v>ME</v>
          </cell>
        </row>
        <row r="3754">
          <cell r="AC3754" t="str">
            <v>ME</v>
          </cell>
          <cell r="AD3754" t="str">
            <v>ME</v>
          </cell>
        </row>
        <row r="3755">
          <cell r="AC3755" t="str">
            <v>ME</v>
          </cell>
          <cell r="AD3755" t="str">
            <v>ME</v>
          </cell>
        </row>
        <row r="3756">
          <cell r="AC3756" t="str">
            <v>ME</v>
          </cell>
          <cell r="AD3756" t="str">
            <v>ME</v>
          </cell>
        </row>
        <row r="3757">
          <cell r="AC3757" t="str">
            <v>ME</v>
          </cell>
          <cell r="AD3757" t="str">
            <v>ME</v>
          </cell>
        </row>
        <row r="3758">
          <cell r="AC3758" t="str">
            <v>ME - USD</v>
          </cell>
          <cell r="AD3758" t="str">
            <v>ME</v>
          </cell>
        </row>
        <row r="3759">
          <cell r="AC3759" t="str">
            <v>ME - USD</v>
          </cell>
          <cell r="AD3759" t="str">
            <v>ME</v>
          </cell>
        </row>
        <row r="3760">
          <cell r="AC3760" t="str">
            <v>ME - USD</v>
          </cell>
          <cell r="AD3760" t="str">
            <v>ME</v>
          </cell>
        </row>
        <row r="3761">
          <cell r="AC3761" t="str">
            <v>ME - USD</v>
          </cell>
          <cell r="AD3761" t="str">
            <v>ME</v>
          </cell>
        </row>
        <row r="3762">
          <cell r="AC3762" t="str">
            <v>ME - USD</v>
          </cell>
          <cell r="AD3762" t="str">
            <v>ME</v>
          </cell>
        </row>
        <row r="3763">
          <cell r="AC3763" t="str">
            <v>ME - USD</v>
          </cell>
          <cell r="AD3763" t="str">
            <v>ME</v>
          </cell>
        </row>
        <row r="3764">
          <cell r="AC3764" t="str">
            <v>ME</v>
          </cell>
          <cell r="AD3764" t="str">
            <v>ME</v>
          </cell>
        </row>
        <row r="3765">
          <cell r="AC3765" t="str">
            <v>ME</v>
          </cell>
          <cell r="AD3765" t="str">
            <v>ME</v>
          </cell>
        </row>
        <row r="3766">
          <cell r="AC3766" t="str">
            <v>ME</v>
          </cell>
          <cell r="AD3766" t="str">
            <v>ME</v>
          </cell>
        </row>
        <row r="3767">
          <cell r="AC3767" t="str">
            <v>ME</v>
          </cell>
          <cell r="AD3767" t="str">
            <v>ME</v>
          </cell>
        </row>
        <row r="3768">
          <cell r="AC3768" t="str">
            <v>ME</v>
          </cell>
          <cell r="AD3768" t="str">
            <v>ME</v>
          </cell>
        </row>
        <row r="3769">
          <cell r="AC3769" t="str">
            <v>ME</v>
          </cell>
          <cell r="AD3769" t="str">
            <v>ME</v>
          </cell>
        </row>
        <row r="3770">
          <cell r="AC3770" t="str">
            <v>ME</v>
          </cell>
          <cell r="AD3770" t="str">
            <v>ME</v>
          </cell>
        </row>
        <row r="3771">
          <cell r="AC3771" t="str">
            <v>ME</v>
          </cell>
          <cell r="AD3771" t="str">
            <v>ME</v>
          </cell>
        </row>
        <row r="3772">
          <cell r="AC3772" t="str">
            <v>ME</v>
          </cell>
          <cell r="AD3772" t="str">
            <v>ME</v>
          </cell>
        </row>
        <row r="3773">
          <cell r="AC3773" t="str">
            <v>ME</v>
          </cell>
          <cell r="AD3773" t="str">
            <v>ME</v>
          </cell>
        </row>
        <row r="3774">
          <cell r="AC3774" t="str">
            <v>ME</v>
          </cell>
          <cell r="AD3774" t="str">
            <v>ME</v>
          </cell>
        </row>
        <row r="3775">
          <cell r="AC3775" t="str">
            <v>ME</v>
          </cell>
          <cell r="AD3775" t="str">
            <v>ME</v>
          </cell>
        </row>
        <row r="3776">
          <cell r="AC3776" t="str">
            <v>ME</v>
          </cell>
          <cell r="AD3776" t="str">
            <v>ME</v>
          </cell>
        </row>
        <row r="3777">
          <cell r="AC3777" t="str">
            <v>LAB</v>
          </cell>
          <cell r="AD3777" t="str">
            <v>LAB</v>
          </cell>
        </row>
        <row r="3778">
          <cell r="AC3778" t="str">
            <v>ME</v>
          </cell>
          <cell r="AD3778" t="str">
            <v>ME</v>
          </cell>
        </row>
        <row r="3779">
          <cell r="AC3779" t="str">
            <v>ME</v>
          </cell>
          <cell r="AD3779" t="str">
            <v>ME</v>
          </cell>
        </row>
        <row r="3780">
          <cell r="AC3780" t="str">
            <v>ME</v>
          </cell>
          <cell r="AD3780" t="str">
            <v>ME</v>
          </cell>
        </row>
        <row r="3781">
          <cell r="AC3781" t="str">
            <v>ME</v>
          </cell>
          <cell r="AD3781" t="str">
            <v>ME</v>
          </cell>
        </row>
        <row r="3782">
          <cell r="AC3782" t="str">
            <v>PMP - 15</v>
          </cell>
          <cell r="AD3782" t="str">
            <v>PMP - 15</v>
          </cell>
        </row>
        <row r="3783">
          <cell r="AC3783" t="str">
            <v>PMP - 15</v>
          </cell>
          <cell r="AD3783" t="str">
            <v>PMP - 15</v>
          </cell>
        </row>
        <row r="3784">
          <cell r="AC3784" t="str">
            <v>ME</v>
          </cell>
          <cell r="AD3784" t="str">
            <v>ME</v>
          </cell>
        </row>
        <row r="3785">
          <cell r="AC3785" t="str">
            <v>ME - USD</v>
          </cell>
          <cell r="AD3785" t="str">
            <v>ME</v>
          </cell>
        </row>
        <row r="3786">
          <cell r="AC3786" t="str">
            <v>ME - USD</v>
          </cell>
          <cell r="AD3786" t="str">
            <v>ME</v>
          </cell>
        </row>
        <row r="3787">
          <cell r="AC3787" t="str">
            <v>ME - USD</v>
          </cell>
          <cell r="AD3787" t="str">
            <v>ME</v>
          </cell>
        </row>
        <row r="3788">
          <cell r="AC3788" t="str">
            <v>ME - USD</v>
          </cell>
          <cell r="AD3788" t="str">
            <v>ME</v>
          </cell>
        </row>
        <row r="3789">
          <cell r="AC3789" t="str">
            <v>ME - USD</v>
          </cell>
          <cell r="AD3789" t="str">
            <v>ME</v>
          </cell>
        </row>
        <row r="3790">
          <cell r="AC3790" t="str">
            <v>ME - USD</v>
          </cell>
          <cell r="AD3790" t="str">
            <v>ME</v>
          </cell>
        </row>
        <row r="3791">
          <cell r="AC3791" t="str">
            <v>ME - USD</v>
          </cell>
          <cell r="AD3791" t="str">
            <v>ME</v>
          </cell>
        </row>
        <row r="3792">
          <cell r="AC3792" t="str">
            <v>ME - USD</v>
          </cell>
          <cell r="AD3792" t="str">
            <v>ME</v>
          </cell>
        </row>
        <row r="3793">
          <cell r="AC3793" t="str">
            <v>ME - USD</v>
          </cell>
          <cell r="AD3793" t="str">
            <v>ME</v>
          </cell>
        </row>
        <row r="3794">
          <cell r="AC3794" t="str">
            <v>ME - USD</v>
          </cell>
          <cell r="AD3794" t="str">
            <v>ME</v>
          </cell>
        </row>
        <row r="3795">
          <cell r="AC3795" t="str">
            <v>ME - USD</v>
          </cell>
          <cell r="AD3795" t="str">
            <v>ME</v>
          </cell>
        </row>
        <row r="3796">
          <cell r="AC3796" t="str">
            <v>ME - USD</v>
          </cell>
          <cell r="AD3796" t="str">
            <v>ME</v>
          </cell>
        </row>
        <row r="3797">
          <cell r="AC3797" t="str">
            <v>ME - USD</v>
          </cell>
          <cell r="AD3797" t="str">
            <v>ME</v>
          </cell>
        </row>
        <row r="3798">
          <cell r="AC3798" t="str">
            <v>ME - USD</v>
          </cell>
          <cell r="AD3798" t="str">
            <v>ME</v>
          </cell>
        </row>
        <row r="3799">
          <cell r="AC3799" t="str">
            <v>ME - USD</v>
          </cell>
          <cell r="AD3799" t="str">
            <v>ME</v>
          </cell>
        </row>
        <row r="3800">
          <cell r="AC3800" t="str">
            <v>ME - USD</v>
          </cell>
          <cell r="AD3800" t="str">
            <v>ME</v>
          </cell>
        </row>
        <row r="3801">
          <cell r="AC3801" t="str">
            <v>ME - USD</v>
          </cell>
          <cell r="AD3801" t="str">
            <v>ME</v>
          </cell>
        </row>
        <row r="3802">
          <cell r="AC3802" t="str">
            <v>ME - USD</v>
          </cell>
          <cell r="AD3802" t="str">
            <v>ME</v>
          </cell>
        </row>
        <row r="3803">
          <cell r="AC3803" t="str">
            <v>ME - USD</v>
          </cell>
          <cell r="AD3803" t="str">
            <v>ME</v>
          </cell>
        </row>
        <row r="3804">
          <cell r="AC3804" t="str">
            <v>ME</v>
          </cell>
          <cell r="AD3804" t="str">
            <v>ME</v>
          </cell>
        </row>
        <row r="3805">
          <cell r="AC3805" t="str">
            <v>ME</v>
          </cell>
          <cell r="AD3805" t="str">
            <v>ME</v>
          </cell>
        </row>
        <row r="3806">
          <cell r="AC3806" t="str">
            <v>PMP - 15</v>
          </cell>
          <cell r="AD3806" t="str">
            <v>PMP - 15</v>
          </cell>
        </row>
        <row r="3807">
          <cell r="AC3807" t="str">
            <v>PMP - 15</v>
          </cell>
          <cell r="AD3807" t="str">
            <v>PMP - 15</v>
          </cell>
        </row>
        <row r="3808">
          <cell r="AC3808" t="str">
            <v>ME</v>
          </cell>
          <cell r="AD3808" t="str">
            <v>ME</v>
          </cell>
        </row>
        <row r="3809">
          <cell r="AC3809" t="str">
            <v>ME</v>
          </cell>
          <cell r="AD3809" t="str">
            <v>ME</v>
          </cell>
        </row>
        <row r="3810">
          <cell r="AC3810" t="str">
            <v>ME</v>
          </cell>
          <cell r="AD3810" t="str">
            <v>ME</v>
          </cell>
        </row>
        <row r="3811">
          <cell r="AC3811" t="str">
            <v>MME</v>
          </cell>
          <cell r="AD3811" t="str">
            <v>MME</v>
          </cell>
        </row>
        <row r="3812">
          <cell r="AC3812" t="str">
            <v>ME</v>
          </cell>
          <cell r="AD3812" t="str">
            <v>ME</v>
          </cell>
        </row>
        <row r="3813">
          <cell r="AC3813" t="str">
            <v>ME</v>
          </cell>
          <cell r="AD3813" t="str">
            <v>ME</v>
          </cell>
        </row>
        <row r="3814">
          <cell r="AC3814" t="str">
            <v>ME</v>
          </cell>
          <cell r="AD3814" t="str">
            <v>ME</v>
          </cell>
        </row>
        <row r="3815">
          <cell r="AC3815" t="str">
            <v>ME</v>
          </cell>
          <cell r="AD3815" t="str">
            <v>ME</v>
          </cell>
        </row>
        <row r="3816">
          <cell r="AC3816" t="str">
            <v>ME</v>
          </cell>
          <cell r="AD3816" t="str">
            <v>ME</v>
          </cell>
        </row>
        <row r="3817">
          <cell r="AC3817" t="str">
            <v>PPE</v>
          </cell>
          <cell r="AD3817" t="str">
            <v>PPE</v>
          </cell>
        </row>
        <row r="3818">
          <cell r="AC3818" t="str">
            <v>PPE</v>
          </cell>
          <cell r="AD3818" t="str">
            <v>PPE</v>
          </cell>
        </row>
        <row r="3819">
          <cell r="AC3819" t="str">
            <v>PPE</v>
          </cell>
          <cell r="AD3819" t="str">
            <v>PPE</v>
          </cell>
        </row>
        <row r="3820">
          <cell r="AC3820" t="str">
            <v>PPE</v>
          </cell>
          <cell r="AD3820" t="str">
            <v>PPE</v>
          </cell>
        </row>
        <row r="3821">
          <cell r="AC3821" t="str">
            <v>PPE</v>
          </cell>
          <cell r="AD3821" t="str">
            <v>PPE</v>
          </cell>
        </row>
        <row r="3822">
          <cell r="AC3822" t="str">
            <v>PPE</v>
          </cell>
          <cell r="AD3822" t="str">
            <v>PPE</v>
          </cell>
        </row>
        <row r="3823">
          <cell r="AC3823" t="str">
            <v>ME</v>
          </cell>
          <cell r="AD3823" t="str">
            <v>ME</v>
          </cell>
        </row>
        <row r="3824">
          <cell r="AC3824" t="str">
            <v>ME</v>
          </cell>
          <cell r="AD3824" t="str">
            <v>ME</v>
          </cell>
        </row>
        <row r="3825">
          <cell r="AC3825" t="str">
            <v>ME - USD</v>
          </cell>
          <cell r="AD3825" t="str">
            <v>ME</v>
          </cell>
        </row>
        <row r="3826">
          <cell r="AC3826" t="str">
            <v>ME - USD</v>
          </cell>
          <cell r="AD3826" t="str">
            <v>ME</v>
          </cell>
        </row>
        <row r="3827">
          <cell r="AC3827" t="str">
            <v>ME - USD</v>
          </cell>
          <cell r="AD3827" t="str">
            <v>ME</v>
          </cell>
        </row>
        <row r="3828">
          <cell r="AC3828" t="str">
            <v>ME - USD</v>
          </cell>
          <cell r="AD3828" t="str">
            <v>ME</v>
          </cell>
        </row>
        <row r="3829">
          <cell r="AC3829" t="str">
            <v>ME - USD</v>
          </cell>
          <cell r="AD3829" t="str">
            <v>ME</v>
          </cell>
        </row>
        <row r="3830">
          <cell r="AC3830" t="str">
            <v>ME - USD</v>
          </cell>
          <cell r="AD3830" t="str">
            <v>ME</v>
          </cell>
        </row>
        <row r="3831">
          <cell r="AC3831" t="str">
            <v>ME - USD</v>
          </cell>
          <cell r="AD3831" t="str">
            <v>ME</v>
          </cell>
        </row>
        <row r="3832">
          <cell r="AC3832" t="str">
            <v>PMP - 15</v>
          </cell>
          <cell r="AD3832" t="str">
            <v>PMP - 15</v>
          </cell>
        </row>
        <row r="3833">
          <cell r="AC3833" t="str">
            <v>PMP - 15</v>
          </cell>
          <cell r="AD3833" t="str">
            <v>PMP - 15</v>
          </cell>
        </row>
        <row r="3834">
          <cell r="AC3834" t="str">
            <v>PMP - 15</v>
          </cell>
          <cell r="AD3834" t="str">
            <v>PMP - 15</v>
          </cell>
        </row>
        <row r="3835">
          <cell r="AC3835" t="str">
            <v>PMP - 15</v>
          </cell>
          <cell r="AD3835" t="str">
            <v>PMP - 15</v>
          </cell>
        </row>
        <row r="3836">
          <cell r="AC3836" t="str">
            <v>ME</v>
          </cell>
          <cell r="AD3836" t="str">
            <v>ME</v>
          </cell>
        </row>
        <row r="3837">
          <cell r="AC3837" t="str">
            <v>ME</v>
          </cell>
          <cell r="AD3837" t="str">
            <v>ME</v>
          </cell>
        </row>
        <row r="3838">
          <cell r="AC3838" t="str">
            <v>ME</v>
          </cell>
          <cell r="AD3838" t="str">
            <v>ME</v>
          </cell>
        </row>
        <row r="3839">
          <cell r="AC3839" t="str">
            <v>ME</v>
          </cell>
          <cell r="AD3839" t="str">
            <v>ME</v>
          </cell>
        </row>
        <row r="3840">
          <cell r="AC3840" t="str">
            <v>ME</v>
          </cell>
          <cell r="AD3840" t="str">
            <v>ME</v>
          </cell>
        </row>
        <row r="3841">
          <cell r="AC3841" t="str">
            <v>ME - USD</v>
          </cell>
          <cell r="AD3841" t="str">
            <v>ME</v>
          </cell>
        </row>
        <row r="3842">
          <cell r="AC3842" t="str">
            <v>ME - USD</v>
          </cell>
          <cell r="AD3842" t="str">
            <v>ME</v>
          </cell>
        </row>
        <row r="3843">
          <cell r="AC3843" t="str">
            <v>ME - USD</v>
          </cell>
          <cell r="AD3843" t="str">
            <v>ME</v>
          </cell>
        </row>
        <row r="3844">
          <cell r="AC3844" t="str">
            <v>ME - USD</v>
          </cell>
          <cell r="AD3844" t="str">
            <v>ME</v>
          </cell>
        </row>
        <row r="3845">
          <cell r="AC3845" t="str">
            <v>ME - USD</v>
          </cell>
          <cell r="AD3845" t="str">
            <v>ME</v>
          </cell>
        </row>
        <row r="3846">
          <cell r="AC3846" t="str">
            <v>ME - USD</v>
          </cell>
          <cell r="AD3846" t="str">
            <v>ME</v>
          </cell>
        </row>
        <row r="3847">
          <cell r="AC3847" t="str">
            <v>ME - USD</v>
          </cell>
          <cell r="AD3847" t="str">
            <v>ME</v>
          </cell>
        </row>
        <row r="3848">
          <cell r="AC3848" t="str">
            <v>ME - USD</v>
          </cell>
          <cell r="AD3848" t="str">
            <v>ME</v>
          </cell>
        </row>
        <row r="3849">
          <cell r="AC3849" t="str">
            <v>ME - USD</v>
          </cell>
          <cell r="AD3849" t="str">
            <v>ME</v>
          </cell>
        </row>
        <row r="3850">
          <cell r="AC3850" t="str">
            <v>ME - USD</v>
          </cell>
          <cell r="AD3850" t="str">
            <v>ME</v>
          </cell>
        </row>
        <row r="3851">
          <cell r="AC3851" t="str">
            <v>ME - USD</v>
          </cell>
          <cell r="AD3851" t="str">
            <v>ME</v>
          </cell>
        </row>
        <row r="3852">
          <cell r="AC3852" t="str">
            <v>ME - USD</v>
          </cell>
          <cell r="AD3852" t="str">
            <v>ME</v>
          </cell>
        </row>
        <row r="3853">
          <cell r="AC3853" t="str">
            <v>ME - USD</v>
          </cell>
          <cell r="AD3853" t="str">
            <v>ME</v>
          </cell>
        </row>
        <row r="3854">
          <cell r="AC3854" t="str">
            <v>ME</v>
          </cell>
          <cell r="AD3854" t="str">
            <v>ME</v>
          </cell>
        </row>
        <row r="3855">
          <cell r="AC3855" t="str">
            <v>ME</v>
          </cell>
          <cell r="AD3855" t="str">
            <v>ME</v>
          </cell>
        </row>
        <row r="3856">
          <cell r="AC3856" t="str">
            <v>ME</v>
          </cell>
          <cell r="AD3856" t="str">
            <v>ME</v>
          </cell>
        </row>
        <row r="3857">
          <cell r="AC3857" t="str">
            <v>ME</v>
          </cell>
          <cell r="AD3857" t="str">
            <v>ME</v>
          </cell>
        </row>
        <row r="3858">
          <cell r="AC3858" t="str">
            <v>ME</v>
          </cell>
          <cell r="AD3858" t="str">
            <v>ME</v>
          </cell>
        </row>
        <row r="3859">
          <cell r="AC3859" t="str">
            <v>ME</v>
          </cell>
          <cell r="AD3859" t="str">
            <v>ME</v>
          </cell>
        </row>
        <row r="3860">
          <cell r="AC3860" t="str">
            <v>ME</v>
          </cell>
          <cell r="AD3860" t="str">
            <v>ME</v>
          </cell>
        </row>
        <row r="3861">
          <cell r="AC3861" t="str">
            <v>ME</v>
          </cell>
          <cell r="AD3861" t="str">
            <v>ME</v>
          </cell>
        </row>
        <row r="3862">
          <cell r="AC3862" t="str">
            <v>ME</v>
          </cell>
          <cell r="AD3862" t="str">
            <v>ME</v>
          </cell>
        </row>
        <row r="3863">
          <cell r="AC3863" t="str">
            <v>ME - USD</v>
          </cell>
          <cell r="AD3863" t="str">
            <v>ME</v>
          </cell>
        </row>
        <row r="3864">
          <cell r="AC3864" t="str">
            <v>ME - USD</v>
          </cell>
          <cell r="AD3864" t="str">
            <v>ME</v>
          </cell>
        </row>
        <row r="3865">
          <cell r="AC3865" t="str">
            <v>ME - USD</v>
          </cell>
          <cell r="AD3865" t="str">
            <v>ME</v>
          </cell>
        </row>
        <row r="3866">
          <cell r="AC3866" t="str">
            <v>ME - USD</v>
          </cell>
          <cell r="AD3866" t="str">
            <v>ME</v>
          </cell>
        </row>
        <row r="3867">
          <cell r="AC3867" t="str">
            <v>ME - USD</v>
          </cell>
          <cell r="AD3867" t="str">
            <v>ME</v>
          </cell>
        </row>
        <row r="3868">
          <cell r="AC3868" t="str">
            <v>ME - USD</v>
          </cell>
          <cell r="AD3868" t="str">
            <v>ME</v>
          </cell>
        </row>
        <row r="3869">
          <cell r="AC3869" t="str">
            <v>ME - USD</v>
          </cell>
          <cell r="AD3869" t="str">
            <v>ME</v>
          </cell>
        </row>
        <row r="3870">
          <cell r="AC3870" t="str">
            <v>ME</v>
          </cell>
          <cell r="AD3870" t="str">
            <v>ME</v>
          </cell>
        </row>
        <row r="3871">
          <cell r="AC3871" t="str">
            <v>ME</v>
          </cell>
          <cell r="AD3871" t="str">
            <v>ME</v>
          </cell>
        </row>
        <row r="3872">
          <cell r="AC3872" t="str">
            <v>ME</v>
          </cell>
          <cell r="AD3872" t="str">
            <v>ME</v>
          </cell>
        </row>
        <row r="3873">
          <cell r="AC3873" t="str">
            <v>ME</v>
          </cell>
          <cell r="AD3873" t="str">
            <v>ME</v>
          </cell>
        </row>
        <row r="3874">
          <cell r="AC3874" t="str">
            <v>ME</v>
          </cell>
          <cell r="AD3874" t="str">
            <v>ME</v>
          </cell>
        </row>
        <row r="3875">
          <cell r="AC3875" t="str">
            <v>ME</v>
          </cell>
          <cell r="AD3875" t="str">
            <v>ME</v>
          </cell>
        </row>
        <row r="3876">
          <cell r="AC3876" t="str">
            <v>ME</v>
          </cell>
          <cell r="AD3876" t="str">
            <v>ME</v>
          </cell>
        </row>
        <row r="3877">
          <cell r="AC3877" t="str">
            <v>ME</v>
          </cell>
          <cell r="AD3877" t="str">
            <v>ME</v>
          </cell>
        </row>
        <row r="3878">
          <cell r="AC3878" t="str">
            <v>ME</v>
          </cell>
          <cell r="AD3878" t="str">
            <v>ME</v>
          </cell>
        </row>
        <row r="3879">
          <cell r="AC3879" t="str">
            <v>ME</v>
          </cell>
          <cell r="AD3879" t="str">
            <v>ME</v>
          </cell>
        </row>
        <row r="3880">
          <cell r="AC3880" t="str">
            <v>ME</v>
          </cell>
          <cell r="AD3880" t="str">
            <v>ME</v>
          </cell>
        </row>
        <row r="3881">
          <cell r="AC3881" t="str">
            <v>ME</v>
          </cell>
          <cell r="AD3881" t="str">
            <v>ME</v>
          </cell>
        </row>
        <row r="3882">
          <cell r="AC3882" t="str">
            <v>PMP - 15</v>
          </cell>
          <cell r="AD3882" t="str">
            <v>PMP - 15</v>
          </cell>
        </row>
        <row r="3883">
          <cell r="AC3883" t="str">
            <v>PMP - 15</v>
          </cell>
          <cell r="AD3883" t="str">
            <v>PMP - 15</v>
          </cell>
        </row>
        <row r="3884">
          <cell r="AC3884" t="str">
            <v>ME</v>
          </cell>
          <cell r="AD3884" t="str">
            <v>ME</v>
          </cell>
        </row>
        <row r="3885">
          <cell r="AC3885" t="str">
            <v>ME</v>
          </cell>
          <cell r="AD3885" t="str">
            <v>ME</v>
          </cell>
        </row>
        <row r="3886">
          <cell r="AC3886" t="str">
            <v>PMP - 15</v>
          </cell>
          <cell r="AD3886" t="str">
            <v>PMP - 15</v>
          </cell>
        </row>
        <row r="3887">
          <cell r="AC3887" t="str">
            <v>ME</v>
          </cell>
          <cell r="AD3887" t="str">
            <v>ME</v>
          </cell>
        </row>
        <row r="3888">
          <cell r="AC3888" t="str">
            <v>ME</v>
          </cell>
          <cell r="AD3888" t="str">
            <v>ME</v>
          </cell>
        </row>
        <row r="3889">
          <cell r="AC3889" t="str">
            <v>PMP</v>
          </cell>
          <cell r="AD3889" t="str">
            <v>PMP</v>
          </cell>
        </row>
        <row r="3890">
          <cell r="AC3890" t="str">
            <v>ME</v>
          </cell>
          <cell r="AD3890" t="str">
            <v>ME</v>
          </cell>
        </row>
        <row r="3891">
          <cell r="AC3891" t="str">
            <v>ME</v>
          </cell>
          <cell r="AD3891" t="str">
            <v>ME</v>
          </cell>
        </row>
        <row r="3892">
          <cell r="AC3892" t="str">
            <v>MOT</v>
          </cell>
          <cell r="AD3892" t="str">
            <v>MOT</v>
          </cell>
        </row>
        <row r="3893">
          <cell r="AC3893" t="str">
            <v>MOT</v>
          </cell>
          <cell r="AD3893" t="str">
            <v>MOT</v>
          </cell>
        </row>
        <row r="3894">
          <cell r="AC3894" t="str">
            <v>MOT</v>
          </cell>
          <cell r="AD3894" t="str">
            <v>MOT</v>
          </cell>
        </row>
        <row r="3895">
          <cell r="AC3895" t="str">
            <v>MOT</v>
          </cell>
          <cell r="AD3895" t="str">
            <v>MOT</v>
          </cell>
        </row>
        <row r="3896">
          <cell r="AC3896" t="str">
            <v>ME</v>
          </cell>
          <cell r="AD3896" t="str">
            <v>ME</v>
          </cell>
        </row>
        <row r="3897">
          <cell r="AC3897" t="str">
            <v>AC</v>
          </cell>
          <cell r="AD3897" t="str">
            <v>AC</v>
          </cell>
        </row>
        <row r="3898">
          <cell r="AC3898" t="str">
            <v>AC</v>
          </cell>
          <cell r="AD3898" t="str">
            <v>AC</v>
          </cell>
        </row>
        <row r="3899">
          <cell r="AC3899" t="str">
            <v>ME</v>
          </cell>
          <cell r="AD3899" t="str">
            <v>ME</v>
          </cell>
        </row>
        <row r="3900">
          <cell r="AC3900" t="str">
            <v>ME</v>
          </cell>
          <cell r="AD3900" t="str">
            <v>ME</v>
          </cell>
        </row>
        <row r="3901">
          <cell r="AC3901" t="str">
            <v>ME</v>
          </cell>
          <cell r="AD3901" t="str">
            <v>ME</v>
          </cell>
        </row>
        <row r="3902">
          <cell r="AC3902" t="str">
            <v>ME</v>
          </cell>
          <cell r="AD3902" t="str">
            <v>ME</v>
          </cell>
        </row>
        <row r="3903">
          <cell r="AC3903" t="str">
            <v>ME</v>
          </cell>
          <cell r="AD3903" t="str">
            <v>ME</v>
          </cell>
        </row>
        <row r="3904">
          <cell r="AC3904" t="str">
            <v>ME</v>
          </cell>
          <cell r="AD3904" t="str">
            <v>ME</v>
          </cell>
        </row>
        <row r="3905">
          <cell r="AC3905" t="str">
            <v>ME</v>
          </cell>
          <cell r="AD3905" t="str">
            <v>ME</v>
          </cell>
        </row>
        <row r="3906">
          <cell r="AC3906" t="str">
            <v>ME</v>
          </cell>
          <cell r="AD3906" t="str">
            <v>ME</v>
          </cell>
        </row>
        <row r="3907">
          <cell r="AC3907" t="str">
            <v>ME</v>
          </cell>
          <cell r="AD3907" t="str">
            <v>ME</v>
          </cell>
        </row>
        <row r="3908">
          <cell r="AC3908" t="str">
            <v>ME</v>
          </cell>
          <cell r="AD3908" t="str">
            <v>ME</v>
          </cell>
        </row>
        <row r="3909">
          <cell r="AC3909" t="str">
            <v>ME</v>
          </cell>
          <cell r="AD3909" t="str">
            <v>ME</v>
          </cell>
        </row>
        <row r="3910">
          <cell r="AC3910" t="str">
            <v>ME</v>
          </cell>
          <cell r="AD3910" t="str">
            <v>ME</v>
          </cell>
        </row>
        <row r="3911">
          <cell r="AC3911" t="str">
            <v>PMP - 15</v>
          </cell>
          <cell r="AD3911" t="str">
            <v>PMP - 15</v>
          </cell>
        </row>
        <row r="3912">
          <cell r="AC3912" t="str">
            <v>ME</v>
          </cell>
          <cell r="AD3912" t="str">
            <v>ME</v>
          </cell>
        </row>
        <row r="3913">
          <cell r="AC3913" t="str">
            <v>ME</v>
          </cell>
          <cell r="AD3913" t="str">
            <v>ME</v>
          </cell>
        </row>
        <row r="3914">
          <cell r="AC3914" t="str">
            <v>ME</v>
          </cell>
          <cell r="AD3914" t="str">
            <v>ME</v>
          </cell>
        </row>
        <row r="3915">
          <cell r="AC3915" t="str">
            <v>COMP</v>
          </cell>
          <cell r="AD3915" t="str">
            <v>COMP</v>
          </cell>
        </row>
        <row r="3916">
          <cell r="AC3916" t="str">
            <v>MOT</v>
          </cell>
          <cell r="AD3916" t="str">
            <v>MOT</v>
          </cell>
        </row>
        <row r="3917">
          <cell r="AC3917" t="str">
            <v>ME</v>
          </cell>
          <cell r="AD3917" t="str">
            <v>ME</v>
          </cell>
        </row>
        <row r="3918">
          <cell r="AC3918" t="str">
            <v>ME</v>
          </cell>
          <cell r="AD3918" t="str">
            <v>ME</v>
          </cell>
        </row>
        <row r="3919">
          <cell r="AC3919" t="str">
            <v>ME</v>
          </cell>
          <cell r="AD3919" t="str">
            <v>ME</v>
          </cell>
        </row>
        <row r="3920">
          <cell r="AC3920" t="str">
            <v>ME</v>
          </cell>
          <cell r="AD3920" t="str">
            <v>ME</v>
          </cell>
        </row>
        <row r="3921">
          <cell r="AC3921" t="str">
            <v>ME</v>
          </cell>
          <cell r="AD3921" t="str">
            <v>ME</v>
          </cell>
        </row>
        <row r="3922">
          <cell r="AC3922" t="str">
            <v>ME</v>
          </cell>
          <cell r="AD3922" t="str">
            <v>ME</v>
          </cell>
        </row>
        <row r="3923">
          <cell r="AC3923" t="str">
            <v>ME</v>
          </cell>
          <cell r="AD3923" t="str">
            <v>ME</v>
          </cell>
        </row>
        <row r="3924">
          <cell r="AC3924" t="str">
            <v>ME</v>
          </cell>
          <cell r="AD3924" t="str">
            <v>ME</v>
          </cell>
        </row>
        <row r="3925">
          <cell r="AC3925" t="str">
            <v>ME</v>
          </cell>
          <cell r="AD3925" t="str">
            <v>ME</v>
          </cell>
        </row>
        <row r="3926">
          <cell r="AC3926" t="str">
            <v>ME</v>
          </cell>
          <cell r="AD3926" t="str">
            <v>ME</v>
          </cell>
        </row>
        <row r="3927">
          <cell r="AC3927" t="str">
            <v>ME</v>
          </cell>
          <cell r="AD3927" t="str">
            <v>ME</v>
          </cell>
        </row>
        <row r="3928">
          <cell r="AC3928" t="str">
            <v>ME</v>
          </cell>
          <cell r="AD3928" t="str">
            <v>ME</v>
          </cell>
        </row>
        <row r="3929">
          <cell r="AC3929" t="str">
            <v>ME</v>
          </cell>
          <cell r="AD3929" t="str">
            <v>ME</v>
          </cell>
        </row>
        <row r="3930">
          <cell r="AC3930" t="str">
            <v>ME</v>
          </cell>
          <cell r="AD3930" t="str">
            <v>ME</v>
          </cell>
        </row>
        <row r="3931">
          <cell r="AC3931" t="str">
            <v>ME</v>
          </cell>
          <cell r="AD3931" t="str">
            <v>ME</v>
          </cell>
        </row>
        <row r="3932">
          <cell r="AC3932" t="str">
            <v>ME</v>
          </cell>
          <cell r="AD3932" t="str">
            <v>ME</v>
          </cell>
        </row>
        <row r="3933">
          <cell r="AC3933" t="str">
            <v>ME</v>
          </cell>
          <cell r="AD3933" t="str">
            <v>ME</v>
          </cell>
        </row>
        <row r="3934">
          <cell r="AC3934" t="str">
            <v>ME</v>
          </cell>
          <cell r="AD3934" t="str">
            <v>ME</v>
          </cell>
        </row>
        <row r="3935">
          <cell r="AC3935" t="str">
            <v>ME</v>
          </cell>
          <cell r="AD3935" t="str">
            <v>ME</v>
          </cell>
        </row>
        <row r="3936">
          <cell r="AC3936" t="str">
            <v>ME</v>
          </cell>
          <cell r="AD3936" t="str">
            <v>ME</v>
          </cell>
        </row>
        <row r="3937">
          <cell r="AC3937" t="str">
            <v>ME</v>
          </cell>
          <cell r="AD3937" t="str">
            <v>ME</v>
          </cell>
        </row>
        <row r="3938">
          <cell r="AC3938" t="str">
            <v>MME</v>
          </cell>
          <cell r="AD3938" t="str">
            <v>MME</v>
          </cell>
        </row>
        <row r="3939">
          <cell r="AC3939" t="str">
            <v>ME</v>
          </cell>
          <cell r="AD3939" t="str">
            <v>ME</v>
          </cell>
        </row>
        <row r="3940">
          <cell r="AC3940" t="str">
            <v>ME</v>
          </cell>
          <cell r="AD3940" t="str">
            <v>ME</v>
          </cell>
        </row>
        <row r="3941">
          <cell r="AC3941" t="str">
            <v>PMP - 15</v>
          </cell>
          <cell r="AD3941" t="str">
            <v>PMP - 15</v>
          </cell>
        </row>
        <row r="3942">
          <cell r="AC3942" t="str">
            <v>PPE</v>
          </cell>
          <cell r="AD3942" t="str">
            <v>PPE</v>
          </cell>
        </row>
        <row r="3943">
          <cell r="AC3943" t="str">
            <v>PPE</v>
          </cell>
          <cell r="AD3943" t="str">
            <v>PPE</v>
          </cell>
        </row>
        <row r="3944">
          <cell r="AC3944" t="str">
            <v>PPE</v>
          </cell>
          <cell r="AD3944" t="str">
            <v>PPE</v>
          </cell>
        </row>
        <row r="3945">
          <cell r="AC3945" t="str">
            <v>PPE</v>
          </cell>
          <cell r="AD3945" t="str">
            <v>PPE</v>
          </cell>
        </row>
        <row r="3946">
          <cell r="AC3946" t="str">
            <v>PPE</v>
          </cell>
          <cell r="AD3946" t="str">
            <v>PPE</v>
          </cell>
        </row>
        <row r="3947">
          <cell r="AC3947" t="str">
            <v>PPE</v>
          </cell>
          <cell r="AD3947" t="str">
            <v>PPE</v>
          </cell>
        </row>
        <row r="3948">
          <cell r="AC3948" t="str">
            <v>PPE</v>
          </cell>
          <cell r="AD3948" t="str">
            <v>PPE</v>
          </cell>
        </row>
        <row r="3949">
          <cell r="AC3949" t="str">
            <v>PPE</v>
          </cell>
          <cell r="AD3949" t="str">
            <v>PPE</v>
          </cell>
        </row>
        <row r="3950">
          <cell r="AC3950" t="str">
            <v>PPE</v>
          </cell>
          <cell r="AD3950" t="str">
            <v>PPE</v>
          </cell>
        </row>
        <row r="3951">
          <cell r="AC3951" t="str">
            <v>PPE</v>
          </cell>
          <cell r="AD3951" t="str">
            <v>PPE</v>
          </cell>
        </row>
        <row r="3952">
          <cell r="AC3952" t="str">
            <v>COMP</v>
          </cell>
          <cell r="AD3952" t="str">
            <v>COMP</v>
          </cell>
        </row>
        <row r="3953">
          <cell r="AC3953" t="str">
            <v>HVAC</v>
          </cell>
          <cell r="AD3953" t="str">
            <v>HVAC</v>
          </cell>
        </row>
        <row r="3954">
          <cell r="AC3954" t="str">
            <v>HVAC</v>
          </cell>
          <cell r="AD3954" t="str">
            <v>HVAC</v>
          </cell>
        </row>
        <row r="3955">
          <cell r="AC3955" t="str">
            <v>MOT</v>
          </cell>
          <cell r="AD3955" t="str">
            <v>MOT</v>
          </cell>
        </row>
        <row r="3956">
          <cell r="AC3956" t="str">
            <v>COMP</v>
          </cell>
          <cell r="AD3956" t="str">
            <v>COMP</v>
          </cell>
        </row>
        <row r="3957">
          <cell r="AC3957" t="str">
            <v>COMP</v>
          </cell>
          <cell r="AD3957" t="str">
            <v>COMP</v>
          </cell>
        </row>
        <row r="3958">
          <cell r="AC3958" t="str">
            <v>PIPE</v>
          </cell>
          <cell r="AD3958" t="str">
            <v>PIPE</v>
          </cell>
        </row>
        <row r="3959">
          <cell r="AC3959" t="str">
            <v>ME</v>
          </cell>
          <cell r="AD3959" t="str">
            <v>ME</v>
          </cell>
        </row>
        <row r="3960">
          <cell r="AC3960" t="str">
            <v>MOT</v>
          </cell>
          <cell r="AD3960" t="str">
            <v>MOT</v>
          </cell>
        </row>
        <row r="3961">
          <cell r="AC3961" t="str">
            <v>PIPE</v>
          </cell>
          <cell r="AD3961" t="str">
            <v>PIPE</v>
          </cell>
        </row>
        <row r="3962">
          <cell r="AC3962" t="str">
            <v>ME</v>
          </cell>
          <cell r="AD3962" t="str">
            <v>ME</v>
          </cell>
        </row>
        <row r="3963">
          <cell r="AC3963" t="str">
            <v>ME</v>
          </cell>
          <cell r="AD3963" t="str">
            <v>ME</v>
          </cell>
        </row>
        <row r="3964">
          <cell r="AC3964" t="str">
            <v>ME</v>
          </cell>
          <cell r="AD3964" t="str">
            <v>ME</v>
          </cell>
        </row>
        <row r="3965">
          <cell r="AC3965" t="str">
            <v>PPE</v>
          </cell>
          <cell r="AD3965" t="str">
            <v>PPE</v>
          </cell>
        </row>
        <row r="3966">
          <cell r="AC3966" t="str">
            <v>PPE</v>
          </cell>
          <cell r="AD3966" t="str">
            <v>PPE</v>
          </cell>
        </row>
        <row r="3967">
          <cell r="AC3967" t="str">
            <v>PPE</v>
          </cell>
          <cell r="AD3967" t="str">
            <v>PPE</v>
          </cell>
        </row>
        <row r="3968">
          <cell r="AC3968" t="str">
            <v>PPE</v>
          </cell>
          <cell r="AD3968" t="str">
            <v>PPE</v>
          </cell>
        </row>
        <row r="3969">
          <cell r="AC3969" t="str">
            <v>PIPE</v>
          </cell>
          <cell r="AD3969" t="str">
            <v>PIPE</v>
          </cell>
        </row>
        <row r="3970">
          <cell r="AC3970" t="str">
            <v>PIPE</v>
          </cell>
          <cell r="AD3970" t="str">
            <v>PIPE</v>
          </cell>
        </row>
        <row r="3971">
          <cell r="AC3971" t="str">
            <v>PIPE</v>
          </cell>
          <cell r="AD3971" t="str">
            <v>PIPE</v>
          </cell>
        </row>
        <row r="3972">
          <cell r="AC3972" t="str">
            <v>PIPE</v>
          </cell>
          <cell r="AD3972" t="str">
            <v>PIPE</v>
          </cell>
        </row>
        <row r="3973">
          <cell r="AC3973" t="str">
            <v>PPE</v>
          </cell>
          <cell r="AD3973" t="str">
            <v>PPE</v>
          </cell>
        </row>
        <row r="3974">
          <cell r="AC3974" t="str">
            <v>PPE</v>
          </cell>
          <cell r="AD3974" t="str">
            <v>PPE</v>
          </cell>
        </row>
        <row r="3975">
          <cell r="AC3975" t="str">
            <v>PMP</v>
          </cell>
          <cell r="AD3975" t="str">
            <v>PMP</v>
          </cell>
        </row>
        <row r="3976">
          <cell r="AC3976" t="str">
            <v>MOT</v>
          </cell>
          <cell r="AD3976" t="str">
            <v>MOT</v>
          </cell>
        </row>
        <row r="3977">
          <cell r="AC3977" t="str">
            <v>ME</v>
          </cell>
          <cell r="AD3977" t="str">
            <v>ME</v>
          </cell>
        </row>
        <row r="3978">
          <cell r="AC3978" t="str">
            <v>PPE</v>
          </cell>
          <cell r="AD3978" t="str">
            <v>PPE</v>
          </cell>
        </row>
        <row r="3979">
          <cell r="AC3979" t="str">
            <v>PPE</v>
          </cell>
          <cell r="AD3979" t="str">
            <v>PPE</v>
          </cell>
        </row>
        <row r="3980">
          <cell r="AC3980" t="str">
            <v>PPE</v>
          </cell>
          <cell r="AD3980" t="str">
            <v>PPE</v>
          </cell>
        </row>
        <row r="3981">
          <cell r="AC3981" t="str">
            <v>PPE</v>
          </cell>
          <cell r="AD3981" t="str">
            <v>PPE</v>
          </cell>
        </row>
        <row r="3982">
          <cell r="AC3982" t="str">
            <v>PPE</v>
          </cell>
          <cell r="AD3982" t="str">
            <v>PPE</v>
          </cell>
        </row>
        <row r="3983">
          <cell r="AC3983" t="str">
            <v>PPE</v>
          </cell>
          <cell r="AD3983" t="str">
            <v>PPE</v>
          </cell>
        </row>
        <row r="3984">
          <cell r="AC3984" t="str">
            <v>PPE</v>
          </cell>
          <cell r="AD3984" t="str">
            <v>PPE</v>
          </cell>
        </row>
        <row r="3985">
          <cell r="AC3985" t="str">
            <v>PPE</v>
          </cell>
          <cell r="AD3985" t="str">
            <v>PPE</v>
          </cell>
        </row>
        <row r="3986">
          <cell r="AC3986" t="str">
            <v>PPE</v>
          </cell>
          <cell r="AD3986" t="str">
            <v>PPE</v>
          </cell>
        </row>
        <row r="3987">
          <cell r="AC3987" t="str">
            <v>PPE</v>
          </cell>
          <cell r="AD3987" t="str">
            <v>PPE</v>
          </cell>
        </row>
        <row r="3988">
          <cell r="AC3988" t="str">
            <v>MOT</v>
          </cell>
          <cell r="AD3988" t="str">
            <v>MOT</v>
          </cell>
        </row>
        <row r="3989">
          <cell r="AC3989" t="str">
            <v>PPE</v>
          </cell>
          <cell r="AD3989" t="str">
            <v>PPE</v>
          </cell>
        </row>
        <row r="3990">
          <cell r="AC3990" t="str">
            <v>COMP</v>
          </cell>
          <cell r="AD3990" t="str">
            <v>COMP</v>
          </cell>
        </row>
        <row r="3991">
          <cell r="AC3991" t="str">
            <v>PPE</v>
          </cell>
          <cell r="AD3991" t="str">
            <v>PPE</v>
          </cell>
        </row>
        <row r="3992">
          <cell r="AC3992" t="str">
            <v>COMP</v>
          </cell>
          <cell r="AD3992" t="str">
            <v>COMP</v>
          </cell>
        </row>
        <row r="3993">
          <cell r="AC3993" t="str">
            <v>ELE</v>
          </cell>
          <cell r="AD3993" t="str">
            <v>ELE</v>
          </cell>
        </row>
        <row r="3994">
          <cell r="AC3994" t="str">
            <v>PPE</v>
          </cell>
          <cell r="AD3994" t="str">
            <v>PPE</v>
          </cell>
        </row>
        <row r="3995">
          <cell r="AC3995" t="str">
            <v>ELE</v>
          </cell>
          <cell r="AD3995" t="str">
            <v>ELE</v>
          </cell>
        </row>
        <row r="3996">
          <cell r="AC3996" t="str">
            <v>ME</v>
          </cell>
          <cell r="AD3996" t="str">
            <v>ME</v>
          </cell>
        </row>
        <row r="3997">
          <cell r="AC3997" t="str">
            <v>PIPE</v>
          </cell>
          <cell r="AD3997" t="str">
            <v>PIPE</v>
          </cell>
        </row>
        <row r="3998">
          <cell r="AC3998" t="str">
            <v>ME</v>
          </cell>
          <cell r="AD3998" t="str">
            <v>ME</v>
          </cell>
        </row>
        <row r="3999">
          <cell r="AC3999" t="str">
            <v>ME</v>
          </cell>
          <cell r="AD3999" t="str">
            <v>ME</v>
          </cell>
        </row>
        <row r="4000">
          <cell r="AC4000" t="str">
            <v>PIPE</v>
          </cell>
          <cell r="AD4000" t="str">
            <v>PIPE</v>
          </cell>
        </row>
        <row r="4001">
          <cell r="AC4001" t="str">
            <v>ME</v>
          </cell>
          <cell r="AD4001" t="str">
            <v>ME</v>
          </cell>
        </row>
        <row r="4002">
          <cell r="AC4002" t="str">
            <v>PPE</v>
          </cell>
          <cell r="AD4002" t="str">
            <v>PPE</v>
          </cell>
        </row>
        <row r="4003">
          <cell r="AC4003" t="str">
            <v>PPE</v>
          </cell>
          <cell r="AD4003" t="str">
            <v>PPE</v>
          </cell>
        </row>
        <row r="4004">
          <cell r="AC4004" t="str">
            <v>CRN</v>
          </cell>
          <cell r="AD4004" t="str">
            <v>CRN</v>
          </cell>
        </row>
        <row r="4005">
          <cell r="AC4005" t="str">
            <v>PPE</v>
          </cell>
          <cell r="AD4005" t="str">
            <v>PPE</v>
          </cell>
        </row>
        <row r="4006">
          <cell r="AC4006" t="str">
            <v>MOT</v>
          </cell>
          <cell r="AD4006" t="str">
            <v>MOT</v>
          </cell>
        </row>
        <row r="4007">
          <cell r="AC4007" t="str">
            <v>ME</v>
          </cell>
          <cell r="AD4007" t="str">
            <v>ME</v>
          </cell>
        </row>
        <row r="4008">
          <cell r="AC4008" t="str">
            <v>PPE</v>
          </cell>
          <cell r="AD4008" t="str">
            <v>PPE</v>
          </cell>
        </row>
        <row r="4009">
          <cell r="AC4009" t="str">
            <v>PPE</v>
          </cell>
          <cell r="AD4009" t="str">
            <v>PPE</v>
          </cell>
        </row>
        <row r="4010">
          <cell r="AC4010" t="str">
            <v>PPE</v>
          </cell>
          <cell r="AD4010" t="str">
            <v>PPE</v>
          </cell>
        </row>
        <row r="4011">
          <cell r="AC4011" t="str">
            <v>PPE</v>
          </cell>
          <cell r="AD4011" t="str">
            <v>PPE</v>
          </cell>
        </row>
        <row r="4012">
          <cell r="AC4012" t="str">
            <v>PPE</v>
          </cell>
          <cell r="AD4012" t="str">
            <v>PPE</v>
          </cell>
        </row>
        <row r="4013">
          <cell r="AC4013" t="str">
            <v>PPE</v>
          </cell>
          <cell r="AD4013" t="str">
            <v>PPE</v>
          </cell>
        </row>
        <row r="4014">
          <cell r="AC4014" t="str">
            <v>MOT</v>
          </cell>
          <cell r="AD4014" t="str">
            <v>MOT</v>
          </cell>
        </row>
        <row r="4015">
          <cell r="AC4015" t="str">
            <v>PPE</v>
          </cell>
          <cell r="AD4015" t="str">
            <v>PPE</v>
          </cell>
        </row>
        <row r="4016">
          <cell r="AC4016" t="str">
            <v>MOT</v>
          </cell>
          <cell r="AD4016" t="str">
            <v>MOT</v>
          </cell>
        </row>
        <row r="4017">
          <cell r="AC4017" t="str">
            <v>MOT</v>
          </cell>
          <cell r="AD4017" t="str">
            <v>MOT</v>
          </cell>
        </row>
        <row r="4018">
          <cell r="AC4018" t="str">
            <v>MOT</v>
          </cell>
          <cell r="AD4018" t="str">
            <v>MOT</v>
          </cell>
        </row>
        <row r="4019">
          <cell r="AC4019" t="str">
            <v>MOT</v>
          </cell>
          <cell r="AD4019" t="str">
            <v>MOT</v>
          </cell>
        </row>
        <row r="4020">
          <cell r="AC4020" t="str">
            <v>PIPE</v>
          </cell>
          <cell r="AD4020" t="str">
            <v>PIPE</v>
          </cell>
        </row>
        <row r="4021">
          <cell r="AC4021" t="str">
            <v>COMP</v>
          </cell>
          <cell r="AD4021" t="str">
            <v>COMP</v>
          </cell>
        </row>
        <row r="4022">
          <cell r="AC4022" t="str">
            <v>COMP</v>
          </cell>
          <cell r="AD4022" t="str">
            <v>COMP</v>
          </cell>
        </row>
        <row r="4023">
          <cell r="AC4023" t="str">
            <v>COMP</v>
          </cell>
          <cell r="AD4023" t="str">
            <v>COMP</v>
          </cell>
        </row>
        <row r="4024">
          <cell r="AC4024" t="str">
            <v>COMP</v>
          </cell>
          <cell r="AD4024" t="str">
            <v>COMP</v>
          </cell>
        </row>
        <row r="4025">
          <cell r="AC4025" t="str">
            <v>COMP</v>
          </cell>
          <cell r="AD4025" t="str">
            <v>COMP</v>
          </cell>
        </row>
        <row r="4026">
          <cell r="AC4026" t="str">
            <v>COMP</v>
          </cell>
          <cell r="AD4026" t="str">
            <v>COMP</v>
          </cell>
        </row>
        <row r="4027">
          <cell r="AC4027" t="str">
            <v>COMP</v>
          </cell>
          <cell r="AD4027" t="str">
            <v>COMP</v>
          </cell>
        </row>
        <row r="4028">
          <cell r="AC4028" t="str">
            <v>COMP</v>
          </cell>
          <cell r="AD4028" t="str">
            <v>COMP</v>
          </cell>
        </row>
        <row r="4029">
          <cell r="AC4029" t="str">
            <v>PPE</v>
          </cell>
          <cell r="AD4029" t="str">
            <v>PPE</v>
          </cell>
        </row>
        <row r="4030">
          <cell r="AC4030" t="str">
            <v>PPE</v>
          </cell>
          <cell r="AD4030" t="str">
            <v>PPE</v>
          </cell>
        </row>
        <row r="4031">
          <cell r="AC4031" t="str">
            <v>PPE</v>
          </cell>
          <cell r="AD4031" t="str">
            <v>PPE</v>
          </cell>
        </row>
        <row r="4032">
          <cell r="AC4032" t="str">
            <v>MOT</v>
          </cell>
          <cell r="AD4032" t="str">
            <v>MOT</v>
          </cell>
        </row>
        <row r="4033">
          <cell r="AC4033" t="str">
            <v>PPE</v>
          </cell>
          <cell r="AD4033" t="str">
            <v>PPE</v>
          </cell>
        </row>
        <row r="4034">
          <cell r="AC4034" t="str">
            <v>PPE</v>
          </cell>
          <cell r="AD4034" t="str">
            <v>PPE</v>
          </cell>
        </row>
        <row r="4035">
          <cell r="AC4035" t="str">
            <v>PPE</v>
          </cell>
          <cell r="AD4035" t="str">
            <v>PPE</v>
          </cell>
        </row>
        <row r="4036">
          <cell r="AC4036" t="str">
            <v>PIPE</v>
          </cell>
          <cell r="AD4036" t="str">
            <v>PIPE</v>
          </cell>
        </row>
        <row r="4037">
          <cell r="AC4037" t="str">
            <v>PPE</v>
          </cell>
          <cell r="AD4037" t="str">
            <v>PPE</v>
          </cell>
        </row>
        <row r="4038">
          <cell r="AC4038" t="str">
            <v>HVAC</v>
          </cell>
          <cell r="AD4038" t="str">
            <v>HVAC</v>
          </cell>
        </row>
        <row r="4039">
          <cell r="AC4039" t="str">
            <v>PPE</v>
          </cell>
          <cell r="AD4039" t="str">
            <v>PPE</v>
          </cell>
        </row>
        <row r="4040">
          <cell r="AC4040" t="str">
            <v>PPE</v>
          </cell>
          <cell r="AD4040" t="str">
            <v>PPE</v>
          </cell>
        </row>
        <row r="4041">
          <cell r="AC4041" t="str">
            <v>PPE</v>
          </cell>
          <cell r="AD4041" t="str">
            <v>PPE</v>
          </cell>
        </row>
        <row r="4042">
          <cell r="AC4042" t="str">
            <v>OE</v>
          </cell>
          <cell r="AD4042" t="str">
            <v>OE</v>
          </cell>
        </row>
        <row r="4043">
          <cell r="AC4043" t="str">
            <v>OE</v>
          </cell>
          <cell r="AD4043" t="str">
            <v>OE</v>
          </cell>
        </row>
        <row r="4044">
          <cell r="AC4044" t="str">
            <v>ME</v>
          </cell>
          <cell r="AD4044" t="str">
            <v>ME</v>
          </cell>
        </row>
        <row r="4045">
          <cell r="AC4045" t="str">
            <v>PPE</v>
          </cell>
          <cell r="AD4045" t="str">
            <v>PPE</v>
          </cell>
        </row>
        <row r="4046">
          <cell r="AC4046" t="str">
            <v>PPE</v>
          </cell>
          <cell r="AD4046" t="str">
            <v>PPE</v>
          </cell>
        </row>
        <row r="4047">
          <cell r="AC4047" t="str">
            <v>PPE</v>
          </cell>
          <cell r="AD4047" t="str">
            <v>PPE</v>
          </cell>
        </row>
        <row r="4048">
          <cell r="AC4048" t="str">
            <v>ME</v>
          </cell>
          <cell r="AD4048" t="str">
            <v>ME</v>
          </cell>
        </row>
        <row r="4049">
          <cell r="AC4049" t="str">
            <v>ME</v>
          </cell>
          <cell r="AD4049" t="str">
            <v>ME</v>
          </cell>
        </row>
        <row r="4050">
          <cell r="AC4050" t="str">
            <v>ME</v>
          </cell>
          <cell r="AD4050" t="str">
            <v>ME</v>
          </cell>
        </row>
        <row r="4051">
          <cell r="AC4051" t="str">
            <v>PPE</v>
          </cell>
          <cell r="AD4051" t="str">
            <v>PPE</v>
          </cell>
        </row>
        <row r="4052">
          <cell r="AC4052" t="str">
            <v>PPE</v>
          </cell>
          <cell r="AD4052" t="str">
            <v>PPE</v>
          </cell>
        </row>
        <row r="4053">
          <cell r="AC4053" t="str">
            <v>PPE</v>
          </cell>
          <cell r="AD4053" t="str">
            <v>PPE</v>
          </cell>
        </row>
        <row r="4054">
          <cell r="AC4054" t="str">
            <v>PPE</v>
          </cell>
          <cell r="AD4054" t="str">
            <v>PPE</v>
          </cell>
        </row>
        <row r="4055">
          <cell r="AC4055" t="str">
            <v>PPE</v>
          </cell>
          <cell r="AD4055" t="str">
            <v>PPE</v>
          </cell>
        </row>
        <row r="4056">
          <cell r="AC4056" t="str">
            <v>PPE</v>
          </cell>
          <cell r="AD4056" t="str">
            <v>PPE</v>
          </cell>
        </row>
        <row r="4057">
          <cell r="AC4057" t="str">
            <v>ME</v>
          </cell>
          <cell r="AD4057" t="str">
            <v>ME</v>
          </cell>
        </row>
        <row r="4058">
          <cell r="AC4058" t="str">
            <v>PIPE</v>
          </cell>
          <cell r="AD4058" t="str">
            <v>PIPE</v>
          </cell>
        </row>
        <row r="4059">
          <cell r="AC4059" t="str">
            <v>ME</v>
          </cell>
          <cell r="AD4059" t="str">
            <v>ME</v>
          </cell>
        </row>
        <row r="4060">
          <cell r="AC4060" t="str">
            <v>ME</v>
          </cell>
          <cell r="AD4060" t="str">
            <v>ME</v>
          </cell>
        </row>
        <row r="4061">
          <cell r="AC4061" t="str">
            <v>ME</v>
          </cell>
          <cell r="AD4061" t="str">
            <v>ME</v>
          </cell>
        </row>
        <row r="4062">
          <cell r="AC4062" t="str">
            <v>ME</v>
          </cell>
          <cell r="AD4062" t="str">
            <v>ME</v>
          </cell>
        </row>
        <row r="4063">
          <cell r="AC4063" t="str">
            <v>ME</v>
          </cell>
          <cell r="AD4063" t="str">
            <v>ME</v>
          </cell>
        </row>
        <row r="4064">
          <cell r="AC4064" t="str">
            <v>MOT</v>
          </cell>
          <cell r="AD4064" t="str">
            <v>MOT</v>
          </cell>
        </row>
        <row r="4065">
          <cell r="AC4065" t="str">
            <v>ME</v>
          </cell>
          <cell r="AD4065" t="str">
            <v>ME</v>
          </cell>
        </row>
        <row r="4066">
          <cell r="AC4066" t="str">
            <v>ME</v>
          </cell>
          <cell r="AD4066" t="str">
            <v>ME</v>
          </cell>
        </row>
        <row r="4067">
          <cell r="AC4067" t="str">
            <v>ME</v>
          </cell>
          <cell r="AD4067" t="str">
            <v>ME</v>
          </cell>
        </row>
        <row r="4068">
          <cell r="AC4068" t="str">
            <v>ME</v>
          </cell>
          <cell r="AD4068" t="str">
            <v>ME</v>
          </cell>
        </row>
        <row r="4069">
          <cell r="AC4069" t="str">
            <v>COMP</v>
          </cell>
          <cell r="AD4069" t="str">
            <v>COMP</v>
          </cell>
        </row>
        <row r="4070">
          <cell r="AC4070" t="str">
            <v>ME</v>
          </cell>
          <cell r="AD4070" t="str">
            <v>ME</v>
          </cell>
        </row>
        <row r="4071">
          <cell r="AC4071" t="str">
            <v>ME</v>
          </cell>
          <cell r="AD4071" t="str">
            <v>ME</v>
          </cell>
        </row>
        <row r="4072">
          <cell r="AC4072" t="str">
            <v>ME</v>
          </cell>
          <cell r="AD4072" t="str">
            <v>ME</v>
          </cell>
        </row>
        <row r="4073">
          <cell r="AC4073" t="str">
            <v>PMP</v>
          </cell>
          <cell r="AD4073" t="str">
            <v>PMP</v>
          </cell>
        </row>
        <row r="4074">
          <cell r="AC4074" t="str">
            <v>ME</v>
          </cell>
          <cell r="AD4074" t="str">
            <v>ME</v>
          </cell>
        </row>
        <row r="4075">
          <cell r="AC4075" t="str">
            <v>MME</v>
          </cell>
          <cell r="AD4075" t="str">
            <v>MME</v>
          </cell>
        </row>
        <row r="4076">
          <cell r="AC4076" t="str">
            <v>MOT</v>
          </cell>
          <cell r="AD4076" t="str">
            <v>MOT</v>
          </cell>
        </row>
        <row r="4077">
          <cell r="AC4077" t="str">
            <v>MOT</v>
          </cell>
          <cell r="AD4077" t="str">
            <v>MOT</v>
          </cell>
        </row>
        <row r="4078">
          <cell r="AC4078" t="str">
            <v>ME</v>
          </cell>
          <cell r="AD4078" t="str">
            <v>ME</v>
          </cell>
        </row>
        <row r="4079">
          <cell r="AC4079" t="str">
            <v>ME</v>
          </cell>
          <cell r="AD4079" t="str">
            <v>ME</v>
          </cell>
        </row>
        <row r="4080">
          <cell r="AC4080" t="str">
            <v>MOT</v>
          </cell>
          <cell r="AD4080" t="str">
            <v>MOT</v>
          </cell>
        </row>
        <row r="4081">
          <cell r="AC4081" t="str">
            <v>PPE</v>
          </cell>
          <cell r="AD4081" t="str">
            <v>PPE</v>
          </cell>
        </row>
        <row r="4082">
          <cell r="AC4082" t="str">
            <v>PPE</v>
          </cell>
          <cell r="AD4082" t="str">
            <v>PPE</v>
          </cell>
        </row>
        <row r="4083">
          <cell r="AC4083" t="str">
            <v>PPE</v>
          </cell>
          <cell r="AD4083" t="str">
            <v>PPE</v>
          </cell>
        </row>
        <row r="4084">
          <cell r="AC4084" t="str">
            <v>PMP</v>
          </cell>
          <cell r="AD4084" t="str">
            <v>PMP</v>
          </cell>
        </row>
        <row r="4085">
          <cell r="AC4085" t="str">
            <v>MOT</v>
          </cell>
          <cell r="AD4085" t="str">
            <v>MOT</v>
          </cell>
        </row>
        <row r="4086">
          <cell r="AC4086" t="str">
            <v>PPE</v>
          </cell>
          <cell r="AD4086" t="str">
            <v>PPE</v>
          </cell>
        </row>
        <row r="4087">
          <cell r="AC4087" t="str">
            <v>PPE</v>
          </cell>
          <cell r="AD4087" t="str">
            <v>PPE</v>
          </cell>
        </row>
        <row r="4088">
          <cell r="AC4088" t="str">
            <v>PPE</v>
          </cell>
          <cell r="AD4088" t="str">
            <v>PPE</v>
          </cell>
        </row>
        <row r="4089">
          <cell r="AC4089" t="str">
            <v>PPE</v>
          </cell>
          <cell r="AD4089" t="str">
            <v>PPE</v>
          </cell>
        </row>
        <row r="4090">
          <cell r="AC4090" t="str">
            <v>PPE</v>
          </cell>
          <cell r="AD4090" t="str">
            <v>PPE</v>
          </cell>
        </row>
        <row r="4091">
          <cell r="AC4091" t="str">
            <v>PPE</v>
          </cell>
          <cell r="AD4091" t="str">
            <v>PPE</v>
          </cell>
        </row>
        <row r="4092">
          <cell r="AC4092" t="str">
            <v>PPE</v>
          </cell>
          <cell r="AD4092" t="str">
            <v>PPE</v>
          </cell>
        </row>
        <row r="4093">
          <cell r="AC4093" t="str">
            <v>PPE</v>
          </cell>
          <cell r="AD4093" t="str">
            <v>PPE</v>
          </cell>
        </row>
        <row r="4094">
          <cell r="AC4094" t="str">
            <v>PPE</v>
          </cell>
          <cell r="AD4094" t="str">
            <v>PPE</v>
          </cell>
        </row>
        <row r="4095">
          <cell r="AC4095" t="str">
            <v>COMP</v>
          </cell>
          <cell r="AD4095" t="str">
            <v>COMP</v>
          </cell>
        </row>
        <row r="4096">
          <cell r="AC4096" t="str">
            <v>ME</v>
          </cell>
          <cell r="AD4096" t="str">
            <v>ME</v>
          </cell>
        </row>
        <row r="4097">
          <cell r="AC4097" t="str">
            <v>MOT</v>
          </cell>
          <cell r="AD4097" t="str">
            <v>MOT</v>
          </cell>
        </row>
        <row r="4098">
          <cell r="AC4098" t="str">
            <v>PPE</v>
          </cell>
          <cell r="AD4098" t="str">
            <v>PPE</v>
          </cell>
        </row>
        <row r="4099">
          <cell r="AC4099" t="str">
            <v>PPE</v>
          </cell>
          <cell r="AD4099" t="str">
            <v>PPE</v>
          </cell>
        </row>
        <row r="4100">
          <cell r="AC4100" t="str">
            <v>ME</v>
          </cell>
          <cell r="AD4100" t="str">
            <v>ME</v>
          </cell>
        </row>
        <row r="4101">
          <cell r="AC4101" t="str">
            <v>ME</v>
          </cell>
          <cell r="AD4101" t="str">
            <v>ME</v>
          </cell>
        </row>
        <row r="4102">
          <cell r="AC4102" t="str">
            <v>ME</v>
          </cell>
          <cell r="AD4102" t="str">
            <v>ME</v>
          </cell>
        </row>
        <row r="4103">
          <cell r="AC4103" t="str">
            <v>PPE</v>
          </cell>
          <cell r="AD4103" t="str">
            <v>PPE</v>
          </cell>
        </row>
        <row r="4104">
          <cell r="AC4104" t="str">
            <v>MOT</v>
          </cell>
          <cell r="AD4104" t="str">
            <v>MOT</v>
          </cell>
        </row>
        <row r="4105">
          <cell r="AC4105" t="str">
            <v>ME</v>
          </cell>
          <cell r="AD4105" t="str">
            <v>ME</v>
          </cell>
        </row>
        <row r="4106">
          <cell r="AC4106" t="str">
            <v>ME</v>
          </cell>
          <cell r="AD4106" t="str">
            <v>ME</v>
          </cell>
        </row>
        <row r="4107">
          <cell r="AC4107" t="str">
            <v>ME</v>
          </cell>
          <cell r="AD4107" t="str">
            <v>ME</v>
          </cell>
        </row>
        <row r="4108">
          <cell r="AC4108" t="str">
            <v>ME</v>
          </cell>
          <cell r="AD4108" t="str">
            <v>ME</v>
          </cell>
        </row>
        <row r="4109">
          <cell r="AC4109" t="str">
            <v>ME</v>
          </cell>
          <cell r="AD4109" t="str">
            <v>ME</v>
          </cell>
        </row>
        <row r="4110">
          <cell r="AC4110" t="str">
            <v>ME</v>
          </cell>
          <cell r="AD4110" t="str">
            <v>ME</v>
          </cell>
        </row>
        <row r="4111">
          <cell r="AC4111" t="str">
            <v>ME</v>
          </cell>
          <cell r="AD4111" t="str">
            <v>ME</v>
          </cell>
        </row>
        <row r="4112">
          <cell r="AC4112" t="str">
            <v>ME</v>
          </cell>
          <cell r="AD4112" t="str">
            <v>ME</v>
          </cell>
        </row>
        <row r="4113">
          <cell r="AC4113" t="str">
            <v>CRN</v>
          </cell>
          <cell r="AD4113" t="str">
            <v>CRN</v>
          </cell>
        </row>
        <row r="4114">
          <cell r="AC4114" t="str">
            <v>ME</v>
          </cell>
          <cell r="AD4114" t="str">
            <v>ME</v>
          </cell>
        </row>
        <row r="4115">
          <cell r="AC4115" t="str">
            <v>ME</v>
          </cell>
          <cell r="AD4115" t="str">
            <v>ME</v>
          </cell>
        </row>
        <row r="4116">
          <cell r="AC4116" t="str">
            <v>ME</v>
          </cell>
          <cell r="AD4116" t="str">
            <v>ME</v>
          </cell>
        </row>
        <row r="4117">
          <cell r="AC4117" t="str">
            <v>ME</v>
          </cell>
          <cell r="AD4117" t="str">
            <v>ME</v>
          </cell>
        </row>
        <row r="4118">
          <cell r="AC4118" t="str">
            <v>ME</v>
          </cell>
          <cell r="AD4118" t="str">
            <v>ME</v>
          </cell>
        </row>
        <row r="4119">
          <cell r="AC4119" t="str">
            <v>ME</v>
          </cell>
          <cell r="AD4119" t="str">
            <v>ME</v>
          </cell>
        </row>
        <row r="4120">
          <cell r="AC4120" t="str">
            <v>ME</v>
          </cell>
          <cell r="AD4120" t="str">
            <v>ME</v>
          </cell>
        </row>
        <row r="4121">
          <cell r="AC4121" t="str">
            <v>ME</v>
          </cell>
          <cell r="AD4121" t="str">
            <v>ME</v>
          </cell>
        </row>
        <row r="4122">
          <cell r="AC4122" t="str">
            <v>FT</v>
          </cell>
          <cell r="AD4122" t="str">
            <v>FT</v>
          </cell>
        </row>
        <row r="4123">
          <cell r="AC4123" t="str">
            <v>MOT</v>
          </cell>
          <cell r="AD4123" t="str">
            <v>MOT</v>
          </cell>
        </row>
        <row r="4124">
          <cell r="AC4124" t="str">
            <v>ME</v>
          </cell>
          <cell r="AD4124" t="str">
            <v>ME</v>
          </cell>
        </row>
        <row r="4125">
          <cell r="AC4125" t="str">
            <v>OE</v>
          </cell>
          <cell r="AD4125" t="str">
            <v>OE</v>
          </cell>
        </row>
        <row r="4126">
          <cell r="AC4126" t="str">
            <v>OE</v>
          </cell>
          <cell r="AD4126" t="str">
            <v>OE</v>
          </cell>
        </row>
        <row r="4127">
          <cell r="AC4127" t="str">
            <v>OE</v>
          </cell>
          <cell r="AD4127" t="str">
            <v>OE</v>
          </cell>
        </row>
        <row r="4128">
          <cell r="AC4128" t="str">
            <v>OE</v>
          </cell>
          <cell r="AD4128" t="str">
            <v>OE</v>
          </cell>
        </row>
        <row r="4129">
          <cell r="AC4129" t="str">
            <v>FF</v>
          </cell>
          <cell r="AD4129" t="str">
            <v>FF</v>
          </cell>
        </row>
        <row r="4130">
          <cell r="AC4130" t="str">
            <v>FF</v>
          </cell>
          <cell r="AD4130" t="str">
            <v>FF</v>
          </cell>
        </row>
        <row r="4131">
          <cell r="AC4131" t="str">
            <v>OE</v>
          </cell>
          <cell r="AD4131" t="str">
            <v>OE</v>
          </cell>
        </row>
        <row r="4132">
          <cell r="AC4132" t="str">
            <v>OE</v>
          </cell>
          <cell r="AD4132" t="str">
            <v>OE</v>
          </cell>
        </row>
        <row r="4133">
          <cell r="AC4133" t="str">
            <v>OE</v>
          </cell>
          <cell r="AD4133" t="str">
            <v>OE</v>
          </cell>
        </row>
        <row r="4134">
          <cell r="AC4134" t="str">
            <v>OE</v>
          </cell>
          <cell r="AD4134" t="str">
            <v>OE</v>
          </cell>
        </row>
        <row r="4135">
          <cell r="AC4135" t="str">
            <v>OE</v>
          </cell>
          <cell r="AD4135" t="str">
            <v>OE</v>
          </cell>
        </row>
        <row r="4136">
          <cell r="AC4136" t="str">
            <v>OE</v>
          </cell>
          <cell r="AD4136" t="str">
            <v>OE</v>
          </cell>
        </row>
        <row r="4137">
          <cell r="AC4137" t="str">
            <v>OE</v>
          </cell>
          <cell r="AD4137" t="str">
            <v>OE</v>
          </cell>
        </row>
        <row r="4138">
          <cell r="AC4138" t="str">
            <v>OE</v>
          </cell>
          <cell r="AD4138" t="str">
            <v>OE</v>
          </cell>
        </row>
        <row r="4139">
          <cell r="AC4139" t="str">
            <v>OE</v>
          </cell>
          <cell r="AD4139" t="str">
            <v>OE</v>
          </cell>
        </row>
        <row r="4140">
          <cell r="AC4140" t="str">
            <v>OE</v>
          </cell>
          <cell r="AD4140" t="str">
            <v>OE</v>
          </cell>
        </row>
        <row r="4141">
          <cell r="AC4141" t="str">
            <v>OE</v>
          </cell>
          <cell r="AD4141" t="str">
            <v>OE</v>
          </cell>
        </row>
        <row r="4142">
          <cell r="AC4142" t="str">
            <v>OE</v>
          </cell>
          <cell r="AD4142" t="str">
            <v>OE</v>
          </cell>
        </row>
        <row r="4143">
          <cell r="AC4143" t="str">
            <v>OE</v>
          </cell>
          <cell r="AD4143" t="str">
            <v>OE</v>
          </cell>
        </row>
        <row r="4144">
          <cell r="AC4144" t="str">
            <v>OE</v>
          </cell>
          <cell r="AD4144" t="str">
            <v>OE</v>
          </cell>
        </row>
        <row r="4145">
          <cell r="AC4145" t="str">
            <v>OE</v>
          </cell>
          <cell r="AD4145" t="str">
            <v>OE</v>
          </cell>
        </row>
        <row r="4146">
          <cell r="AC4146" t="str">
            <v>OE</v>
          </cell>
          <cell r="AD4146" t="str">
            <v>OE</v>
          </cell>
        </row>
        <row r="4147">
          <cell r="AC4147" t="str">
            <v>CPE</v>
          </cell>
          <cell r="AD4147" t="str">
            <v>CPE</v>
          </cell>
        </row>
        <row r="4148">
          <cell r="AC4148" t="str">
            <v>CPE</v>
          </cell>
          <cell r="AD4148" t="str">
            <v>CPE</v>
          </cell>
        </row>
        <row r="4149">
          <cell r="AC4149" t="str">
            <v>CPE</v>
          </cell>
          <cell r="AD4149" t="str">
            <v>CPE</v>
          </cell>
        </row>
        <row r="4150">
          <cell r="AC4150" t="str">
            <v>CPE</v>
          </cell>
          <cell r="AD4150" t="str">
            <v>CPE</v>
          </cell>
        </row>
        <row r="4151">
          <cell r="AC4151" t="str">
            <v>CPE</v>
          </cell>
          <cell r="AD4151" t="str">
            <v>CPE</v>
          </cell>
        </row>
        <row r="4152">
          <cell r="AC4152" t="str">
            <v>CPE</v>
          </cell>
          <cell r="AD4152" t="str">
            <v>CPE</v>
          </cell>
        </row>
        <row r="4153">
          <cell r="AC4153" t="str">
            <v>CPE</v>
          </cell>
          <cell r="AD4153" t="str">
            <v>CPE</v>
          </cell>
        </row>
        <row r="4154">
          <cell r="AC4154" t="str">
            <v>CPE</v>
          </cell>
          <cell r="AD4154" t="str">
            <v>CPE</v>
          </cell>
        </row>
        <row r="4155">
          <cell r="AC4155" t="str">
            <v>CPE</v>
          </cell>
          <cell r="AD4155" t="str">
            <v>CPE</v>
          </cell>
        </row>
        <row r="4156">
          <cell r="AC4156" t="str">
            <v>CPE</v>
          </cell>
          <cell r="AD4156" t="str">
            <v>CPE</v>
          </cell>
        </row>
        <row r="4157">
          <cell r="AC4157" t="str">
            <v>CPE</v>
          </cell>
          <cell r="AD4157" t="str">
            <v>CPE</v>
          </cell>
        </row>
        <row r="4158">
          <cell r="AC4158" t="str">
            <v>FF</v>
          </cell>
          <cell r="AD4158" t="str">
            <v>FF</v>
          </cell>
        </row>
        <row r="4159">
          <cell r="AC4159" t="str">
            <v>FF</v>
          </cell>
          <cell r="AD4159" t="str">
            <v>FF</v>
          </cell>
        </row>
        <row r="4160">
          <cell r="AC4160" t="str">
            <v>FF</v>
          </cell>
          <cell r="AD4160" t="str">
            <v>FF</v>
          </cell>
        </row>
        <row r="4161">
          <cell r="AC4161" t="str">
            <v>V</v>
          </cell>
          <cell r="AD4161" t="str">
            <v>V</v>
          </cell>
        </row>
        <row r="4162">
          <cell r="AC4162" t="str">
            <v>V</v>
          </cell>
          <cell r="AD4162" t="str">
            <v>V</v>
          </cell>
        </row>
        <row r="4163">
          <cell r="AC4163" t="str">
            <v>ME</v>
          </cell>
          <cell r="AD4163" t="str">
            <v>ME</v>
          </cell>
        </row>
        <row r="4164">
          <cell r="AC4164" t="str">
            <v>ME</v>
          </cell>
          <cell r="AD4164" t="str">
            <v>ME</v>
          </cell>
        </row>
        <row r="4165">
          <cell r="AC4165" t="str">
            <v>ME</v>
          </cell>
          <cell r="AD4165" t="str">
            <v>ME</v>
          </cell>
        </row>
        <row r="4166">
          <cell r="AC4166" t="str">
            <v>ME</v>
          </cell>
          <cell r="AD4166" t="str">
            <v>ME</v>
          </cell>
        </row>
        <row r="4167">
          <cell r="AC4167" t="str">
            <v>ME</v>
          </cell>
          <cell r="AD4167" t="str">
            <v>ME</v>
          </cell>
        </row>
        <row r="4168">
          <cell r="AC4168" t="str">
            <v>PMP</v>
          </cell>
          <cell r="AD4168" t="str">
            <v>PMP</v>
          </cell>
        </row>
        <row r="4169">
          <cell r="AC4169" t="str">
            <v>ME</v>
          </cell>
          <cell r="AD4169" t="str">
            <v>ME</v>
          </cell>
        </row>
        <row r="4170">
          <cell r="AC4170" t="str">
            <v>ME</v>
          </cell>
          <cell r="AD4170" t="str">
            <v>ME</v>
          </cell>
        </row>
        <row r="4171">
          <cell r="AC4171" t="str">
            <v>ME</v>
          </cell>
          <cell r="AD4171" t="str">
            <v>ME</v>
          </cell>
        </row>
        <row r="4172">
          <cell r="AC4172" t="str">
            <v>ME</v>
          </cell>
          <cell r="AD4172" t="str">
            <v>ME</v>
          </cell>
        </row>
        <row r="4173">
          <cell r="AC4173" t="str">
            <v>ME</v>
          </cell>
          <cell r="AD4173" t="str">
            <v>ME</v>
          </cell>
        </row>
        <row r="4174">
          <cell r="AC4174" t="str">
            <v>ME</v>
          </cell>
          <cell r="AD4174" t="str">
            <v>ME</v>
          </cell>
        </row>
        <row r="4175">
          <cell r="AC4175" t="str">
            <v>ME</v>
          </cell>
          <cell r="AD4175" t="str">
            <v>ME</v>
          </cell>
        </row>
        <row r="4176">
          <cell r="AC4176" t="str">
            <v>ME</v>
          </cell>
          <cell r="AD4176" t="str">
            <v>ME</v>
          </cell>
        </row>
        <row r="4177">
          <cell r="AC4177" t="str">
            <v>ME</v>
          </cell>
          <cell r="AD4177" t="str">
            <v>ME</v>
          </cell>
        </row>
        <row r="4178">
          <cell r="AC4178" t="str">
            <v>ME</v>
          </cell>
          <cell r="AD4178" t="str">
            <v>ME</v>
          </cell>
        </row>
        <row r="4179">
          <cell r="AC4179" t="str">
            <v>ME</v>
          </cell>
          <cell r="AD4179" t="str">
            <v>ME</v>
          </cell>
        </row>
        <row r="4180">
          <cell r="AC4180" t="str">
            <v>PIPE</v>
          </cell>
          <cell r="AD4180" t="str">
            <v>PIPE</v>
          </cell>
        </row>
        <row r="4181">
          <cell r="AC4181" t="str">
            <v>ME</v>
          </cell>
          <cell r="AD4181" t="str">
            <v>ME</v>
          </cell>
        </row>
        <row r="4182">
          <cell r="AC4182" t="str">
            <v>ME</v>
          </cell>
          <cell r="AD4182" t="str">
            <v>ME</v>
          </cell>
        </row>
        <row r="4183">
          <cell r="AC4183" t="str">
            <v>ME</v>
          </cell>
          <cell r="AD4183" t="str">
            <v>ME</v>
          </cell>
        </row>
        <row r="4184">
          <cell r="AC4184" t="str">
            <v>ME</v>
          </cell>
          <cell r="AD4184" t="str">
            <v>ME</v>
          </cell>
        </row>
        <row r="4185">
          <cell r="AC4185" t="str">
            <v>ME</v>
          </cell>
          <cell r="AD4185" t="str">
            <v>ME</v>
          </cell>
        </row>
        <row r="4186">
          <cell r="AC4186" t="str">
            <v>ME</v>
          </cell>
          <cell r="AD4186" t="str">
            <v>ME</v>
          </cell>
        </row>
        <row r="4187">
          <cell r="AC4187" t="str">
            <v>ME</v>
          </cell>
          <cell r="AD4187" t="str">
            <v>ME</v>
          </cell>
        </row>
        <row r="4188">
          <cell r="AC4188" t="str">
            <v>ME</v>
          </cell>
          <cell r="AD4188" t="str">
            <v>ME</v>
          </cell>
        </row>
        <row r="4189">
          <cell r="AC4189" t="str">
            <v>ME</v>
          </cell>
          <cell r="AD4189" t="str">
            <v>ME</v>
          </cell>
        </row>
        <row r="4190">
          <cell r="AC4190" t="str">
            <v>OE</v>
          </cell>
          <cell r="AD4190" t="str">
            <v>OE</v>
          </cell>
        </row>
        <row r="4191">
          <cell r="AC4191" t="str">
            <v>OE</v>
          </cell>
          <cell r="AD4191" t="str">
            <v>OE</v>
          </cell>
        </row>
        <row r="4192">
          <cell r="AC4192" t="str">
            <v>OE</v>
          </cell>
          <cell r="AD4192" t="str">
            <v>OE</v>
          </cell>
        </row>
        <row r="4193">
          <cell r="AC4193" t="str">
            <v>OE</v>
          </cell>
          <cell r="AD4193" t="str">
            <v>OE</v>
          </cell>
        </row>
        <row r="4194">
          <cell r="AC4194" t="str">
            <v>OE</v>
          </cell>
          <cell r="AD4194" t="str">
            <v>OE</v>
          </cell>
        </row>
        <row r="4195">
          <cell r="AC4195" t="str">
            <v>OE</v>
          </cell>
          <cell r="AD4195" t="str">
            <v>OE</v>
          </cell>
        </row>
        <row r="4196">
          <cell r="AC4196" t="str">
            <v>OE</v>
          </cell>
          <cell r="AD4196" t="str">
            <v>OE</v>
          </cell>
        </row>
        <row r="4197">
          <cell r="AC4197" t="str">
            <v>OE</v>
          </cell>
          <cell r="AD4197" t="str">
            <v>OE</v>
          </cell>
        </row>
        <row r="4198">
          <cell r="AC4198" t="str">
            <v>OE</v>
          </cell>
          <cell r="AD4198" t="str">
            <v>OE</v>
          </cell>
        </row>
        <row r="4199">
          <cell r="AC4199" t="str">
            <v>OE</v>
          </cell>
          <cell r="AD4199" t="str">
            <v>OE</v>
          </cell>
        </row>
        <row r="4200">
          <cell r="AC4200" t="str">
            <v>OE</v>
          </cell>
          <cell r="AD4200" t="str">
            <v>OE</v>
          </cell>
        </row>
        <row r="4201">
          <cell r="AC4201" t="str">
            <v>OE</v>
          </cell>
          <cell r="AD4201" t="str">
            <v>OE</v>
          </cell>
        </row>
        <row r="4202">
          <cell r="AC4202" t="str">
            <v>CPE</v>
          </cell>
          <cell r="AD4202" t="str">
            <v>CPE</v>
          </cell>
        </row>
        <row r="4203">
          <cell r="AC4203" t="str">
            <v>CPE</v>
          </cell>
          <cell r="AD4203" t="str">
            <v>CPE</v>
          </cell>
        </row>
        <row r="4204">
          <cell r="AC4204" t="str">
            <v>CPE</v>
          </cell>
          <cell r="AD4204" t="str">
            <v>CPE</v>
          </cell>
        </row>
        <row r="4205">
          <cell r="AC4205" t="str">
            <v>CPE</v>
          </cell>
          <cell r="AD4205" t="str">
            <v>CPE</v>
          </cell>
        </row>
        <row r="4206">
          <cell r="AC4206" t="str">
            <v>CPE</v>
          </cell>
          <cell r="AD4206" t="str">
            <v>CPE</v>
          </cell>
        </row>
        <row r="4207">
          <cell r="AC4207" t="str">
            <v>CPE</v>
          </cell>
          <cell r="AD4207" t="str">
            <v>CPE</v>
          </cell>
        </row>
        <row r="4208">
          <cell r="AC4208" t="str">
            <v>CPE</v>
          </cell>
          <cell r="AD4208" t="str">
            <v>CPE</v>
          </cell>
        </row>
        <row r="4209">
          <cell r="AC4209" t="str">
            <v>CPE</v>
          </cell>
          <cell r="AD4209" t="str">
            <v>CPE</v>
          </cell>
        </row>
        <row r="4210">
          <cell r="AC4210" t="str">
            <v>CPE</v>
          </cell>
          <cell r="AD4210" t="str">
            <v>CPE</v>
          </cell>
        </row>
        <row r="4211">
          <cell r="AC4211" t="str">
            <v>CPE</v>
          </cell>
          <cell r="AD4211" t="str">
            <v>CPE</v>
          </cell>
        </row>
        <row r="4212">
          <cell r="AC4212" t="str">
            <v>CPE</v>
          </cell>
          <cell r="AD4212" t="str">
            <v>CPE</v>
          </cell>
        </row>
        <row r="4213">
          <cell r="AC4213" t="str">
            <v>CPE</v>
          </cell>
          <cell r="AD4213" t="str">
            <v>CPE</v>
          </cell>
        </row>
        <row r="4214">
          <cell r="AC4214" t="str">
            <v>CPE</v>
          </cell>
          <cell r="AD4214" t="str">
            <v>CPE</v>
          </cell>
        </row>
        <row r="4215">
          <cell r="AC4215" t="str">
            <v>ELE</v>
          </cell>
          <cell r="AD4215" t="str">
            <v>ELE</v>
          </cell>
        </row>
        <row r="4216">
          <cell r="AC4216" t="str">
            <v>ELE</v>
          </cell>
          <cell r="AD4216" t="str">
            <v>ELE</v>
          </cell>
        </row>
        <row r="4217">
          <cell r="AC4217" t="str">
            <v>ELE</v>
          </cell>
          <cell r="AD4217" t="str">
            <v>ELE</v>
          </cell>
        </row>
        <row r="4218">
          <cell r="AC4218" t="str">
            <v>ELE</v>
          </cell>
          <cell r="AD4218" t="str">
            <v>ELE</v>
          </cell>
        </row>
        <row r="4219">
          <cell r="AC4219" t="str">
            <v>FF</v>
          </cell>
          <cell r="AD4219" t="str">
            <v>FF</v>
          </cell>
        </row>
        <row r="4220">
          <cell r="AC4220" t="str">
            <v>FF</v>
          </cell>
          <cell r="AD4220" t="str">
            <v>FF</v>
          </cell>
        </row>
        <row r="4221">
          <cell r="AC4221" t="str">
            <v>FF</v>
          </cell>
          <cell r="AD4221" t="str">
            <v>FF</v>
          </cell>
        </row>
        <row r="4222">
          <cell r="AC4222" t="str">
            <v>FF</v>
          </cell>
          <cell r="AD4222" t="str">
            <v>FF</v>
          </cell>
        </row>
        <row r="4223">
          <cell r="AC4223" t="str">
            <v>FF</v>
          </cell>
          <cell r="AD4223" t="str">
            <v>FF</v>
          </cell>
        </row>
        <row r="4224">
          <cell r="AC4224" t="str">
            <v>FF</v>
          </cell>
          <cell r="AD4224" t="str">
            <v>FF</v>
          </cell>
        </row>
        <row r="4225">
          <cell r="AC4225" t="str">
            <v>FF</v>
          </cell>
          <cell r="AD4225" t="str">
            <v>FF</v>
          </cell>
        </row>
        <row r="4226">
          <cell r="AC4226" t="str">
            <v>FF</v>
          </cell>
          <cell r="AD4226" t="str">
            <v>FF</v>
          </cell>
        </row>
        <row r="4227">
          <cell r="AC4227" t="str">
            <v>FF</v>
          </cell>
          <cell r="AD4227" t="str">
            <v>FF</v>
          </cell>
        </row>
        <row r="4228">
          <cell r="AC4228" t="str">
            <v>FF</v>
          </cell>
          <cell r="AD4228" t="str">
            <v>FF</v>
          </cell>
        </row>
        <row r="4229">
          <cell r="AC4229" t="str">
            <v>OE</v>
          </cell>
          <cell r="AD4229" t="str">
            <v>OE</v>
          </cell>
        </row>
        <row r="4230">
          <cell r="AC4230" t="str">
            <v>CPE</v>
          </cell>
          <cell r="AD4230" t="str">
            <v>CPE</v>
          </cell>
        </row>
        <row r="4231">
          <cell r="AC4231" t="str">
            <v>CPE</v>
          </cell>
          <cell r="AD4231" t="str">
            <v>CPE</v>
          </cell>
        </row>
        <row r="4232">
          <cell r="AC4232" t="str">
            <v>V</v>
          </cell>
          <cell r="AD4232" t="str">
            <v>V</v>
          </cell>
        </row>
        <row r="4233">
          <cell r="AC4233" t="str">
            <v>ME</v>
          </cell>
          <cell r="AD4233" t="str">
            <v>ME</v>
          </cell>
        </row>
        <row r="4234">
          <cell r="AC4234" t="str">
            <v>ME</v>
          </cell>
          <cell r="AD4234" t="str">
            <v>ME</v>
          </cell>
        </row>
        <row r="4235">
          <cell r="AC4235" t="str">
            <v>ME</v>
          </cell>
          <cell r="AD4235" t="str">
            <v>ME</v>
          </cell>
        </row>
        <row r="4236">
          <cell r="AC4236" t="str">
            <v>ME</v>
          </cell>
          <cell r="AD4236" t="str">
            <v>ME</v>
          </cell>
        </row>
        <row r="4237">
          <cell r="AC4237" t="str">
            <v>CPE</v>
          </cell>
          <cell r="AD4237" t="str">
            <v>CPE</v>
          </cell>
        </row>
        <row r="4238">
          <cell r="AC4238" t="str">
            <v>CPE</v>
          </cell>
          <cell r="AD4238" t="str">
            <v>CPE</v>
          </cell>
        </row>
        <row r="4239">
          <cell r="AC4239" t="str">
            <v>ELE</v>
          </cell>
          <cell r="AD4239" t="str">
            <v>ELE</v>
          </cell>
        </row>
        <row r="4240">
          <cell r="AC4240" t="str">
            <v>AC</v>
          </cell>
          <cell r="AD4240" t="str">
            <v>AC</v>
          </cell>
        </row>
        <row r="4241">
          <cell r="AC4241" t="str">
            <v>OE</v>
          </cell>
          <cell r="AD4241" t="str">
            <v>OE</v>
          </cell>
        </row>
        <row r="4242">
          <cell r="AC4242" t="str">
            <v>FF</v>
          </cell>
          <cell r="AD4242" t="str">
            <v>FF</v>
          </cell>
        </row>
        <row r="4243">
          <cell r="AC4243" t="str">
            <v>OE</v>
          </cell>
          <cell r="AD4243" t="str">
            <v>OE</v>
          </cell>
        </row>
        <row r="4244">
          <cell r="AC4244" t="str">
            <v>CPE</v>
          </cell>
          <cell r="AD4244" t="str">
            <v>CPE</v>
          </cell>
        </row>
        <row r="4245">
          <cell r="AC4245" t="str">
            <v>CPE</v>
          </cell>
          <cell r="AD4245" t="str">
            <v>CPE</v>
          </cell>
        </row>
        <row r="4246">
          <cell r="AC4246" t="str">
            <v>CPE</v>
          </cell>
          <cell r="AD4246" t="str">
            <v>CPE</v>
          </cell>
        </row>
        <row r="4247">
          <cell r="AC4247" t="str">
            <v>OE</v>
          </cell>
          <cell r="AD4247" t="str">
            <v>OE</v>
          </cell>
        </row>
        <row r="4248">
          <cell r="AC4248" t="str">
            <v>OE</v>
          </cell>
          <cell r="AD4248" t="str">
            <v>OE</v>
          </cell>
        </row>
        <row r="4249">
          <cell r="AC4249" t="str">
            <v>ME</v>
          </cell>
          <cell r="AD4249" t="str">
            <v>ME</v>
          </cell>
        </row>
        <row r="4250">
          <cell r="AC4250" t="str">
            <v>ME</v>
          </cell>
          <cell r="AD4250" t="str">
            <v>ME</v>
          </cell>
        </row>
        <row r="4251">
          <cell r="AC4251" t="str">
            <v>ME</v>
          </cell>
          <cell r="AD4251" t="str">
            <v>ME</v>
          </cell>
        </row>
        <row r="4252">
          <cell r="AC4252" t="str">
            <v>CPE</v>
          </cell>
          <cell r="AD4252" t="str">
            <v>CPE</v>
          </cell>
        </row>
        <row r="4253">
          <cell r="AC4253" t="str">
            <v>ME</v>
          </cell>
          <cell r="AD4253" t="str">
            <v>ME</v>
          </cell>
        </row>
        <row r="4254">
          <cell r="AC4254" t="str">
            <v>CPE</v>
          </cell>
          <cell r="AD4254" t="str">
            <v>CPE</v>
          </cell>
        </row>
        <row r="4255">
          <cell r="AC4255" t="str">
            <v>ME</v>
          </cell>
          <cell r="AD4255" t="str">
            <v>ME</v>
          </cell>
        </row>
        <row r="4256">
          <cell r="AC4256" t="str">
            <v>PPE</v>
          </cell>
          <cell r="AD4256" t="str">
            <v>PPE</v>
          </cell>
        </row>
        <row r="4257">
          <cell r="AC4257" t="str">
            <v>PPE</v>
          </cell>
          <cell r="AD4257" t="str">
            <v>PPE</v>
          </cell>
        </row>
        <row r="4258">
          <cell r="AC4258" t="str">
            <v>PPE</v>
          </cell>
          <cell r="AD4258" t="str">
            <v>PPE</v>
          </cell>
        </row>
        <row r="4259">
          <cell r="AC4259" t="str">
            <v>PPE</v>
          </cell>
          <cell r="AD4259" t="str">
            <v>PPE</v>
          </cell>
        </row>
        <row r="4260">
          <cell r="AC4260" t="str">
            <v>PPE</v>
          </cell>
          <cell r="AD4260" t="str">
            <v>PPE</v>
          </cell>
        </row>
        <row r="4261">
          <cell r="AC4261" t="str">
            <v>PPE</v>
          </cell>
          <cell r="AD4261" t="str">
            <v>PPE</v>
          </cell>
        </row>
        <row r="4262">
          <cell r="AC4262" t="str">
            <v>ME</v>
          </cell>
          <cell r="AD4262" t="str">
            <v>ME</v>
          </cell>
        </row>
        <row r="4263">
          <cell r="AC4263" t="str">
            <v>MOT</v>
          </cell>
          <cell r="AD4263" t="str">
            <v>MOT</v>
          </cell>
        </row>
        <row r="4264">
          <cell r="AC4264" t="str">
            <v>ME</v>
          </cell>
          <cell r="AD4264" t="str">
            <v>ME</v>
          </cell>
        </row>
        <row r="4265">
          <cell r="AC4265" t="str">
            <v>ME</v>
          </cell>
          <cell r="AD4265" t="str">
            <v>ME</v>
          </cell>
        </row>
        <row r="4266">
          <cell r="AC4266" t="str">
            <v>ME</v>
          </cell>
          <cell r="AD4266" t="str">
            <v>ME</v>
          </cell>
        </row>
        <row r="4267">
          <cell r="AC4267" t="str">
            <v>MME</v>
          </cell>
          <cell r="AD4267" t="str">
            <v>MME</v>
          </cell>
        </row>
        <row r="4268">
          <cell r="AC4268" t="str">
            <v>ME</v>
          </cell>
          <cell r="AD4268" t="str">
            <v>ME</v>
          </cell>
        </row>
        <row r="4269">
          <cell r="AC4269" t="str">
            <v>OE</v>
          </cell>
          <cell r="AD4269" t="str">
            <v>OE</v>
          </cell>
        </row>
        <row r="4270">
          <cell r="AC4270" t="str">
            <v>OE</v>
          </cell>
          <cell r="AD4270" t="str">
            <v>OE</v>
          </cell>
        </row>
        <row r="4271">
          <cell r="AC4271" t="str">
            <v>CPE</v>
          </cell>
          <cell r="AD4271" t="str">
            <v>CPE</v>
          </cell>
        </row>
        <row r="4272">
          <cell r="AC4272" t="str">
            <v>FF</v>
          </cell>
          <cell r="AD4272" t="str">
            <v>FF</v>
          </cell>
        </row>
        <row r="4273">
          <cell r="AC4273" t="str">
            <v>FF</v>
          </cell>
          <cell r="AD4273" t="str">
            <v>FF</v>
          </cell>
        </row>
        <row r="4274">
          <cell r="AC4274" t="str">
            <v>FF</v>
          </cell>
          <cell r="AD4274" t="str">
            <v>FF</v>
          </cell>
        </row>
        <row r="4275">
          <cell r="AC4275" t="str">
            <v>FF</v>
          </cell>
          <cell r="AD4275" t="str">
            <v>FF</v>
          </cell>
        </row>
        <row r="4276">
          <cell r="AC4276" t="str">
            <v>FF</v>
          </cell>
          <cell r="AD4276" t="str">
            <v>FF</v>
          </cell>
        </row>
        <row r="4277">
          <cell r="AC4277" t="str">
            <v>FF</v>
          </cell>
          <cell r="AD4277" t="str">
            <v>FF</v>
          </cell>
        </row>
        <row r="4278">
          <cell r="AC4278" t="str">
            <v>ME</v>
          </cell>
          <cell r="AD4278" t="str">
            <v>ME</v>
          </cell>
        </row>
        <row r="4279">
          <cell r="AC4279" t="str">
            <v>MOT</v>
          </cell>
          <cell r="AD4279" t="str">
            <v>MOT</v>
          </cell>
        </row>
        <row r="4280">
          <cell r="AC4280" t="str">
            <v>ME</v>
          </cell>
          <cell r="AD4280" t="str">
            <v>ME</v>
          </cell>
        </row>
        <row r="4281">
          <cell r="AC4281" t="str">
            <v>LAB</v>
          </cell>
          <cell r="AD4281" t="str">
            <v>LAB</v>
          </cell>
        </row>
        <row r="4282">
          <cell r="AC4282" t="str">
            <v>LAB</v>
          </cell>
          <cell r="AD4282" t="str">
            <v>LAB</v>
          </cell>
        </row>
        <row r="4283">
          <cell r="AC4283" t="str">
            <v>LAB</v>
          </cell>
          <cell r="AD4283" t="str">
            <v>LAB</v>
          </cell>
        </row>
        <row r="4284">
          <cell r="AC4284" t="str">
            <v>LAB</v>
          </cell>
          <cell r="AD4284" t="str">
            <v>LAB</v>
          </cell>
        </row>
        <row r="4285">
          <cell r="AC4285" t="str">
            <v>LAB</v>
          </cell>
          <cell r="AD4285" t="str">
            <v>LAB</v>
          </cell>
        </row>
        <row r="4286">
          <cell r="AC4286" t="str">
            <v>LAB</v>
          </cell>
          <cell r="AD4286" t="str">
            <v>LAB</v>
          </cell>
        </row>
        <row r="4287">
          <cell r="AC4287" t="str">
            <v>LAB</v>
          </cell>
          <cell r="AD4287" t="str">
            <v>LAB</v>
          </cell>
        </row>
        <row r="4288">
          <cell r="AC4288" t="str">
            <v>LAB</v>
          </cell>
          <cell r="AD4288" t="str">
            <v>LAB</v>
          </cell>
        </row>
        <row r="4289">
          <cell r="AC4289" t="str">
            <v>LAB</v>
          </cell>
          <cell r="AD4289" t="str">
            <v>LAB</v>
          </cell>
        </row>
        <row r="4290">
          <cell r="AC4290" t="str">
            <v>LAB</v>
          </cell>
          <cell r="AD4290" t="str">
            <v>LAB</v>
          </cell>
        </row>
        <row r="4291">
          <cell r="AC4291" t="str">
            <v>LAB</v>
          </cell>
          <cell r="AD4291" t="str">
            <v>LAB</v>
          </cell>
        </row>
        <row r="4292">
          <cell r="AC4292" t="str">
            <v>LAB</v>
          </cell>
          <cell r="AD4292" t="str">
            <v>LAB</v>
          </cell>
        </row>
        <row r="4293">
          <cell r="AC4293" t="str">
            <v>LAB</v>
          </cell>
          <cell r="AD4293" t="str">
            <v>LAB</v>
          </cell>
        </row>
        <row r="4294">
          <cell r="AC4294" t="str">
            <v>LAB</v>
          </cell>
          <cell r="AD4294" t="str">
            <v>LAB</v>
          </cell>
        </row>
        <row r="4295">
          <cell r="AC4295" t="str">
            <v>LAB</v>
          </cell>
          <cell r="AD4295" t="str">
            <v>LAB</v>
          </cell>
        </row>
        <row r="4296">
          <cell r="AC4296" t="str">
            <v>LAB</v>
          </cell>
          <cell r="AD4296" t="str">
            <v>LAB</v>
          </cell>
        </row>
        <row r="4297">
          <cell r="AC4297" t="str">
            <v>LAB</v>
          </cell>
          <cell r="AD4297" t="str">
            <v>LAB</v>
          </cell>
        </row>
        <row r="4298">
          <cell r="AC4298" t="str">
            <v>LAB</v>
          </cell>
          <cell r="AD4298" t="str">
            <v>LAB</v>
          </cell>
        </row>
        <row r="4299">
          <cell r="AC4299" t="str">
            <v>LAB</v>
          </cell>
          <cell r="AD4299" t="str">
            <v>LAB</v>
          </cell>
        </row>
        <row r="4300">
          <cell r="AC4300" t="str">
            <v>LAB</v>
          </cell>
          <cell r="AD4300" t="str">
            <v>LAB</v>
          </cell>
        </row>
        <row r="4301">
          <cell r="AC4301" t="str">
            <v>LAB</v>
          </cell>
          <cell r="AD4301" t="str">
            <v>LAB</v>
          </cell>
        </row>
        <row r="4302">
          <cell r="AC4302" t="str">
            <v>LAB</v>
          </cell>
          <cell r="AD4302" t="str">
            <v>LAB</v>
          </cell>
        </row>
        <row r="4303">
          <cell r="AC4303" t="str">
            <v>LAB</v>
          </cell>
          <cell r="AD4303" t="str">
            <v>LAB</v>
          </cell>
        </row>
        <row r="4304">
          <cell r="AC4304" t="str">
            <v>LAB</v>
          </cell>
          <cell r="AD4304" t="str">
            <v>LAB</v>
          </cell>
        </row>
        <row r="4305">
          <cell r="AC4305" t="str">
            <v>LAB</v>
          </cell>
          <cell r="AD4305" t="str">
            <v>LAB</v>
          </cell>
        </row>
        <row r="4306">
          <cell r="AC4306" t="str">
            <v>LAB</v>
          </cell>
          <cell r="AD4306" t="str">
            <v>LAB</v>
          </cell>
        </row>
        <row r="4307">
          <cell r="AC4307" t="str">
            <v>LAB</v>
          </cell>
          <cell r="AD4307" t="str">
            <v>LAB</v>
          </cell>
        </row>
        <row r="4308">
          <cell r="AC4308" t="str">
            <v>LAB</v>
          </cell>
          <cell r="AD4308" t="str">
            <v>LAB</v>
          </cell>
        </row>
        <row r="4309">
          <cell r="AC4309" t="str">
            <v>LAB</v>
          </cell>
          <cell r="AD4309" t="str">
            <v>LAB</v>
          </cell>
        </row>
        <row r="4310">
          <cell r="AC4310" t="str">
            <v>LAB</v>
          </cell>
          <cell r="AD4310" t="str">
            <v>LAB</v>
          </cell>
        </row>
        <row r="4311">
          <cell r="AC4311" t="str">
            <v>LAB</v>
          </cell>
          <cell r="AD4311" t="str">
            <v>LAB</v>
          </cell>
        </row>
        <row r="4312">
          <cell r="AC4312" t="str">
            <v>LAB</v>
          </cell>
          <cell r="AD4312" t="str">
            <v>LAB</v>
          </cell>
        </row>
        <row r="4313">
          <cell r="AC4313" t="str">
            <v>LAB</v>
          </cell>
          <cell r="AD4313" t="str">
            <v>LAB</v>
          </cell>
        </row>
        <row r="4314">
          <cell r="AC4314" t="str">
            <v>LAB</v>
          </cell>
          <cell r="AD4314" t="str">
            <v>LAB</v>
          </cell>
        </row>
        <row r="4315">
          <cell r="AC4315" t="str">
            <v>LAB</v>
          </cell>
          <cell r="AD4315" t="str">
            <v>LAB</v>
          </cell>
        </row>
        <row r="4316">
          <cell r="AC4316" t="str">
            <v>LAB</v>
          </cell>
          <cell r="AD4316" t="str">
            <v>LAB</v>
          </cell>
        </row>
        <row r="4317">
          <cell r="AC4317" t="str">
            <v>LAB</v>
          </cell>
          <cell r="AD4317" t="str">
            <v>LAB</v>
          </cell>
        </row>
        <row r="4318">
          <cell r="AC4318" t="str">
            <v>LAB</v>
          </cell>
          <cell r="AD4318" t="str">
            <v>LAB</v>
          </cell>
        </row>
        <row r="4319">
          <cell r="AC4319" t="str">
            <v>LAB</v>
          </cell>
          <cell r="AD4319" t="str">
            <v>LAB</v>
          </cell>
        </row>
        <row r="4320">
          <cell r="AC4320" t="str">
            <v>LAB</v>
          </cell>
          <cell r="AD4320" t="str">
            <v>LAB</v>
          </cell>
        </row>
        <row r="4321">
          <cell r="AC4321" t="str">
            <v>LAB</v>
          </cell>
          <cell r="AD4321" t="str">
            <v>LAB</v>
          </cell>
        </row>
        <row r="4322">
          <cell r="AC4322" t="str">
            <v>LAB</v>
          </cell>
          <cell r="AD4322" t="str">
            <v>LAB</v>
          </cell>
        </row>
        <row r="4323">
          <cell r="AC4323" t="str">
            <v>LAB</v>
          </cell>
          <cell r="AD4323" t="str">
            <v>LAB</v>
          </cell>
        </row>
        <row r="4324">
          <cell r="AC4324" t="str">
            <v>LAB</v>
          </cell>
          <cell r="AD4324" t="str">
            <v>LAB</v>
          </cell>
        </row>
        <row r="4325">
          <cell r="AC4325" t="str">
            <v>LAB</v>
          </cell>
          <cell r="AD4325" t="str">
            <v>LAB</v>
          </cell>
        </row>
        <row r="4326">
          <cell r="AC4326" t="str">
            <v>LAB</v>
          </cell>
          <cell r="AD4326" t="str">
            <v>LAB</v>
          </cell>
        </row>
        <row r="4327">
          <cell r="AC4327" t="str">
            <v>LAB</v>
          </cell>
          <cell r="AD4327" t="str">
            <v>LAB</v>
          </cell>
        </row>
        <row r="4328">
          <cell r="AC4328" t="str">
            <v>LAB</v>
          </cell>
          <cell r="AD4328" t="str">
            <v>LAB</v>
          </cell>
        </row>
        <row r="4329">
          <cell r="AC4329" t="str">
            <v>LAB</v>
          </cell>
          <cell r="AD4329" t="str">
            <v>LAB</v>
          </cell>
        </row>
        <row r="4330">
          <cell r="AC4330" t="str">
            <v>LAB</v>
          </cell>
          <cell r="AD4330" t="str">
            <v>LAB</v>
          </cell>
        </row>
        <row r="4331">
          <cell r="AC4331" t="str">
            <v>LAB</v>
          </cell>
          <cell r="AD4331" t="str">
            <v>LAB</v>
          </cell>
        </row>
        <row r="4332">
          <cell r="AC4332" t="str">
            <v>LAB</v>
          </cell>
          <cell r="AD4332" t="str">
            <v>LAB</v>
          </cell>
        </row>
        <row r="4333">
          <cell r="AC4333" t="str">
            <v>LAB</v>
          </cell>
          <cell r="AD4333" t="str">
            <v>LAB</v>
          </cell>
        </row>
        <row r="4334">
          <cell r="AC4334" t="str">
            <v>LAB</v>
          </cell>
          <cell r="AD4334" t="str">
            <v>LAB</v>
          </cell>
        </row>
        <row r="4335">
          <cell r="AC4335" t="str">
            <v>LAB</v>
          </cell>
          <cell r="AD4335" t="str">
            <v>LAB</v>
          </cell>
        </row>
        <row r="4336">
          <cell r="AC4336" t="str">
            <v>LAB</v>
          </cell>
          <cell r="AD4336" t="str">
            <v>LAB</v>
          </cell>
        </row>
        <row r="4337">
          <cell r="AC4337" t="str">
            <v>LAB</v>
          </cell>
          <cell r="AD4337" t="str">
            <v>LAB</v>
          </cell>
        </row>
        <row r="4338">
          <cell r="AC4338" t="str">
            <v>LAB</v>
          </cell>
          <cell r="AD4338" t="str">
            <v>LAB</v>
          </cell>
        </row>
        <row r="4339">
          <cell r="AC4339" t="str">
            <v>LAB</v>
          </cell>
          <cell r="AD4339" t="str">
            <v>LAB</v>
          </cell>
        </row>
        <row r="4340">
          <cell r="AC4340" t="str">
            <v>LAB</v>
          </cell>
          <cell r="AD4340" t="str">
            <v>LAB</v>
          </cell>
        </row>
        <row r="4341">
          <cell r="AC4341" t="str">
            <v>LAB</v>
          </cell>
          <cell r="AD4341" t="str">
            <v>LAB</v>
          </cell>
        </row>
        <row r="4342">
          <cell r="AC4342" t="str">
            <v>LAB</v>
          </cell>
          <cell r="AD4342" t="str">
            <v>LAB</v>
          </cell>
        </row>
        <row r="4343">
          <cell r="AC4343" t="str">
            <v>LAB</v>
          </cell>
          <cell r="AD4343" t="str">
            <v>LAB</v>
          </cell>
        </row>
        <row r="4344">
          <cell r="AC4344" t="str">
            <v>LAB</v>
          </cell>
          <cell r="AD4344" t="str">
            <v>LAB</v>
          </cell>
        </row>
        <row r="4345">
          <cell r="AC4345" t="str">
            <v>LAB</v>
          </cell>
          <cell r="AD4345" t="str">
            <v>LAB</v>
          </cell>
        </row>
        <row r="4346">
          <cell r="AC4346" t="str">
            <v>LAB</v>
          </cell>
          <cell r="AD4346" t="str">
            <v>LAB</v>
          </cell>
        </row>
        <row r="4347">
          <cell r="AC4347" t="str">
            <v>LAB</v>
          </cell>
          <cell r="AD4347" t="str">
            <v>LAB</v>
          </cell>
        </row>
        <row r="4348">
          <cell r="AC4348" t="str">
            <v>LAB</v>
          </cell>
          <cell r="AD4348" t="str">
            <v>LAB</v>
          </cell>
        </row>
        <row r="4349">
          <cell r="AC4349" t="str">
            <v>LAB</v>
          </cell>
          <cell r="AD4349" t="str">
            <v>LAB</v>
          </cell>
        </row>
        <row r="4350">
          <cell r="AC4350" t="str">
            <v>LAB</v>
          </cell>
          <cell r="AD4350" t="str">
            <v>LAB</v>
          </cell>
        </row>
        <row r="4351">
          <cell r="AC4351" t="str">
            <v>LAB</v>
          </cell>
          <cell r="AD4351" t="str">
            <v>LAB</v>
          </cell>
        </row>
        <row r="4352">
          <cell r="AC4352" t="str">
            <v>LAB</v>
          </cell>
          <cell r="AD4352" t="str">
            <v>LAB</v>
          </cell>
        </row>
        <row r="4353">
          <cell r="AC4353" t="str">
            <v>LAB</v>
          </cell>
          <cell r="AD4353" t="str">
            <v>LAB</v>
          </cell>
        </row>
        <row r="4354">
          <cell r="AC4354" t="str">
            <v>LAB</v>
          </cell>
          <cell r="AD4354" t="str">
            <v>LAB</v>
          </cell>
        </row>
        <row r="4355">
          <cell r="AC4355" t="str">
            <v>LAB</v>
          </cell>
          <cell r="AD4355" t="str">
            <v>LAB</v>
          </cell>
        </row>
        <row r="4356">
          <cell r="AC4356" t="str">
            <v>LAB</v>
          </cell>
          <cell r="AD4356" t="str">
            <v>LAB</v>
          </cell>
        </row>
        <row r="4357">
          <cell r="AC4357" t="str">
            <v>LAB</v>
          </cell>
          <cell r="AD4357" t="str">
            <v>LAB</v>
          </cell>
        </row>
        <row r="4358">
          <cell r="AC4358" t="str">
            <v>LAB</v>
          </cell>
          <cell r="AD4358" t="str">
            <v>LAB</v>
          </cell>
        </row>
        <row r="4359">
          <cell r="AC4359" t="str">
            <v>LAB</v>
          </cell>
          <cell r="AD4359" t="str">
            <v>LAB</v>
          </cell>
        </row>
        <row r="4360">
          <cell r="AC4360" t="str">
            <v>LAB</v>
          </cell>
          <cell r="AD4360" t="str">
            <v>LAB</v>
          </cell>
        </row>
        <row r="4361">
          <cell r="AC4361" t="str">
            <v>LAB</v>
          </cell>
          <cell r="AD4361" t="str">
            <v>LAB</v>
          </cell>
        </row>
        <row r="4362">
          <cell r="AC4362" t="str">
            <v>LAB</v>
          </cell>
          <cell r="AD4362" t="str">
            <v>LAB</v>
          </cell>
        </row>
        <row r="4363">
          <cell r="AC4363" t="str">
            <v>LAB</v>
          </cell>
          <cell r="AD4363" t="str">
            <v>LAB</v>
          </cell>
        </row>
        <row r="4364">
          <cell r="AC4364" t="str">
            <v>LAB</v>
          </cell>
          <cell r="AD4364" t="str">
            <v>LAB</v>
          </cell>
        </row>
        <row r="4365">
          <cell r="AC4365" t="str">
            <v>LAB</v>
          </cell>
          <cell r="AD4365" t="str">
            <v>LAB</v>
          </cell>
        </row>
        <row r="4366">
          <cell r="AC4366" t="str">
            <v>LAB</v>
          </cell>
          <cell r="AD4366" t="str">
            <v>LAB</v>
          </cell>
        </row>
        <row r="4367">
          <cell r="AC4367" t="str">
            <v>LAB</v>
          </cell>
          <cell r="AD4367" t="str">
            <v>LAB</v>
          </cell>
        </row>
        <row r="4368">
          <cell r="AC4368" t="str">
            <v>ME</v>
          </cell>
          <cell r="AD4368" t="str">
            <v>ME</v>
          </cell>
        </row>
        <row r="4369">
          <cell r="AC4369" t="str">
            <v>LAB</v>
          </cell>
          <cell r="AD4369" t="str">
            <v>LAB</v>
          </cell>
        </row>
        <row r="4370">
          <cell r="AC4370" t="str">
            <v>LAB</v>
          </cell>
          <cell r="AD4370" t="str">
            <v>LAB</v>
          </cell>
        </row>
        <row r="4371">
          <cell r="AC4371" t="str">
            <v>LAB</v>
          </cell>
          <cell r="AD4371" t="str">
            <v>LAB</v>
          </cell>
        </row>
        <row r="4372">
          <cell r="AC4372" t="str">
            <v>LAB</v>
          </cell>
          <cell r="AD4372" t="str">
            <v>LAB</v>
          </cell>
        </row>
        <row r="4373">
          <cell r="AC4373" t="str">
            <v>LAB</v>
          </cell>
          <cell r="AD4373" t="str">
            <v>LAB</v>
          </cell>
        </row>
        <row r="4374">
          <cell r="AC4374" t="str">
            <v>LAB</v>
          </cell>
          <cell r="AD4374" t="str">
            <v>LAB</v>
          </cell>
        </row>
        <row r="4375">
          <cell r="AC4375" t="str">
            <v>LAB</v>
          </cell>
          <cell r="AD4375" t="str">
            <v>LAB</v>
          </cell>
        </row>
        <row r="4376">
          <cell r="AC4376" t="str">
            <v>LAB</v>
          </cell>
          <cell r="AD4376" t="str">
            <v>LAB</v>
          </cell>
        </row>
        <row r="4377">
          <cell r="AC4377" t="str">
            <v>LAB</v>
          </cell>
          <cell r="AD4377" t="str">
            <v>LAB</v>
          </cell>
        </row>
        <row r="4378">
          <cell r="AC4378" t="str">
            <v>LAB</v>
          </cell>
          <cell r="AD4378" t="str">
            <v>LAB</v>
          </cell>
        </row>
        <row r="4379">
          <cell r="AC4379" t="str">
            <v>PMP - 15</v>
          </cell>
          <cell r="AD4379" t="str">
            <v>PMP - 15</v>
          </cell>
        </row>
        <row r="4380">
          <cell r="AC4380" t="str">
            <v>LAB</v>
          </cell>
          <cell r="AD4380" t="str">
            <v>LAB</v>
          </cell>
        </row>
        <row r="4381">
          <cell r="AC4381" t="str">
            <v>LAB</v>
          </cell>
          <cell r="AD4381" t="str">
            <v>LAB</v>
          </cell>
        </row>
        <row r="4382">
          <cell r="AC4382" t="str">
            <v>LAB</v>
          </cell>
          <cell r="AD4382" t="str">
            <v>LAB</v>
          </cell>
        </row>
        <row r="4383">
          <cell r="AC4383" t="str">
            <v>LAB</v>
          </cell>
          <cell r="AD4383" t="str">
            <v>LAB</v>
          </cell>
        </row>
        <row r="4384">
          <cell r="AC4384" t="str">
            <v>LAB</v>
          </cell>
          <cell r="AD4384" t="str">
            <v>LAB</v>
          </cell>
        </row>
        <row r="4385">
          <cell r="AC4385" t="str">
            <v>LAB</v>
          </cell>
          <cell r="AD4385" t="str">
            <v>LAB</v>
          </cell>
        </row>
        <row r="4386">
          <cell r="AC4386" t="str">
            <v>LAB</v>
          </cell>
          <cell r="AD4386" t="str">
            <v>LAB</v>
          </cell>
        </row>
        <row r="4387">
          <cell r="AC4387" t="str">
            <v>LAB</v>
          </cell>
          <cell r="AD4387" t="str">
            <v>LAB</v>
          </cell>
        </row>
        <row r="4388">
          <cell r="AC4388" t="str">
            <v>LAB</v>
          </cell>
          <cell r="AD4388" t="str">
            <v>LAB</v>
          </cell>
        </row>
        <row r="4389">
          <cell r="AC4389" t="str">
            <v>ME</v>
          </cell>
          <cell r="AD4389" t="str">
            <v>ME</v>
          </cell>
        </row>
        <row r="4390">
          <cell r="AC4390" t="str">
            <v>ME</v>
          </cell>
          <cell r="AD4390" t="str">
            <v>ME</v>
          </cell>
        </row>
        <row r="4391">
          <cell r="AC4391" t="str">
            <v>ME</v>
          </cell>
          <cell r="AD4391" t="str">
            <v>ME</v>
          </cell>
        </row>
        <row r="4392">
          <cell r="AC4392" t="str">
            <v>ME</v>
          </cell>
          <cell r="AD4392" t="str">
            <v>ME</v>
          </cell>
        </row>
        <row r="4393">
          <cell r="AC4393" t="str">
            <v>ME</v>
          </cell>
          <cell r="AD4393" t="str">
            <v>ME</v>
          </cell>
        </row>
        <row r="4394">
          <cell r="AC4394" t="str">
            <v>ME</v>
          </cell>
          <cell r="AD4394" t="str">
            <v>ME</v>
          </cell>
        </row>
        <row r="4395">
          <cell r="AC4395" t="str">
            <v>ME</v>
          </cell>
          <cell r="AD4395" t="str">
            <v>ME</v>
          </cell>
        </row>
        <row r="4396">
          <cell r="AC4396" t="str">
            <v>PMP - 15</v>
          </cell>
          <cell r="AD4396" t="str">
            <v>PMP - 15</v>
          </cell>
        </row>
        <row r="4397">
          <cell r="AC4397" t="str">
            <v>ME</v>
          </cell>
          <cell r="AD4397" t="str">
            <v>ME</v>
          </cell>
        </row>
        <row r="4398">
          <cell r="AC4398" t="str">
            <v>ME</v>
          </cell>
          <cell r="AD4398" t="str">
            <v>ME</v>
          </cell>
        </row>
        <row r="4399">
          <cell r="AC4399" t="str">
            <v>ME</v>
          </cell>
          <cell r="AD4399" t="str">
            <v>ME</v>
          </cell>
        </row>
        <row r="4400">
          <cell r="AC4400" t="str">
            <v>ME</v>
          </cell>
          <cell r="AD4400" t="str">
            <v>ME</v>
          </cell>
        </row>
        <row r="4401">
          <cell r="AC4401" t="str">
            <v>ME</v>
          </cell>
          <cell r="AD4401" t="str">
            <v>ME</v>
          </cell>
        </row>
        <row r="4402">
          <cell r="AC4402" t="str">
            <v>ME</v>
          </cell>
          <cell r="AD4402" t="str">
            <v>ME</v>
          </cell>
        </row>
        <row r="4403">
          <cell r="AC4403" t="str">
            <v>ME</v>
          </cell>
          <cell r="AD4403" t="str">
            <v>ME</v>
          </cell>
        </row>
        <row r="4404">
          <cell r="AC4404" t="str">
            <v>ME</v>
          </cell>
          <cell r="AD4404" t="str">
            <v>ME</v>
          </cell>
        </row>
        <row r="4405">
          <cell r="AC4405" t="str">
            <v>ME</v>
          </cell>
          <cell r="AD4405" t="str">
            <v>ME</v>
          </cell>
        </row>
        <row r="4406">
          <cell r="AC4406" t="str">
            <v>ME</v>
          </cell>
          <cell r="AD4406" t="str">
            <v>ME</v>
          </cell>
        </row>
        <row r="4407">
          <cell r="AC4407" t="str">
            <v>ME</v>
          </cell>
          <cell r="AD4407" t="str">
            <v>ME</v>
          </cell>
        </row>
        <row r="4408">
          <cell r="AC4408" t="str">
            <v>ME</v>
          </cell>
          <cell r="AD4408" t="str">
            <v>ME</v>
          </cell>
        </row>
        <row r="4409">
          <cell r="AC4409" t="str">
            <v>ME</v>
          </cell>
          <cell r="AD4409" t="str">
            <v>ME</v>
          </cell>
        </row>
        <row r="4410">
          <cell r="AC4410" t="str">
            <v>ME - EUR</v>
          </cell>
          <cell r="AD4410" t="str">
            <v>ME</v>
          </cell>
        </row>
        <row r="4411">
          <cell r="AC4411" t="str">
            <v>ME - EUR</v>
          </cell>
          <cell r="AD4411" t="str">
            <v>ME</v>
          </cell>
        </row>
        <row r="4412">
          <cell r="AC4412" t="str">
            <v>ME - EUR</v>
          </cell>
          <cell r="AD4412" t="str">
            <v>ME</v>
          </cell>
        </row>
        <row r="4413">
          <cell r="AC4413" t="str">
            <v>ME - EUR</v>
          </cell>
          <cell r="AD4413" t="str">
            <v>ME</v>
          </cell>
        </row>
        <row r="4414">
          <cell r="AC4414" t="str">
            <v>ME - EUR</v>
          </cell>
          <cell r="AD4414" t="str">
            <v>ME</v>
          </cell>
        </row>
        <row r="4415">
          <cell r="AC4415" t="str">
            <v>ME - EUR</v>
          </cell>
          <cell r="AD4415" t="str">
            <v>ME</v>
          </cell>
        </row>
        <row r="4416">
          <cell r="AC4416" t="str">
            <v>ME - EUR</v>
          </cell>
          <cell r="AD4416" t="str">
            <v>ME</v>
          </cell>
        </row>
        <row r="4417">
          <cell r="AC4417" t="str">
            <v>ME - EUR</v>
          </cell>
          <cell r="AD4417" t="str">
            <v>ME</v>
          </cell>
        </row>
        <row r="4418">
          <cell r="AC4418" t="str">
            <v>ME - EUR</v>
          </cell>
          <cell r="AD4418" t="str">
            <v>ME</v>
          </cell>
        </row>
        <row r="4419">
          <cell r="AC4419" t="str">
            <v>ME - EUR</v>
          </cell>
          <cell r="AD4419" t="str">
            <v>ME</v>
          </cell>
        </row>
        <row r="4420">
          <cell r="AC4420" t="str">
            <v>ME - EUR</v>
          </cell>
          <cell r="AD4420" t="str">
            <v>ME</v>
          </cell>
        </row>
        <row r="4421">
          <cell r="AC4421" t="str">
            <v>ME - EUR</v>
          </cell>
          <cell r="AD4421" t="str">
            <v>ME</v>
          </cell>
        </row>
        <row r="4422">
          <cell r="AC4422" t="str">
            <v>ME - EUR</v>
          </cell>
          <cell r="AD4422" t="str">
            <v>ME</v>
          </cell>
        </row>
        <row r="4423">
          <cell r="AC4423" t="str">
            <v>ME - EUR</v>
          </cell>
          <cell r="AD4423" t="str">
            <v>ME</v>
          </cell>
        </row>
        <row r="4424">
          <cell r="AC4424" t="str">
            <v>ME - EUR</v>
          </cell>
          <cell r="AD4424" t="str">
            <v>ME</v>
          </cell>
        </row>
        <row r="4425">
          <cell r="AC4425" t="str">
            <v>ME - EUR</v>
          </cell>
          <cell r="AD4425" t="str">
            <v>ME</v>
          </cell>
        </row>
        <row r="4426">
          <cell r="AC4426" t="str">
            <v>ME - EUR</v>
          </cell>
          <cell r="AD4426" t="str">
            <v>ME</v>
          </cell>
        </row>
        <row r="4427">
          <cell r="AC4427" t="str">
            <v>MOT</v>
          </cell>
          <cell r="AD4427" t="str">
            <v>MOT</v>
          </cell>
        </row>
        <row r="4428">
          <cell r="AC4428" t="str">
            <v>PMP - 15</v>
          </cell>
          <cell r="AD4428" t="str">
            <v>PMP - 15</v>
          </cell>
        </row>
        <row r="4429">
          <cell r="AC4429" t="str">
            <v>PMP - 15</v>
          </cell>
          <cell r="AD4429" t="str">
            <v>PMP - 15</v>
          </cell>
        </row>
        <row r="4430">
          <cell r="AC4430" t="str">
            <v>PIPE</v>
          </cell>
          <cell r="AD4430" t="str">
            <v>PIPE</v>
          </cell>
        </row>
        <row r="4431">
          <cell r="AC4431" t="str">
            <v>ME</v>
          </cell>
          <cell r="AD4431" t="str">
            <v>ME</v>
          </cell>
        </row>
        <row r="4432">
          <cell r="AC4432" t="str">
            <v>ME</v>
          </cell>
          <cell r="AD4432" t="str">
            <v>ME</v>
          </cell>
        </row>
        <row r="4433">
          <cell r="AC4433" t="str">
            <v>ME</v>
          </cell>
          <cell r="AD4433" t="str">
            <v>ME</v>
          </cell>
        </row>
        <row r="4434">
          <cell r="AC4434" t="str">
            <v>ME</v>
          </cell>
          <cell r="AD4434" t="str">
            <v>ME</v>
          </cell>
        </row>
        <row r="4435">
          <cell r="AC4435" t="str">
            <v>ME</v>
          </cell>
          <cell r="AD4435" t="str">
            <v>ME</v>
          </cell>
        </row>
        <row r="4436">
          <cell r="AC4436" t="str">
            <v>ME</v>
          </cell>
          <cell r="AD4436" t="str">
            <v>ME</v>
          </cell>
        </row>
        <row r="4437">
          <cell r="AC4437" t="str">
            <v>MOT</v>
          </cell>
          <cell r="AD4437" t="str">
            <v>MOT</v>
          </cell>
        </row>
        <row r="4438">
          <cell r="AC4438" t="str">
            <v>ELE</v>
          </cell>
          <cell r="AD4438" t="str">
            <v>ELE</v>
          </cell>
        </row>
        <row r="4439">
          <cell r="AC4439" t="str">
            <v>ELE</v>
          </cell>
          <cell r="AD4439" t="str">
            <v>ELE</v>
          </cell>
        </row>
        <row r="4440">
          <cell r="AC4440" t="str">
            <v>ELE</v>
          </cell>
          <cell r="AD4440" t="str">
            <v>ELE</v>
          </cell>
        </row>
        <row r="4441">
          <cell r="AC4441" t="str">
            <v>ELE</v>
          </cell>
          <cell r="AD4441" t="str">
            <v>ELE</v>
          </cell>
        </row>
        <row r="4442">
          <cell r="AC4442" t="str">
            <v>ELE</v>
          </cell>
          <cell r="AD4442" t="str">
            <v>ELE</v>
          </cell>
        </row>
        <row r="4443">
          <cell r="AC4443" t="str">
            <v>ELE</v>
          </cell>
          <cell r="AD4443" t="str">
            <v>ELE</v>
          </cell>
        </row>
        <row r="4444">
          <cell r="AC4444" t="str">
            <v>ELE</v>
          </cell>
          <cell r="AD4444" t="str">
            <v>ELE</v>
          </cell>
        </row>
        <row r="4445">
          <cell r="AC4445" t="str">
            <v>ELE</v>
          </cell>
          <cell r="AD4445" t="str">
            <v>ELE</v>
          </cell>
        </row>
        <row r="4446">
          <cell r="AC4446" t="str">
            <v>ELE</v>
          </cell>
          <cell r="AD4446" t="str">
            <v>ELE</v>
          </cell>
        </row>
        <row r="4447">
          <cell r="AC4447" t="str">
            <v>ELE</v>
          </cell>
          <cell r="AD4447" t="str">
            <v>ELE</v>
          </cell>
        </row>
        <row r="4448">
          <cell r="AC4448" t="str">
            <v>ELE</v>
          </cell>
          <cell r="AD4448" t="str">
            <v>ELE</v>
          </cell>
        </row>
        <row r="4449">
          <cell r="AC4449" t="str">
            <v>ELE</v>
          </cell>
          <cell r="AD4449" t="str">
            <v>ELE</v>
          </cell>
        </row>
        <row r="4450">
          <cell r="AC4450" t="str">
            <v>CPE</v>
          </cell>
          <cell r="AD4450" t="str">
            <v>CPE</v>
          </cell>
        </row>
        <row r="4451">
          <cell r="AC4451" t="str">
            <v>CPE</v>
          </cell>
          <cell r="AD4451" t="str">
            <v>CPE</v>
          </cell>
        </row>
        <row r="4452">
          <cell r="AC4452" t="str">
            <v>CPE</v>
          </cell>
          <cell r="AD4452" t="str">
            <v>CPE</v>
          </cell>
        </row>
        <row r="4453">
          <cell r="AC4453" t="str">
            <v>FF</v>
          </cell>
          <cell r="AD4453" t="str">
            <v>FF</v>
          </cell>
        </row>
        <row r="4454">
          <cell r="AC4454" t="str">
            <v>SW</v>
          </cell>
          <cell r="AD4454" t="str">
            <v>SW</v>
          </cell>
        </row>
        <row r="4455">
          <cell r="AC4455" t="str">
            <v>CPE</v>
          </cell>
          <cell r="AD4455" t="str">
            <v>CPE</v>
          </cell>
        </row>
        <row r="4456">
          <cell r="AC4456" t="str">
            <v>FF</v>
          </cell>
          <cell r="AD4456" t="str">
            <v>FF</v>
          </cell>
        </row>
        <row r="4457">
          <cell r="AC4457" t="str">
            <v>FF</v>
          </cell>
          <cell r="AD4457" t="str">
            <v>FF</v>
          </cell>
        </row>
        <row r="4458">
          <cell r="AC4458" t="str">
            <v>FF</v>
          </cell>
          <cell r="AD4458" t="str">
            <v>FF</v>
          </cell>
        </row>
        <row r="4459">
          <cell r="AC4459" t="str">
            <v>FF</v>
          </cell>
          <cell r="AD4459" t="str">
            <v>FF</v>
          </cell>
        </row>
        <row r="4460">
          <cell r="AC4460" t="str">
            <v>FF</v>
          </cell>
          <cell r="AD4460" t="str">
            <v>FF</v>
          </cell>
        </row>
        <row r="4461">
          <cell r="AC4461" t="str">
            <v>FF</v>
          </cell>
          <cell r="AD4461" t="str">
            <v>FF</v>
          </cell>
        </row>
        <row r="4462">
          <cell r="AC4462" t="str">
            <v>FF</v>
          </cell>
          <cell r="AD4462" t="str">
            <v>FF</v>
          </cell>
        </row>
        <row r="4463">
          <cell r="AC4463" t="str">
            <v>FF</v>
          </cell>
          <cell r="AD4463" t="str">
            <v>FF</v>
          </cell>
        </row>
        <row r="4464">
          <cell r="AC4464" t="str">
            <v>FF</v>
          </cell>
          <cell r="AD4464" t="str">
            <v>FF</v>
          </cell>
        </row>
        <row r="4465">
          <cell r="AC4465" t="str">
            <v>FF</v>
          </cell>
          <cell r="AD4465" t="str">
            <v>FF</v>
          </cell>
        </row>
        <row r="4466">
          <cell r="AC4466" t="str">
            <v>FF</v>
          </cell>
          <cell r="AD4466" t="str">
            <v>FF</v>
          </cell>
        </row>
        <row r="4467">
          <cell r="AC4467" t="str">
            <v>FF</v>
          </cell>
          <cell r="AD4467" t="str">
            <v>FF</v>
          </cell>
        </row>
        <row r="4468">
          <cell r="AC4468" t="str">
            <v>FF</v>
          </cell>
          <cell r="AD4468" t="str">
            <v>FF</v>
          </cell>
        </row>
        <row r="4469">
          <cell r="AC4469" t="str">
            <v>FF</v>
          </cell>
          <cell r="AD4469" t="str">
            <v>FF</v>
          </cell>
        </row>
        <row r="4470">
          <cell r="AC4470" t="str">
            <v>FF</v>
          </cell>
          <cell r="AD4470" t="str">
            <v>FF</v>
          </cell>
        </row>
        <row r="4471">
          <cell r="AC4471" t="str">
            <v>FF</v>
          </cell>
          <cell r="AD4471" t="str">
            <v>FF</v>
          </cell>
        </row>
        <row r="4472">
          <cell r="AC4472" t="str">
            <v>FF</v>
          </cell>
          <cell r="AD4472" t="str">
            <v>FF</v>
          </cell>
        </row>
        <row r="4473">
          <cell r="AC4473" t="str">
            <v>FF</v>
          </cell>
          <cell r="AD4473" t="str">
            <v>FF</v>
          </cell>
        </row>
        <row r="4474">
          <cell r="AC4474" t="str">
            <v>FF</v>
          </cell>
          <cell r="AD4474" t="str">
            <v>FF</v>
          </cell>
        </row>
        <row r="4475">
          <cell r="AC4475" t="str">
            <v>FF</v>
          </cell>
          <cell r="AD4475" t="str">
            <v>FF</v>
          </cell>
        </row>
        <row r="4476">
          <cell r="AC4476" t="str">
            <v>FF</v>
          </cell>
          <cell r="AD4476" t="str">
            <v>FF</v>
          </cell>
        </row>
        <row r="4477">
          <cell r="AC4477" t="str">
            <v>FF</v>
          </cell>
          <cell r="AD4477" t="str">
            <v>FF</v>
          </cell>
        </row>
        <row r="4478">
          <cell r="AC4478" t="str">
            <v>FF</v>
          </cell>
          <cell r="AD4478" t="str">
            <v>FF</v>
          </cell>
        </row>
        <row r="4479">
          <cell r="AC4479" t="str">
            <v>FF</v>
          </cell>
          <cell r="AD4479" t="str">
            <v>FF</v>
          </cell>
        </row>
        <row r="4480">
          <cell r="AC4480" t="str">
            <v>FF</v>
          </cell>
          <cell r="AD4480" t="str">
            <v>FF</v>
          </cell>
        </row>
        <row r="4481">
          <cell r="AC4481" t="str">
            <v>FF</v>
          </cell>
          <cell r="AD4481" t="str">
            <v>FF</v>
          </cell>
        </row>
        <row r="4482">
          <cell r="AC4482" t="str">
            <v>FF</v>
          </cell>
          <cell r="AD4482" t="str">
            <v>FF</v>
          </cell>
        </row>
        <row r="4483">
          <cell r="AC4483" t="str">
            <v>FF</v>
          </cell>
          <cell r="AD4483" t="str">
            <v>FF</v>
          </cell>
        </row>
        <row r="4484">
          <cell r="AC4484" t="str">
            <v>FF</v>
          </cell>
          <cell r="AD4484" t="str">
            <v>FF</v>
          </cell>
        </row>
        <row r="4485">
          <cell r="AC4485" t="str">
            <v>FF</v>
          </cell>
          <cell r="AD4485" t="str">
            <v>FF</v>
          </cell>
        </row>
        <row r="4486">
          <cell r="AC4486" t="str">
            <v>FF</v>
          </cell>
          <cell r="AD4486" t="str">
            <v>FF</v>
          </cell>
        </row>
        <row r="4487">
          <cell r="AC4487" t="str">
            <v>FF</v>
          </cell>
          <cell r="AD4487" t="str">
            <v>FF</v>
          </cell>
        </row>
        <row r="4488">
          <cell r="AC4488" t="str">
            <v>FF</v>
          </cell>
          <cell r="AD4488" t="str">
            <v>FF</v>
          </cell>
        </row>
        <row r="4489">
          <cell r="AC4489" t="str">
            <v>FF</v>
          </cell>
          <cell r="AD4489" t="str">
            <v>FF</v>
          </cell>
        </row>
        <row r="4490">
          <cell r="AC4490" t="str">
            <v>FF</v>
          </cell>
          <cell r="AD4490" t="str">
            <v>FF</v>
          </cell>
        </row>
        <row r="4491">
          <cell r="AC4491" t="str">
            <v>FF</v>
          </cell>
          <cell r="AD4491" t="str">
            <v>FF</v>
          </cell>
        </row>
        <row r="4492">
          <cell r="AC4492" t="str">
            <v>FF</v>
          </cell>
          <cell r="AD4492" t="str">
            <v>FF</v>
          </cell>
        </row>
        <row r="4493">
          <cell r="AC4493" t="str">
            <v>FF</v>
          </cell>
          <cell r="AD4493" t="str">
            <v>FF</v>
          </cell>
        </row>
        <row r="4494">
          <cell r="AC4494" t="str">
            <v>FF</v>
          </cell>
          <cell r="AD4494" t="str">
            <v>FF</v>
          </cell>
        </row>
        <row r="4495">
          <cell r="AC4495" t="str">
            <v>FF</v>
          </cell>
          <cell r="AD4495" t="str">
            <v>FF</v>
          </cell>
        </row>
        <row r="4496">
          <cell r="AC4496" t="str">
            <v>FF</v>
          </cell>
          <cell r="AD4496" t="str">
            <v>FF</v>
          </cell>
        </row>
        <row r="4497">
          <cell r="AC4497" t="str">
            <v>FF</v>
          </cell>
          <cell r="AD4497" t="str">
            <v>FF</v>
          </cell>
        </row>
        <row r="4498">
          <cell r="AC4498" t="str">
            <v>FF</v>
          </cell>
          <cell r="AD4498" t="str">
            <v>FF</v>
          </cell>
        </row>
        <row r="4499">
          <cell r="AC4499" t="str">
            <v>FF</v>
          </cell>
          <cell r="AD4499" t="str">
            <v>FF</v>
          </cell>
        </row>
        <row r="4500">
          <cell r="AC4500" t="str">
            <v>FF</v>
          </cell>
          <cell r="AD4500" t="str">
            <v>FF</v>
          </cell>
        </row>
        <row r="4501">
          <cell r="AC4501" t="str">
            <v>FF</v>
          </cell>
          <cell r="AD4501" t="str">
            <v>FF</v>
          </cell>
        </row>
        <row r="4502">
          <cell r="AC4502" t="str">
            <v>FF</v>
          </cell>
          <cell r="AD4502" t="str">
            <v>FF</v>
          </cell>
        </row>
        <row r="4503">
          <cell r="AC4503" t="str">
            <v>FF</v>
          </cell>
          <cell r="AD4503" t="str">
            <v>FF</v>
          </cell>
        </row>
        <row r="4504">
          <cell r="AC4504" t="str">
            <v>FF</v>
          </cell>
          <cell r="AD4504" t="str">
            <v>FF</v>
          </cell>
        </row>
        <row r="4505">
          <cell r="AC4505" t="str">
            <v>FF</v>
          </cell>
          <cell r="AD4505" t="str">
            <v>FF</v>
          </cell>
        </row>
        <row r="4506">
          <cell r="AC4506" t="str">
            <v>FF</v>
          </cell>
          <cell r="AD4506" t="str">
            <v>FF</v>
          </cell>
        </row>
        <row r="4507">
          <cell r="AC4507" t="str">
            <v>FF</v>
          </cell>
          <cell r="AD4507" t="str">
            <v>FF</v>
          </cell>
        </row>
        <row r="4508">
          <cell r="AC4508" t="str">
            <v>FF</v>
          </cell>
          <cell r="AD4508" t="str">
            <v>FF</v>
          </cell>
        </row>
        <row r="4509">
          <cell r="AC4509" t="str">
            <v>FF</v>
          </cell>
          <cell r="AD4509" t="str">
            <v>FF</v>
          </cell>
        </row>
        <row r="4510">
          <cell r="AC4510" t="str">
            <v>FF</v>
          </cell>
          <cell r="AD4510" t="str">
            <v>FF</v>
          </cell>
        </row>
        <row r="4511">
          <cell r="AC4511" t="str">
            <v>FF</v>
          </cell>
          <cell r="AD4511" t="str">
            <v>FF</v>
          </cell>
        </row>
        <row r="4512">
          <cell r="AC4512" t="str">
            <v>FF</v>
          </cell>
          <cell r="AD4512" t="str">
            <v>FF</v>
          </cell>
        </row>
        <row r="4513">
          <cell r="AC4513" t="str">
            <v>FF</v>
          </cell>
          <cell r="AD4513" t="str">
            <v>FF</v>
          </cell>
        </row>
        <row r="4514">
          <cell r="AC4514" t="str">
            <v>FF</v>
          </cell>
          <cell r="AD4514" t="str">
            <v>FF</v>
          </cell>
        </row>
        <row r="4515">
          <cell r="AC4515" t="str">
            <v>FF</v>
          </cell>
          <cell r="AD4515" t="str">
            <v>FF</v>
          </cell>
        </row>
        <row r="4516">
          <cell r="AC4516" t="str">
            <v>FF</v>
          </cell>
          <cell r="AD4516" t="str">
            <v>FF</v>
          </cell>
        </row>
        <row r="4517">
          <cell r="AC4517" t="str">
            <v>FF</v>
          </cell>
          <cell r="AD4517" t="str">
            <v>FF</v>
          </cell>
        </row>
        <row r="4518">
          <cell r="AC4518" t="str">
            <v>FF</v>
          </cell>
          <cell r="AD4518" t="str">
            <v>FF</v>
          </cell>
        </row>
        <row r="4519">
          <cell r="AC4519" t="str">
            <v>CPE</v>
          </cell>
          <cell r="AD4519" t="str">
            <v>CPE</v>
          </cell>
        </row>
        <row r="4520">
          <cell r="AC4520" t="str">
            <v>CPE</v>
          </cell>
          <cell r="AD4520" t="str">
            <v>CPE</v>
          </cell>
        </row>
        <row r="4521">
          <cell r="AC4521" t="str">
            <v>CPE</v>
          </cell>
          <cell r="AD4521" t="str">
            <v>CPE</v>
          </cell>
        </row>
        <row r="4522">
          <cell r="AC4522" t="str">
            <v>CPE</v>
          </cell>
          <cell r="AD4522" t="str">
            <v>CPE</v>
          </cell>
        </row>
        <row r="4523">
          <cell r="AC4523" t="str">
            <v>CPE</v>
          </cell>
          <cell r="AD4523" t="str">
            <v>CPE</v>
          </cell>
        </row>
        <row r="4524">
          <cell r="AC4524" t="str">
            <v>CPE</v>
          </cell>
          <cell r="AD4524" t="str">
            <v>CPE</v>
          </cell>
        </row>
        <row r="4525">
          <cell r="AC4525" t="str">
            <v>CPE</v>
          </cell>
          <cell r="AD4525" t="str">
            <v>CPE</v>
          </cell>
        </row>
        <row r="4526">
          <cell r="AC4526" t="str">
            <v>CPE</v>
          </cell>
          <cell r="AD4526" t="str">
            <v>CPE</v>
          </cell>
        </row>
        <row r="4527">
          <cell r="AC4527" t="str">
            <v>CPE</v>
          </cell>
          <cell r="AD4527" t="str">
            <v>CPE</v>
          </cell>
        </row>
        <row r="4528">
          <cell r="AC4528" t="str">
            <v>CPE</v>
          </cell>
          <cell r="AD4528" t="str">
            <v>CPE</v>
          </cell>
        </row>
        <row r="4529">
          <cell r="AC4529" t="str">
            <v>PIPE</v>
          </cell>
          <cell r="AD4529" t="str">
            <v>PIPE</v>
          </cell>
        </row>
        <row r="4530">
          <cell r="AC4530" t="str">
            <v>PIPE</v>
          </cell>
          <cell r="AD4530" t="str">
            <v>PIPE</v>
          </cell>
        </row>
        <row r="4531">
          <cell r="AC4531" t="str">
            <v>ME</v>
          </cell>
          <cell r="AD4531" t="str">
            <v>ME</v>
          </cell>
        </row>
        <row r="4532">
          <cell r="AC4532" t="str">
            <v>ME</v>
          </cell>
          <cell r="AD4532" t="str">
            <v>ME</v>
          </cell>
        </row>
        <row r="4533">
          <cell r="AC4533" t="str">
            <v>ME</v>
          </cell>
          <cell r="AD4533" t="str">
            <v>ME</v>
          </cell>
        </row>
        <row r="4534">
          <cell r="AC4534" t="str">
            <v>ME</v>
          </cell>
          <cell r="AD4534" t="str">
            <v>ME</v>
          </cell>
        </row>
        <row r="4535">
          <cell r="AC4535" t="str">
            <v>ME</v>
          </cell>
          <cell r="AD4535" t="str">
            <v>ME</v>
          </cell>
        </row>
        <row r="4536">
          <cell r="AC4536" t="str">
            <v>ME</v>
          </cell>
          <cell r="AD4536" t="str">
            <v>ME</v>
          </cell>
        </row>
        <row r="4537">
          <cell r="AC4537" t="str">
            <v>ME</v>
          </cell>
          <cell r="AD4537" t="str">
            <v>ME</v>
          </cell>
        </row>
        <row r="4538">
          <cell r="AC4538" t="str">
            <v>LAB</v>
          </cell>
          <cell r="AD4538" t="str">
            <v>LAB</v>
          </cell>
        </row>
        <row r="4539">
          <cell r="AC4539" t="str">
            <v>CPE</v>
          </cell>
          <cell r="AD4539" t="str">
            <v>CPE</v>
          </cell>
        </row>
        <row r="4540">
          <cell r="AC4540" t="str">
            <v>ME</v>
          </cell>
          <cell r="AD4540" t="str">
            <v>ME</v>
          </cell>
        </row>
        <row r="4541">
          <cell r="AC4541" t="str">
            <v>ME</v>
          </cell>
          <cell r="AD4541" t="str">
            <v>ME</v>
          </cell>
        </row>
        <row r="4542">
          <cell r="AC4542" t="str">
            <v>ME</v>
          </cell>
          <cell r="AD4542" t="str">
            <v>ME</v>
          </cell>
        </row>
        <row r="4543">
          <cell r="AC4543" t="str">
            <v>ME</v>
          </cell>
          <cell r="AD4543" t="str">
            <v>ME</v>
          </cell>
        </row>
        <row r="4544">
          <cell r="AC4544" t="str">
            <v>ME</v>
          </cell>
          <cell r="AD4544" t="str">
            <v>ME</v>
          </cell>
        </row>
        <row r="4545">
          <cell r="AC4545" t="str">
            <v>V</v>
          </cell>
          <cell r="AD4545" t="str">
            <v>V</v>
          </cell>
        </row>
        <row r="4546">
          <cell r="AC4546" t="str">
            <v>V</v>
          </cell>
          <cell r="AD4546" t="str">
            <v>V</v>
          </cell>
        </row>
        <row r="4547">
          <cell r="AC4547" t="str">
            <v>V</v>
          </cell>
          <cell r="AD4547" t="str">
            <v>V</v>
          </cell>
        </row>
        <row r="4548">
          <cell r="AC4548" t="str">
            <v>V</v>
          </cell>
          <cell r="AD4548" t="str">
            <v>V</v>
          </cell>
        </row>
        <row r="4549">
          <cell r="AC4549" t="str">
            <v>V</v>
          </cell>
          <cell r="AD4549" t="str">
            <v>V</v>
          </cell>
        </row>
        <row r="4550">
          <cell r="AC4550" t="str">
            <v>V</v>
          </cell>
          <cell r="AD4550" t="str">
            <v>V</v>
          </cell>
        </row>
        <row r="4551">
          <cell r="AC4551" t="str">
            <v>V</v>
          </cell>
          <cell r="AD4551" t="str">
            <v>V</v>
          </cell>
        </row>
        <row r="4552">
          <cell r="AC4552" t="str">
            <v>V</v>
          </cell>
          <cell r="AD4552" t="str">
            <v>V</v>
          </cell>
        </row>
        <row r="4553">
          <cell r="AC4553" t="str">
            <v>V</v>
          </cell>
          <cell r="AD4553" t="str">
            <v>V</v>
          </cell>
        </row>
        <row r="4554">
          <cell r="AC4554" t="str">
            <v>V</v>
          </cell>
          <cell r="AD4554" t="str">
            <v>V</v>
          </cell>
        </row>
        <row r="4555">
          <cell r="AC4555" t="str">
            <v>V</v>
          </cell>
          <cell r="AD4555" t="str">
            <v>V</v>
          </cell>
        </row>
        <row r="4556">
          <cell r="AC4556" t="str">
            <v>V</v>
          </cell>
          <cell r="AD4556" t="str">
            <v>V</v>
          </cell>
        </row>
        <row r="4557">
          <cell r="AC4557" t="str">
            <v>V</v>
          </cell>
          <cell r="AD4557" t="str">
            <v>V</v>
          </cell>
        </row>
        <row r="4558">
          <cell r="AC4558" t="str">
            <v>V</v>
          </cell>
          <cell r="AD4558" t="str">
            <v>V</v>
          </cell>
        </row>
        <row r="4559">
          <cell r="AC4559" t="str">
            <v>V</v>
          </cell>
          <cell r="AD4559" t="str">
            <v>V</v>
          </cell>
        </row>
        <row r="4560">
          <cell r="AC4560" t="str">
            <v>V</v>
          </cell>
          <cell r="AD4560" t="str">
            <v>V</v>
          </cell>
        </row>
        <row r="4561">
          <cell r="AC4561" t="str">
            <v>V</v>
          </cell>
          <cell r="AD4561" t="str">
            <v>V</v>
          </cell>
        </row>
        <row r="4562">
          <cell r="AC4562" t="str">
            <v>V</v>
          </cell>
          <cell r="AD4562" t="str">
            <v>V</v>
          </cell>
        </row>
        <row r="4563">
          <cell r="AC4563" t="str">
            <v>V</v>
          </cell>
          <cell r="AD4563" t="str">
            <v>V</v>
          </cell>
        </row>
        <row r="4564">
          <cell r="AC4564" t="str">
            <v>V</v>
          </cell>
          <cell r="AD4564" t="str">
            <v>V</v>
          </cell>
        </row>
        <row r="4565">
          <cell r="AC4565" t="str">
            <v>V</v>
          </cell>
          <cell r="AD4565" t="str">
            <v>V</v>
          </cell>
        </row>
        <row r="4566">
          <cell r="AC4566" t="str">
            <v>V</v>
          </cell>
          <cell r="AD4566" t="str">
            <v>V</v>
          </cell>
        </row>
        <row r="4567">
          <cell r="AC4567" t="str">
            <v>V</v>
          </cell>
          <cell r="AD4567" t="str">
            <v>V</v>
          </cell>
        </row>
        <row r="4568">
          <cell r="AC4568" t="str">
            <v>ELE</v>
          </cell>
          <cell r="AD4568" t="str">
            <v>ELE</v>
          </cell>
        </row>
        <row r="4569">
          <cell r="AC4569" t="str">
            <v>ME</v>
          </cell>
          <cell r="AD4569" t="str">
            <v>ME</v>
          </cell>
        </row>
        <row r="4570">
          <cell r="AC4570" t="str">
            <v>ME</v>
          </cell>
          <cell r="AD4570" t="str">
            <v>ME</v>
          </cell>
        </row>
        <row r="4571">
          <cell r="AC4571" t="str">
            <v>ME</v>
          </cell>
          <cell r="AD4571" t="str">
            <v>ME</v>
          </cell>
        </row>
        <row r="4572">
          <cell r="AC4572" t="str">
            <v>ME</v>
          </cell>
          <cell r="AD4572" t="str">
            <v>ME</v>
          </cell>
        </row>
        <row r="4573">
          <cell r="AC4573" t="str">
            <v>ME</v>
          </cell>
          <cell r="AD4573" t="str">
            <v>ME</v>
          </cell>
        </row>
        <row r="4574">
          <cell r="AC4574" t="str">
            <v>ME</v>
          </cell>
          <cell r="AD4574" t="str">
            <v>ME</v>
          </cell>
        </row>
        <row r="4575">
          <cell r="AC4575" t="str">
            <v>ME</v>
          </cell>
          <cell r="AD4575" t="str">
            <v>ME</v>
          </cell>
        </row>
        <row r="4576">
          <cell r="AC4576" t="str">
            <v>ME</v>
          </cell>
          <cell r="AD4576" t="str">
            <v>ME</v>
          </cell>
        </row>
        <row r="4577">
          <cell r="AC4577" t="str">
            <v>ME</v>
          </cell>
          <cell r="AD4577" t="str">
            <v>ME</v>
          </cell>
        </row>
        <row r="4578">
          <cell r="AC4578" t="str">
            <v>ME</v>
          </cell>
          <cell r="AD4578" t="str">
            <v>ME</v>
          </cell>
        </row>
        <row r="4579">
          <cell r="AC4579" t="str">
            <v>ME</v>
          </cell>
          <cell r="AD4579" t="str">
            <v>ME</v>
          </cell>
        </row>
        <row r="4580">
          <cell r="AC4580" t="str">
            <v>ME</v>
          </cell>
          <cell r="AD4580" t="str">
            <v>ME</v>
          </cell>
        </row>
        <row r="4581">
          <cell r="AC4581" t="str">
            <v>ME</v>
          </cell>
          <cell r="AD4581" t="str">
            <v>ME</v>
          </cell>
        </row>
        <row r="4582">
          <cell r="AC4582" t="str">
            <v>ME</v>
          </cell>
          <cell r="AD4582" t="str">
            <v>ME</v>
          </cell>
        </row>
        <row r="4583">
          <cell r="AC4583" t="str">
            <v>ME</v>
          </cell>
          <cell r="AD4583" t="str">
            <v>ME</v>
          </cell>
        </row>
        <row r="4584">
          <cell r="AC4584" t="str">
            <v>ME</v>
          </cell>
          <cell r="AD4584" t="str">
            <v>ME</v>
          </cell>
        </row>
        <row r="4585">
          <cell r="AC4585" t="str">
            <v>ME</v>
          </cell>
          <cell r="AD4585" t="str">
            <v>ME</v>
          </cell>
        </row>
        <row r="4586">
          <cell r="AC4586" t="str">
            <v>ME</v>
          </cell>
          <cell r="AD4586" t="str">
            <v>ME</v>
          </cell>
        </row>
        <row r="4587">
          <cell r="AC4587" t="str">
            <v>ME</v>
          </cell>
          <cell r="AD4587" t="str">
            <v>ME</v>
          </cell>
        </row>
        <row r="4588">
          <cell r="AC4588" t="str">
            <v>ME</v>
          </cell>
          <cell r="AD4588" t="str">
            <v>ME</v>
          </cell>
        </row>
        <row r="4589">
          <cell r="AC4589" t="str">
            <v>ME</v>
          </cell>
          <cell r="AD4589" t="str">
            <v>ME</v>
          </cell>
        </row>
        <row r="4590">
          <cell r="AC4590" t="str">
            <v>ME</v>
          </cell>
          <cell r="AD4590" t="str">
            <v>ME</v>
          </cell>
        </row>
        <row r="4591">
          <cell r="AC4591" t="str">
            <v>ME</v>
          </cell>
          <cell r="AD4591" t="str">
            <v>ME</v>
          </cell>
        </row>
        <row r="4592">
          <cell r="AC4592" t="str">
            <v>ME</v>
          </cell>
          <cell r="AD4592" t="str">
            <v>ME</v>
          </cell>
        </row>
        <row r="4593">
          <cell r="AC4593" t="str">
            <v>ME</v>
          </cell>
          <cell r="AD4593" t="str">
            <v>ME</v>
          </cell>
        </row>
        <row r="4594">
          <cell r="AC4594" t="str">
            <v>ME</v>
          </cell>
          <cell r="AD4594" t="str">
            <v>ME</v>
          </cell>
        </row>
        <row r="4595">
          <cell r="AC4595" t="str">
            <v>ME</v>
          </cell>
          <cell r="AD4595" t="str">
            <v>ME</v>
          </cell>
        </row>
        <row r="4596">
          <cell r="AC4596" t="str">
            <v>ME</v>
          </cell>
          <cell r="AD4596" t="str">
            <v>ME</v>
          </cell>
        </row>
        <row r="4597">
          <cell r="AC4597" t="str">
            <v>ME</v>
          </cell>
          <cell r="AD4597" t="str">
            <v>ME</v>
          </cell>
        </row>
        <row r="4598">
          <cell r="AC4598" t="str">
            <v>ME</v>
          </cell>
          <cell r="AD4598" t="str">
            <v>ME</v>
          </cell>
        </row>
        <row r="4599">
          <cell r="AC4599" t="str">
            <v>ME</v>
          </cell>
          <cell r="AD4599" t="str">
            <v>ME</v>
          </cell>
        </row>
        <row r="4600">
          <cell r="AC4600" t="str">
            <v>ME</v>
          </cell>
          <cell r="AD4600" t="str">
            <v>ME</v>
          </cell>
        </row>
        <row r="4601">
          <cell r="AC4601" t="str">
            <v>ME</v>
          </cell>
          <cell r="AD4601" t="str">
            <v>ME</v>
          </cell>
        </row>
        <row r="4602">
          <cell r="AC4602" t="str">
            <v>ME</v>
          </cell>
          <cell r="AD4602" t="str">
            <v>ME</v>
          </cell>
        </row>
        <row r="4603">
          <cell r="AC4603" t="str">
            <v>ME</v>
          </cell>
          <cell r="AD4603" t="str">
            <v>ME</v>
          </cell>
        </row>
        <row r="4604">
          <cell r="AC4604" t="str">
            <v>ME</v>
          </cell>
          <cell r="AD4604" t="str">
            <v>ME</v>
          </cell>
        </row>
        <row r="4605">
          <cell r="AC4605" t="str">
            <v>ME</v>
          </cell>
          <cell r="AD4605" t="str">
            <v>ME</v>
          </cell>
        </row>
        <row r="4606">
          <cell r="AC4606" t="str">
            <v>ME</v>
          </cell>
          <cell r="AD4606" t="str">
            <v>ME</v>
          </cell>
        </row>
        <row r="4607">
          <cell r="AC4607" t="str">
            <v>ME</v>
          </cell>
          <cell r="AD4607" t="str">
            <v>ME</v>
          </cell>
        </row>
        <row r="4608">
          <cell r="AC4608" t="str">
            <v>ME</v>
          </cell>
          <cell r="AD4608" t="str">
            <v>ME</v>
          </cell>
        </row>
        <row r="4609">
          <cell r="AC4609" t="str">
            <v>ME</v>
          </cell>
          <cell r="AD4609" t="str">
            <v>ME</v>
          </cell>
        </row>
        <row r="4610">
          <cell r="AC4610" t="str">
            <v>ME</v>
          </cell>
          <cell r="AD4610" t="str">
            <v>ME</v>
          </cell>
        </row>
        <row r="4611">
          <cell r="AC4611" t="str">
            <v>ME</v>
          </cell>
          <cell r="AD4611" t="str">
            <v>ME</v>
          </cell>
        </row>
        <row r="4612">
          <cell r="AC4612" t="str">
            <v>ME</v>
          </cell>
          <cell r="AD4612" t="str">
            <v>ME</v>
          </cell>
        </row>
        <row r="4613">
          <cell r="AC4613" t="str">
            <v>ME</v>
          </cell>
          <cell r="AD4613" t="str">
            <v>ME</v>
          </cell>
        </row>
        <row r="4614">
          <cell r="AC4614" t="str">
            <v>ME</v>
          </cell>
          <cell r="AD4614" t="str">
            <v>ME</v>
          </cell>
        </row>
        <row r="4615">
          <cell r="AC4615" t="str">
            <v>ME</v>
          </cell>
          <cell r="AD4615" t="str">
            <v>ME</v>
          </cell>
        </row>
        <row r="4616">
          <cell r="AC4616" t="str">
            <v>ME</v>
          </cell>
          <cell r="AD4616" t="str">
            <v>ME</v>
          </cell>
        </row>
        <row r="4617">
          <cell r="AC4617" t="str">
            <v>ME</v>
          </cell>
          <cell r="AD4617" t="str">
            <v>ME</v>
          </cell>
        </row>
        <row r="4618">
          <cell r="AC4618" t="str">
            <v>ME</v>
          </cell>
          <cell r="AD4618" t="str">
            <v>ME</v>
          </cell>
        </row>
        <row r="4619">
          <cell r="AC4619" t="str">
            <v>ME</v>
          </cell>
          <cell r="AD4619" t="str">
            <v>ME</v>
          </cell>
        </row>
        <row r="4620">
          <cell r="AC4620" t="str">
            <v>ME</v>
          </cell>
          <cell r="AD4620" t="str">
            <v>ME</v>
          </cell>
        </row>
        <row r="4621">
          <cell r="AC4621" t="str">
            <v>ME</v>
          </cell>
          <cell r="AD4621" t="str">
            <v>ME</v>
          </cell>
        </row>
        <row r="4622">
          <cell r="AC4622" t="str">
            <v>ME</v>
          </cell>
          <cell r="AD4622" t="str">
            <v>ME</v>
          </cell>
        </row>
        <row r="4623">
          <cell r="AC4623" t="str">
            <v>ME</v>
          </cell>
          <cell r="AD4623" t="str">
            <v>ME</v>
          </cell>
        </row>
        <row r="4624">
          <cell r="AC4624" t="str">
            <v>ME</v>
          </cell>
          <cell r="AD4624" t="str">
            <v>ME</v>
          </cell>
        </row>
        <row r="4625">
          <cell r="AC4625" t="str">
            <v>ME</v>
          </cell>
          <cell r="AD4625" t="str">
            <v>ME</v>
          </cell>
        </row>
        <row r="4626">
          <cell r="AC4626" t="str">
            <v>ME</v>
          </cell>
          <cell r="AD4626" t="str">
            <v>ME</v>
          </cell>
        </row>
        <row r="4627">
          <cell r="AC4627" t="str">
            <v>ME</v>
          </cell>
          <cell r="AD4627" t="str">
            <v>ME</v>
          </cell>
        </row>
        <row r="4628">
          <cell r="AC4628" t="str">
            <v>ME</v>
          </cell>
          <cell r="AD4628" t="str">
            <v>ME</v>
          </cell>
        </row>
        <row r="4629">
          <cell r="AC4629" t="str">
            <v>ME</v>
          </cell>
          <cell r="AD4629" t="str">
            <v>ME</v>
          </cell>
        </row>
        <row r="4630">
          <cell r="AC4630" t="str">
            <v>ME</v>
          </cell>
          <cell r="AD4630" t="str">
            <v>ME</v>
          </cell>
        </row>
        <row r="4631">
          <cell r="AC4631" t="str">
            <v>ME</v>
          </cell>
          <cell r="AD4631" t="str">
            <v>ME</v>
          </cell>
        </row>
        <row r="4632">
          <cell r="AC4632" t="str">
            <v>ME</v>
          </cell>
          <cell r="AD4632" t="str">
            <v>ME</v>
          </cell>
        </row>
        <row r="4633">
          <cell r="AC4633" t="str">
            <v>ME</v>
          </cell>
          <cell r="AD4633" t="str">
            <v>ME</v>
          </cell>
        </row>
        <row r="4634">
          <cell r="AC4634" t="str">
            <v>ME</v>
          </cell>
          <cell r="AD4634" t="str">
            <v>ME</v>
          </cell>
        </row>
        <row r="4635">
          <cell r="AC4635" t="str">
            <v>ME</v>
          </cell>
          <cell r="AD4635" t="str">
            <v>ME</v>
          </cell>
        </row>
        <row r="4636">
          <cell r="AC4636" t="str">
            <v>ME</v>
          </cell>
          <cell r="AD4636" t="str">
            <v>ME</v>
          </cell>
        </row>
        <row r="4637">
          <cell r="AC4637" t="str">
            <v>ME</v>
          </cell>
          <cell r="AD4637" t="str">
            <v>ME</v>
          </cell>
        </row>
        <row r="4638">
          <cell r="AC4638" t="str">
            <v>ME</v>
          </cell>
          <cell r="AD4638" t="str">
            <v>ME</v>
          </cell>
        </row>
        <row r="4639">
          <cell r="AC4639" t="str">
            <v>ME</v>
          </cell>
          <cell r="AD4639" t="str">
            <v>ME</v>
          </cell>
        </row>
        <row r="4640">
          <cell r="AC4640" t="str">
            <v>ME</v>
          </cell>
          <cell r="AD4640" t="str">
            <v>ME</v>
          </cell>
        </row>
        <row r="4641">
          <cell r="AC4641" t="str">
            <v>ME</v>
          </cell>
          <cell r="AD4641" t="str">
            <v>ME</v>
          </cell>
        </row>
        <row r="4642">
          <cell r="AC4642" t="str">
            <v>ME</v>
          </cell>
          <cell r="AD4642" t="str">
            <v>ME</v>
          </cell>
        </row>
        <row r="4643">
          <cell r="AC4643" t="str">
            <v>ME</v>
          </cell>
          <cell r="AD4643" t="str">
            <v>ME</v>
          </cell>
        </row>
        <row r="4644">
          <cell r="AC4644" t="str">
            <v>ME</v>
          </cell>
          <cell r="AD4644" t="str">
            <v>ME</v>
          </cell>
        </row>
        <row r="4645">
          <cell r="AC4645" t="str">
            <v>ME</v>
          </cell>
          <cell r="AD4645" t="str">
            <v>ME</v>
          </cell>
        </row>
        <row r="4646">
          <cell r="AC4646" t="str">
            <v>ME</v>
          </cell>
          <cell r="AD4646" t="str">
            <v>ME</v>
          </cell>
        </row>
        <row r="4647">
          <cell r="AC4647" t="str">
            <v>ME</v>
          </cell>
          <cell r="AD4647" t="str">
            <v>ME</v>
          </cell>
        </row>
        <row r="4648">
          <cell r="AC4648" t="str">
            <v>ME</v>
          </cell>
          <cell r="AD4648" t="str">
            <v>ME</v>
          </cell>
        </row>
        <row r="4649">
          <cell r="AC4649" t="str">
            <v>ME</v>
          </cell>
          <cell r="AD4649" t="str">
            <v>ME</v>
          </cell>
        </row>
        <row r="4650">
          <cell r="AC4650" t="str">
            <v>ME</v>
          </cell>
          <cell r="AD4650" t="str">
            <v>ME</v>
          </cell>
        </row>
        <row r="4651">
          <cell r="AC4651" t="str">
            <v>ME</v>
          </cell>
          <cell r="AD4651" t="str">
            <v>ME</v>
          </cell>
        </row>
        <row r="4652">
          <cell r="AC4652" t="str">
            <v>ME</v>
          </cell>
          <cell r="AD4652" t="str">
            <v>ME</v>
          </cell>
        </row>
        <row r="4653">
          <cell r="AC4653" t="str">
            <v>ME</v>
          </cell>
          <cell r="AD4653" t="str">
            <v>ME</v>
          </cell>
        </row>
        <row r="4654">
          <cell r="AC4654" t="str">
            <v>ME</v>
          </cell>
          <cell r="AD4654" t="str">
            <v>ME</v>
          </cell>
        </row>
        <row r="4655">
          <cell r="AC4655" t="str">
            <v>ME</v>
          </cell>
          <cell r="AD4655" t="str">
            <v>ME</v>
          </cell>
        </row>
        <row r="4656">
          <cell r="AC4656" t="str">
            <v>ME</v>
          </cell>
          <cell r="AD4656" t="str">
            <v>ME</v>
          </cell>
        </row>
        <row r="4657">
          <cell r="AC4657" t="str">
            <v>ME</v>
          </cell>
          <cell r="AD4657" t="str">
            <v>ME</v>
          </cell>
        </row>
        <row r="4658">
          <cell r="AC4658" t="str">
            <v>ME</v>
          </cell>
          <cell r="AD4658" t="str">
            <v>ME</v>
          </cell>
        </row>
        <row r="4659">
          <cell r="AC4659" t="str">
            <v>ME</v>
          </cell>
          <cell r="AD4659" t="str">
            <v>ME</v>
          </cell>
        </row>
        <row r="4660">
          <cell r="AC4660" t="str">
            <v>ME</v>
          </cell>
          <cell r="AD4660" t="str">
            <v>ME</v>
          </cell>
        </row>
        <row r="4661">
          <cell r="AC4661" t="str">
            <v>ME</v>
          </cell>
          <cell r="AD4661" t="str">
            <v>ME</v>
          </cell>
        </row>
        <row r="4662">
          <cell r="AC4662" t="str">
            <v>ME</v>
          </cell>
          <cell r="AD4662" t="str">
            <v>ME</v>
          </cell>
        </row>
        <row r="4663">
          <cell r="AC4663" t="str">
            <v>ME</v>
          </cell>
          <cell r="AD4663" t="str">
            <v>ME</v>
          </cell>
        </row>
        <row r="4664">
          <cell r="AC4664" t="str">
            <v>ME</v>
          </cell>
          <cell r="AD4664" t="str">
            <v>ME</v>
          </cell>
        </row>
        <row r="4665">
          <cell r="AC4665" t="str">
            <v>ME</v>
          </cell>
          <cell r="AD4665" t="str">
            <v>ME</v>
          </cell>
        </row>
        <row r="4666">
          <cell r="AC4666" t="str">
            <v>ME</v>
          </cell>
          <cell r="AD4666" t="str">
            <v>ME</v>
          </cell>
        </row>
        <row r="4667">
          <cell r="AC4667" t="str">
            <v>ME</v>
          </cell>
          <cell r="AD4667" t="str">
            <v>ME</v>
          </cell>
        </row>
        <row r="4668">
          <cell r="AC4668" t="str">
            <v>ME</v>
          </cell>
          <cell r="AD4668" t="str">
            <v>ME</v>
          </cell>
        </row>
        <row r="4669">
          <cell r="AC4669" t="str">
            <v>ME</v>
          </cell>
          <cell r="AD4669" t="str">
            <v>ME</v>
          </cell>
        </row>
        <row r="4670">
          <cell r="AC4670" t="str">
            <v>ME</v>
          </cell>
          <cell r="AD4670" t="str">
            <v>ME</v>
          </cell>
        </row>
        <row r="4671">
          <cell r="AC4671" t="str">
            <v>ME</v>
          </cell>
          <cell r="AD4671" t="str">
            <v>ME</v>
          </cell>
        </row>
        <row r="4672">
          <cell r="AC4672" t="str">
            <v>ME</v>
          </cell>
          <cell r="AD4672" t="str">
            <v>ME</v>
          </cell>
        </row>
        <row r="4673">
          <cell r="AC4673" t="str">
            <v>ME</v>
          </cell>
          <cell r="AD4673" t="str">
            <v>ME</v>
          </cell>
        </row>
        <row r="4674">
          <cell r="AC4674" t="str">
            <v>ME</v>
          </cell>
          <cell r="AD4674" t="str">
            <v>ME</v>
          </cell>
        </row>
        <row r="4675">
          <cell r="AC4675" t="str">
            <v>ME</v>
          </cell>
          <cell r="AD4675" t="str">
            <v>ME</v>
          </cell>
        </row>
        <row r="4676">
          <cell r="AC4676" t="str">
            <v>ME</v>
          </cell>
          <cell r="AD4676" t="str">
            <v>ME</v>
          </cell>
        </row>
        <row r="4677">
          <cell r="AC4677" t="str">
            <v>ME</v>
          </cell>
          <cell r="AD4677" t="str">
            <v>ME</v>
          </cell>
        </row>
        <row r="4678">
          <cell r="AC4678" t="str">
            <v>ME</v>
          </cell>
          <cell r="AD4678" t="str">
            <v>ME</v>
          </cell>
        </row>
        <row r="4679">
          <cell r="AC4679" t="str">
            <v>ME</v>
          </cell>
          <cell r="AD4679" t="str">
            <v>ME</v>
          </cell>
        </row>
        <row r="4680">
          <cell r="AC4680" t="str">
            <v>ME</v>
          </cell>
          <cell r="AD4680" t="str">
            <v>ME</v>
          </cell>
        </row>
        <row r="4681">
          <cell r="AC4681" t="str">
            <v>ME</v>
          </cell>
          <cell r="AD4681" t="str">
            <v>ME</v>
          </cell>
        </row>
        <row r="4682">
          <cell r="AC4682" t="str">
            <v>ME</v>
          </cell>
          <cell r="AD4682" t="str">
            <v>ME</v>
          </cell>
        </row>
        <row r="4683">
          <cell r="AC4683" t="str">
            <v>ME</v>
          </cell>
          <cell r="AD4683" t="str">
            <v>ME</v>
          </cell>
        </row>
        <row r="4684">
          <cell r="AC4684" t="str">
            <v>ME</v>
          </cell>
          <cell r="AD4684" t="str">
            <v>ME</v>
          </cell>
        </row>
        <row r="4685">
          <cell r="AC4685" t="str">
            <v>ME</v>
          </cell>
          <cell r="AD4685" t="str">
            <v>ME</v>
          </cell>
        </row>
        <row r="4686">
          <cell r="AC4686" t="str">
            <v>ME</v>
          </cell>
          <cell r="AD4686" t="str">
            <v>ME</v>
          </cell>
        </row>
        <row r="4687">
          <cell r="AC4687" t="str">
            <v>ME</v>
          </cell>
          <cell r="AD4687" t="str">
            <v>ME</v>
          </cell>
        </row>
        <row r="4688">
          <cell r="AC4688" t="str">
            <v>ME</v>
          </cell>
          <cell r="AD4688" t="str">
            <v>ME</v>
          </cell>
        </row>
        <row r="4689">
          <cell r="AC4689" t="str">
            <v>ME</v>
          </cell>
          <cell r="AD4689" t="str">
            <v>ME</v>
          </cell>
        </row>
        <row r="4690">
          <cell r="AC4690" t="str">
            <v>ME</v>
          </cell>
          <cell r="AD4690" t="str">
            <v>ME</v>
          </cell>
        </row>
        <row r="4691">
          <cell r="AC4691" t="str">
            <v>ME</v>
          </cell>
          <cell r="AD4691" t="str">
            <v>ME</v>
          </cell>
        </row>
        <row r="4692">
          <cell r="AC4692" t="str">
            <v>ME</v>
          </cell>
          <cell r="AD4692" t="str">
            <v>ME</v>
          </cell>
        </row>
        <row r="4693">
          <cell r="AC4693" t="str">
            <v>ME</v>
          </cell>
          <cell r="AD4693" t="str">
            <v>ME</v>
          </cell>
        </row>
        <row r="4694">
          <cell r="AC4694" t="str">
            <v>ME</v>
          </cell>
          <cell r="AD4694" t="str">
            <v>ME</v>
          </cell>
        </row>
        <row r="4695">
          <cell r="AC4695" t="str">
            <v>ME</v>
          </cell>
          <cell r="AD4695" t="str">
            <v>ME</v>
          </cell>
        </row>
        <row r="4696">
          <cell r="AC4696" t="str">
            <v>ME</v>
          </cell>
          <cell r="AD4696" t="str">
            <v>ME</v>
          </cell>
        </row>
        <row r="4697">
          <cell r="AC4697" t="str">
            <v>ME</v>
          </cell>
          <cell r="AD4697" t="str">
            <v>ME</v>
          </cell>
        </row>
        <row r="4698">
          <cell r="AC4698" t="str">
            <v>ME</v>
          </cell>
          <cell r="AD4698" t="str">
            <v>ME</v>
          </cell>
        </row>
        <row r="4699">
          <cell r="AC4699" t="str">
            <v>ME</v>
          </cell>
          <cell r="AD4699" t="str">
            <v>ME</v>
          </cell>
        </row>
        <row r="4700">
          <cell r="AC4700" t="str">
            <v>ME</v>
          </cell>
          <cell r="AD4700" t="str">
            <v>ME</v>
          </cell>
        </row>
        <row r="4701">
          <cell r="AC4701" t="str">
            <v>ME</v>
          </cell>
          <cell r="AD4701" t="str">
            <v>ME</v>
          </cell>
        </row>
        <row r="4702">
          <cell r="AC4702" t="str">
            <v>ME</v>
          </cell>
          <cell r="AD4702" t="str">
            <v>ME</v>
          </cell>
        </row>
        <row r="4703">
          <cell r="AC4703" t="str">
            <v>ME</v>
          </cell>
          <cell r="AD4703" t="str">
            <v>ME</v>
          </cell>
        </row>
        <row r="4704">
          <cell r="AC4704" t="str">
            <v>ME</v>
          </cell>
          <cell r="AD4704" t="str">
            <v>ME</v>
          </cell>
        </row>
        <row r="4705">
          <cell r="AC4705" t="str">
            <v>ME</v>
          </cell>
          <cell r="AD4705" t="str">
            <v>ME</v>
          </cell>
        </row>
        <row r="4706">
          <cell r="AC4706" t="str">
            <v>ME</v>
          </cell>
          <cell r="AD4706" t="str">
            <v>ME</v>
          </cell>
        </row>
        <row r="4707">
          <cell r="AC4707" t="str">
            <v>ME</v>
          </cell>
          <cell r="AD4707" t="str">
            <v>ME</v>
          </cell>
        </row>
        <row r="4708">
          <cell r="AC4708" t="str">
            <v>ME</v>
          </cell>
          <cell r="AD4708" t="str">
            <v>ME</v>
          </cell>
        </row>
        <row r="4709">
          <cell r="AC4709" t="str">
            <v>ME</v>
          </cell>
          <cell r="AD4709" t="str">
            <v>ME</v>
          </cell>
        </row>
        <row r="4710">
          <cell r="AC4710" t="str">
            <v>ME</v>
          </cell>
          <cell r="AD4710" t="str">
            <v>ME</v>
          </cell>
        </row>
        <row r="4711">
          <cell r="AC4711" t="str">
            <v>ME</v>
          </cell>
          <cell r="AD4711" t="str">
            <v>ME</v>
          </cell>
        </row>
        <row r="4712">
          <cell r="AC4712" t="str">
            <v>ME</v>
          </cell>
          <cell r="AD4712" t="str">
            <v>ME</v>
          </cell>
        </row>
        <row r="4713">
          <cell r="AC4713" t="str">
            <v>ME</v>
          </cell>
          <cell r="AD4713" t="str">
            <v>ME</v>
          </cell>
        </row>
        <row r="4714">
          <cell r="AC4714" t="str">
            <v>ME</v>
          </cell>
          <cell r="AD4714" t="str">
            <v>ME</v>
          </cell>
        </row>
        <row r="4715">
          <cell r="AC4715" t="str">
            <v>ME</v>
          </cell>
          <cell r="AD4715" t="str">
            <v>ME</v>
          </cell>
        </row>
        <row r="4716">
          <cell r="AC4716" t="str">
            <v>ME</v>
          </cell>
          <cell r="AD4716" t="str">
            <v>ME</v>
          </cell>
        </row>
        <row r="4717">
          <cell r="AC4717" t="str">
            <v>ME</v>
          </cell>
          <cell r="AD4717" t="str">
            <v>ME</v>
          </cell>
        </row>
        <row r="4718">
          <cell r="AC4718" t="str">
            <v>ME</v>
          </cell>
          <cell r="AD4718" t="str">
            <v>ME</v>
          </cell>
        </row>
        <row r="4719">
          <cell r="AC4719" t="str">
            <v>ME</v>
          </cell>
          <cell r="AD4719" t="str">
            <v>ME</v>
          </cell>
        </row>
        <row r="4720">
          <cell r="AC4720" t="str">
            <v>ME</v>
          </cell>
          <cell r="AD4720" t="str">
            <v>ME</v>
          </cell>
        </row>
        <row r="4721">
          <cell r="AC4721" t="str">
            <v>ME</v>
          </cell>
          <cell r="AD4721" t="str">
            <v>ME</v>
          </cell>
        </row>
        <row r="4722">
          <cell r="AC4722" t="str">
            <v>ME</v>
          </cell>
          <cell r="AD4722" t="str">
            <v>ME</v>
          </cell>
        </row>
        <row r="4723">
          <cell r="AC4723" t="str">
            <v>ME</v>
          </cell>
          <cell r="AD4723" t="str">
            <v>ME</v>
          </cell>
        </row>
        <row r="4724">
          <cell r="AC4724" t="str">
            <v>ME</v>
          </cell>
          <cell r="AD4724" t="str">
            <v>ME</v>
          </cell>
        </row>
        <row r="4725">
          <cell r="AC4725" t="str">
            <v>ME</v>
          </cell>
          <cell r="AD4725" t="str">
            <v>ME</v>
          </cell>
        </row>
        <row r="4726">
          <cell r="AC4726" t="str">
            <v>ME</v>
          </cell>
          <cell r="AD4726" t="str">
            <v>ME</v>
          </cell>
        </row>
        <row r="4727">
          <cell r="AC4727" t="str">
            <v>ME</v>
          </cell>
          <cell r="AD4727" t="str">
            <v>ME</v>
          </cell>
        </row>
        <row r="4728">
          <cell r="AC4728" t="str">
            <v>ME</v>
          </cell>
          <cell r="AD4728" t="str">
            <v>ME</v>
          </cell>
        </row>
        <row r="4729">
          <cell r="AC4729" t="str">
            <v>ME</v>
          </cell>
          <cell r="AD4729" t="str">
            <v>ME</v>
          </cell>
        </row>
        <row r="4730">
          <cell r="AC4730" t="str">
            <v>ME</v>
          </cell>
          <cell r="AD4730" t="str">
            <v>ME</v>
          </cell>
        </row>
        <row r="4731">
          <cell r="AC4731" t="str">
            <v>ME</v>
          </cell>
          <cell r="AD4731" t="str">
            <v>ME</v>
          </cell>
        </row>
        <row r="4732">
          <cell r="AC4732" t="str">
            <v>ME</v>
          </cell>
          <cell r="AD4732" t="str">
            <v>ME</v>
          </cell>
        </row>
        <row r="4733">
          <cell r="AC4733" t="str">
            <v>ME</v>
          </cell>
          <cell r="AD4733" t="str">
            <v>ME</v>
          </cell>
        </row>
        <row r="4734">
          <cell r="AC4734" t="str">
            <v>ME</v>
          </cell>
          <cell r="AD4734" t="str">
            <v>ME</v>
          </cell>
        </row>
        <row r="4735">
          <cell r="AC4735" t="str">
            <v>ME</v>
          </cell>
          <cell r="AD4735" t="str">
            <v>ME</v>
          </cell>
        </row>
        <row r="4736">
          <cell r="AC4736" t="str">
            <v>ME</v>
          </cell>
          <cell r="AD4736" t="str">
            <v>ME</v>
          </cell>
        </row>
        <row r="4737">
          <cell r="AC4737" t="str">
            <v>ME</v>
          </cell>
          <cell r="AD4737" t="str">
            <v>ME</v>
          </cell>
        </row>
        <row r="4738">
          <cell r="AC4738" t="str">
            <v>ME</v>
          </cell>
          <cell r="AD4738" t="str">
            <v>ME</v>
          </cell>
        </row>
        <row r="4739">
          <cell r="AC4739" t="str">
            <v>ME</v>
          </cell>
          <cell r="AD4739" t="str">
            <v>ME</v>
          </cell>
        </row>
        <row r="4740">
          <cell r="AC4740" t="str">
            <v>ME</v>
          </cell>
          <cell r="AD4740" t="str">
            <v>ME</v>
          </cell>
        </row>
        <row r="4741">
          <cell r="AC4741" t="str">
            <v>ME</v>
          </cell>
          <cell r="AD4741" t="str">
            <v>ME</v>
          </cell>
        </row>
        <row r="4742">
          <cell r="AC4742" t="str">
            <v>ME</v>
          </cell>
          <cell r="AD4742" t="str">
            <v>ME</v>
          </cell>
        </row>
        <row r="4743">
          <cell r="AC4743" t="str">
            <v>ME</v>
          </cell>
          <cell r="AD4743" t="str">
            <v>ME</v>
          </cell>
        </row>
        <row r="4744">
          <cell r="AC4744" t="str">
            <v>ME</v>
          </cell>
          <cell r="AD4744" t="str">
            <v>ME</v>
          </cell>
        </row>
        <row r="4745">
          <cell r="AC4745" t="str">
            <v>ME</v>
          </cell>
          <cell r="AD4745" t="str">
            <v>ME</v>
          </cell>
        </row>
        <row r="4746">
          <cell r="AC4746" t="str">
            <v>ME</v>
          </cell>
          <cell r="AD4746" t="str">
            <v>ME</v>
          </cell>
        </row>
        <row r="4747">
          <cell r="AC4747" t="str">
            <v>ME</v>
          </cell>
          <cell r="AD4747" t="str">
            <v>ME</v>
          </cell>
        </row>
        <row r="4748">
          <cell r="AC4748" t="str">
            <v>ME</v>
          </cell>
          <cell r="AD4748" t="str">
            <v>ME</v>
          </cell>
        </row>
        <row r="4749">
          <cell r="AC4749" t="str">
            <v>ME</v>
          </cell>
          <cell r="AD4749" t="str">
            <v>ME</v>
          </cell>
        </row>
        <row r="4750">
          <cell r="AC4750" t="str">
            <v>ME</v>
          </cell>
          <cell r="AD4750" t="str">
            <v>ME</v>
          </cell>
        </row>
        <row r="4751">
          <cell r="AC4751" t="str">
            <v>ME</v>
          </cell>
          <cell r="AD4751" t="str">
            <v>ME</v>
          </cell>
        </row>
        <row r="4752">
          <cell r="AC4752" t="str">
            <v>ME</v>
          </cell>
          <cell r="AD4752" t="str">
            <v>ME</v>
          </cell>
        </row>
        <row r="4753">
          <cell r="AC4753" t="str">
            <v>ME</v>
          </cell>
          <cell r="AD4753" t="str">
            <v>ME</v>
          </cell>
        </row>
        <row r="4754">
          <cell r="AC4754" t="str">
            <v>ME</v>
          </cell>
          <cell r="AD4754" t="str">
            <v>ME</v>
          </cell>
        </row>
        <row r="4755">
          <cell r="AC4755" t="str">
            <v>ME</v>
          </cell>
          <cell r="AD4755" t="str">
            <v>ME</v>
          </cell>
        </row>
        <row r="4756">
          <cell r="AC4756" t="str">
            <v>ME</v>
          </cell>
          <cell r="AD4756" t="str">
            <v>ME</v>
          </cell>
        </row>
        <row r="4757">
          <cell r="AC4757" t="str">
            <v>ME</v>
          </cell>
          <cell r="AD4757" t="str">
            <v>ME</v>
          </cell>
        </row>
        <row r="4758">
          <cell r="AC4758" t="str">
            <v>ME</v>
          </cell>
          <cell r="AD4758" t="str">
            <v>ME</v>
          </cell>
        </row>
        <row r="4759">
          <cell r="AC4759" t="str">
            <v>ME</v>
          </cell>
          <cell r="AD4759" t="str">
            <v>ME</v>
          </cell>
        </row>
        <row r="4760">
          <cell r="AC4760" t="str">
            <v>ME</v>
          </cell>
          <cell r="AD4760" t="str">
            <v>ME</v>
          </cell>
        </row>
        <row r="4761">
          <cell r="AC4761" t="str">
            <v>ME</v>
          </cell>
          <cell r="AD4761" t="str">
            <v>ME</v>
          </cell>
        </row>
        <row r="4762">
          <cell r="AC4762" t="str">
            <v>ME</v>
          </cell>
          <cell r="AD4762" t="str">
            <v>ME</v>
          </cell>
        </row>
        <row r="4763">
          <cell r="AC4763" t="str">
            <v>ME</v>
          </cell>
          <cell r="AD4763" t="str">
            <v>ME</v>
          </cell>
        </row>
        <row r="4764">
          <cell r="AC4764" t="str">
            <v>ME</v>
          </cell>
          <cell r="AD4764" t="str">
            <v>ME</v>
          </cell>
        </row>
        <row r="4765">
          <cell r="AC4765" t="str">
            <v>ME</v>
          </cell>
          <cell r="AD4765" t="str">
            <v>ME</v>
          </cell>
        </row>
        <row r="4766">
          <cell r="AC4766" t="str">
            <v>ME</v>
          </cell>
          <cell r="AD4766" t="str">
            <v>ME</v>
          </cell>
        </row>
        <row r="4767">
          <cell r="AC4767" t="str">
            <v>ME</v>
          </cell>
          <cell r="AD4767" t="str">
            <v>ME</v>
          </cell>
        </row>
        <row r="4768">
          <cell r="AC4768" t="str">
            <v>ME</v>
          </cell>
          <cell r="AD4768" t="str">
            <v>ME</v>
          </cell>
        </row>
        <row r="4769">
          <cell r="AC4769" t="str">
            <v>ME</v>
          </cell>
          <cell r="AD4769" t="str">
            <v>ME</v>
          </cell>
        </row>
        <row r="4770">
          <cell r="AC4770" t="str">
            <v>ME</v>
          </cell>
          <cell r="AD4770" t="str">
            <v>ME</v>
          </cell>
        </row>
        <row r="4771">
          <cell r="AC4771" t="str">
            <v>ME</v>
          </cell>
          <cell r="AD4771" t="str">
            <v>ME</v>
          </cell>
        </row>
        <row r="4772">
          <cell r="AC4772" t="str">
            <v>ME</v>
          </cell>
          <cell r="AD4772" t="str">
            <v>ME</v>
          </cell>
        </row>
        <row r="4773">
          <cell r="AC4773" t="str">
            <v>ME</v>
          </cell>
          <cell r="AD4773" t="str">
            <v>ME</v>
          </cell>
        </row>
        <row r="4774">
          <cell r="AC4774" t="str">
            <v>ME</v>
          </cell>
          <cell r="AD4774" t="str">
            <v>ME</v>
          </cell>
        </row>
        <row r="4775">
          <cell r="AC4775" t="str">
            <v>ME</v>
          </cell>
          <cell r="AD4775" t="str">
            <v>ME</v>
          </cell>
        </row>
        <row r="4776">
          <cell r="AC4776" t="str">
            <v>ME</v>
          </cell>
          <cell r="AD4776" t="str">
            <v>ME</v>
          </cell>
        </row>
        <row r="4777">
          <cell r="AC4777" t="str">
            <v>ME</v>
          </cell>
          <cell r="AD4777" t="str">
            <v>ME</v>
          </cell>
        </row>
        <row r="4778">
          <cell r="AC4778" t="str">
            <v>ME</v>
          </cell>
          <cell r="AD4778" t="str">
            <v>ME</v>
          </cell>
        </row>
        <row r="4779">
          <cell r="AC4779" t="str">
            <v>ME</v>
          </cell>
          <cell r="AD4779" t="str">
            <v>ME</v>
          </cell>
        </row>
        <row r="4780">
          <cell r="AC4780" t="str">
            <v>ME</v>
          </cell>
          <cell r="AD4780" t="str">
            <v>ME</v>
          </cell>
        </row>
        <row r="4781">
          <cell r="AC4781" t="str">
            <v>ME</v>
          </cell>
          <cell r="AD4781" t="str">
            <v>ME</v>
          </cell>
        </row>
        <row r="4782">
          <cell r="AC4782" t="str">
            <v>ME</v>
          </cell>
          <cell r="AD4782" t="str">
            <v>ME</v>
          </cell>
        </row>
        <row r="4783">
          <cell r="AC4783" t="str">
            <v>ME</v>
          </cell>
          <cell r="AD4783" t="str">
            <v>ME</v>
          </cell>
        </row>
        <row r="4784">
          <cell r="AC4784" t="str">
            <v>ME</v>
          </cell>
          <cell r="AD4784" t="str">
            <v>ME</v>
          </cell>
        </row>
        <row r="4785">
          <cell r="AC4785" t="str">
            <v>ME</v>
          </cell>
          <cell r="AD4785" t="str">
            <v>ME</v>
          </cell>
        </row>
        <row r="4786">
          <cell r="AC4786" t="str">
            <v>ME</v>
          </cell>
          <cell r="AD4786" t="str">
            <v>ME</v>
          </cell>
        </row>
        <row r="4787">
          <cell r="AC4787" t="str">
            <v>ME</v>
          </cell>
          <cell r="AD4787" t="str">
            <v>ME</v>
          </cell>
        </row>
        <row r="4788">
          <cell r="AC4788" t="str">
            <v>ME</v>
          </cell>
          <cell r="AD4788" t="str">
            <v>ME</v>
          </cell>
        </row>
        <row r="4789">
          <cell r="AC4789" t="str">
            <v>ME</v>
          </cell>
          <cell r="AD4789" t="str">
            <v>ME</v>
          </cell>
        </row>
        <row r="4790">
          <cell r="AC4790" t="str">
            <v>ME</v>
          </cell>
          <cell r="AD4790" t="str">
            <v>ME</v>
          </cell>
        </row>
        <row r="4791">
          <cell r="AC4791" t="str">
            <v>ME</v>
          </cell>
          <cell r="AD4791" t="str">
            <v>ME</v>
          </cell>
        </row>
        <row r="4792">
          <cell r="AC4792" t="str">
            <v>ME</v>
          </cell>
          <cell r="AD4792" t="str">
            <v>ME</v>
          </cell>
        </row>
        <row r="4793">
          <cell r="AC4793" t="str">
            <v>ME</v>
          </cell>
          <cell r="AD4793" t="str">
            <v>ME</v>
          </cell>
        </row>
        <row r="4794">
          <cell r="AC4794" t="str">
            <v>ME</v>
          </cell>
          <cell r="AD4794" t="str">
            <v>ME</v>
          </cell>
        </row>
        <row r="4795">
          <cell r="AC4795" t="str">
            <v>ME</v>
          </cell>
          <cell r="AD4795" t="str">
            <v>ME</v>
          </cell>
        </row>
        <row r="4796">
          <cell r="AC4796" t="str">
            <v>ME</v>
          </cell>
          <cell r="AD4796" t="str">
            <v>ME</v>
          </cell>
        </row>
        <row r="4797">
          <cell r="AC4797" t="str">
            <v>ME</v>
          </cell>
          <cell r="AD4797" t="str">
            <v>ME</v>
          </cell>
        </row>
        <row r="4798">
          <cell r="AC4798" t="str">
            <v>ME</v>
          </cell>
          <cell r="AD4798" t="str">
            <v>ME</v>
          </cell>
        </row>
        <row r="4799">
          <cell r="AC4799" t="str">
            <v>ME</v>
          </cell>
          <cell r="AD4799" t="str">
            <v>ME</v>
          </cell>
        </row>
        <row r="4800">
          <cell r="AC4800" t="str">
            <v>ME</v>
          </cell>
          <cell r="AD4800" t="str">
            <v>ME</v>
          </cell>
        </row>
        <row r="4801">
          <cell r="AC4801" t="str">
            <v>ME</v>
          </cell>
          <cell r="AD4801" t="str">
            <v>ME</v>
          </cell>
        </row>
        <row r="4802">
          <cell r="AC4802" t="str">
            <v>ME</v>
          </cell>
          <cell r="AD4802" t="str">
            <v>ME</v>
          </cell>
        </row>
        <row r="4803">
          <cell r="AC4803" t="str">
            <v>ME</v>
          </cell>
          <cell r="AD4803" t="str">
            <v>ME</v>
          </cell>
        </row>
        <row r="4804">
          <cell r="AC4804" t="str">
            <v>ME</v>
          </cell>
          <cell r="AD4804" t="str">
            <v>ME</v>
          </cell>
        </row>
        <row r="4805">
          <cell r="AC4805" t="str">
            <v>ME</v>
          </cell>
          <cell r="AD4805" t="str">
            <v>ME</v>
          </cell>
        </row>
        <row r="4806">
          <cell r="AC4806" t="str">
            <v>ME</v>
          </cell>
          <cell r="AD4806" t="str">
            <v>ME</v>
          </cell>
        </row>
        <row r="4807">
          <cell r="AC4807" t="str">
            <v>ME</v>
          </cell>
          <cell r="AD4807" t="str">
            <v>ME</v>
          </cell>
        </row>
        <row r="4808">
          <cell r="AC4808" t="str">
            <v>ME</v>
          </cell>
          <cell r="AD4808" t="str">
            <v>ME</v>
          </cell>
        </row>
        <row r="4809">
          <cell r="AC4809" t="str">
            <v>ME</v>
          </cell>
          <cell r="AD4809" t="str">
            <v>ME</v>
          </cell>
        </row>
        <row r="4810">
          <cell r="AC4810" t="str">
            <v>ME</v>
          </cell>
          <cell r="AD4810" t="str">
            <v>ME</v>
          </cell>
        </row>
        <row r="4811">
          <cell r="AC4811" t="str">
            <v>ME</v>
          </cell>
          <cell r="AD4811" t="str">
            <v>ME</v>
          </cell>
        </row>
        <row r="4812">
          <cell r="AC4812" t="str">
            <v>ME</v>
          </cell>
          <cell r="AD4812" t="str">
            <v>ME</v>
          </cell>
        </row>
        <row r="4813">
          <cell r="AC4813" t="str">
            <v>ME</v>
          </cell>
          <cell r="AD4813" t="str">
            <v>ME</v>
          </cell>
        </row>
        <row r="4814">
          <cell r="AC4814" t="str">
            <v>ME</v>
          </cell>
          <cell r="AD4814" t="str">
            <v>ME</v>
          </cell>
        </row>
        <row r="4815">
          <cell r="AC4815" t="str">
            <v>ME</v>
          </cell>
          <cell r="AD4815" t="str">
            <v>ME</v>
          </cell>
        </row>
        <row r="4816">
          <cell r="AC4816" t="str">
            <v>ME</v>
          </cell>
          <cell r="AD4816" t="str">
            <v>ME</v>
          </cell>
        </row>
        <row r="4817">
          <cell r="AC4817" t="str">
            <v>ME</v>
          </cell>
          <cell r="AD4817" t="str">
            <v>ME</v>
          </cell>
        </row>
        <row r="4818">
          <cell r="AC4818" t="str">
            <v>ME</v>
          </cell>
          <cell r="AD4818" t="str">
            <v>ME</v>
          </cell>
        </row>
        <row r="4819">
          <cell r="AC4819" t="str">
            <v>ME</v>
          </cell>
          <cell r="AD4819" t="str">
            <v>ME</v>
          </cell>
        </row>
        <row r="4820">
          <cell r="AC4820" t="str">
            <v>ME</v>
          </cell>
          <cell r="AD4820" t="str">
            <v>ME</v>
          </cell>
        </row>
        <row r="4821">
          <cell r="AC4821" t="str">
            <v>ME</v>
          </cell>
          <cell r="AD4821" t="str">
            <v>ME</v>
          </cell>
        </row>
        <row r="4822">
          <cell r="AC4822" t="str">
            <v>ME</v>
          </cell>
          <cell r="AD4822" t="str">
            <v>ME</v>
          </cell>
        </row>
        <row r="4823">
          <cell r="AC4823" t="str">
            <v>ME</v>
          </cell>
          <cell r="AD4823" t="str">
            <v>ME</v>
          </cell>
        </row>
        <row r="4824">
          <cell r="AC4824" t="str">
            <v>ME</v>
          </cell>
          <cell r="AD4824" t="str">
            <v>ME</v>
          </cell>
        </row>
        <row r="4825">
          <cell r="AC4825" t="str">
            <v>ME</v>
          </cell>
          <cell r="AD4825" t="str">
            <v>ME</v>
          </cell>
        </row>
        <row r="4826">
          <cell r="AC4826" t="str">
            <v>ME</v>
          </cell>
          <cell r="AD4826" t="str">
            <v>ME</v>
          </cell>
        </row>
        <row r="4827">
          <cell r="AC4827" t="str">
            <v>ME</v>
          </cell>
          <cell r="AD4827" t="str">
            <v>ME</v>
          </cell>
        </row>
        <row r="4828">
          <cell r="AC4828" t="str">
            <v>ME</v>
          </cell>
          <cell r="AD4828" t="str">
            <v>ME</v>
          </cell>
        </row>
        <row r="4829">
          <cell r="AC4829" t="str">
            <v>ME</v>
          </cell>
          <cell r="AD4829" t="str">
            <v>ME</v>
          </cell>
        </row>
        <row r="4830">
          <cell r="AC4830" t="str">
            <v>ME</v>
          </cell>
          <cell r="AD4830" t="str">
            <v>ME</v>
          </cell>
        </row>
        <row r="4831">
          <cell r="AC4831" t="str">
            <v>ME</v>
          </cell>
          <cell r="AD4831" t="str">
            <v>ME</v>
          </cell>
        </row>
        <row r="4832">
          <cell r="AC4832" t="str">
            <v>ME</v>
          </cell>
          <cell r="AD4832" t="str">
            <v>ME</v>
          </cell>
        </row>
        <row r="4833">
          <cell r="AC4833" t="str">
            <v>ME</v>
          </cell>
          <cell r="AD4833" t="str">
            <v>ME</v>
          </cell>
        </row>
        <row r="4834">
          <cell r="AC4834" t="str">
            <v>ME</v>
          </cell>
          <cell r="AD4834" t="str">
            <v>ME</v>
          </cell>
        </row>
        <row r="4835">
          <cell r="AC4835" t="str">
            <v>ME</v>
          </cell>
          <cell r="AD4835" t="str">
            <v>ME</v>
          </cell>
        </row>
        <row r="4836">
          <cell r="AC4836" t="str">
            <v>ME</v>
          </cell>
          <cell r="AD4836" t="str">
            <v>ME</v>
          </cell>
        </row>
        <row r="4837">
          <cell r="AC4837" t="str">
            <v>ME</v>
          </cell>
          <cell r="AD4837" t="str">
            <v>ME</v>
          </cell>
        </row>
        <row r="4838">
          <cell r="AC4838" t="str">
            <v>ME</v>
          </cell>
          <cell r="AD4838" t="str">
            <v>ME</v>
          </cell>
        </row>
        <row r="4839">
          <cell r="AC4839" t="str">
            <v>ME</v>
          </cell>
          <cell r="AD4839" t="str">
            <v>ME</v>
          </cell>
        </row>
        <row r="4840">
          <cell r="AC4840" t="str">
            <v>ME</v>
          </cell>
          <cell r="AD4840" t="str">
            <v>ME</v>
          </cell>
        </row>
        <row r="4841">
          <cell r="AC4841" t="str">
            <v>ME</v>
          </cell>
          <cell r="AD4841" t="str">
            <v>ME</v>
          </cell>
        </row>
        <row r="4842">
          <cell r="AC4842" t="str">
            <v>ME</v>
          </cell>
          <cell r="AD4842" t="str">
            <v>ME</v>
          </cell>
        </row>
        <row r="4843">
          <cell r="AC4843" t="str">
            <v>ME</v>
          </cell>
          <cell r="AD4843" t="str">
            <v>ME</v>
          </cell>
        </row>
        <row r="4844">
          <cell r="AC4844" t="str">
            <v>ME</v>
          </cell>
          <cell r="AD4844" t="str">
            <v>ME</v>
          </cell>
        </row>
        <row r="4845">
          <cell r="AC4845" t="str">
            <v>ME</v>
          </cell>
          <cell r="AD4845" t="str">
            <v>ME</v>
          </cell>
        </row>
        <row r="4846">
          <cell r="AC4846" t="str">
            <v>ME</v>
          </cell>
          <cell r="AD4846" t="str">
            <v>ME</v>
          </cell>
        </row>
        <row r="4847">
          <cell r="AC4847" t="str">
            <v>ME</v>
          </cell>
          <cell r="AD4847" t="str">
            <v>ME</v>
          </cell>
        </row>
        <row r="4848">
          <cell r="AC4848" t="str">
            <v>ME</v>
          </cell>
          <cell r="AD4848" t="str">
            <v>ME</v>
          </cell>
        </row>
        <row r="4849">
          <cell r="AC4849" t="str">
            <v>ME</v>
          </cell>
          <cell r="AD4849" t="str">
            <v>ME</v>
          </cell>
        </row>
        <row r="4850">
          <cell r="AC4850" t="str">
            <v>ME</v>
          </cell>
          <cell r="AD4850" t="str">
            <v>ME</v>
          </cell>
        </row>
        <row r="4851">
          <cell r="AC4851" t="str">
            <v>ME</v>
          </cell>
          <cell r="AD4851" t="str">
            <v>ME</v>
          </cell>
        </row>
        <row r="4852">
          <cell r="AC4852" t="str">
            <v>ME</v>
          </cell>
          <cell r="AD4852" t="str">
            <v>ME</v>
          </cell>
        </row>
        <row r="4853">
          <cell r="AC4853" t="str">
            <v>ME</v>
          </cell>
          <cell r="AD4853" t="str">
            <v>ME</v>
          </cell>
        </row>
        <row r="4854">
          <cell r="AC4854" t="str">
            <v>ME</v>
          </cell>
          <cell r="AD4854" t="str">
            <v>ME</v>
          </cell>
        </row>
        <row r="4855">
          <cell r="AC4855" t="str">
            <v>ME</v>
          </cell>
          <cell r="AD4855" t="str">
            <v>ME</v>
          </cell>
        </row>
        <row r="4856">
          <cell r="AC4856" t="str">
            <v>ME</v>
          </cell>
          <cell r="AD4856" t="str">
            <v>ME</v>
          </cell>
        </row>
        <row r="4857">
          <cell r="AC4857" t="str">
            <v>ME</v>
          </cell>
          <cell r="AD4857" t="str">
            <v>ME</v>
          </cell>
        </row>
        <row r="4858">
          <cell r="AC4858" t="str">
            <v>ME</v>
          </cell>
          <cell r="AD4858" t="str">
            <v>ME</v>
          </cell>
        </row>
        <row r="4859">
          <cell r="AC4859" t="str">
            <v>ME</v>
          </cell>
          <cell r="AD4859" t="str">
            <v>ME</v>
          </cell>
        </row>
        <row r="4860">
          <cell r="AC4860" t="str">
            <v>ME</v>
          </cell>
          <cell r="AD4860" t="str">
            <v>ME</v>
          </cell>
        </row>
        <row r="4861">
          <cell r="AC4861" t="str">
            <v>ME</v>
          </cell>
          <cell r="AD4861" t="str">
            <v>ME</v>
          </cell>
        </row>
        <row r="4862">
          <cell r="AC4862" t="str">
            <v>ME</v>
          </cell>
          <cell r="AD4862" t="str">
            <v>ME</v>
          </cell>
        </row>
        <row r="4863">
          <cell r="AC4863" t="str">
            <v>ME</v>
          </cell>
          <cell r="AD4863" t="str">
            <v>ME</v>
          </cell>
        </row>
        <row r="4864">
          <cell r="AC4864" t="str">
            <v>ME</v>
          </cell>
          <cell r="AD4864" t="str">
            <v>ME</v>
          </cell>
        </row>
        <row r="4865">
          <cell r="AC4865" t="str">
            <v>ME</v>
          </cell>
          <cell r="AD4865" t="str">
            <v>ME</v>
          </cell>
        </row>
        <row r="4866">
          <cell r="AC4866" t="str">
            <v>ME</v>
          </cell>
          <cell r="AD4866" t="str">
            <v>ME</v>
          </cell>
        </row>
        <row r="4867">
          <cell r="AC4867" t="str">
            <v>ME</v>
          </cell>
          <cell r="AD4867" t="str">
            <v>ME</v>
          </cell>
        </row>
        <row r="4868">
          <cell r="AC4868" t="str">
            <v>ME</v>
          </cell>
          <cell r="AD4868" t="str">
            <v>ME</v>
          </cell>
        </row>
        <row r="4869">
          <cell r="AC4869" t="str">
            <v>ME</v>
          </cell>
          <cell r="AD4869" t="str">
            <v>ME</v>
          </cell>
        </row>
        <row r="4870">
          <cell r="AC4870" t="str">
            <v>SHED</v>
          </cell>
          <cell r="AD4870" t="str">
            <v>SHED</v>
          </cell>
        </row>
        <row r="4871">
          <cell r="AC4871" t="str">
            <v>BLD_FACT</v>
          </cell>
          <cell r="AD4871" t="str">
            <v>BLD_FACT</v>
          </cell>
        </row>
        <row r="4872">
          <cell r="AC4872" t="str">
            <v>BLD_FACT</v>
          </cell>
          <cell r="AD4872" t="str">
            <v>BLD_FACT</v>
          </cell>
        </row>
        <row r="4873">
          <cell r="AC4873" t="str">
            <v>BLD_FACT</v>
          </cell>
          <cell r="AD4873" t="str">
            <v>BLD_FACT</v>
          </cell>
        </row>
        <row r="4874">
          <cell r="AC4874" t="str">
            <v>BLD_FACT</v>
          </cell>
          <cell r="AD4874" t="str">
            <v>BLD_FACT</v>
          </cell>
        </row>
        <row r="4875">
          <cell r="AC4875" t="str">
            <v>BLD_FACT</v>
          </cell>
          <cell r="AD4875" t="str">
            <v>BLD_FACT</v>
          </cell>
        </row>
        <row r="4876">
          <cell r="AC4876" t="str">
            <v>BLD_FACT</v>
          </cell>
          <cell r="AD4876" t="str">
            <v>BLD_FACT</v>
          </cell>
        </row>
        <row r="4877">
          <cell r="AC4877" t="str">
            <v>BLD_FACT</v>
          </cell>
          <cell r="AD4877" t="str">
            <v>BLD_FACT</v>
          </cell>
        </row>
        <row r="4878">
          <cell r="AC4878" t="str">
            <v>BLD_FACT</v>
          </cell>
          <cell r="AD4878" t="str">
            <v>BLD_FACT</v>
          </cell>
        </row>
        <row r="4879">
          <cell r="AC4879" t="str">
            <v>BLD_FACT</v>
          </cell>
          <cell r="AD4879" t="str">
            <v>BLD_FACT</v>
          </cell>
        </row>
        <row r="4880">
          <cell r="AC4880" t="str">
            <v>BLD_FACT</v>
          </cell>
          <cell r="AD4880" t="str">
            <v>BLD_FACT</v>
          </cell>
        </row>
        <row r="4881">
          <cell r="AC4881" t="str">
            <v>BLD_FACT</v>
          </cell>
          <cell r="AD4881" t="str">
            <v>BLD_FACT</v>
          </cell>
        </row>
        <row r="4882">
          <cell r="AC4882" t="str">
            <v>SI</v>
          </cell>
          <cell r="AD4882" t="str">
            <v>SI</v>
          </cell>
        </row>
        <row r="4883">
          <cell r="AC4883" t="str">
            <v>BLD</v>
          </cell>
          <cell r="AD4883" t="str">
            <v>BLD</v>
          </cell>
        </row>
        <row r="4884">
          <cell r="AC4884" t="str">
            <v>SI</v>
          </cell>
          <cell r="AD4884" t="str">
            <v>SI</v>
          </cell>
        </row>
        <row r="4885">
          <cell r="AC4885" t="str">
            <v>SHED</v>
          </cell>
          <cell r="AD4885" t="str">
            <v>SHED</v>
          </cell>
        </row>
        <row r="4886">
          <cell r="AC4886" t="str">
            <v>BLD</v>
          </cell>
          <cell r="AD4886" t="str">
            <v>BLD</v>
          </cell>
        </row>
        <row r="4887">
          <cell r="AC4887" t="str">
            <v>BLD_FACT</v>
          </cell>
          <cell r="AD4887" t="str">
            <v>BLD_FACT</v>
          </cell>
        </row>
        <row r="4888">
          <cell r="AC4888" t="str">
            <v>SI</v>
          </cell>
          <cell r="AD4888" t="str">
            <v>SI</v>
          </cell>
        </row>
        <row r="4889">
          <cell r="AC4889" t="str">
            <v>BLD_FACT</v>
          </cell>
          <cell r="AD4889" t="str">
            <v>BLD_FACT</v>
          </cell>
        </row>
        <row r="4890">
          <cell r="AC4890" t="str">
            <v>SI</v>
          </cell>
          <cell r="AD4890" t="str">
            <v>SI</v>
          </cell>
        </row>
        <row r="4891">
          <cell r="AC4891" t="str">
            <v>BLD</v>
          </cell>
          <cell r="AD4891" t="str">
            <v>BLD</v>
          </cell>
        </row>
        <row r="4892">
          <cell r="AC4892" t="str">
            <v>BLD_FACT</v>
          </cell>
          <cell r="AD4892" t="str">
            <v>BLD_FACT</v>
          </cell>
        </row>
        <row r="4893">
          <cell r="AC4893" t="str">
            <v>BLD_FACT</v>
          </cell>
          <cell r="AD4893" t="str">
            <v>BLD_FACT</v>
          </cell>
        </row>
        <row r="4894">
          <cell r="AC4894" t="str">
            <v>SI</v>
          </cell>
          <cell r="AD4894" t="str">
            <v>SI</v>
          </cell>
        </row>
        <row r="4895">
          <cell r="AC4895" t="str">
            <v>SI</v>
          </cell>
          <cell r="AD4895" t="str">
            <v>SI</v>
          </cell>
        </row>
        <row r="4896">
          <cell r="AC4896" t="str">
            <v>SHED</v>
          </cell>
          <cell r="AD4896" t="str">
            <v>SHED</v>
          </cell>
        </row>
        <row r="4897">
          <cell r="AC4897" t="str">
            <v>BLD_FACT</v>
          </cell>
          <cell r="AD4897" t="str">
            <v>BLD_FACT</v>
          </cell>
        </row>
        <row r="4898">
          <cell r="AC4898" t="str">
            <v>BLD</v>
          </cell>
          <cell r="AD4898" t="str">
            <v>BLD</v>
          </cell>
        </row>
        <row r="4899">
          <cell r="AC4899" t="str">
            <v>BLD_FACT</v>
          </cell>
          <cell r="AD4899" t="str">
            <v>BLD_FACT</v>
          </cell>
        </row>
        <row r="4900">
          <cell r="AC4900" t="str">
            <v>BLD_FACT</v>
          </cell>
          <cell r="AD4900" t="str">
            <v>BLD_FACT</v>
          </cell>
        </row>
        <row r="4901">
          <cell r="AC4901" t="str">
            <v>BLD</v>
          </cell>
          <cell r="AD4901" t="str">
            <v>BLD</v>
          </cell>
        </row>
        <row r="4902">
          <cell r="AC4902" t="str">
            <v>BLD_FACT</v>
          </cell>
          <cell r="AD4902" t="str">
            <v>BLD_FACT</v>
          </cell>
        </row>
        <row r="4903">
          <cell r="AC4903" t="str">
            <v>BLD_FACT</v>
          </cell>
          <cell r="AD4903" t="str">
            <v>BLD_FACT</v>
          </cell>
        </row>
        <row r="4904">
          <cell r="AC4904" t="str">
            <v>BLD_FACT</v>
          </cell>
          <cell r="AD4904" t="str">
            <v>BLD_FACT</v>
          </cell>
        </row>
        <row r="4905">
          <cell r="AC4905" t="str">
            <v>BLD</v>
          </cell>
          <cell r="AD4905" t="str">
            <v>BLD</v>
          </cell>
        </row>
        <row r="4906">
          <cell r="AC4906" t="str">
            <v>BLD_FACT</v>
          </cell>
          <cell r="AD4906" t="str">
            <v>BLD_FACT</v>
          </cell>
        </row>
        <row r="4907">
          <cell r="AC4907" t="str">
            <v>SI</v>
          </cell>
          <cell r="AD4907" t="str">
            <v>SI</v>
          </cell>
        </row>
        <row r="4908">
          <cell r="AC4908" t="str">
            <v>BLD_FACT</v>
          </cell>
          <cell r="AD4908" t="str">
            <v>BLD_FACT</v>
          </cell>
        </row>
        <row r="4909">
          <cell r="AC4909" t="str">
            <v>BLD_FACT</v>
          </cell>
          <cell r="AD4909" t="str">
            <v>BLD_FACT</v>
          </cell>
        </row>
        <row r="4910">
          <cell r="AC4910" t="str">
            <v>BLD_FACT</v>
          </cell>
          <cell r="AD4910" t="str">
            <v>BLD_FACT</v>
          </cell>
        </row>
        <row r="4911">
          <cell r="AC4911" t="str">
            <v>BLD_FACT</v>
          </cell>
          <cell r="AD4911" t="str">
            <v>BLD_FACT</v>
          </cell>
        </row>
        <row r="4912">
          <cell r="AC4912" t="str">
            <v>BLD_FACT</v>
          </cell>
          <cell r="AD4912" t="str">
            <v>BLD_FACT</v>
          </cell>
        </row>
        <row r="4913">
          <cell r="AC4913" t="str">
            <v>BLD_FACT</v>
          </cell>
          <cell r="AD4913" t="str">
            <v>BLD_FACT</v>
          </cell>
        </row>
        <row r="4914">
          <cell r="AC4914" t="str">
            <v>BLD_FACT</v>
          </cell>
          <cell r="AD4914" t="str">
            <v>BLD_FACT</v>
          </cell>
        </row>
        <row r="4915">
          <cell r="AC4915" t="str">
            <v>SI</v>
          </cell>
          <cell r="AD4915" t="str">
            <v>SI</v>
          </cell>
        </row>
        <row r="4916">
          <cell r="AC4916" t="str">
            <v>BLD_FACT</v>
          </cell>
          <cell r="AD4916" t="str">
            <v>BLD_FACT</v>
          </cell>
        </row>
        <row r="4917">
          <cell r="AC4917" t="str">
            <v>SHED</v>
          </cell>
          <cell r="AD4917" t="str">
            <v>SHED</v>
          </cell>
        </row>
        <row r="4918">
          <cell r="AC4918" t="str">
            <v>BLD_FACT</v>
          </cell>
          <cell r="AD4918" t="str">
            <v>BLD_FACT</v>
          </cell>
        </row>
        <row r="4919">
          <cell r="AC4919" t="str">
            <v>SI</v>
          </cell>
          <cell r="AD4919" t="str">
            <v>SI</v>
          </cell>
        </row>
        <row r="4920">
          <cell r="AC4920" t="str">
            <v>SI</v>
          </cell>
          <cell r="AD4920" t="str">
            <v>SI</v>
          </cell>
        </row>
        <row r="4921">
          <cell r="AC4921" t="str">
            <v>SI</v>
          </cell>
          <cell r="AD4921" t="str">
            <v>SI</v>
          </cell>
        </row>
        <row r="4922">
          <cell r="AC4922" t="str">
            <v>SI</v>
          </cell>
          <cell r="AD4922" t="str">
            <v>SI</v>
          </cell>
        </row>
        <row r="4923">
          <cell r="AC4923" t="str">
            <v>BLD_FACT</v>
          </cell>
          <cell r="AD4923" t="str">
            <v>BLD_FACT</v>
          </cell>
        </row>
        <row r="4924">
          <cell r="AC4924" t="str">
            <v>BLD_FACT</v>
          </cell>
          <cell r="AD4924" t="str">
            <v>BLD_FACT</v>
          </cell>
        </row>
        <row r="4925">
          <cell r="AC4925" t="str">
            <v>BLD_FACT</v>
          </cell>
          <cell r="AD4925" t="str">
            <v>BLD_FACT</v>
          </cell>
        </row>
        <row r="4926">
          <cell r="AC4926" t="str">
            <v>SI</v>
          </cell>
          <cell r="AD4926" t="str">
            <v>SI</v>
          </cell>
        </row>
        <row r="4927">
          <cell r="AC4927" t="str">
            <v>SI</v>
          </cell>
          <cell r="AD4927" t="str">
            <v>SI</v>
          </cell>
        </row>
        <row r="4928">
          <cell r="AC4928" t="str">
            <v>MME</v>
          </cell>
          <cell r="AD4928" t="str">
            <v>MME</v>
          </cell>
        </row>
        <row r="4929">
          <cell r="AC4929" t="str">
            <v>BLD_FACT</v>
          </cell>
          <cell r="AD4929" t="str">
            <v>BLD_FACT</v>
          </cell>
        </row>
        <row r="4930">
          <cell r="AC4930" t="str">
            <v>SHED</v>
          </cell>
          <cell r="AD4930" t="str">
            <v>SHED</v>
          </cell>
        </row>
        <row r="4931">
          <cell r="AC4931" t="str">
            <v>BLD_FACT</v>
          </cell>
          <cell r="AD4931" t="str">
            <v>BLD_FACT</v>
          </cell>
        </row>
        <row r="4932">
          <cell r="AC4932" t="str">
            <v>BLD_FACT</v>
          </cell>
          <cell r="AD4932" t="str">
            <v>BLD_FACT</v>
          </cell>
        </row>
        <row r="4933">
          <cell r="AC4933" t="str">
            <v>BLD_FACT</v>
          </cell>
          <cell r="AD4933" t="str">
            <v>BLD_FACT</v>
          </cell>
        </row>
        <row r="4934">
          <cell r="AC4934" t="str">
            <v>BLD_FACT</v>
          </cell>
          <cell r="AD4934" t="str">
            <v>BLD_FACT</v>
          </cell>
        </row>
        <row r="4935">
          <cell r="AC4935" t="str">
            <v>BLD_FACT</v>
          </cell>
          <cell r="AD4935" t="str">
            <v>BLD_FACT</v>
          </cell>
        </row>
        <row r="4936">
          <cell r="AC4936" t="str">
            <v>BLD_FACT</v>
          </cell>
          <cell r="AD4936" t="str">
            <v>BLD_FACT</v>
          </cell>
        </row>
        <row r="4937">
          <cell r="AC4937" t="str">
            <v>BLD_FACT</v>
          </cell>
          <cell r="AD4937" t="str">
            <v>BLD_FACT</v>
          </cell>
        </row>
        <row r="4938">
          <cell r="AC4938" t="str">
            <v>BLD_FACT</v>
          </cell>
          <cell r="AD4938" t="str">
            <v>BLD_FACT</v>
          </cell>
        </row>
        <row r="4939">
          <cell r="AC4939" t="str">
            <v>BLD_FACT</v>
          </cell>
          <cell r="AD4939" t="str">
            <v>BLD_FACT</v>
          </cell>
        </row>
        <row r="4940">
          <cell r="AC4940" t="str">
            <v>BLD_FACT</v>
          </cell>
          <cell r="AD4940" t="str">
            <v>BLD_FACT</v>
          </cell>
        </row>
        <row r="4941">
          <cell r="AC4941" t="str">
            <v>BLD_FACT</v>
          </cell>
          <cell r="AD4941" t="str">
            <v>BLD_FACT</v>
          </cell>
        </row>
        <row r="4942">
          <cell r="AC4942" t="str">
            <v>BLD_FACT</v>
          </cell>
          <cell r="AD4942" t="str">
            <v>BLD_FACT</v>
          </cell>
        </row>
        <row r="4943">
          <cell r="AC4943" t="str">
            <v>BLD_FACT</v>
          </cell>
          <cell r="AD4943" t="str">
            <v>BLD_FACT</v>
          </cell>
        </row>
        <row r="4944">
          <cell r="AC4944" t="str">
            <v>BLD_FACT</v>
          </cell>
          <cell r="AD4944" t="str">
            <v>BLD_FACT</v>
          </cell>
        </row>
        <row r="4945">
          <cell r="AC4945" t="str">
            <v>BLD_FACT</v>
          </cell>
          <cell r="AD4945" t="str">
            <v>BLD_FACT</v>
          </cell>
        </row>
        <row r="4946">
          <cell r="AC4946" t="str">
            <v>BLD_FACT</v>
          </cell>
          <cell r="AD4946" t="str">
            <v>BLD_FACT</v>
          </cell>
        </row>
        <row r="4947">
          <cell r="AC4947" t="str">
            <v>BLD_FACT</v>
          </cell>
          <cell r="AD4947" t="str">
            <v>BLD_FACT</v>
          </cell>
        </row>
        <row r="4948">
          <cell r="AC4948" t="str">
            <v>BLD_FACT</v>
          </cell>
          <cell r="AD4948" t="str">
            <v>BLD_FACT</v>
          </cell>
        </row>
        <row r="4949">
          <cell r="AC4949" t="str">
            <v>BLD_FACT</v>
          </cell>
          <cell r="AD4949" t="str">
            <v>BLD_FACT</v>
          </cell>
        </row>
        <row r="4950">
          <cell r="AC4950" t="str">
            <v>BLD_FACT</v>
          </cell>
          <cell r="AD4950" t="str">
            <v>BLD_FACT</v>
          </cell>
        </row>
        <row r="4951">
          <cell r="AC4951" t="str">
            <v>BLD_FACT</v>
          </cell>
          <cell r="AD4951" t="str">
            <v>BLD_FACT</v>
          </cell>
        </row>
        <row r="4952">
          <cell r="AC4952" t="str">
            <v>BLD_FACT</v>
          </cell>
          <cell r="AD4952" t="str">
            <v>BLD_FACT</v>
          </cell>
        </row>
        <row r="4953">
          <cell r="AC4953" t="str">
            <v>BLD_FACT</v>
          </cell>
          <cell r="AD4953" t="str">
            <v>BLD_FACT</v>
          </cell>
        </row>
        <row r="4954">
          <cell r="AC4954" t="str">
            <v>BLD_FACT</v>
          </cell>
          <cell r="AD4954" t="str">
            <v>BLD_FACT</v>
          </cell>
        </row>
        <row r="4955">
          <cell r="AC4955" t="str">
            <v>BLD</v>
          </cell>
          <cell r="AD4955" t="str">
            <v>BLD</v>
          </cell>
        </row>
        <row r="4956">
          <cell r="AC4956" t="str">
            <v>BLD_FACT</v>
          </cell>
          <cell r="AD4956" t="str">
            <v>BLD_FACT</v>
          </cell>
        </row>
        <row r="4957">
          <cell r="AC4957" t="str">
            <v>SI</v>
          </cell>
          <cell r="AD4957" t="str">
            <v>SI</v>
          </cell>
        </row>
        <row r="4958">
          <cell r="AC4958" t="str">
            <v>SI</v>
          </cell>
          <cell r="AD4958" t="str">
            <v>SI</v>
          </cell>
        </row>
        <row r="4959">
          <cell r="AC4959" t="str">
            <v>BLD_FACT</v>
          </cell>
          <cell r="AD4959" t="str">
            <v>BLD_FACT</v>
          </cell>
        </row>
        <row r="4960">
          <cell r="AC4960" t="str">
            <v>BLD_FACT</v>
          </cell>
          <cell r="AD4960" t="str">
            <v>BLD_FACT</v>
          </cell>
        </row>
        <row r="4961">
          <cell r="AC4961" t="str">
            <v>BLD_FACT</v>
          </cell>
          <cell r="AD4961" t="str">
            <v>BLD_FACT</v>
          </cell>
        </row>
        <row r="4962">
          <cell r="AC4962" t="str">
            <v>BLD_FACT</v>
          </cell>
          <cell r="AD4962" t="str">
            <v>BLD_FACT</v>
          </cell>
        </row>
        <row r="4963">
          <cell r="AC4963" t="str">
            <v>BLD_FACT</v>
          </cell>
          <cell r="AD4963" t="str">
            <v>BLD_FACT</v>
          </cell>
        </row>
        <row r="4964">
          <cell r="AC4964" t="str">
            <v>BLD_FACT</v>
          </cell>
          <cell r="AD4964" t="str">
            <v>BLD_FACT</v>
          </cell>
        </row>
        <row r="4965">
          <cell r="AC4965" t="str">
            <v>BLD_FACT</v>
          </cell>
          <cell r="AD4965" t="str">
            <v>BLD_FACT</v>
          </cell>
        </row>
        <row r="4966">
          <cell r="AC4966" t="str">
            <v>SI</v>
          </cell>
          <cell r="AD4966" t="str">
            <v>SI</v>
          </cell>
        </row>
        <row r="4967">
          <cell r="AC4967" t="str">
            <v>SI</v>
          </cell>
          <cell r="AD4967" t="str">
            <v>SI</v>
          </cell>
        </row>
        <row r="4968">
          <cell r="AC4968" t="str">
            <v>BLD_FACT</v>
          </cell>
          <cell r="AD4968" t="str">
            <v>BLD_FACT</v>
          </cell>
        </row>
        <row r="4969">
          <cell r="AC4969" t="str">
            <v>BLD</v>
          </cell>
          <cell r="AD4969" t="str">
            <v>BLD</v>
          </cell>
        </row>
        <row r="4970">
          <cell r="AC4970" t="str">
            <v>BLD_FACT</v>
          </cell>
          <cell r="AD4970" t="str">
            <v>BLD_FACT</v>
          </cell>
        </row>
        <row r="4971">
          <cell r="AC4971" t="str">
            <v>SI</v>
          </cell>
          <cell r="AD4971" t="str">
            <v>SI</v>
          </cell>
        </row>
        <row r="4972">
          <cell r="AC4972" t="str">
            <v>BLD_FACT</v>
          </cell>
          <cell r="AD4972" t="str">
            <v>BLD_FACT</v>
          </cell>
        </row>
        <row r="4973">
          <cell r="AC4973" t="str">
            <v>BLD_FACT</v>
          </cell>
          <cell r="AD4973" t="str">
            <v>BLD_FACT</v>
          </cell>
        </row>
        <row r="4974">
          <cell r="AC4974" t="str">
            <v>BLD_FACT</v>
          </cell>
          <cell r="AD4974" t="str">
            <v>BLD_FACT</v>
          </cell>
        </row>
        <row r="4975">
          <cell r="AC4975" t="str">
            <v>BLD_FACT</v>
          </cell>
          <cell r="AD4975" t="str">
            <v>BLD_FACT</v>
          </cell>
        </row>
        <row r="4976">
          <cell r="AC4976" t="str">
            <v>BLD_FACT</v>
          </cell>
          <cell r="AD4976" t="str">
            <v>BLD_FACT</v>
          </cell>
        </row>
        <row r="4977">
          <cell r="AC4977" t="str">
            <v>BLD_FACT</v>
          </cell>
          <cell r="AD4977" t="str">
            <v>BLD_FACT</v>
          </cell>
        </row>
        <row r="4978">
          <cell r="AC4978" t="str">
            <v>BLD_FACT</v>
          </cell>
          <cell r="AD4978" t="str">
            <v>BLD_FACT</v>
          </cell>
        </row>
        <row r="4979">
          <cell r="AC4979" t="str">
            <v>BLD_FACT</v>
          </cell>
          <cell r="AD4979" t="str">
            <v>BLD_FACT</v>
          </cell>
        </row>
        <row r="4980">
          <cell r="AC4980" t="str">
            <v>BLD_FACT</v>
          </cell>
          <cell r="AD4980" t="str">
            <v>BLD_FACT</v>
          </cell>
        </row>
        <row r="4981">
          <cell r="AC4981" t="str">
            <v>BLD_FACT</v>
          </cell>
          <cell r="AD4981" t="str">
            <v>BLD_FACT</v>
          </cell>
        </row>
        <row r="4982">
          <cell r="AC4982" t="str">
            <v>BLD_FACT</v>
          </cell>
          <cell r="AD4982" t="str">
            <v>BLD_FACT</v>
          </cell>
        </row>
        <row r="4983">
          <cell r="AC4983" t="str">
            <v>BLD_FACT</v>
          </cell>
          <cell r="AD4983" t="str">
            <v>BLD_FACT</v>
          </cell>
        </row>
        <row r="4984">
          <cell r="AC4984" t="str">
            <v>BLD_FACT</v>
          </cell>
          <cell r="AD4984" t="str">
            <v>BLD_FACT</v>
          </cell>
        </row>
        <row r="4985">
          <cell r="AC4985" t="str">
            <v>BLD_FACT</v>
          </cell>
          <cell r="AD4985" t="str">
            <v>BLD_FACT</v>
          </cell>
        </row>
        <row r="4986">
          <cell r="AC4986" t="str">
            <v>BLD_FACT</v>
          </cell>
          <cell r="AD4986" t="str">
            <v>BLD_FACT</v>
          </cell>
        </row>
        <row r="4987">
          <cell r="AC4987" t="str">
            <v>BLD_FACT</v>
          </cell>
          <cell r="AD4987" t="str">
            <v>BLD_FACT</v>
          </cell>
        </row>
        <row r="4988">
          <cell r="AC4988" t="str">
            <v>BLD_FACT</v>
          </cell>
          <cell r="AD4988" t="str">
            <v>BLD_FACT</v>
          </cell>
        </row>
        <row r="4989">
          <cell r="AC4989" t="str">
            <v>BLD_FACT</v>
          </cell>
          <cell r="AD4989" t="str">
            <v>BLD_FACT</v>
          </cell>
        </row>
        <row r="4990">
          <cell r="AC4990" t="str">
            <v>BLD_FACT</v>
          </cell>
          <cell r="AD4990" t="str">
            <v>BLD_FACT</v>
          </cell>
        </row>
        <row r="4991">
          <cell r="AC4991" t="str">
            <v>BLD_FACT</v>
          </cell>
          <cell r="AD4991" t="str">
            <v>BLD_FACT</v>
          </cell>
        </row>
        <row r="4992">
          <cell r="AC4992" t="str">
            <v>BLD_FACT</v>
          </cell>
          <cell r="AD4992" t="str">
            <v>BLD_FACT</v>
          </cell>
        </row>
        <row r="4993">
          <cell r="AC4993" t="str">
            <v>BLD_FACT</v>
          </cell>
          <cell r="AD4993" t="str">
            <v>BLD_FACT</v>
          </cell>
        </row>
        <row r="4994">
          <cell r="AC4994" t="str">
            <v>BLD_FACT</v>
          </cell>
          <cell r="AD4994" t="str">
            <v>BLD_FACT</v>
          </cell>
        </row>
        <row r="4995">
          <cell r="AC4995" t="str">
            <v>BLD_FACT</v>
          </cell>
          <cell r="AD4995" t="str">
            <v>BLD_FACT</v>
          </cell>
        </row>
        <row r="4996">
          <cell r="AC4996" t="str">
            <v>BLD_FACT</v>
          </cell>
          <cell r="AD4996" t="str">
            <v>BLD_FACT</v>
          </cell>
        </row>
        <row r="4997">
          <cell r="AC4997" t="str">
            <v>BLD_FACT</v>
          </cell>
          <cell r="AD4997" t="str">
            <v>BLD_FACT</v>
          </cell>
        </row>
        <row r="4998">
          <cell r="AC4998" t="str">
            <v>BLD_FACT</v>
          </cell>
          <cell r="AD4998" t="str">
            <v>BLD_FACT</v>
          </cell>
        </row>
        <row r="4999">
          <cell r="AC4999" t="str">
            <v>BLD_FACT</v>
          </cell>
          <cell r="AD4999" t="str">
            <v>BLD_FACT</v>
          </cell>
        </row>
        <row r="5000">
          <cell r="AC5000" t="str">
            <v>BLD_FACT</v>
          </cell>
          <cell r="AD5000" t="str">
            <v>BLD_FACT</v>
          </cell>
        </row>
        <row r="5001">
          <cell r="AC5001" t="str">
            <v>SI</v>
          </cell>
          <cell r="AD5001" t="str">
            <v>SI</v>
          </cell>
        </row>
        <row r="5002">
          <cell r="AC5002" t="str">
            <v>BLD_FACT</v>
          </cell>
          <cell r="AD5002" t="str">
            <v>BLD_FACT</v>
          </cell>
        </row>
        <row r="5003">
          <cell r="AC5003" t="str">
            <v>SI</v>
          </cell>
          <cell r="AD5003" t="str">
            <v>SI</v>
          </cell>
        </row>
        <row r="5004">
          <cell r="AC5004" t="str">
            <v>BLD</v>
          </cell>
          <cell r="AD5004" t="str">
            <v>BLD</v>
          </cell>
        </row>
        <row r="5005">
          <cell r="AC5005" t="str">
            <v>SI</v>
          </cell>
          <cell r="AD5005" t="str">
            <v>SI</v>
          </cell>
        </row>
        <row r="5006">
          <cell r="AC5006" t="str">
            <v>BLD_FACT</v>
          </cell>
          <cell r="AD5006" t="str">
            <v>BLD_FACT</v>
          </cell>
        </row>
        <row r="5007">
          <cell r="AC5007" t="str">
            <v>BLD_FACT</v>
          </cell>
          <cell r="AD5007" t="str">
            <v>BLD_FACT</v>
          </cell>
        </row>
        <row r="5008">
          <cell r="AC5008" t="str">
            <v>BLD_FACT</v>
          </cell>
          <cell r="AD5008" t="str">
            <v>BLD_FACT</v>
          </cell>
        </row>
        <row r="5009">
          <cell r="AC5009" t="str">
            <v>BLD_FACT</v>
          </cell>
          <cell r="AD5009" t="str">
            <v>BLD_FACT</v>
          </cell>
        </row>
        <row r="5010">
          <cell r="AC5010" t="str">
            <v>LL</v>
          </cell>
          <cell r="AD5010" t="str">
            <v>LL</v>
          </cell>
        </row>
        <row r="5011">
          <cell r="AC5011" t="str">
            <v>LL</v>
          </cell>
          <cell r="AD5011" t="str">
            <v>LL</v>
          </cell>
        </row>
        <row r="5012">
          <cell r="AC5012" t="str">
            <v>LL</v>
          </cell>
          <cell r="AD5012" t="str">
            <v>LL</v>
          </cell>
        </row>
        <row r="5013">
          <cell r="AC5013" t="str">
            <v>LL</v>
          </cell>
          <cell r="AD5013" t="str">
            <v>LL</v>
          </cell>
        </row>
        <row r="5014">
          <cell r="AC5014" t="str">
            <v>LL</v>
          </cell>
          <cell r="AD5014" t="str">
            <v>LL</v>
          </cell>
        </row>
        <row r="5015">
          <cell r="AC5015" t="str">
            <v>LL</v>
          </cell>
          <cell r="AD5015" t="str">
            <v>LL</v>
          </cell>
        </row>
        <row r="5016">
          <cell r="AC5016" t="str">
            <v>LL</v>
          </cell>
          <cell r="AD5016" t="str">
            <v>LL</v>
          </cell>
        </row>
        <row r="5017">
          <cell r="AC5017" t="str">
            <v>LL</v>
          </cell>
          <cell r="AD5017" t="str">
            <v>LL</v>
          </cell>
        </row>
        <row r="5018">
          <cell r="AC5018" t="str">
            <v>LL</v>
          </cell>
          <cell r="AD5018" t="str">
            <v>LL</v>
          </cell>
        </row>
        <row r="5019">
          <cell r="AC5019" t="str">
            <v>LL</v>
          </cell>
          <cell r="AD5019" t="str">
            <v>LL</v>
          </cell>
        </row>
        <row r="5020">
          <cell r="AC5020" t="str">
            <v>LL</v>
          </cell>
          <cell r="AD5020" t="str">
            <v>LL</v>
          </cell>
        </row>
        <row r="5021">
          <cell r="AC5021" t="str">
            <v>LL</v>
          </cell>
          <cell r="AD5021" t="str">
            <v>LL</v>
          </cell>
        </row>
        <row r="5022">
          <cell r="AC5022" t="str">
            <v>LL</v>
          </cell>
          <cell r="AD5022" t="str">
            <v>LL</v>
          </cell>
        </row>
        <row r="5023">
          <cell r="AC5023" t="str">
            <v>LL</v>
          </cell>
          <cell r="AD5023" t="str">
            <v>LL</v>
          </cell>
        </row>
        <row r="5024">
          <cell r="AC5024" t="str">
            <v>LL</v>
          </cell>
          <cell r="AD5024" t="str">
            <v>LL</v>
          </cell>
        </row>
        <row r="5025">
          <cell r="AC5025" t="str">
            <v>LL</v>
          </cell>
          <cell r="AD5025" t="str">
            <v>LL</v>
          </cell>
        </row>
        <row r="5026">
          <cell r="AC5026" t="str">
            <v>LL</v>
          </cell>
          <cell r="AD5026" t="str">
            <v>LL</v>
          </cell>
        </row>
        <row r="5027">
          <cell r="AC5027" t="str">
            <v>LL</v>
          </cell>
          <cell r="AD5027" t="str">
            <v>LL</v>
          </cell>
        </row>
        <row r="5028">
          <cell r="AC5028" t="str">
            <v>LL</v>
          </cell>
          <cell r="AD5028" t="str">
            <v>LL</v>
          </cell>
        </row>
        <row r="5029">
          <cell r="AC5029" t="str">
            <v>LL</v>
          </cell>
          <cell r="AD5029" t="str">
            <v>LL</v>
          </cell>
        </row>
        <row r="5030">
          <cell r="AC5030" t="str">
            <v>AC</v>
          </cell>
          <cell r="AD5030" t="str">
            <v>AC</v>
          </cell>
        </row>
        <row r="5031">
          <cell r="AC5031" t="str">
            <v>AC</v>
          </cell>
          <cell r="AD5031" t="str">
            <v>AC</v>
          </cell>
        </row>
        <row r="5032">
          <cell r="AC5032" t="str">
            <v>FF</v>
          </cell>
          <cell r="AD5032" t="str">
            <v>FF</v>
          </cell>
        </row>
        <row r="5033">
          <cell r="AC5033" t="str">
            <v>FF</v>
          </cell>
          <cell r="AD5033" t="str">
            <v>FF</v>
          </cell>
        </row>
        <row r="5034">
          <cell r="AC5034" t="str">
            <v>FF</v>
          </cell>
          <cell r="AD5034" t="str">
            <v>FF</v>
          </cell>
        </row>
        <row r="5035">
          <cell r="AC5035" t="str">
            <v>FF</v>
          </cell>
          <cell r="AD5035" t="str">
            <v>FF</v>
          </cell>
        </row>
        <row r="5036">
          <cell r="AC5036" t="str">
            <v>FF</v>
          </cell>
          <cell r="AD5036" t="str">
            <v>FF</v>
          </cell>
        </row>
        <row r="5037">
          <cell r="AC5037" t="str">
            <v>FF</v>
          </cell>
          <cell r="AD5037" t="str">
            <v>FF</v>
          </cell>
        </row>
        <row r="5038">
          <cell r="AC5038" t="str">
            <v>FF</v>
          </cell>
          <cell r="AD5038" t="str">
            <v>FF</v>
          </cell>
        </row>
        <row r="5039">
          <cell r="AC5039" t="str">
            <v>FF</v>
          </cell>
          <cell r="AD5039" t="str">
            <v>FF</v>
          </cell>
        </row>
        <row r="5040">
          <cell r="AC5040" t="str">
            <v>FF</v>
          </cell>
          <cell r="AD5040" t="str">
            <v>FF</v>
          </cell>
        </row>
        <row r="5041">
          <cell r="AC5041" t="str">
            <v>FF</v>
          </cell>
          <cell r="AD5041" t="str">
            <v>FF</v>
          </cell>
        </row>
        <row r="5042">
          <cell r="AC5042" t="str">
            <v>FF</v>
          </cell>
          <cell r="AD5042" t="str">
            <v>FF</v>
          </cell>
        </row>
        <row r="5043">
          <cell r="AC5043" t="str">
            <v>FF</v>
          </cell>
          <cell r="AD5043" t="str">
            <v>FF</v>
          </cell>
        </row>
        <row r="5044">
          <cell r="AC5044" t="str">
            <v>FF</v>
          </cell>
          <cell r="AD5044" t="str">
            <v>FF</v>
          </cell>
        </row>
        <row r="5045">
          <cell r="AC5045" t="str">
            <v>FF</v>
          </cell>
          <cell r="AD5045" t="str">
            <v>FF</v>
          </cell>
        </row>
        <row r="5046">
          <cell r="AC5046" t="str">
            <v>FF</v>
          </cell>
          <cell r="AD5046" t="str">
            <v>FF</v>
          </cell>
        </row>
        <row r="5047">
          <cell r="AC5047" t="str">
            <v>FF</v>
          </cell>
          <cell r="AD5047" t="str">
            <v>FF</v>
          </cell>
        </row>
        <row r="5048">
          <cell r="AC5048" t="str">
            <v>FF</v>
          </cell>
          <cell r="AD5048" t="str">
            <v>FF</v>
          </cell>
        </row>
        <row r="5049">
          <cell r="AC5049" t="str">
            <v>FF</v>
          </cell>
          <cell r="AD5049" t="str">
            <v>FF</v>
          </cell>
        </row>
        <row r="5050">
          <cell r="AC5050" t="str">
            <v>FF</v>
          </cell>
          <cell r="AD5050" t="str">
            <v>FF</v>
          </cell>
        </row>
        <row r="5051">
          <cell r="AC5051" t="str">
            <v>FF</v>
          </cell>
          <cell r="AD5051" t="str">
            <v>FF</v>
          </cell>
        </row>
        <row r="5052">
          <cell r="AC5052" t="str">
            <v>FF</v>
          </cell>
          <cell r="AD5052" t="str">
            <v>FF</v>
          </cell>
        </row>
        <row r="5053">
          <cell r="AC5053" t="str">
            <v>FF</v>
          </cell>
          <cell r="AD5053" t="str">
            <v>FF</v>
          </cell>
        </row>
        <row r="5054">
          <cell r="AC5054" t="str">
            <v>FF</v>
          </cell>
          <cell r="AD5054" t="str">
            <v>FF</v>
          </cell>
        </row>
        <row r="5055">
          <cell r="AC5055" t="str">
            <v>CPE</v>
          </cell>
          <cell r="AD5055" t="str">
            <v>CPE</v>
          </cell>
        </row>
        <row r="5056">
          <cell r="AC5056" t="str">
            <v>CPE</v>
          </cell>
          <cell r="AD5056" t="str">
            <v>CPE</v>
          </cell>
        </row>
        <row r="5057">
          <cell r="AC5057" t="str">
            <v>CPE</v>
          </cell>
          <cell r="AD5057" t="str">
            <v>CPE</v>
          </cell>
        </row>
        <row r="5058">
          <cell r="AC5058" t="str">
            <v>OE</v>
          </cell>
          <cell r="AD5058" t="str">
            <v>OE</v>
          </cell>
        </row>
        <row r="5059">
          <cell r="AC5059" t="str">
            <v>ME</v>
          </cell>
          <cell r="AD5059" t="str">
            <v>ME</v>
          </cell>
        </row>
        <row r="5060">
          <cell r="AC5060" t="str">
            <v>PMP - 15</v>
          </cell>
          <cell r="AD5060" t="str">
            <v>PMP - 15</v>
          </cell>
        </row>
        <row r="5061">
          <cell r="AC5061" t="str">
            <v>CPE</v>
          </cell>
          <cell r="AD5061" t="str">
            <v>CPE</v>
          </cell>
        </row>
        <row r="5062">
          <cell r="AC5062" t="str">
            <v>FF</v>
          </cell>
          <cell r="AD5062" t="str">
            <v>FF</v>
          </cell>
        </row>
        <row r="5063">
          <cell r="AC5063" t="str">
            <v>OE</v>
          </cell>
          <cell r="AD5063" t="str">
            <v>OE</v>
          </cell>
        </row>
        <row r="5064">
          <cell r="AC5064" t="str">
            <v>ELE</v>
          </cell>
          <cell r="AD5064" t="str">
            <v>ELE</v>
          </cell>
        </row>
        <row r="5065">
          <cell r="AC5065" t="str">
            <v>CPE</v>
          </cell>
          <cell r="AD5065" t="str">
            <v>CPE</v>
          </cell>
        </row>
        <row r="5066">
          <cell r="AC5066" t="str">
            <v>OE</v>
          </cell>
          <cell r="AD5066" t="str">
            <v>OE</v>
          </cell>
        </row>
        <row r="5067">
          <cell r="AC5067" t="str">
            <v>CPE</v>
          </cell>
          <cell r="AD5067" t="str">
            <v>CPE</v>
          </cell>
        </row>
        <row r="5068">
          <cell r="AC5068" t="str">
            <v>V</v>
          </cell>
          <cell r="AD5068" t="str">
            <v>V</v>
          </cell>
        </row>
        <row r="5069">
          <cell r="AC5069" t="str">
            <v>OE</v>
          </cell>
          <cell r="AD5069" t="str">
            <v>OE</v>
          </cell>
        </row>
        <row r="5070">
          <cell r="AC5070" t="str">
            <v>OE</v>
          </cell>
          <cell r="AD5070" t="str">
            <v>OE</v>
          </cell>
        </row>
        <row r="5071">
          <cell r="AC5071" t="str">
            <v>OE</v>
          </cell>
          <cell r="AD5071" t="str">
            <v>OE</v>
          </cell>
        </row>
        <row r="5072">
          <cell r="AC5072" t="str">
            <v>OE</v>
          </cell>
          <cell r="AD5072" t="str">
            <v>OE</v>
          </cell>
        </row>
        <row r="5073">
          <cell r="AC5073" t="str">
            <v>OE</v>
          </cell>
          <cell r="AD5073" t="str">
            <v>OE</v>
          </cell>
        </row>
        <row r="5074">
          <cell r="AC5074" t="str">
            <v>FF</v>
          </cell>
          <cell r="AD5074" t="str">
            <v>FF</v>
          </cell>
        </row>
        <row r="5075">
          <cell r="AC5075" t="str">
            <v>OE</v>
          </cell>
          <cell r="AD5075" t="str">
            <v>OE</v>
          </cell>
        </row>
        <row r="5076">
          <cell r="AC5076" t="str">
            <v>OE</v>
          </cell>
          <cell r="AD5076" t="str">
            <v>OE</v>
          </cell>
        </row>
        <row r="5077">
          <cell r="AC5077" t="str">
            <v>FF</v>
          </cell>
          <cell r="AD5077" t="str">
            <v>FF</v>
          </cell>
        </row>
        <row r="5078">
          <cell r="AC5078" t="str">
            <v>OE</v>
          </cell>
          <cell r="AD5078" t="str">
            <v>OE</v>
          </cell>
        </row>
        <row r="5079">
          <cell r="AC5079" t="str">
            <v>FF</v>
          </cell>
          <cell r="AD5079" t="str">
            <v>FF</v>
          </cell>
        </row>
        <row r="5080">
          <cell r="AC5080" t="str">
            <v>OE</v>
          </cell>
          <cell r="AD5080" t="str">
            <v>OE</v>
          </cell>
        </row>
        <row r="5081">
          <cell r="AC5081" t="str">
            <v>OE</v>
          </cell>
          <cell r="AD5081" t="str">
            <v>OE</v>
          </cell>
        </row>
        <row r="5082">
          <cell r="AC5082" t="str">
            <v>FT</v>
          </cell>
          <cell r="AD5082" t="str">
            <v>FT</v>
          </cell>
        </row>
        <row r="5083">
          <cell r="AC5083" t="str">
            <v>OE</v>
          </cell>
          <cell r="AD5083" t="str">
            <v>OE</v>
          </cell>
        </row>
        <row r="5084">
          <cell r="AC5084" t="str">
            <v>OE</v>
          </cell>
          <cell r="AD5084" t="str">
            <v>OE</v>
          </cell>
        </row>
        <row r="5085">
          <cell r="AC5085" t="str">
            <v>OE</v>
          </cell>
          <cell r="AD5085" t="str">
            <v>OE</v>
          </cell>
        </row>
        <row r="5086">
          <cell r="AC5086" t="str">
            <v>OE</v>
          </cell>
          <cell r="AD5086" t="str">
            <v>OE</v>
          </cell>
        </row>
        <row r="5087">
          <cell r="AC5087" t="str">
            <v>CPE</v>
          </cell>
          <cell r="AD5087" t="str">
            <v>CPE</v>
          </cell>
        </row>
        <row r="5088">
          <cell r="AC5088" t="str">
            <v>CPE</v>
          </cell>
          <cell r="AD5088" t="str">
            <v>CPE</v>
          </cell>
        </row>
        <row r="5089">
          <cell r="AC5089" t="str">
            <v>CPE</v>
          </cell>
          <cell r="AD5089" t="str">
            <v>CPE</v>
          </cell>
        </row>
        <row r="5090">
          <cell r="AC5090" t="str">
            <v>CPE</v>
          </cell>
          <cell r="AD5090" t="str">
            <v>CPE</v>
          </cell>
        </row>
        <row r="5091">
          <cell r="AC5091" t="str">
            <v>CPE</v>
          </cell>
          <cell r="AD5091" t="str">
            <v>CPE</v>
          </cell>
        </row>
        <row r="5092">
          <cell r="AC5092" t="str">
            <v>OE</v>
          </cell>
          <cell r="AD5092" t="str">
            <v>OE</v>
          </cell>
        </row>
        <row r="5093">
          <cell r="AC5093" t="str">
            <v>FF</v>
          </cell>
          <cell r="AD5093" t="str">
            <v>FF</v>
          </cell>
        </row>
        <row r="5094">
          <cell r="AC5094" t="str">
            <v>FF</v>
          </cell>
          <cell r="AD5094" t="str">
            <v>FF</v>
          </cell>
        </row>
        <row r="5095">
          <cell r="AC5095" t="str">
            <v>FF</v>
          </cell>
          <cell r="AD5095" t="str">
            <v>FF</v>
          </cell>
        </row>
        <row r="5096">
          <cell r="AC5096" t="str">
            <v>FF</v>
          </cell>
          <cell r="AD5096" t="str">
            <v>FF</v>
          </cell>
        </row>
        <row r="5097">
          <cell r="AC5097" t="str">
            <v>CPE</v>
          </cell>
          <cell r="AD5097" t="str">
            <v>CPE</v>
          </cell>
        </row>
        <row r="5098">
          <cell r="AC5098" t="str">
            <v>CPE</v>
          </cell>
          <cell r="AD5098" t="str">
            <v>CPE</v>
          </cell>
        </row>
        <row r="5099">
          <cell r="AC5099" t="str">
            <v>CPE</v>
          </cell>
          <cell r="AD5099" t="str">
            <v>CPE</v>
          </cell>
        </row>
        <row r="5100">
          <cell r="AC5100" t="str">
            <v>CPE</v>
          </cell>
          <cell r="AD5100" t="str">
            <v>CPE</v>
          </cell>
        </row>
        <row r="5101">
          <cell r="AC5101" t="str">
            <v>CPE</v>
          </cell>
          <cell r="AD5101" t="str">
            <v>CPE</v>
          </cell>
        </row>
        <row r="5102">
          <cell r="AC5102" t="str">
            <v>CWIP</v>
          </cell>
          <cell r="AD5102" t="str">
            <v>CWIP</v>
          </cell>
        </row>
        <row r="5107">
          <cell r="AC5107" t="str">
            <v>END</v>
          </cell>
        </row>
      </sheetData>
      <sheetData sheetId="12"/>
      <sheetData sheetId="13"/>
      <sheetData sheetId="14"/>
      <sheetData sheetId="15"/>
      <sheetData sheetId="16"/>
      <sheetData sheetId="17">
        <row r="120">
          <cell r="A120" t="str">
            <v>Index Period</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sheetName val="key data"/>
      <sheetName val="orders"/>
      <sheetName val="revenue"/>
      <sheetName val="oead"/>
      <sheetName val="ibt"/>
      <sheetName val="cf"/>
      <sheetName val="empl"/>
      <sheetName val="b'log"/>
      <sheetName val="BTB"/>
      <sheetName val="coe"/>
      <sheetName val="oe"/>
      <sheetName val="Rev fc analysis"/>
      <sheetName val="CABLE"/>
      <sheetName val="number"/>
      <sheetName val="Bongaon"/>
      <sheetName val="Jeerat"/>
      <sheetName val="NJ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CFData"/>
      <sheetName val="HRData"/>
      <sheetName val="CapexOAdata"/>
      <sheetName val="OpexData"/>
      <sheetName val="PLData"/>
      <sheetName val="Menu"/>
      <sheetName val="CapexPMdata"/>
      <sheetName val="CapexSSdata"/>
      <sheetName val="WCData"/>
      <sheetName val="BOQ Distribution"/>
      <sheetName val="BTB"/>
      <sheetName val="cf"/>
      <sheetName val="orders"/>
      <sheetName val="BP"/>
      <sheetName val="BP-Other strs"/>
      <sheetName val="INPUT"/>
      <sheetName val="DETAILED  BOQ"/>
      <sheetName val="Wearing Course"/>
      <sheetName val="Voucher"/>
      <sheetName val="Data"/>
      <sheetName val="Cal"/>
      <sheetName val="Evaluate"/>
      <sheetName val="Intro"/>
      <sheetName val="Analy"/>
      <sheetName val="Rates Basic"/>
      <sheetName val="SPILL OVER PROJECTIONS"/>
      <sheetName val="SPILL OVER"/>
      <sheetName val="ecc_res"/>
      <sheetName val="BOQ-Part1"/>
      <sheetName val="Box- Girder"/>
      <sheetName val="Backup PRW - VIIA"/>
      <sheetName val="schedule1"/>
      <sheetName val="Manpower"/>
      <sheetName val="BHANDUP"/>
      <sheetName val="Rate Analysis"/>
      <sheetName val="Annex"/>
      <sheetName val="Material "/>
      <sheetName val="DATA_PILE_BG"/>
      <sheetName val="DATA_PCC"/>
      <sheetName val="DATA_PILECAP"/>
      <sheetName val="DATA_PILE_RT2"/>
      <sheetName val="DATA_PILE_RT1 "/>
      <sheetName val="DATA_PILE _SM"/>
      <sheetName val="doq"/>
      <sheetName val="BALAN1"/>
      <sheetName val="Basic"/>
      <sheetName val="Assmpns"/>
      <sheetName val="LEGEND"/>
      <sheetName val="Detail 1A"/>
      <sheetName val="Measu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INPUT"/>
      <sheetName val="3"/>
      <sheetName val="BTB"/>
      <sheetName val="cf"/>
      <sheetName val="orders"/>
      <sheetName val="procurement"/>
      <sheetName val="Gen Info"/>
      <sheetName val="A1-Continuous"/>
      <sheetName val="BP-Other strs"/>
      <sheetName val="Chennai"/>
      <sheetName val="Gujrat"/>
      <sheetName val="Trial Balance"/>
      <sheetName val="DETAILED  BOQ"/>
      <sheetName val="LEad Basic"/>
      <sheetName val="MECH-COST ANALYSIS"/>
      <sheetName val="Computation of WCT-04-05-old"/>
      <sheetName val="basic-data"/>
      <sheetName val="mem-property"/>
      <sheetName val="s"/>
      <sheetName val="Transfer"/>
      <sheetName val="BALAN1"/>
      <sheetName val="Legal Risk Analysis"/>
      <sheetName val="Material "/>
      <sheetName val=" AnalysisPCC"/>
      <sheetName val="Stability"/>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3workplan"/>
      <sheetName val="cl14"/>
      <sheetName val="PLAN_FEB97"/>
      <sheetName val="Officer Budget Form"/>
      <sheetName val="bg-charges"/>
      <sheetName val="#REF"/>
      <sheetName val="BHANDUP"/>
      <sheetName val="S2groupcode"/>
      <sheetName val="Discarded links"/>
      <sheetName val="Form D1"/>
      <sheetName val="Form D12"/>
      <sheetName val="Form D13"/>
      <sheetName val="Index"/>
      <sheetName val="MATERIAL TOTAL"/>
      <sheetName val="Form 5"/>
      <sheetName val="BASIC-Roads"/>
      <sheetName val="Total summary"/>
      <sheetName val="FORM-W3"/>
      <sheetName val="Stock in Trade"/>
      <sheetName val="wip - erection items"/>
      <sheetName val="Anal"/>
      <sheetName val="LOCAL RATES"/>
      <sheetName val="CABLE"/>
      <sheetName val="number"/>
      <sheetName val="_REF"/>
      <sheetName val="(31)"/>
      <sheetName val="RCC"/>
      <sheetName val="Summary of 13th RA"/>
      <sheetName val="progress"/>
      <sheetName val="AoR"/>
      <sheetName val="FORM7"/>
      <sheetName val="BOQ Distribution"/>
      <sheetName val="Discarded_links"/>
      <sheetName val="Form_D1"/>
      <sheetName val="Form_D12"/>
      <sheetName val="Form_D13"/>
      <sheetName val="MATERIAL_TOTAL"/>
      <sheetName val="Form_5"/>
      <sheetName val="Summary_of_13th_RA"/>
      <sheetName val="BOQ_Distribution"/>
      <sheetName val="Officer_Budget_Form"/>
      <sheetName val="Intro"/>
      <sheetName val="Proj Data"/>
      <sheetName val="DPR"/>
      <sheetName val="Resources"/>
      <sheetName val="section wise"/>
      <sheetName val="askng rate"/>
      <sheetName val="section wise (2)"/>
      <sheetName val="Rate Analysis"/>
      <sheetName val="견적대비표"/>
      <sheetName val="유동표"/>
      <sheetName val="Bills of Quantities"/>
      <sheetName val="Spacing of Delineators"/>
      <sheetName val="Bill-12"/>
      <sheetName val="PROCTOR"/>
      <sheetName val="Basicrates"/>
      <sheetName val="부대내역"/>
      <sheetName val="Road data"/>
      <sheetName val="purpose&amp;input"/>
      <sheetName val="SOR"/>
      <sheetName val="data"/>
      <sheetName val="master"/>
      <sheetName val="Measurment"/>
      <sheetName val="B2.MB_Deck"/>
      <sheetName val="A.O.R."/>
      <sheetName val="MPR_PA_1"/>
      <sheetName val="RateList"/>
      <sheetName val="PO Status"/>
      <sheetName val="Selection"/>
      <sheetName val="Detail P&amp;L"/>
      <sheetName val="Assumption Sheet"/>
      <sheetName val="sheeet7"/>
      <sheetName val="Design"/>
      <sheetName val="IO List"/>
      <sheetName val="Citrix"/>
      <sheetName val="Stress Calculation"/>
      <sheetName val="BLOCK-A (MEA.SHEET)"/>
      <sheetName val="2gii"/>
      <sheetName val="DATA_PILE_BG"/>
      <sheetName val="DATA_PCC"/>
      <sheetName val="DATA_PILECAP"/>
      <sheetName val="DATA_PILE_RT2"/>
      <sheetName val="DATA_PILE_RT1 "/>
      <sheetName val="DATA_PILE _SM"/>
      <sheetName val="Evaluate"/>
      <sheetName val="Material "/>
      <sheetName val="Back_Cal_for OMC"/>
      <sheetName val="UP"/>
      <sheetName val="BOQ (2)"/>
      <sheetName val="basdat"/>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AX2"/>
      <sheetName val="AX3"/>
      <sheetName val="AX4"/>
      <sheetName val="AX5"/>
      <sheetName val="AX6"/>
      <sheetName val="AX7"/>
      <sheetName val="AX9"/>
      <sheetName val="AX8"/>
      <sheetName val="AX10"/>
      <sheetName val="AX11"/>
      <sheetName val="AX12"/>
      <sheetName val="AX13"/>
      <sheetName val="AX14"/>
      <sheetName val="AX15"/>
      <sheetName val="Ax16"/>
      <sheetName val="AX17"/>
      <sheetName val="AX18"/>
      <sheetName val="AX19"/>
      <sheetName val="AX20"/>
      <sheetName val="A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hyperlink" Target="https://www.indiamart.com/proddetail/rotary-screw-air-compressor-22645368797.html?pos=2&amp;DualProdscap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5D5A5-012F-4B76-BD56-941663FAA47A}">
  <dimension ref="A1:R29"/>
  <sheetViews>
    <sheetView zoomScale="85" zoomScaleNormal="85" workbookViewId="0">
      <selection activeCell="A12" sqref="A12:P12"/>
    </sheetView>
  </sheetViews>
  <sheetFormatPr defaultRowHeight="15" x14ac:dyDescent="0.25"/>
  <cols>
    <col min="2" max="2" width="11.7109375" customWidth="1"/>
    <col min="3" max="3" width="12.28515625" customWidth="1"/>
    <col min="4" max="4" width="11.7109375" customWidth="1"/>
    <col min="5" max="5" width="13" customWidth="1"/>
    <col min="7" max="7" width="14.140625" bestFit="1" customWidth="1"/>
    <col min="9" max="10" width="14.28515625" bestFit="1" customWidth="1"/>
    <col min="11" max="11" width="12.140625" customWidth="1"/>
    <col min="12" max="12" width="12.42578125" customWidth="1"/>
    <col min="13" max="13" width="13.5703125" customWidth="1"/>
    <col min="14" max="14" width="11.5703125" bestFit="1" customWidth="1"/>
    <col min="15" max="15" width="14.140625" customWidth="1"/>
    <col min="16" max="16" width="13.85546875" customWidth="1"/>
    <col min="18" max="18" width="16.28515625" customWidth="1"/>
  </cols>
  <sheetData>
    <row r="1" spans="1:16" ht="45" x14ac:dyDescent="0.25">
      <c r="D1">
        <v>6</v>
      </c>
      <c r="E1">
        <f>D1*0.0254</f>
        <v>0.15239999999999998</v>
      </c>
      <c r="G1" t="s">
        <v>331</v>
      </c>
      <c r="H1" s="78" t="s">
        <v>332</v>
      </c>
    </row>
    <row r="2" spans="1:16" x14ac:dyDescent="0.25">
      <c r="D2">
        <f>20*12</f>
        <v>240</v>
      </c>
      <c r="E2" s="79">
        <f>D2*0.0254</f>
        <v>6.0960000000000001</v>
      </c>
      <c r="G2" s="80">
        <f>E2*E1*D9</f>
        <v>0</v>
      </c>
      <c r="H2">
        <v>9793</v>
      </c>
      <c r="I2" s="42">
        <f>G2*H2</f>
        <v>0</v>
      </c>
      <c r="J2" s="61">
        <f>I2/3013</f>
        <v>0</v>
      </c>
    </row>
    <row r="6" spans="1:16" ht="60" x14ac:dyDescent="0.25">
      <c r="A6" s="81" t="s">
        <v>333</v>
      </c>
      <c r="B6" s="81" t="s">
        <v>334</v>
      </c>
      <c r="C6" s="81" t="s">
        <v>335</v>
      </c>
      <c r="D6" s="81" t="s">
        <v>336</v>
      </c>
      <c r="E6" s="81" t="s">
        <v>337</v>
      </c>
      <c r="F6" s="81" t="s">
        <v>8</v>
      </c>
      <c r="G6" s="81" t="s">
        <v>338</v>
      </c>
      <c r="H6" s="81" t="s">
        <v>339</v>
      </c>
      <c r="I6" s="81" t="s">
        <v>11</v>
      </c>
      <c r="J6" s="81" t="s">
        <v>12</v>
      </c>
      <c r="K6" s="81" t="s">
        <v>340</v>
      </c>
      <c r="L6" s="81" t="s">
        <v>341</v>
      </c>
      <c r="M6" s="81" t="s">
        <v>15</v>
      </c>
      <c r="N6" s="81" t="s">
        <v>342</v>
      </c>
      <c r="O6" s="48" t="s">
        <v>16</v>
      </c>
      <c r="P6" s="48" t="s">
        <v>343</v>
      </c>
    </row>
    <row r="7" spans="1:16" ht="30" x14ac:dyDescent="0.25">
      <c r="A7" s="74">
        <v>1</v>
      </c>
      <c r="B7" s="82" t="s">
        <v>344</v>
      </c>
      <c r="C7" s="82" t="s">
        <v>345</v>
      </c>
      <c r="D7" s="83">
        <v>420</v>
      </c>
      <c r="E7" s="84">
        <v>2007</v>
      </c>
      <c r="F7" s="84">
        <v>2024</v>
      </c>
      <c r="G7" s="82">
        <f>F7-E7</f>
        <v>17</v>
      </c>
      <c r="H7" s="82">
        <v>40</v>
      </c>
      <c r="I7" s="85">
        <v>0.1</v>
      </c>
      <c r="J7" s="82">
        <f t="shared" ref="J7:J8" si="0">(1-I7)/H7</f>
        <v>2.2499999999999999E-2</v>
      </c>
      <c r="K7" s="86">
        <v>6000</v>
      </c>
      <c r="L7" s="87">
        <f>K7*D7</f>
        <v>2520000</v>
      </c>
      <c r="M7" s="88">
        <f t="shared" ref="M7:M8" si="1">L7*J7*IF(G7&gt;H7,H7,G7)</f>
        <v>963900</v>
      </c>
      <c r="N7" s="87">
        <f t="shared" ref="N7:N8" si="2">MAX(L7-M7,0)</f>
        <v>1556100</v>
      </c>
      <c r="O7" s="89">
        <v>0</v>
      </c>
      <c r="P7" s="87">
        <f t="shared" ref="P7:P8" si="3">IF(N7&gt;I7*L7,N7*(1-O7),L7*I7)</f>
        <v>1556100</v>
      </c>
    </row>
    <row r="8" spans="1:16" ht="30" x14ac:dyDescent="0.25">
      <c r="A8" s="74">
        <v>2</v>
      </c>
      <c r="B8" s="82" t="s">
        <v>344</v>
      </c>
      <c r="C8" s="82" t="s">
        <v>345</v>
      </c>
      <c r="D8" s="83">
        <v>170</v>
      </c>
      <c r="E8" s="84">
        <v>2004</v>
      </c>
      <c r="F8" s="84">
        <v>2024</v>
      </c>
      <c r="G8" s="82">
        <f>F8-E8</f>
        <v>20</v>
      </c>
      <c r="H8" s="82">
        <v>40</v>
      </c>
      <c r="I8" s="85">
        <v>0.1</v>
      </c>
      <c r="J8" s="82">
        <f t="shared" si="0"/>
        <v>2.2499999999999999E-2</v>
      </c>
      <c r="K8" s="86">
        <v>6000</v>
      </c>
      <c r="L8" s="87">
        <f>K8*D8</f>
        <v>1020000</v>
      </c>
      <c r="M8" s="88">
        <f t="shared" si="1"/>
        <v>459000</v>
      </c>
      <c r="N8" s="87">
        <f t="shared" si="2"/>
        <v>561000</v>
      </c>
      <c r="O8" s="89">
        <v>0</v>
      </c>
      <c r="P8" s="87">
        <f t="shared" si="3"/>
        <v>561000</v>
      </c>
    </row>
    <row r="9" spans="1:16" x14ac:dyDescent="0.25">
      <c r="A9" s="74">
        <v>3</v>
      </c>
      <c r="B9" s="82"/>
      <c r="C9" s="77"/>
      <c r="D9" s="82"/>
      <c r="E9" s="90"/>
      <c r="F9" s="90"/>
      <c r="G9" s="82"/>
      <c r="H9" s="82"/>
      <c r="I9" s="85"/>
      <c r="J9" s="82"/>
      <c r="K9" s="86"/>
      <c r="L9" s="87"/>
      <c r="M9" s="88"/>
      <c r="N9" s="87"/>
      <c r="O9" s="89"/>
      <c r="P9" s="87"/>
    </row>
    <row r="10" spans="1:16" x14ac:dyDescent="0.25">
      <c r="A10" s="115" t="s">
        <v>51</v>
      </c>
      <c r="B10" s="115"/>
      <c r="C10" s="115"/>
      <c r="D10" s="115"/>
      <c r="E10" s="115"/>
      <c r="F10" s="115"/>
      <c r="G10" s="115"/>
      <c r="H10" s="115"/>
      <c r="I10" s="115"/>
      <c r="J10" s="115"/>
      <c r="K10" s="115"/>
      <c r="L10" s="91">
        <f>SUM(L7:L9)</f>
        <v>3540000</v>
      </c>
      <c r="M10" s="91">
        <f>SUM(M7:M9)</f>
        <v>1422900</v>
      </c>
      <c r="N10" s="91">
        <f>SUM(N7:N9)</f>
        <v>2117100</v>
      </c>
      <c r="O10" s="43"/>
      <c r="P10" s="91">
        <f>SUM(P7:P9)</f>
        <v>2117100</v>
      </c>
    </row>
    <row r="11" spans="1:16" x14ac:dyDescent="0.25">
      <c r="A11" s="116" t="s">
        <v>25</v>
      </c>
      <c r="B11" s="116"/>
      <c r="C11" s="116"/>
      <c r="D11" s="116"/>
      <c r="E11" s="116"/>
      <c r="F11" s="116"/>
      <c r="G11" s="116"/>
      <c r="H11" s="116"/>
      <c r="I11" s="116"/>
      <c r="J11" s="116"/>
      <c r="K11" s="116"/>
      <c r="L11" s="116"/>
      <c r="M11" s="116"/>
      <c r="N11" s="116"/>
      <c r="O11" s="116"/>
      <c r="P11" s="116"/>
    </row>
    <row r="12" spans="1:16" x14ac:dyDescent="0.25">
      <c r="A12" s="117" t="s">
        <v>346</v>
      </c>
      <c r="B12" s="117"/>
      <c r="C12" s="117"/>
      <c r="D12" s="117"/>
      <c r="E12" s="117"/>
      <c r="F12" s="117"/>
      <c r="G12" s="117"/>
      <c r="H12" s="117"/>
      <c r="I12" s="117"/>
      <c r="J12" s="117"/>
      <c r="K12" s="117"/>
      <c r="L12" s="117"/>
      <c r="M12" s="117"/>
      <c r="N12" s="117"/>
      <c r="O12" s="117"/>
      <c r="P12" s="117"/>
    </row>
    <row r="13" spans="1:16" x14ac:dyDescent="0.25">
      <c r="A13" s="116" t="s">
        <v>347</v>
      </c>
      <c r="B13" s="116"/>
      <c r="C13" s="116"/>
      <c r="D13" s="116"/>
      <c r="E13" s="116"/>
      <c r="F13" s="116"/>
      <c r="G13" s="116"/>
      <c r="H13" s="116"/>
      <c r="I13" s="116"/>
      <c r="J13" s="116"/>
      <c r="K13" s="116"/>
      <c r="L13" s="116"/>
      <c r="M13" s="116"/>
      <c r="N13" s="116"/>
      <c r="O13" s="116"/>
      <c r="P13" s="116"/>
    </row>
    <row r="14" spans="1:16" x14ac:dyDescent="0.25">
      <c r="A14" s="116" t="s">
        <v>348</v>
      </c>
      <c r="B14" s="116"/>
      <c r="C14" s="116"/>
      <c r="D14" s="116"/>
      <c r="E14" s="116"/>
      <c r="F14" s="116"/>
      <c r="G14" s="116"/>
      <c r="H14" s="116"/>
      <c r="I14" s="116"/>
      <c r="J14" s="116"/>
      <c r="K14" s="116"/>
      <c r="L14" s="116"/>
      <c r="M14" s="116"/>
      <c r="N14" s="116"/>
      <c r="O14" s="116"/>
      <c r="P14" s="116"/>
    </row>
    <row r="15" spans="1:16" x14ac:dyDescent="0.25">
      <c r="A15" s="77"/>
      <c r="B15" s="92"/>
      <c r="C15" s="77"/>
      <c r="D15" s="93"/>
      <c r="E15" s="94"/>
      <c r="F15" s="94"/>
      <c r="G15" s="77"/>
      <c r="H15" s="77"/>
      <c r="I15" s="77"/>
      <c r="J15" s="77"/>
      <c r="K15" s="77"/>
      <c r="L15" s="77"/>
      <c r="M15" s="94"/>
      <c r="N15" s="94"/>
      <c r="O15" s="94"/>
      <c r="P15" s="94"/>
    </row>
    <row r="18" spans="1:18" x14ac:dyDescent="0.25">
      <c r="A18" s="81"/>
      <c r="B18" s="81"/>
      <c r="C18" s="81"/>
      <c r="D18" s="81"/>
      <c r="E18" s="81"/>
      <c r="F18" s="81"/>
      <c r="G18" s="81"/>
      <c r="H18" s="48"/>
      <c r="I18" s="81"/>
      <c r="J18" s="81"/>
      <c r="K18" s="81"/>
      <c r="L18" s="81"/>
      <c r="M18" s="48"/>
      <c r="N18" s="48"/>
      <c r="O18" s="48"/>
      <c r="P18" s="48"/>
      <c r="Q18" s="95"/>
      <c r="R18" s="48"/>
    </row>
    <row r="19" spans="1:18" ht="60" customHeight="1" x14ac:dyDescent="0.25">
      <c r="A19" s="74"/>
      <c r="B19" s="96"/>
      <c r="C19" s="82"/>
      <c r="D19" s="82"/>
      <c r="E19" s="89"/>
      <c r="F19" s="89"/>
      <c r="G19" s="82"/>
      <c r="H19" s="82"/>
      <c r="I19" s="82"/>
      <c r="J19" s="82"/>
      <c r="K19" s="85"/>
      <c r="L19" s="97"/>
      <c r="M19" s="98"/>
      <c r="N19" s="87"/>
      <c r="O19" s="89"/>
      <c r="P19" s="89"/>
      <c r="Q19" s="99"/>
      <c r="R19" s="89"/>
    </row>
    <row r="20" spans="1:18" x14ac:dyDescent="0.25">
      <c r="A20" s="74"/>
      <c r="B20" s="96"/>
      <c r="C20" s="82"/>
      <c r="D20" s="82"/>
      <c r="E20" s="89"/>
      <c r="F20" s="89"/>
      <c r="G20" s="82"/>
      <c r="H20" s="82"/>
      <c r="I20" s="82"/>
      <c r="J20" s="82"/>
      <c r="K20" s="85"/>
      <c r="L20" s="97"/>
      <c r="M20" s="98"/>
      <c r="N20" s="87"/>
      <c r="O20" s="89"/>
      <c r="P20" s="89"/>
      <c r="Q20" s="99"/>
      <c r="R20" s="89"/>
    </row>
    <row r="21" spans="1:18" x14ac:dyDescent="0.25">
      <c r="A21" s="74"/>
      <c r="B21" s="96"/>
      <c r="C21" s="83"/>
      <c r="D21" s="83"/>
      <c r="E21" s="89"/>
      <c r="F21" s="100"/>
      <c r="G21" s="83"/>
      <c r="H21" s="82"/>
      <c r="I21" s="82"/>
      <c r="J21" s="83"/>
      <c r="K21" s="101"/>
      <c r="L21" s="102"/>
      <c r="M21" s="98"/>
      <c r="N21" s="87"/>
      <c r="O21" s="89"/>
      <c r="P21" s="89"/>
      <c r="Q21" s="99"/>
      <c r="R21" s="89"/>
    </row>
    <row r="22" spans="1:18" x14ac:dyDescent="0.25">
      <c r="A22" s="74"/>
      <c r="B22" s="96"/>
      <c r="C22" s="82"/>
      <c r="D22" s="82"/>
      <c r="E22" s="89"/>
      <c r="F22" s="89"/>
      <c r="G22" s="82"/>
      <c r="H22" s="82"/>
      <c r="I22" s="82"/>
      <c r="J22" s="82"/>
      <c r="K22" s="85"/>
      <c r="L22" s="97"/>
      <c r="M22" s="98"/>
      <c r="N22" s="87"/>
      <c r="O22" s="89"/>
      <c r="P22" s="89"/>
      <c r="Q22" s="99"/>
      <c r="R22" s="89"/>
    </row>
    <row r="23" spans="1:18" x14ac:dyDescent="0.25">
      <c r="A23" s="74"/>
      <c r="B23" s="96"/>
      <c r="C23" s="82"/>
      <c r="D23" s="82"/>
      <c r="E23" s="89"/>
      <c r="F23" s="89"/>
      <c r="G23" s="82"/>
      <c r="H23" s="82"/>
      <c r="I23" s="82"/>
      <c r="J23" s="82"/>
      <c r="K23" s="85"/>
      <c r="L23" s="97"/>
      <c r="M23" s="98"/>
      <c r="N23" s="87"/>
      <c r="O23" s="89"/>
      <c r="P23" s="89"/>
      <c r="Q23" s="99"/>
      <c r="R23" s="89"/>
    </row>
    <row r="24" spans="1:18" x14ac:dyDescent="0.25">
      <c r="A24" s="74"/>
      <c r="B24" s="96"/>
      <c r="C24" s="82"/>
      <c r="D24" s="82"/>
      <c r="E24" s="89"/>
      <c r="F24" s="89"/>
      <c r="G24" s="82"/>
      <c r="H24" s="82"/>
      <c r="I24" s="82"/>
      <c r="J24" s="82"/>
      <c r="K24" s="85"/>
      <c r="L24" s="97"/>
      <c r="M24" s="98"/>
      <c r="N24" s="87"/>
      <c r="O24" s="89"/>
      <c r="P24" s="89"/>
      <c r="Q24" s="99"/>
      <c r="R24" s="89"/>
    </row>
    <row r="25" spans="1:18" x14ac:dyDescent="0.25">
      <c r="A25" s="112"/>
      <c r="B25" s="113"/>
      <c r="C25" s="113"/>
      <c r="D25" s="114"/>
      <c r="E25" s="106"/>
      <c r="F25" s="106"/>
      <c r="G25" s="107"/>
      <c r="H25" s="103"/>
      <c r="I25" s="104"/>
      <c r="J25" s="104"/>
      <c r="K25" s="104"/>
      <c r="L25" s="104"/>
      <c r="M25" s="105"/>
      <c r="N25" s="106"/>
      <c r="O25" s="106"/>
      <c r="P25" s="106"/>
      <c r="Q25" s="108"/>
      <c r="R25" s="106"/>
    </row>
    <row r="26" spans="1:18" x14ac:dyDescent="0.25">
      <c r="A26" s="75"/>
      <c r="B26" s="76"/>
      <c r="C26" s="76"/>
      <c r="D26" s="76"/>
      <c r="E26" s="76"/>
      <c r="F26" s="76"/>
      <c r="G26" s="76"/>
      <c r="H26" s="76"/>
      <c r="I26" s="76"/>
      <c r="J26" s="76"/>
      <c r="K26" s="76"/>
      <c r="L26" s="76"/>
      <c r="M26" s="76"/>
      <c r="N26" s="76"/>
      <c r="O26" s="76"/>
      <c r="P26" s="76"/>
      <c r="Q26" s="109"/>
      <c r="R26" s="110"/>
    </row>
    <row r="27" spans="1:18" x14ac:dyDescent="0.25">
      <c r="A27" s="75"/>
      <c r="B27" s="76"/>
      <c r="C27" s="76"/>
      <c r="D27" s="76"/>
      <c r="E27" s="76"/>
      <c r="F27" s="76"/>
      <c r="G27" s="76"/>
      <c r="H27" s="76"/>
      <c r="I27" s="76"/>
      <c r="J27" s="76"/>
      <c r="K27" s="76"/>
      <c r="L27" s="76"/>
      <c r="M27" s="76"/>
      <c r="N27" s="76"/>
      <c r="O27" s="76"/>
      <c r="P27" s="76"/>
      <c r="Q27" s="109"/>
      <c r="R27" s="110"/>
    </row>
    <row r="28" spans="1:18" x14ac:dyDescent="0.25">
      <c r="A28" s="75"/>
      <c r="B28" s="76"/>
      <c r="C28" s="76"/>
      <c r="D28" s="76"/>
      <c r="E28" s="76"/>
      <c r="F28" s="76"/>
      <c r="G28" s="76"/>
      <c r="H28" s="76"/>
      <c r="I28" s="76"/>
      <c r="J28" s="76"/>
      <c r="K28" s="76"/>
      <c r="L28" s="76"/>
      <c r="M28" s="76"/>
      <c r="N28" s="76"/>
      <c r="O28" s="76"/>
      <c r="P28" s="76"/>
      <c r="Q28" s="109"/>
      <c r="R28" s="110"/>
    </row>
    <row r="29" spans="1:18" x14ac:dyDescent="0.25">
      <c r="A29" s="75"/>
      <c r="B29" s="76"/>
      <c r="C29" s="76"/>
      <c r="D29" s="76"/>
      <c r="E29" s="76"/>
      <c r="F29" s="76"/>
      <c r="G29" s="76"/>
      <c r="H29" s="76"/>
      <c r="I29" s="76"/>
      <c r="J29" s="76"/>
      <c r="K29" s="76"/>
      <c r="L29" s="76"/>
      <c r="M29" s="76"/>
      <c r="N29" s="76"/>
      <c r="O29" s="76"/>
      <c r="P29" s="76"/>
      <c r="Q29" s="109"/>
      <c r="R29" s="110"/>
    </row>
  </sheetData>
  <mergeCells count="6">
    <mergeCell ref="A25:D25"/>
    <mergeCell ref="A10:K10"/>
    <mergeCell ref="A11:P11"/>
    <mergeCell ref="A12:P12"/>
    <mergeCell ref="A13:P13"/>
    <mergeCell ref="A14:P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5241B-144E-4B27-A474-92D45A1ABC8E}">
  <dimension ref="A1:V41"/>
  <sheetViews>
    <sheetView tabSelected="1" topLeftCell="D10" workbookViewId="0">
      <selection activeCell="A31" sqref="A31:S31"/>
    </sheetView>
  </sheetViews>
  <sheetFormatPr defaultRowHeight="15" x14ac:dyDescent="0.25"/>
  <cols>
    <col min="2" max="2" width="19.7109375" customWidth="1"/>
    <col min="3" max="3" width="12.28515625" customWidth="1"/>
    <col min="4" max="4" width="11" customWidth="1"/>
    <col min="5" max="5" width="12" customWidth="1"/>
    <col min="6" max="6" width="9.7109375" bestFit="1" customWidth="1"/>
    <col min="7" max="7" width="11.140625" bestFit="1" customWidth="1"/>
    <col min="8" max="8" width="12.140625" customWidth="1"/>
    <col min="9" max="9" width="13.42578125" hidden="1" customWidth="1"/>
    <col min="10" max="10" width="10.140625" customWidth="1"/>
    <col min="11" max="11" width="9.140625" customWidth="1"/>
    <col min="12" max="13" width="9.140625" hidden="1" customWidth="1"/>
    <col min="14" max="14" width="10.140625" customWidth="1"/>
    <col min="15" max="15" width="14.7109375" bestFit="1" customWidth="1"/>
    <col min="16" max="16" width="14.28515625" customWidth="1"/>
    <col min="17" max="17" width="9.140625" customWidth="1"/>
    <col min="18" max="18" width="15" customWidth="1"/>
    <col min="19" max="19" width="14.7109375" bestFit="1" customWidth="1"/>
  </cols>
  <sheetData>
    <row r="1" spans="1:19" ht="35.25" customHeight="1" x14ac:dyDescent="0.25">
      <c r="A1" s="122" t="s">
        <v>30</v>
      </c>
      <c r="B1" s="123"/>
      <c r="C1" s="123"/>
      <c r="D1" s="123"/>
      <c r="E1" s="123"/>
      <c r="F1" s="123"/>
      <c r="G1" s="123"/>
      <c r="H1" s="123"/>
      <c r="I1" s="123"/>
      <c r="J1" s="123"/>
      <c r="K1" s="123"/>
      <c r="L1" s="123"/>
      <c r="M1" s="123"/>
      <c r="N1" s="123"/>
      <c r="O1" s="123"/>
      <c r="P1" s="123"/>
      <c r="Q1" s="123"/>
      <c r="R1" s="123"/>
      <c r="S1" s="123"/>
    </row>
    <row r="2" spans="1:19" ht="60" x14ac:dyDescent="0.25">
      <c r="A2" s="1" t="s">
        <v>0</v>
      </c>
      <c r="B2" s="2" t="s">
        <v>1</v>
      </c>
      <c r="C2" s="2" t="s">
        <v>2</v>
      </c>
      <c r="D2" s="2" t="s">
        <v>3</v>
      </c>
      <c r="E2" s="2" t="s">
        <v>4</v>
      </c>
      <c r="F2" s="2" t="s">
        <v>5</v>
      </c>
      <c r="G2" s="2" t="s">
        <v>6</v>
      </c>
      <c r="H2" s="2" t="s">
        <v>7</v>
      </c>
      <c r="I2" s="3" t="s">
        <v>8</v>
      </c>
      <c r="J2" s="2" t="s">
        <v>9</v>
      </c>
      <c r="K2" s="2" t="s">
        <v>10</v>
      </c>
      <c r="L2" s="3" t="s">
        <v>11</v>
      </c>
      <c r="M2" s="3" t="s">
        <v>12</v>
      </c>
      <c r="N2" s="2" t="s">
        <v>13</v>
      </c>
      <c r="O2" s="4" t="s">
        <v>14</v>
      </c>
      <c r="P2" s="3" t="s">
        <v>15</v>
      </c>
      <c r="Q2" s="3" t="s">
        <v>16</v>
      </c>
      <c r="R2" s="3" t="s">
        <v>17</v>
      </c>
      <c r="S2" s="2" t="s">
        <v>18</v>
      </c>
    </row>
    <row r="3" spans="1:19" x14ac:dyDescent="0.25">
      <c r="A3" s="28"/>
      <c r="B3" s="30" t="s">
        <v>38</v>
      </c>
      <c r="C3" s="30"/>
      <c r="D3" s="30"/>
      <c r="E3" s="30"/>
      <c r="F3" s="29"/>
      <c r="G3" s="30"/>
      <c r="H3" s="30"/>
      <c r="I3" s="30"/>
      <c r="J3" s="30"/>
      <c r="K3" s="30"/>
      <c r="L3" s="30"/>
      <c r="M3" s="30"/>
      <c r="N3" s="30"/>
      <c r="O3" s="31"/>
      <c r="P3" s="30"/>
      <c r="Q3" s="30"/>
      <c r="R3" s="30"/>
      <c r="S3" s="30"/>
    </row>
    <row r="4" spans="1:19" x14ac:dyDescent="0.25">
      <c r="A4" s="32">
        <v>1</v>
      </c>
      <c r="B4" s="24" t="s">
        <v>42</v>
      </c>
      <c r="C4" s="26" t="s">
        <v>37</v>
      </c>
      <c r="D4" s="7" t="s">
        <v>49</v>
      </c>
      <c r="E4" s="8" t="s">
        <v>22</v>
      </c>
      <c r="F4" s="9">
        <f t="shared" ref="F4:F25" si="0">G4/10.7639</f>
        <v>265.70295153243711</v>
      </c>
      <c r="G4" s="10">
        <v>2860</v>
      </c>
      <c r="H4" s="11">
        <v>2010</v>
      </c>
      <c r="I4" s="8">
        <v>2024</v>
      </c>
      <c r="J4" s="8">
        <f t="shared" ref="J4:J25" si="1">I4-H4</f>
        <v>14</v>
      </c>
      <c r="K4" s="8">
        <v>60</v>
      </c>
      <c r="L4" s="12">
        <v>0.1</v>
      </c>
      <c r="M4" s="13">
        <f t="shared" ref="M4" si="2">(1-L4)/K4</f>
        <v>1.5000000000000001E-2</v>
      </c>
      <c r="N4" s="14">
        <v>1500</v>
      </c>
      <c r="O4" s="15">
        <f t="shared" ref="O4" si="3">N4*G4</f>
        <v>4290000</v>
      </c>
      <c r="P4" s="15">
        <f t="shared" ref="P4" si="4">O4*M4*IF(J4&gt;K4,K4,J4)</f>
        <v>900900.00000000012</v>
      </c>
      <c r="Q4" s="16">
        <v>0</v>
      </c>
      <c r="R4" s="15">
        <f t="shared" ref="R4" si="5">O4-P4</f>
        <v>3389100</v>
      </c>
      <c r="S4" s="15">
        <f t="shared" ref="S4" si="6">R4-(R4*Q4)</f>
        <v>3389100</v>
      </c>
    </row>
    <row r="5" spans="1:19" x14ac:dyDescent="0.25">
      <c r="A5" s="5">
        <f>A4+1</f>
        <v>2</v>
      </c>
      <c r="B5" s="24" t="s">
        <v>42</v>
      </c>
      <c r="C5" s="6" t="s">
        <v>33</v>
      </c>
      <c r="D5" s="7">
        <v>11</v>
      </c>
      <c r="E5" s="8" t="s">
        <v>22</v>
      </c>
      <c r="F5" s="9">
        <f t="shared" si="0"/>
        <v>130.06438186902517</v>
      </c>
      <c r="G5" s="10">
        <v>1400</v>
      </c>
      <c r="H5" s="11">
        <v>2010</v>
      </c>
      <c r="I5" s="8">
        <v>2024</v>
      </c>
      <c r="J5" s="8">
        <f t="shared" si="1"/>
        <v>14</v>
      </c>
      <c r="K5" s="8">
        <v>60</v>
      </c>
      <c r="L5" s="12">
        <v>0.1</v>
      </c>
      <c r="M5" s="13">
        <f t="shared" ref="M5:M25" si="7">(1-L5)/K5</f>
        <v>1.5000000000000001E-2</v>
      </c>
      <c r="N5" s="14">
        <v>1500</v>
      </c>
      <c r="O5" s="15">
        <f t="shared" ref="O5:O25" si="8">N5*G5</f>
        <v>2100000</v>
      </c>
      <c r="P5" s="15">
        <f t="shared" ref="P5:P25" si="9">O5*M5*IF(J5&gt;K5,K5,J5)</f>
        <v>441000.00000000006</v>
      </c>
      <c r="Q5" s="16">
        <v>0</v>
      </c>
      <c r="R5" s="15">
        <f t="shared" ref="R5:R25" si="10">O5-P5</f>
        <v>1659000</v>
      </c>
      <c r="S5" s="15">
        <f t="shared" ref="S5:S25" si="11">R5-(R5*Q5)</f>
        <v>1659000</v>
      </c>
    </row>
    <row r="6" spans="1:19" x14ac:dyDescent="0.25">
      <c r="A6" s="5">
        <f t="shared" ref="A6:A19" si="12">A5+1</f>
        <v>3</v>
      </c>
      <c r="B6" s="24" t="s">
        <v>42</v>
      </c>
      <c r="C6" s="6" t="s">
        <v>34</v>
      </c>
      <c r="D6" s="7">
        <v>11</v>
      </c>
      <c r="E6" s="8" t="s">
        <v>22</v>
      </c>
      <c r="F6" s="9">
        <f t="shared" si="0"/>
        <v>265.70295153243711</v>
      </c>
      <c r="G6" s="10">
        <v>2860</v>
      </c>
      <c r="H6" s="11">
        <v>2010</v>
      </c>
      <c r="I6" s="8">
        <v>2024</v>
      </c>
      <c r="J6" s="8">
        <f t="shared" si="1"/>
        <v>14</v>
      </c>
      <c r="K6" s="8">
        <v>60</v>
      </c>
      <c r="L6" s="12">
        <v>0.1</v>
      </c>
      <c r="M6" s="13">
        <f t="shared" si="7"/>
        <v>1.5000000000000001E-2</v>
      </c>
      <c r="N6" s="14">
        <v>1500</v>
      </c>
      <c r="O6" s="15">
        <f t="shared" si="8"/>
        <v>4290000</v>
      </c>
      <c r="P6" s="15">
        <f t="shared" si="9"/>
        <v>900900.00000000012</v>
      </c>
      <c r="Q6" s="16">
        <v>0</v>
      </c>
      <c r="R6" s="15">
        <f t="shared" si="10"/>
        <v>3389100</v>
      </c>
      <c r="S6" s="15">
        <f t="shared" si="11"/>
        <v>3389100</v>
      </c>
    </row>
    <row r="7" spans="1:19" x14ac:dyDescent="0.25">
      <c r="A7" s="5">
        <f t="shared" si="12"/>
        <v>4</v>
      </c>
      <c r="B7" s="17" t="s">
        <v>40</v>
      </c>
      <c r="C7" s="26" t="s">
        <v>37</v>
      </c>
      <c r="D7" s="7">
        <v>15</v>
      </c>
      <c r="E7" s="8" t="s">
        <v>22</v>
      </c>
      <c r="F7" s="9">
        <f t="shared" si="0"/>
        <v>410.63183418649373</v>
      </c>
      <c r="G7" s="10">
        <v>4420</v>
      </c>
      <c r="H7" s="11">
        <v>2012</v>
      </c>
      <c r="I7" s="8">
        <v>2024</v>
      </c>
      <c r="J7" s="8">
        <f t="shared" si="1"/>
        <v>12</v>
      </c>
      <c r="K7" s="8">
        <v>60</v>
      </c>
      <c r="L7" s="12">
        <v>0.1</v>
      </c>
      <c r="M7" s="13">
        <f t="shared" si="7"/>
        <v>1.5000000000000001E-2</v>
      </c>
      <c r="N7" s="14">
        <v>1600</v>
      </c>
      <c r="O7" s="15">
        <f t="shared" si="8"/>
        <v>7072000</v>
      </c>
      <c r="P7" s="15">
        <f t="shared" si="9"/>
        <v>1272960.0000000002</v>
      </c>
      <c r="Q7" s="16">
        <v>0</v>
      </c>
      <c r="R7" s="15">
        <f t="shared" si="10"/>
        <v>5799040</v>
      </c>
      <c r="S7" s="15">
        <f t="shared" si="11"/>
        <v>5799040</v>
      </c>
    </row>
    <row r="8" spans="1:19" x14ac:dyDescent="0.25">
      <c r="A8" s="5">
        <f t="shared" si="12"/>
        <v>5</v>
      </c>
      <c r="B8" s="17" t="s">
        <v>40</v>
      </c>
      <c r="C8" s="6" t="s">
        <v>33</v>
      </c>
      <c r="D8" s="7">
        <v>17</v>
      </c>
      <c r="E8" s="8" t="s">
        <v>22</v>
      </c>
      <c r="F8" s="9">
        <f t="shared" si="0"/>
        <v>410.63183418649373</v>
      </c>
      <c r="G8" s="10">
        <v>4420</v>
      </c>
      <c r="H8" s="11">
        <v>2012</v>
      </c>
      <c r="I8" s="8">
        <v>2024</v>
      </c>
      <c r="J8" s="8">
        <f t="shared" si="1"/>
        <v>12</v>
      </c>
      <c r="K8" s="8">
        <v>60</v>
      </c>
      <c r="L8" s="12">
        <v>0.1</v>
      </c>
      <c r="M8" s="13">
        <f t="shared" si="7"/>
        <v>1.5000000000000001E-2</v>
      </c>
      <c r="N8" s="14">
        <v>1600</v>
      </c>
      <c r="O8" s="15">
        <f t="shared" si="8"/>
        <v>7072000</v>
      </c>
      <c r="P8" s="15">
        <f t="shared" si="9"/>
        <v>1272960.0000000002</v>
      </c>
      <c r="Q8" s="16">
        <v>0</v>
      </c>
      <c r="R8" s="15">
        <f t="shared" si="10"/>
        <v>5799040</v>
      </c>
      <c r="S8" s="15">
        <f t="shared" si="11"/>
        <v>5799040</v>
      </c>
    </row>
    <row r="9" spans="1:19" x14ac:dyDescent="0.25">
      <c r="A9" s="5">
        <f t="shared" si="12"/>
        <v>6</v>
      </c>
      <c r="B9" s="17" t="s">
        <v>40</v>
      </c>
      <c r="C9" s="6" t="s">
        <v>34</v>
      </c>
      <c r="D9" s="7">
        <v>15</v>
      </c>
      <c r="E9" s="8" t="s">
        <v>22</v>
      </c>
      <c r="F9" s="9">
        <f t="shared" si="0"/>
        <v>410.63183418649373</v>
      </c>
      <c r="G9" s="10">
        <v>4420</v>
      </c>
      <c r="H9" s="11">
        <v>2012</v>
      </c>
      <c r="I9" s="8">
        <v>2024</v>
      </c>
      <c r="J9" s="8">
        <f t="shared" si="1"/>
        <v>12</v>
      </c>
      <c r="K9" s="8">
        <v>60</v>
      </c>
      <c r="L9" s="12">
        <v>0.1</v>
      </c>
      <c r="M9" s="13">
        <f t="shared" si="7"/>
        <v>1.5000000000000001E-2</v>
      </c>
      <c r="N9" s="14">
        <v>1600</v>
      </c>
      <c r="O9" s="15">
        <f t="shared" si="8"/>
        <v>7072000</v>
      </c>
      <c r="P9" s="15">
        <f t="shared" si="9"/>
        <v>1272960.0000000002</v>
      </c>
      <c r="Q9" s="16">
        <v>0</v>
      </c>
      <c r="R9" s="15">
        <f t="shared" si="10"/>
        <v>5799040</v>
      </c>
      <c r="S9" s="15">
        <f t="shared" si="11"/>
        <v>5799040</v>
      </c>
    </row>
    <row r="10" spans="1:19" x14ac:dyDescent="0.25">
      <c r="A10" s="5">
        <f t="shared" si="12"/>
        <v>7</v>
      </c>
      <c r="B10" s="17" t="s">
        <v>40</v>
      </c>
      <c r="C10" s="6" t="s">
        <v>35</v>
      </c>
      <c r="D10" s="7">
        <v>15</v>
      </c>
      <c r="E10" s="8" t="s">
        <v>22</v>
      </c>
      <c r="F10" s="9">
        <f t="shared" si="0"/>
        <v>410.63183418649373</v>
      </c>
      <c r="G10" s="10">
        <v>4420</v>
      </c>
      <c r="H10" s="11">
        <v>2012</v>
      </c>
      <c r="I10" s="8">
        <v>2024</v>
      </c>
      <c r="J10" s="8">
        <f t="shared" si="1"/>
        <v>12</v>
      </c>
      <c r="K10" s="8">
        <v>60</v>
      </c>
      <c r="L10" s="12">
        <v>0.1</v>
      </c>
      <c r="M10" s="13">
        <f t="shared" si="7"/>
        <v>1.5000000000000001E-2</v>
      </c>
      <c r="N10" s="14">
        <v>1600</v>
      </c>
      <c r="O10" s="15">
        <f t="shared" si="8"/>
        <v>7072000</v>
      </c>
      <c r="P10" s="15">
        <f t="shared" si="9"/>
        <v>1272960.0000000002</v>
      </c>
      <c r="Q10" s="16">
        <v>0</v>
      </c>
      <c r="R10" s="15">
        <f t="shared" si="10"/>
        <v>5799040</v>
      </c>
      <c r="S10" s="15">
        <f t="shared" si="11"/>
        <v>5799040</v>
      </c>
    </row>
    <row r="11" spans="1:19" x14ac:dyDescent="0.25">
      <c r="A11" s="5">
        <f t="shared" si="12"/>
        <v>8</v>
      </c>
      <c r="B11" s="17" t="s">
        <v>41</v>
      </c>
      <c r="C11" s="6" t="s">
        <v>36</v>
      </c>
      <c r="D11" s="7">
        <v>11</v>
      </c>
      <c r="E11" s="8" t="s">
        <v>22</v>
      </c>
      <c r="F11" s="9">
        <f t="shared" si="0"/>
        <v>215.53526138295601</v>
      </c>
      <c r="G11" s="10">
        <v>2320</v>
      </c>
      <c r="H11" s="11">
        <v>2009</v>
      </c>
      <c r="I11" s="8">
        <v>2024</v>
      </c>
      <c r="J11" s="8">
        <f t="shared" si="1"/>
        <v>15</v>
      </c>
      <c r="K11" s="8">
        <v>60</v>
      </c>
      <c r="L11" s="12">
        <v>0.1</v>
      </c>
      <c r="M11" s="13">
        <f t="shared" si="7"/>
        <v>1.5000000000000001E-2</v>
      </c>
      <c r="N11" s="14">
        <v>1500</v>
      </c>
      <c r="O11" s="15">
        <f t="shared" si="8"/>
        <v>3480000</v>
      </c>
      <c r="P11" s="15">
        <f t="shared" si="9"/>
        <v>783000.00000000012</v>
      </c>
      <c r="Q11" s="16">
        <v>0</v>
      </c>
      <c r="R11" s="15">
        <f t="shared" si="10"/>
        <v>2697000</v>
      </c>
      <c r="S11" s="15">
        <f t="shared" si="11"/>
        <v>2697000</v>
      </c>
    </row>
    <row r="12" spans="1:19" x14ac:dyDescent="0.25">
      <c r="A12" s="5">
        <f t="shared" si="12"/>
        <v>9</v>
      </c>
      <c r="B12" s="17" t="s">
        <v>19</v>
      </c>
      <c r="C12" s="6" t="s">
        <v>37</v>
      </c>
      <c r="D12" s="6">
        <v>35</v>
      </c>
      <c r="E12" s="8" t="s">
        <v>20</v>
      </c>
      <c r="F12" s="9">
        <f t="shared" si="0"/>
        <v>3157.7773855201185</v>
      </c>
      <c r="G12" s="10">
        <v>33990</v>
      </c>
      <c r="H12" s="11">
        <v>2009</v>
      </c>
      <c r="I12" s="8">
        <v>2024</v>
      </c>
      <c r="J12" s="8">
        <f t="shared" si="1"/>
        <v>15</v>
      </c>
      <c r="K12" s="8">
        <v>50</v>
      </c>
      <c r="L12" s="12">
        <v>0.1</v>
      </c>
      <c r="M12" s="13">
        <f t="shared" si="7"/>
        <v>1.8000000000000002E-2</v>
      </c>
      <c r="N12" s="14">
        <v>1800</v>
      </c>
      <c r="O12" s="15">
        <f t="shared" si="8"/>
        <v>61182000</v>
      </c>
      <c r="P12" s="15">
        <f t="shared" si="9"/>
        <v>16519140.000000004</v>
      </c>
      <c r="Q12" s="16">
        <v>0</v>
      </c>
      <c r="R12" s="15">
        <f t="shared" si="10"/>
        <v>44662860</v>
      </c>
      <c r="S12" s="15">
        <f t="shared" si="11"/>
        <v>44662860</v>
      </c>
    </row>
    <row r="13" spans="1:19" x14ac:dyDescent="0.25">
      <c r="A13" s="5">
        <f t="shared" si="12"/>
        <v>10</v>
      </c>
      <c r="B13" s="17" t="s">
        <v>21</v>
      </c>
      <c r="C13" s="6" t="s">
        <v>37</v>
      </c>
      <c r="D13" s="6">
        <v>35</v>
      </c>
      <c r="E13" s="8" t="s">
        <v>20</v>
      </c>
      <c r="F13" s="9">
        <f t="shared" si="0"/>
        <v>4094.2409349770996</v>
      </c>
      <c r="G13" s="10">
        <v>44070</v>
      </c>
      <c r="H13" s="11">
        <v>2009</v>
      </c>
      <c r="I13" s="8">
        <v>2024</v>
      </c>
      <c r="J13" s="8">
        <f t="shared" si="1"/>
        <v>15</v>
      </c>
      <c r="K13" s="8">
        <v>50</v>
      </c>
      <c r="L13" s="12">
        <v>0.1</v>
      </c>
      <c r="M13" s="13">
        <f t="shared" si="7"/>
        <v>1.8000000000000002E-2</v>
      </c>
      <c r="N13" s="14">
        <v>1800</v>
      </c>
      <c r="O13" s="15">
        <f t="shared" si="8"/>
        <v>79326000</v>
      </c>
      <c r="P13" s="15">
        <f t="shared" si="9"/>
        <v>21418020.000000004</v>
      </c>
      <c r="Q13" s="16">
        <v>0</v>
      </c>
      <c r="R13" s="15">
        <f t="shared" si="10"/>
        <v>57907980</v>
      </c>
      <c r="S13" s="15">
        <f t="shared" si="11"/>
        <v>57907980</v>
      </c>
    </row>
    <row r="14" spans="1:19" x14ac:dyDescent="0.25">
      <c r="A14" s="5">
        <f t="shared" si="12"/>
        <v>11</v>
      </c>
      <c r="B14" s="17" t="s">
        <v>31</v>
      </c>
      <c r="C14" s="6" t="s">
        <v>37</v>
      </c>
      <c r="D14" s="6">
        <v>35</v>
      </c>
      <c r="E14" s="8" t="s">
        <v>20</v>
      </c>
      <c r="F14" s="9">
        <f t="shared" si="0"/>
        <v>4586.6275234812665</v>
      </c>
      <c r="G14" s="27">
        <v>49370</v>
      </c>
      <c r="H14" s="11">
        <v>2009</v>
      </c>
      <c r="I14" s="8">
        <v>2024</v>
      </c>
      <c r="J14" s="8">
        <f t="shared" si="1"/>
        <v>15</v>
      </c>
      <c r="K14" s="8">
        <v>50</v>
      </c>
      <c r="L14" s="12">
        <v>0.1</v>
      </c>
      <c r="M14" s="13">
        <f t="shared" si="7"/>
        <v>1.8000000000000002E-2</v>
      </c>
      <c r="N14" s="14">
        <v>1800</v>
      </c>
      <c r="O14" s="15">
        <f t="shared" si="8"/>
        <v>88866000</v>
      </c>
      <c r="P14" s="15">
        <f t="shared" si="9"/>
        <v>23993820.000000004</v>
      </c>
      <c r="Q14" s="16">
        <v>0</v>
      </c>
      <c r="R14" s="15">
        <f t="shared" si="10"/>
        <v>64872180</v>
      </c>
      <c r="S14" s="15">
        <f t="shared" si="11"/>
        <v>64872180</v>
      </c>
    </row>
    <row r="15" spans="1:19" x14ac:dyDescent="0.25">
      <c r="A15" s="5">
        <f>A14+1</f>
        <v>12</v>
      </c>
      <c r="B15" s="17" t="s">
        <v>32</v>
      </c>
      <c r="C15" s="6" t="s">
        <v>37</v>
      </c>
      <c r="D15" s="6">
        <v>49</v>
      </c>
      <c r="E15" s="8" t="s">
        <v>20</v>
      </c>
      <c r="F15" s="9">
        <f>G15/10.7639</f>
        <v>2704.5959178364719</v>
      </c>
      <c r="G15" s="10">
        <v>29112</v>
      </c>
      <c r="H15" s="11">
        <v>2010</v>
      </c>
      <c r="I15" s="8">
        <v>2024</v>
      </c>
      <c r="J15" s="8">
        <f t="shared" si="1"/>
        <v>14</v>
      </c>
      <c r="K15" s="8">
        <v>50</v>
      </c>
      <c r="L15" s="12">
        <v>0.1</v>
      </c>
      <c r="M15" s="13">
        <f t="shared" si="7"/>
        <v>1.8000000000000002E-2</v>
      </c>
      <c r="N15" s="14">
        <v>2000</v>
      </c>
      <c r="O15" s="15">
        <f t="shared" si="8"/>
        <v>58224000</v>
      </c>
      <c r="P15" s="15">
        <f t="shared" si="9"/>
        <v>14672448.000000002</v>
      </c>
      <c r="Q15" s="16">
        <v>0</v>
      </c>
      <c r="R15" s="15">
        <f t="shared" si="10"/>
        <v>43551552</v>
      </c>
      <c r="S15" s="15">
        <f t="shared" si="11"/>
        <v>43551552</v>
      </c>
    </row>
    <row r="16" spans="1:19" ht="25.5" x14ac:dyDescent="0.25">
      <c r="A16" s="5">
        <f t="shared" ref="A16:A17" si="13">A15+1</f>
        <v>13</v>
      </c>
      <c r="B16" s="38" t="s">
        <v>47</v>
      </c>
      <c r="C16" s="6"/>
      <c r="D16" s="6">
        <v>16</v>
      </c>
      <c r="E16" s="8" t="s">
        <v>48</v>
      </c>
      <c r="F16" s="39">
        <f>G16/10.7639</f>
        <v>72.464441327028311</v>
      </c>
      <c r="G16" s="10">
        <v>780</v>
      </c>
      <c r="H16" s="11">
        <v>2009</v>
      </c>
      <c r="I16" s="8">
        <v>2024</v>
      </c>
      <c r="J16" s="8">
        <f t="shared" si="1"/>
        <v>15</v>
      </c>
      <c r="K16" s="8">
        <v>40</v>
      </c>
      <c r="L16" s="12">
        <v>0.1</v>
      </c>
      <c r="M16" s="13">
        <f t="shared" si="7"/>
        <v>2.2499999999999999E-2</v>
      </c>
      <c r="N16" s="14">
        <v>1400</v>
      </c>
      <c r="O16" s="15">
        <f t="shared" si="8"/>
        <v>1092000</v>
      </c>
      <c r="P16" s="15">
        <f t="shared" si="9"/>
        <v>368550</v>
      </c>
      <c r="Q16" s="16">
        <v>0</v>
      </c>
      <c r="R16" s="15">
        <f t="shared" si="10"/>
        <v>723450</v>
      </c>
      <c r="S16" s="15">
        <f t="shared" si="11"/>
        <v>723450</v>
      </c>
    </row>
    <row r="17" spans="1:22" x14ac:dyDescent="0.25">
      <c r="A17" s="5">
        <f t="shared" si="13"/>
        <v>14</v>
      </c>
      <c r="B17" s="38" t="s">
        <v>46</v>
      </c>
      <c r="C17" s="6"/>
      <c r="D17" s="6">
        <v>14</v>
      </c>
      <c r="E17" s="8" t="s">
        <v>22</v>
      </c>
      <c r="F17" s="25">
        <f>G17/10.7639</f>
        <v>112.22698092698744</v>
      </c>
      <c r="G17" s="25">
        <v>1208</v>
      </c>
      <c r="H17" s="11">
        <v>2009</v>
      </c>
      <c r="I17" s="8">
        <v>2024</v>
      </c>
      <c r="J17" s="8">
        <f t="shared" si="1"/>
        <v>15</v>
      </c>
      <c r="K17" s="8">
        <v>60</v>
      </c>
      <c r="L17" s="12">
        <v>0.1</v>
      </c>
      <c r="M17" s="13">
        <f t="shared" si="7"/>
        <v>1.5000000000000001E-2</v>
      </c>
      <c r="N17" s="14">
        <v>1500</v>
      </c>
      <c r="O17" s="15">
        <f t="shared" si="8"/>
        <v>1812000</v>
      </c>
      <c r="P17" s="15">
        <f t="shared" si="9"/>
        <v>407700.00000000006</v>
      </c>
      <c r="Q17" s="16">
        <v>0</v>
      </c>
      <c r="R17" s="15">
        <f t="shared" si="10"/>
        <v>1404300</v>
      </c>
      <c r="S17" s="15">
        <f t="shared" si="11"/>
        <v>1404300</v>
      </c>
    </row>
    <row r="18" spans="1:22" x14ac:dyDescent="0.25">
      <c r="A18" s="5"/>
      <c r="B18" s="33" t="s">
        <v>39</v>
      </c>
      <c r="C18" s="34"/>
      <c r="D18" s="35"/>
      <c r="E18" s="36"/>
      <c r="F18" s="9"/>
      <c r="G18" s="37"/>
      <c r="H18" s="11"/>
      <c r="I18" s="8"/>
      <c r="J18" s="8"/>
      <c r="K18" s="8"/>
      <c r="L18" s="12"/>
      <c r="M18" s="13"/>
      <c r="N18" s="14"/>
      <c r="O18" s="15"/>
      <c r="P18" s="15"/>
      <c r="Q18" s="16"/>
      <c r="R18" s="15"/>
      <c r="S18" s="15"/>
    </row>
    <row r="19" spans="1:22" x14ac:dyDescent="0.25">
      <c r="A19" s="5">
        <f t="shared" si="12"/>
        <v>1</v>
      </c>
      <c r="B19" s="17" t="s">
        <v>19</v>
      </c>
      <c r="C19" s="6" t="s">
        <v>37</v>
      </c>
      <c r="D19" s="7">
        <v>37</v>
      </c>
      <c r="E19" s="8" t="s">
        <v>20</v>
      </c>
      <c r="F19" s="9">
        <f t="shared" si="0"/>
        <v>1566.346770222689</v>
      </c>
      <c r="G19" s="10">
        <v>16860</v>
      </c>
      <c r="H19" s="11">
        <v>2014</v>
      </c>
      <c r="I19" s="8">
        <v>2024</v>
      </c>
      <c r="J19" s="8">
        <f t="shared" si="1"/>
        <v>10</v>
      </c>
      <c r="K19" s="8">
        <v>50</v>
      </c>
      <c r="L19" s="12">
        <v>0.1</v>
      </c>
      <c r="M19" s="13">
        <f t="shared" si="7"/>
        <v>1.8000000000000002E-2</v>
      </c>
      <c r="N19" s="14">
        <v>1800</v>
      </c>
      <c r="O19" s="15">
        <f t="shared" si="8"/>
        <v>30348000</v>
      </c>
      <c r="P19" s="15">
        <f t="shared" si="9"/>
        <v>5462640.0000000009</v>
      </c>
      <c r="Q19" s="16">
        <v>0</v>
      </c>
      <c r="R19" s="15">
        <f t="shared" si="10"/>
        <v>24885360</v>
      </c>
      <c r="S19" s="15">
        <f t="shared" si="11"/>
        <v>24885360</v>
      </c>
    </row>
    <row r="20" spans="1:22" x14ac:dyDescent="0.25">
      <c r="A20" s="5">
        <f>A19+1</f>
        <v>2</v>
      </c>
      <c r="B20" s="17" t="s">
        <v>21</v>
      </c>
      <c r="C20" s="6" t="s">
        <v>37</v>
      </c>
      <c r="D20" s="7">
        <v>37</v>
      </c>
      <c r="E20" s="8" t="s">
        <v>20</v>
      </c>
      <c r="F20" s="9">
        <f t="shared" si="0"/>
        <v>1254.1922537370285</v>
      </c>
      <c r="G20" s="10">
        <v>13500</v>
      </c>
      <c r="H20" s="11">
        <v>2014</v>
      </c>
      <c r="I20" s="8">
        <v>2024</v>
      </c>
      <c r="J20" s="8">
        <f t="shared" ref="J20:J21" si="14">I20-H20</f>
        <v>10</v>
      </c>
      <c r="K20" s="8">
        <v>50</v>
      </c>
      <c r="L20" s="12">
        <v>0.1</v>
      </c>
      <c r="M20" s="13">
        <f t="shared" ref="M20:M21" si="15">(1-L20)/K20</f>
        <v>1.8000000000000002E-2</v>
      </c>
      <c r="N20" s="14">
        <v>1800</v>
      </c>
      <c r="O20" s="15">
        <f t="shared" ref="O20:O21" si="16">N20*G20</f>
        <v>24300000</v>
      </c>
      <c r="P20" s="15">
        <f t="shared" ref="P20:P21" si="17">O20*M20*IF(J20&gt;K20,K20,J20)</f>
        <v>4374000.0000000009</v>
      </c>
      <c r="Q20" s="16">
        <v>0</v>
      </c>
      <c r="R20" s="15">
        <f t="shared" ref="R20:R21" si="18">O20-P20</f>
        <v>19926000</v>
      </c>
      <c r="S20" s="15">
        <f t="shared" ref="S20:S21" si="19">R20-(R20*Q20)</f>
        <v>19926000</v>
      </c>
    </row>
    <row r="21" spans="1:22" x14ac:dyDescent="0.25">
      <c r="A21" s="5">
        <f>A20+1</f>
        <v>3</v>
      </c>
      <c r="B21" s="17" t="s">
        <v>31</v>
      </c>
      <c r="C21" s="6" t="s">
        <v>37</v>
      </c>
      <c r="D21" s="7">
        <v>37</v>
      </c>
      <c r="E21" s="8" t="s">
        <v>20</v>
      </c>
      <c r="F21" s="9">
        <f t="shared" si="0"/>
        <v>1245.8309720454483</v>
      </c>
      <c r="G21" s="10">
        <v>13410</v>
      </c>
      <c r="H21" s="11">
        <v>2014</v>
      </c>
      <c r="I21" s="8">
        <v>2024</v>
      </c>
      <c r="J21" s="8">
        <f t="shared" si="14"/>
        <v>10</v>
      </c>
      <c r="K21" s="8">
        <v>50</v>
      </c>
      <c r="L21" s="12">
        <v>0.1</v>
      </c>
      <c r="M21" s="13">
        <f t="shared" si="15"/>
        <v>1.8000000000000002E-2</v>
      </c>
      <c r="N21" s="14">
        <v>1800</v>
      </c>
      <c r="O21" s="15">
        <f t="shared" si="16"/>
        <v>24138000</v>
      </c>
      <c r="P21" s="15">
        <f t="shared" si="17"/>
        <v>4344840.0000000009</v>
      </c>
      <c r="Q21" s="16">
        <v>0</v>
      </c>
      <c r="R21" s="15">
        <f t="shared" si="18"/>
        <v>19793160</v>
      </c>
      <c r="S21" s="15">
        <f t="shared" si="19"/>
        <v>19793160</v>
      </c>
    </row>
    <row r="22" spans="1:22" x14ac:dyDescent="0.25">
      <c r="A22" s="5">
        <f>A21+1</f>
        <v>4</v>
      </c>
      <c r="B22" s="17" t="s">
        <v>44</v>
      </c>
      <c r="C22" s="6" t="s">
        <v>37</v>
      </c>
      <c r="D22" s="7">
        <v>12</v>
      </c>
      <c r="E22" s="8" t="s">
        <v>22</v>
      </c>
      <c r="F22" s="9">
        <f t="shared" si="0"/>
        <v>36.232220663514155</v>
      </c>
      <c r="G22" s="10">
        <v>390</v>
      </c>
      <c r="H22" s="11">
        <v>2014</v>
      </c>
      <c r="I22" s="8">
        <v>2024</v>
      </c>
      <c r="J22" s="8">
        <f t="shared" si="1"/>
        <v>10</v>
      </c>
      <c r="K22" s="8">
        <v>60</v>
      </c>
      <c r="L22" s="12">
        <v>0.1</v>
      </c>
      <c r="M22" s="13">
        <f t="shared" si="7"/>
        <v>1.5000000000000001E-2</v>
      </c>
      <c r="N22" s="14">
        <v>1500</v>
      </c>
      <c r="O22" s="15">
        <f t="shared" si="8"/>
        <v>585000</v>
      </c>
      <c r="P22" s="15">
        <f t="shared" si="9"/>
        <v>87750</v>
      </c>
      <c r="Q22" s="16">
        <v>0</v>
      </c>
      <c r="R22" s="15">
        <f t="shared" si="10"/>
        <v>497250</v>
      </c>
      <c r="S22" s="15">
        <f t="shared" si="11"/>
        <v>497250</v>
      </c>
    </row>
    <row r="23" spans="1:22" x14ac:dyDescent="0.25">
      <c r="A23" s="5">
        <f>A22+1</f>
        <v>5</v>
      </c>
      <c r="B23" s="17" t="s">
        <v>46</v>
      </c>
      <c r="C23" s="6" t="s">
        <v>37</v>
      </c>
      <c r="D23" s="7">
        <v>14</v>
      </c>
      <c r="E23" s="8" t="s">
        <v>22</v>
      </c>
      <c r="F23" s="9">
        <f t="shared" si="0"/>
        <v>63.174128336383653</v>
      </c>
      <c r="G23" s="10">
        <v>680</v>
      </c>
      <c r="H23" s="11">
        <v>2014</v>
      </c>
      <c r="I23" s="8">
        <v>2024</v>
      </c>
      <c r="J23" s="8">
        <f t="shared" si="1"/>
        <v>10</v>
      </c>
      <c r="K23" s="8">
        <v>60</v>
      </c>
      <c r="L23" s="12">
        <v>0.1</v>
      </c>
      <c r="M23" s="13">
        <f t="shared" si="7"/>
        <v>1.5000000000000001E-2</v>
      </c>
      <c r="N23" s="14">
        <v>1500</v>
      </c>
      <c r="O23" s="15">
        <f t="shared" si="8"/>
        <v>1020000</v>
      </c>
      <c r="P23" s="15">
        <f t="shared" si="9"/>
        <v>153000.00000000003</v>
      </c>
      <c r="Q23" s="16">
        <v>0</v>
      </c>
      <c r="R23" s="15">
        <f t="shared" si="10"/>
        <v>867000</v>
      </c>
      <c r="S23" s="15">
        <f t="shared" si="11"/>
        <v>867000</v>
      </c>
    </row>
    <row r="24" spans="1:22" x14ac:dyDescent="0.25">
      <c r="A24" s="5">
        <f t="shared" ref="A24:A25" si="20">A23+1</f>
        <v>6</v>
      </c>
      <c r="B24" s="17" t="s">
        <v>43</v>
      </c>
      <c r="C24" s="6" t="s">
        <v>37</v>
      </c>
      <c r="D24" s="7">
        <v>12</v>
      </c>
      <c r="E24" s="8" t="s">
        <v>22</v>
      </c>
      <c r="F24" s="9">
        <f t="shared" si="0"/>
        <v>24.526426295301889</v>
      </c>
      <c r="G24" s="10">
        <v>264</v>
      </c>
      <c r="H24" s="11">
        <v>2014</v>
      </c>
      <c r="I24" s="8">
        <v>2024</v>
      </c>
      <c r="J24" s="8">
        <f t="shared" si="1"/>
        <v>10</v>
      </c>
      <c r="K24" s="8">
        <v>60</v>
      </c>
      <c r="L24" s="12">
        <v>0.1</v>
      </c>
      <c r="M24" s="13">
        <f t="shared" si="7"/>
        <v>1.5000000000000001E-2</v>
      </c>
      <c r="N24" s="14">
        <v>1400</v>
      </c>
      <c r="O24" s="15">
        <f t="shared" si="8"/>
        <v>369600</v>
      </c>
      <c r="P24" s="15">
        <f t="shared" si="9"/>
        <v>55440</v>
      </c>
      <c r="Q24" s="16">
        <v>0</v>
      </c>
      <c r="R24" s="15">
        <f t="shared" si="10"/>
        <v>314160</v>
      </c>
      <c r="S24" s="15">
        <f t="shared" si="11"/>
        <v>314160</v>
      </c>
    </row>
    <row r="25" spans="1:22" ht="38.25" x14ac:dyDescent="0.25">
      <c r="A25" s="5">
        <f t="shared" si="20"/>
        <v>7</v>
      </c>
      <c r="B25" s="130" t="s">
        <v>355</v>
      </c>
      <c r="C25" s="6"/>
      <c r="D25" s="7">
        <v>12</v>
      </c>
      <c r="E25" s="8" t="s">
        <v>45</v>
      </c>
      <c r="F25" s="9">
        <f t="shared" si="0"/>
        <v>278.70938971933964</v>
      </c>
      <c r="G25" s="10">
        <v>3000</v>
      </c>
      <c r="H25" s="11">
        <v>2014</v>
      </c>
      <c r="I25" s="8">
        <v>2024</v>
      </c>
      <c r="J25" s="8">
        <f t="shared" si="1"/>
        <v>10</v>
      </c>
      <c r="K25" s="8">
        <v>40</v>
      </c>
      <c r="L25" s="12">
        <v>0.1</v>
      </c>
      <c r="M25" s="13">
        <f t="shared" si="7"/>
        <v>2.2499999999999999E-2</v>
      </c>
      <c r="N25" s="14">
        <v>1400</v>
      </c>
      <c r="O25" s="15">
        <f t="shared" si="8"/>
        <v>4200000</v>
      </c>
      <c r="P25" s="15">
        <f t="shared" si="9"/>
        <v>945000</v>
      </c>
      <c r="Q25" s="16">
        <v>0</v>
      </c>
      <c r="R25" s="15">
        <f t="shared" si="10"/>
        <v>3255000</v>
      </c>
      <c r="S25" s="15">
        <f t="shared" si="11"/>
        <v>3255000</v>
      </c>
    </row>
    <row r="26" spans="1:22" x14ac:dyDescent="0.25">
      <c r="A26" s="124" t="s">
        <v>23</v>
      </c>
      <c r="B26" s="125"/>
      <c r="C26" s="125"/>
      <c r="D26" s="125"/>
      <c r="E26" s="126"/>
      <c r="F26" s="18">
        <f>SUM(F4:F25)</f>
        <v>21716.478228151514</v>
      </c>
      <c r="G26" s="18">
        <f>SUM(G4:G25)</f>
        <v>233754</v>
      </c>
      <c r="H26" s="19"/>
      <c r="I26" s="19"/>
      <c r="J26" s="19"/>
      <c r="K26" s="19"/>
      <c r="L26" s="12"/>
      <c r="M26" s="13"/>
      <c r="N26" s="14"/>
      <c r="O26" s="20">
        <f>SUM(O4:O25)</f>
        <v>417910600</v>
      </c>
      <c r="P26" s="20">
        <f>SUM(P4:P25)</f>
        <v>100919988.00000001</v>
      </c>
      <c r="Q26" s="20"/>
      <c r="R26" s="20">
        <f>SUM(R4:R25)</f>
        <v>316990612</v>
      </c>
      <c r="S26" s="20">
        <f>SUM(S4:S25)</f>
        <v>316990612</v>
      </c>
      <c r="V26" t="s">
        <v>24</v>
      </c>
    </row>
    <row r="27" spans="1:22" x14ac:dyDescent="0.25">
      <c r="A27" s="127" t="s">
        <v>25</v>
      </c>
      <c r="B27" s="128"/>
      <c r="C27" s="128"/>
      <c r="D27" s="128"/>
      <c r="E27" s="128"/>
      <c r="F27" s="128"/>
      <c r="G27" s="128"/>
      <c r="H27" s="128"/>
      <c r="I27" s="128"/>
      <c r="J27" s="128"/>
      <c r="K27" s="128"/>
      <c r="L27" s="128"/>
      <c r="M27" s="128"/>
      <c r="N27" s="128"/>
      <c r="O27" s="128"/>
      <c r="P27" s="128"/>
      <c r="Q27" s="128"/>
      <c r="R27" s="128"/>
      <c r="S27" s="128"/>
    </row>
    <row r="28" spans="1:22" x14ac:dyDescent="0.25">
      <c r="A28" s="118" t="s">
        <v>26</v>
      </c>
      <c r="B28" s="119"/>
      <c r="C28" s="119"/>
      <c r="D28" s="119"/>
      <c r="E28" s="119"/>
      <c r="F28" s="119"/>
      <c r="G28" s="119"/>
      <c r="H28" s="119"/>
      <c r="I28" s="119"/>
      <c r="J28" s="119"/>
      <c r="K28" s="119"/>
      <c r="L28" s="119"/>
      <c r="M28" s="119"/>
      <c r="N28" s="119"/>
      <c r="O28" s="119"/>
      <c r="P28" s="119"/>
      <c r="Q28" s="119"/>
      <c r="R28" s="119"/>
      <c r="S28" s="119"/>
    </row>
    <row r="29" spans="1:22" x14ac:dyDescent="0.25">
      <c r="A29" s="120" t="s">
        <v>27</v>
      </c>
      <c r="B29" s="121"/>
      <c r="C29" s="121"/>
      <c r="D29" s="121"/>
      <c r="E29" s="121"/>
      <c r="F29" s="121"/>
      <c r="G29" s="121"/>
      <c r="H29" s="121"/>
      <c r="I29" s="121"/>
      <c r="J29" s="121"/>
      <c r="K29" s="121"/>
      <c r="L29" s="121"/>
      <c r="M29" s="121"/>
      <c r="N29" s="121"/>
      <c r="O29" s="121"/>
      <c r="P29" s="121"/>
      <c r="Q29" s="121"/>
      <c r="R29" s="121"/>
      <c r="S29" s="121"/>
    </row>
    <row r="30" spans="1:22" x14ac:dyDescent="0.25">
      <c r="A30" s="120" t="s">
        <v>28</v>
      </c>
      <c r="B30" s="121"/>
      <c r="C30" s="121"/>
      <c r="D30" s="121"/>
      <c r="E30" s="121"/>
      <c r="F30" s="121"/>
      <c r="G30" s="121"/>
      <c r="H30" s="121"/>
      <c r="I30" s="121"/>
      <c r="J30" s="121"/>
      <c r="K30" s="121"/>
      <c r="L30" s="121"/>
      <c r="M30" s="121"/>
      <c r="N30" s="121"/>
      <c r="O30" s="121"/>
      <c r="P30" s="121"/>
      <c r="Q30" s="121"/>
      <c r="R30" s="121"/>
      <c r="S30" s="121"/>
    </row>
    <row r="31" spans="1:22" x14ac:dyDescent="0.25">
      <c r="A31" s="118" t="s">
        <v>29</v>
      </c>
      <c r="B31" s="119"/>
      <c r="C31" s="119"/>
      <c r="D31" s="119"/>
      <c r="E31" s="119"/>
      <c r="F31" s="119"/>
      <c r="G31" s="119"/>
      <c r="H31" s="119"/>
      <c r="I31" s="119"/>
      <c r="J31" s="119"/>
      <c r="K31" s="119"/>
      <c r="L31" s="119"/>
      <c r="M31" s="119"/>
      <c r="N31" s="119"/>
      <c r="O31" s="119"/>
      <c r="P31" s="119"/>
      <c r="Q31" s="119"/>
      <c r="R31" s="119"/>
      <c r="S31" s="119"/>
    </row>
    <row r="32" spans="1:22" x14ac:dyDescent="0.25">
      <c r="A32" s="120"/>
      <c r="B32" s="121"/>
      <c r="C32" s="121"/>
      <c r="D32" s="121"/>
      <c r="E32" s="121"/>
      <c r="F32" s="121"/>
      <c r="G32" s="121"/>
      <c r="H32" s="121"/>
      <c r="I32" s="121"/>
      <c r="J32" s="121"/>
      <c r="K32" s="121"/>
      <c r="L32" s="121"/>
      <c r="M32" s="121"/>
      <c r="N32" s="121"/>
      <c r="O32" s="121"/>
      <c r="P32" s="121"/>
      <c r="Q32" s="121"/>
      <c r="R32" s="121"/>
      <c r="S32" s="121"/>
    </row>
    <row r="35" spans="13:17" x14ac:dyDescent="0.25">
      <c r="O35" s="42"/>
    </row>
    <row r="36" spans="13:17" x14ac:dyDescent="0.25">
      <c r="O36" s="42"/>
    </row>
    <row r="37" spans="13:17" x14ac:dyDescent="0.25">
      <c r="M37" s="42"/>
      <c r="O37" s="42"/>
    </row>
    <row r="41" spans="13:17" x14ac:dyDescent="0.25">
      <c r="O41" s="21"/>
      <c r="P41" s="22"/>
      <c r="Q41" s="23"/>
    </row>
  </sheetData>
  <mergeCells count="8">
    <mergeCell ref="A31:S31"/>
    <mergeCell ref="A32:S32"/>
    <mergeCell ref="A1:S1"/>
    <mergeCell ref="A26:E26"/>
    <mergeCell ref="A27:S27"/>
    <mergeCell ref="A28:S28"/>
    <mergeCell ref="A29:S29"/>
    <mergeCell ref="A30:S3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7055E-182C-4CBA-83E4-CC699DB60273}">
  <dimension ref="D2:S18"/>
  <sheetViews>
    <sheetView topLeftCell="E1" workbookViewId="0">
      <selection activeCell="S11" sqref="S11"/>
    </sheetView>
  </sheetViews>
  <sheetFormatPr defaultRowHeight="15" x14ac:dyDescent="0.25"/>
  <cols>
    <col min="4" max="4" width="10.7109375" bestFit="1" customWidth="1"/>
    <col min="5" max="5" width="14.28515625" bestFit="1" customWidth="1"/>
    <col min="9" max="9" width="11.5703125" bestFit="1" customWidth="1"/>
    <col min="10" max="10" width="12.28515625" customWidth="1"/>
    <col min="12" max="12" width="15.28515625" bestFit="1" customWidth="1"/>
    <col min="14" max="14" width="11" bestFit="1" customWidth="1"/>
    <col min="15" max="16" width="14.28515625" bestFit="1" customWidth="1"/>
    <col min="19" max="19" width="15.28515625" bestFit="1" customWidth="1"/>
  </cols>
  <sheetData>
    <row r="2" spans="4:19" x14ac:dyDescent="0.25">
      <c r="D2" s="21" t="s">
        <v>50</v>
      </c>
      <c r="H2" s="21" t="s">
        <v>329</v>
      </c>
    </row>
    <row r="3" spans="4:19" x14ac:dyDescent="0.25">
      <c r="D3" t="s">
        <v>57</v>
      </c>
      <c r="E3">
        <v>25068</v>
      </c>
      <c r="F3" t="s">
        <v>54</v>
      </c>
      <c r="H3" s="25" t="s">
        <v>330</v>
      </c>
      <c r="I3" s="25">
        <v>3000</v>
      </c>
      <c r="J3" t="s">
        <v>55</v>
      </c>
    </row>
    <row r="4" spans="4:19" x14ac:dyDescent="0.25">
      <c r="D4" t="s">
        <v>56</v>
      </c>
      <c r="E4">
        <v>6802</v>
      </c>
      <c r="F4" t="s">
        <v>54</v>
      </c>
      <c r="H4" s="43" t="s">
        <v>53</v>
      </c>
      <c r="I4" s="44">
        <f>I3*E5</f>
        <v>95610000</v>
      </c>
    </row>
    <row r="5" spans="4:19" x14ac:dyDescent="0.25">
      <c r="D5" s="21" t="s">
        <v>51</v>
      </c>
      <c r="E5" s="21">
        <f>SUM(E3:E4)</f>
        <v>31870</v>
      </c>
      <c r="N5" s="129" t="s">
        <v>149</v>
      </c>
      <c r="O5" t="s">
        <v>24</v>
      </c>
      <c r="P5" s="42">
        <f>E9</f>
        <v>165724000</v>
      </c>
    </row>
    <row r="6" spans="4:19" x14ac:dyDescent="0.25">
      <c r="N6" s="129"/>
      <c r="O6" t="s">
        <v>147</v>
      </c>
      <c r="P6" s="42">
        <f>Building!S26</f>
        <v>316990612</v>
      </c>
    </row>
    <row r="7" spans="4:19" x14ac:dyDescent="0.25">
      <c r="N7" s="129"/>
      <c r="P7" s="42">
        <v>1250000</v>
      </c>
    </row>
    <row r="8" spans="4:19" x14ac:dyDescent="0.25">
      <c r="D8" t="s">
        <v>52</v>
      </c>
      <c r="E8" s="40">
        <v>5200</v>
      </c>
      <c r="F8" t="s">
        <v>55</v>
      </c>
      <c r="N8" s="129"/>
      <c r="O8" t="s">
        <v>148</v>
      </c>
      <c r="P8" s="111">
        <v>702240000.00000012</v>
      </c>
    </row>
    <row r="9" spans="4:19" x14ac:dyDescent="0.25">
      <c r="D9" s="21" t="s">
        <v>53</v>
      </c>
      <c r="E9" s="41">
        <f>E8*E5</f>
        <v>165724000</v>
      </c>
      <c r="P9" s="42">
        <f>SUM(P5:P8)</f>
        <v>1186204612</v>
      </c>
      <c r="S9" s="42">
        <f>ROUND(P9,-6)</f>
        <v>1186000000</v>
      </c>
    </row>
    <row r="10" spans="4:19" x14ac:dyDescent="0.25">
      <c r="S10" s="42">
        <f>S9*0.85</f>
        <v>1008100000</v>
      </c>
    </row>
    <row r="11" spans="4:19" x14ac:dyDescent="0.25">
      <c r="H11" s="21" t="s">
        <v>327</v>
      </c>
      <c r="S11" s="42">
        <f>S9*0.75</f>
        <v>889500000</v>
      </c>
    </row>
    <row r="12" spans="4:19" x14ac:dyDescent="0.25">
      <c r="H12" s="74">
        <v>132</v>
      </c>
      <c r="I12" s="25">
        <v>1.0366</v>
      </c>
      <c r="N12" s="21" t="s">
        <v>328</v>
      </c>
    </row>
    <row r="13" spans="4:19" x14ac:dyDescent="0.25">
      <c r="D13" s="21"/>
      <c r="E13" s="42"/>
      <c r="H13" s="74" t="s">
        <v>322</v>
      </c>
      <c r="I13" s="25">
        <v>1.1611</v>
      </c>
      <c r="J13" s="73"/>
    </row>
    <row r="14" spans="4:19" x14ac:dyDescent="0.25">
      <c r="H14" s="74" t="s">
        <v>323</v>
      </c>
      <c r="I14" s="25">
        <v>0.30909999999999999</v>
      </c>
      <c r="N14" t="s">
        <v>325</v>
      </c>
      <c r="O14" s="40">
        <f>3.4*10^7</f>
        <v>34000000</v>
      </c>
      <c r="P14" t="s">
        <v>324</v>
      </c>
    </row>
    <row r="15" spans="4:19" x14ac:dyDescent="0.25">
      <c r="H15" s="74"/>
      <c r="I15" s="25">
        <f>SUM(I12:I14)</f>
        <v>2.5068000000000001</v>
      </c>
      <c r="N15" t="s">
        <v>326</v>
      </c>
      <c r="O15" s="40">
        <f>2*10^7</f>
        <v>20000000</v>
      </c>
      <c r="P15" t="s">
        <v>324</v>
      </c>
    </row>
    <row r="16" spans="4:19" x14ac:dyDescent="0.25">
      <c r="H16" s="74">
        <v>145</v>
      </c>
      <c r="I16" s="25">
        <v>0.60819999999999996</v>
      </c>
    </row>
    <row r="17" spans="14:16" x14ac:dyDescent="0.25">
      <c r="N17" t="s">
        <v>325</v>
      </c>
      <c r="O17" s="61">
        <f>O14/4046.856</f>
        <v>8401.5838468183683</v>
      </c>
      <c r="P17" t="s">
        <v>55</v>
      </c>
    </row>
    <row r="18" spans="14:16" x14ac:dyDescent="0.25">
      <c r="N18" t="s">
        <v>326</v>
      </c>
      <c r="O18" s="61">
        <f>O15/4046.856</f>
        <v>4942.108145187276</v>
      </c>
      <c r="P18" t="s">
        <v>55</v>
      </c>
    </row>
  </sheetData>
  <mergeCells count="1">
    <mergeCell ref="N5:N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8FE55-71B3-4263-92E6-489AB0F8CD6C}">
  <dimension ref="A1:U52"/>
  <sheetViews>
    <sheetView topLeftCell="D1" workbookViewId="0">
      <selection activeCell="E22" sqref="E22"/>
    </sheetView>
  </sheetViews>
  <sheetFormatPr defaultRowHeight="15" x14ac:dyDescent="0.25"/>
  <cols>
    <col min="3" max="3" width="6.5703125" bestFit="1" customWidth="1"/>
    <col min="4" max="4" width="33.28515625" bestFit="1" customWidth="1"/>
    <col min="6" max="6" width="5" bestFit="1" customWidth="1"/>
    <col min="7" max="7" width="15.7109375" style="40" bestFit="1" customWidth="1"/>
    <col min="8" max="8" width="11" customWidth="1"/>
    <col min="9" max="9" width="12" customWidth="1"/>
    <col min="10" max="10" width="11.140625" customWidth="1"/>
    <col min="11" max="11" width="10.42578125" customWidth="1"/>
    <col min="12" max="12" width="9.140625" style="58" customWidth="1"/>
    <col min="13" max="14" width="12.5703125" customWidth="1"/>
    <col min="15" max="15" width="13" customWidth="1"/>
    <col min="16" max="16" width="14" customWidth="1"/>
    <col min="17" max="17" width="13.5703125" customWidth="1"/>
    <col min="19" max="19" width="15.28515625" bestFit="1" customWidth="1"/>
    <col min="20" max="20" width="14.28515625" bestFit="1" customWidth="1"/>
  </cols>
  <sheetData>
    <row r="1" spans="2:21" x14ac:dyDescent="0.25">
      <c r="R1" t="s">
        <v>158</v>
      </c>
      <c r="T1">
        <f>200*330</f>
        <v>66000</v>
      </c>
      <c r="U1">
        <f>T1/0.8</f>
        <v>82500</v>
      </c>
    </row>
    <row r="2" spans="2:21" x14ac:dyDescent="0.25">
      <c r="J2">
        <v>2024</v>
      </c>
      <c r="M2" s="40">
        <f>SUBTOTAL(9,M4:M44)</f>
        <v>375607600</v>
      </c>
      <c r="O2" s="40">
        <f>SUBTOTAL(9,O4:O44)</f>
        <v>180442369.59999996</v>
      </c>
      <c r="Q2" s="40">
        <f>SUBTOTAL(9,Q4:Q44)</f>
        <v>180442369.59999996</v>
      </c>
    </row>
    <row r="3" spans="2:21" ht="30" x14ac:dyDescent="0.25">
      <c r="C3" s="46" t="s">
        <v>58</v>
      </c>
      <c r="D3" s="46" t="s">
        <v>59</v>
      </c>
      <c r="E3" s="47" t="s">
        <v>123</v>
      </c>
      <c r="F3" s="47" t="s">
        <v>124</v>
      </c>
      <c r="G3" s="51" t="s">
        <v>62</v>
      </c>
      <c r="H3" s="47" t="s">
        <v>125</v>
      </c>
      <c r="I3" s="46" t="s">
        <v>126</v>
      </c>
      <c r="J3" s="48" t="s">
        <v>127</v>
      </c>
      <c r="K3" s="48" t="s">
        <v>128</v>
      </c>
      <c r="L3" s="47" t="s">
        <v>129</v>
      </c>
      <c r="M3" s="46" t="s">
        <v>63</v>
      </c>
      <c r="N3" s="49" t="s">
        <v>130</v>
      </c>
      <c r="O3" s="49" t="s">
        <v>133</v>
      </c>
      <c r="P3" s="47" t="s">
        <v>131</v>
      </c>
      <c r="Q3" s="48" t="s">
        <v>132</v>
      </c>
      <c r="R3" s="49" t="s">
        <v>64</v>
      </c>
    </row>
    <row r="4" spans="2:21" x14ac:dyDescent="0.25">
      <c r="C4" s="25">
        <f>ROWS($D$4:D4)</f>
        <v>1</v>
      </c>
      <c r="D4" s="25" t="s">
        <v>65</v>
      </c>
      <c r="E4" s="25" t="s">
        <v>86</v>
      </c>
      <c r="F4" s="25">
        <v>5</v>
      </c>
      <c r="G4" s="50">
        <v>1550000</v>
      </c>
      <c r="H4" s="25" t="s">
        <v>290</v>
      </c>
      <c r="I4" s="25">
        <v>2010</v>
      </c>
      <c r="J4" s="25">
        <f>$J$2-I4</f>
        <v>14</v>
      </c>
      <c r="K4" s="25">
        <v>25</v>
      </c>
      <c r="L4" s="57">
        <v>0.9</v>
      </c>
      <c r="M4" s="50">
        <f t="shared" ref="M4:M43" si="0">G4*F4</f>
        <v>7750000</v>
      </c>
      <c r="N4" s="55">
        <f t="shared" ref="N4:N43" si="1">M4*(L4/K4)*IF(K4&gt;J4,J4,K4)</f>
        <v>3906000.0000000009</v>
      </c>
      <c r="O4" s="56">
        <f t="shared" ref="O4:O43" si="2">M4-N4</f>
        <v>3843999.9999999991</v>
      </c>
      <c r="P4" s="57">
        <v>0</v>
      </c>
      <c r="Q4" s="50">
        <f t="shared" ref="Q4:Q43" si="3">IF((1-P4)*O4&lt;(1-L4)*M4,(1-L4)*M4,(1-P4)*O4)</f>
        <v>3843999.9999999991</v>
      </c>
      <c r="R4" s="25" t="s">
        <v>134</v>
      </c>
    </row>
    <row r="5" spans="2:21" x14ac:dyDescent="0.25">
      <c r="C5" s="25">
        <f>ROWS($D$4:D5)</f>
        <v>2</v>
      </c>
      <c r="D5" s="25" t="s">
        <v>65</v>
      </c>
      <c r="E5" s="25" t="s">
        <v>87</v>
      </c>
      <c r="F5" s="25">
        <v>1</v>
      </c>
      <c r="G5" s="50">
        <v>3100000</v>
      </c>
      <c r="H5" s="25" t="s">
        <v>290</v>
      </c>
      <c r="I5" s="25">
        <v>2010</v>
      </c>
      <c r="J5" s="25">
        <f t="shared" ref="J5:J44" si="4">$J$2-I5</f>
        <v>14</v>
      </c>
      <c r="K5" s="25">
        <v>25</v>
      </c>
      <c r="L5" s="57">
        <v>0.9</v>
      </c>
      <c r="M5" s="50">
        <f t="shared" si="0"/>
        <v>3100000</v>
      </c>
      <c r="N5" s="55">
        <f t="shared" si="1"/>
        <v>1562400.0000000002</v>
      </c>
      <c r="O5" s="56">
        <f t="shared" si="2"/>
        <v>1537599.9999999998</v>
      </c>
      <c r="P5" s="57">
        <v>0</v>
      </c>
      <c r="Q5" s="50">
        <f t="shared" si="3"/>
        <v>1537599.9999999998</v>
      </c>
      <c r="R5" s="25" t="s">
        <v>275</v>
      </c>
    </row>
    <row r="6" spans="2:21" x14ac:dyDescent="0.25">
      <c r="C6" s="25">
        <f>ROWS($D$4:D6)</f>
        <v>3</v>
      </c>
      <c r="D6" s="25" t="s">
        <v>65</v>
      </c>
      <c r="E6" s="25" t="s">
        <v>88</v>
      </c>
      <c r="F6" s="25">
        <v>1</v>
      </c>
      <c r="G6" s="50">
        <v>700000</v>
      </c>
      <c r="H6" s="25" t="s">
        <v>290</v>
      </c>
      <c r="I6" s="25">
        <v>2010</v>
      </c>
      <c r="J6" s="25">
        <f t="shared" si="4"/>
        <v>14</v>
      </c>
      <c r="K6" s="25">
        <v>25</v>
      </c>
      <c r="L6" s="57">
        <v>0.9</v>
      </c>
      <c r="M6" s="50">
        <f t="shared" si="0"/>
        <v>700000</v>
      </c>
      <c r="N6" s="55">
        <f t="shared" si="1"/>
        <v>352800.00000000006</v>
      </c>
      <c r="O6" s="56">
        <f t="shared" si="2"/>
        <v>347199.99999999994</v>
      </c>
      <c r="P6" s="57">
        <v>0</v>
      </c>
      <c r="Q6" s="50">
        <f t="shared" si="3"/>
        <v>347199.99999999994</v>
      </c>
      <c r="R6" s="25" t="s">
        <v>276</v>
      </c>
    </row>
    <row r="7" spans="2:21" x14ac:dyDescent="0.25">
      <c r="C7" s="25">
        <f>ROWS($D$4:D7)</f>
        <v>4</v>
      </c>
      <c r="D7" s="25" t="s">
        <v>82</v>
      </c>
      <c r="E7" s="25"/>
      <c r="F7" s="25">
        <v>5</v>
      </c>
      <c r="G7" s="50">
        <v>5000000</v>
      </c>
      <c r="H7" s="25" t="s">
        <v>290</v>
      </c>
      <c r="I7" s="25">
        <v>2010</v>
      </c>
      <c r="J7" s="25">
        <f t="shared" si="4"/>
        <v>14</v>
      </c>
      <c r="K7" s="25">
        <v>25</v>
      </c>
      <c r="L7" s="57">
        <v>0.9</v>
      </c>
      <c r="M7" s="50">
        <f t="shared" si="0"/>
        <v>25000000</v>
      </c>
      <c r="N7" s="55">
        <f t="shared" si="1"/>
        <v>12600000.000000002</v>
      </c>
      <c r="O7" s="56">
        <f t="shared" si="2"/>
        <v>12399999.999999998</v>
      </c>
      <c r="P7" s="57">
        <v>0</v>
      </c>
      <c r="Q7" s="50">
        <f t="shared" si="3"/>
        <v>12399999.999999998</v>
      </c>
      <c r="R7" s="25" t="s">
        <v>277</v>
      </c>
    </row>
    <row r="8" spans="2:21" x14ac:dyDescent="0.25">
      <c r="C8" s="62">
        <f>ROWS($D$4:D8)</f>
        <v>5</v>
      </c>
      <c r="D8" s="62" t="s">
        <v>89</v>
      </c>
      <c r="E8" s="62"/>
      <c r="F8" s="62">
        <v>2</v>
      </c>
      <c r="G8" s="63">
        <v>500000</v>
      </c>
      <c r="H8" s="25" t="s">
        <v>290</v>
      </c>
      <c r="I8" s="25">
        <v>2010</v>
      </c>
      <c r="J8" s="62">
        <f t="shared" si="4"/>
        <v>14</v>
      </c>
      <c r="K8" s="62">
        <v>25</v>
      </c>
      <c r="L8" s="64">
        <v>0.9</v>
      </c>
      <c r="M8" s="50">
        <f t="shared" si="0"/>
        <v>1000000</v>
      </c>
      <c r="N8" s="65">
        <f t="shared" si="1"/>
        <v>504000.00000000012</v>
      </c>
      <c r="O8" s="66">
        <f t="shared" si="2"/>
        <v>495999.99999999988</v>
      </c>
      <c r="P8" s="64">
        <v>0</v>
      </c>
      <c r="Q8" s="63">
        <f t="shared" si="3"/>
        <v>495999.99999999988</v>
      </c>
      <c r="R8" s="54" t="s">
        <v>304</v>
      </c>
    </row>
    <row r="9" spans="2:21" x14ac:dyDescent="0.25">
      <c r="C9" s="25">
        <f>ROWS($D$4:D9)</f>
        <v>6</v>
      </c>
      <c r="D9" s="62" t="s">
        <v>90</v>
      </c>
      <c r="E9" s="62"/>
      <c r="F9" s="62">
        <f>4*3</f>
        <v>12</v>
      </c>
      <c r="G9" s="63">
        <v>5000000</v>
      </c>
      <c r="H9" s="25" t="s">
        <v>290</v>
      </c>
      <c r="I9" s="25">
        <v>2010</v>
      </c>
      <c r="J9" s="62">
        <f t="shared" si="4"/>
        <v>14</v>
      </c>
      <c r="K9" s="62">
        <v>25</v>
      </c>
      <c r="L9" s="64">
        <v>0.9</v>
      </c>
      <c r="M9" s="50">
        <f t="shared" si="0"/>
        <v>60000000</v>
      </c>
      <c r="N9" s="65">
        <f t="shared" si="1"/>
        <v>30240000.000000007</v>
      </c>
      <c r="O9" s="66">
        <f t="shared" si="2"/>
        <v>29759999.999999993</v>
      </c>
      <c r="P9" s="64">
        <v>0</v>
      </c>
      <c r="Q9" s="63">
        <f t="shared" si="3"/>
        <v>29759999.999999993</v>
      </c>
      <c r="R9" s="25" t="s">
        <v>282</v>
      </c>
    </row>
    <row r="10" spans="2:21" x14ac:dyDescent="0.25">
      <c r="B10" t="s">
        <v>67</v>
      </c>
      <c r="C10" s="25">
        <f>ROWS($D$4:D10)</f>
        <v>7</v>
      </c>
      <c r="D10" s="25" t="s">
        <v>66</v>
      </c>
      <c r="E10" s="25"/>
      <c r="F10" s="25">
        <v>2</v>
      </c>
      <c r="G10" s="50">
        <v>56500000</v>
      </c>
      <c r="H10" s="25" t="s">
        <v>290</v>
      </c>
      <c r="I10" s="25">
        <v>2010</v>
      </c>
      <c r="J10" s="25">
        <f t="shared" si="4"/>
        <v>14</v>
      </c>
      <c r="K10" s="25">
        <v>25</v>
      </c>
      <c r="L10" s="57">
        <v>0.9</v>
      </c>
      <c r="M10" s="50">
        <f t="shared" si="0"/>
        <v>113000000</v>
      </c>
      <c r="N10" s="55">
        <f t="shared" si="1"/>
        <v>56952000.000000007</v>
      </c>
      <c r="O10" s="56">
        <f t="shared" si="2"/>
        <v>56047999.999999993</v>
      </c>
      <c r="P10" s="57">
        <v>0</v>
      </c>
      <c r="Q10" s="50">
        <f t="shared" si="3"/>
        <v>56047999.999999993</v>
      </c>
      <c r="R10" t="s">
        <v>150</v>
      </c>
    </row>
    <row r="11" spans="2:21" x14ac:dyDescent="0.25">
      <c r="C11" s="25">
        <f>ROWS($D$4:D11)</f>
        <v>8</v>
      </c>
      <c r="D11" s="25" t="s">
        <v>91</v>
      </c>
      <c r="E11" s="25"/>
      <c r="F11" s="25">
        <v>1</v>
      </c>
      <c r="G11" s="50">
        <f>70000+1000000*2</f>
        <v>2070000</v>
      </c>
      <c r="H11" s="25" t="s">
        <v>290</v>
      </c>
      <c r="I11" s="25">
        <v>2010</v>
      </c>
      <c r="J11" s="25">
        <f t="shared" si="4"/>
        <v>14</v>
      </c>
      <c r="K11" s="25">
        <v>25</v>
      </c>
      <c r="L11" s="57">
        <v>0.9</v>
      </c>
      <c r="M11" s="50">
        <f t="shared" si="0"/>
        <v>2070000</v>
      </c>
      <c r="N11" s="55">
        <f t="shared" si="1"/>
        <v>1043280.0000000002</v>
      </c>
      <c r="O11" s="56">
        <f t="shared" si="2"/>
        <v>1026719.9999999998</v>
      </c>
      <c r="P11" s="57">
        <v>0</v>
      </c>
      <c r="Q11" s="50">
        <f t="shared" si="3"/>
        <v>1026719.9999999998</v>
      </c>
      <c r="R11" s="25" t="s">
        <v>151</v>
      </c>
    </row>
    <row r="12" spans="2:21" x14ac:dyDescent="0.25">
      <c r="C12" s="25">
        <f>ROWS($D$4:D12)</f>
        <v>9</v>
      </c>
      <c r="D12" s="25" t="s">
        <v>92</v>
      </c>
      <c r="E12" s="25"/>
      <c r="F12" s="25">
        <v>2</v>
      </c>
      <c r="G12" s="50"/>
      <c r="H12" s="25" t="s">
        <v>290</v>
      </c>
      <c r="I12" s="25">
        <v>2010</v>
      </c>
      <c r="J12" s="25">
        <f t="shared" si="4"/>
        <v>14</v>
      </c>
      <c r="K12" s="25">
        <v>25</v>
      </c>
      <c r="L12" s="57">
        <v>0.9</v>
      </c>
      <c r="M12" s="50">
        <f t="shared" si="0"/>
        <v>0</v>
      </c>
      <c r="N12" s="55">
        <f t="shared" si="1"/>
        <v>0</v>
      </c>
      <c r="O12" s="56">
        <f t="shared" si="2"/>
        <v>0</v>
      </c>
      <c r="P12" s="57">
        <v>0</v>
      </c>
      <c r="Q12" s="50">
        <f t="shared" si="3"/>
        <v>0</v>
      </c>
      <c r="R12" s="25"/>
    </row>
    <row r="13" spans="2:21" x14ac:dyDescent="0.25">
      <c r="C13" s="25">
        <f>ROWS($D$4:D13)</f>
        <v>10</v>
      </c>
      <c r="D13" s="25" t="s">
        <v>93</v>
      </c>
      <c r="E13" s="25"/>
      <c r="F13" s="25">
        <v>4</v>
      </c>
      <c r="G13" s="50">
        <v>5800000</v>
      </c>
      <c r="H13" s="25" t="s">
        <v>290</v>
      </c>
      <c r="I13" s="25">
        <v>2010</v>
      </c>
      <c r="J13" s="25">
        <f t="shared" si="4"/>
        <v>14</v>
      </c>
      <c r="K13" s="25">
        <v>25</v>
      </c>
      <c r="L13" s="57">
        <v>0.9</v>
      </c>
      <c r="M13" s="50">
        <f t="shared" si="0"/>
        <v>23200000</v>
      </c>
      <c r="N13" s="55">
        <f t="shared" si="1"/>
        <v>11692800.000000002</v>
      </c>
      <c r="O13" s="56">
        <f t="shared" si="2"/>
        <v>11507199.999999998</v>
      </c>
      <c r="P13" s="57">
        <v>0</v>
      </c>
      <c r="Q13" s="50">
        <f t="shared" si="3"/>
        <v>11507199.999999998</v>
      </c>
      <c r="R13" s="25" t="s">
        <v>312</v>
      </c>
    </row>
    <row r="14" spans="2:21" x14ac:dyDescent="0.25">
      <c r="C14" s="25">
        <f>ROWS($D$4:D14)</f>
        <v>11</v>
      </c>
      <c r="D14" s="25" t="s">
        <v>153</v>
      </c>
      <c r="E14" s="25"/>
      <c r="F14" s="25">
        <v>3</v>
      </c>
      <c r="G14" s="50"/>
      <c r="H14" s="25" t="s">
        <v>290</v>
      </c>
      <c r="I14" s="25">
        <v>2010</v>
      </c>
      <c r="J14" s="25">
        <f t="shared" si="4"/>
        <v>14</v>
      </c>
      <c r="K14" s="25">
        <v>25</v>
      </c>
      <c r="L14" s="57">
        <v>0.9</v>
      </c>
      <c r="M14" s="50">
        <f t="shared" si="0"/>
        <v>0</v>
      </c>
      <c r="N14" s="55">
        <f t="shared" si="1"/>
        <v>0</v>
      </c>
      <c r="O14" s="56">
        <f t="shared" si="2"/>
        <v>0</v>
      </c>
      <c r="P14" s="57">
        <v>0</v>
      </c>
      <c r="Q14" s="50">
        <f t="shared" si="3"/>
        <v>0</v>
      </c>
      <c r="R14" s="25"/>
    </row>
    <row r="15" spans="2:21" x14ac:dyDescent="0.25">
      <c r="C15" s="25">
        <f>ROWS($D$4:D15)</f>
        <v>12</v>
      </c>
      <c r="D15" s="25" t="s">
        <v>152</v>
      </c>
      <c r="E15" s="25"/>
      <c r="F15" s="25">
        <v>4</v>
      </c>
      <c r="G15" s="50">
        <v>4500000</v>
      </c>
      <c r="H15" s="25" t="s">
        <v>290</v>
      </c>
      <c r="I15" s="25">
        <v>2010</v>
      </c>
      <c r="J15" s="25">
        <f t="shared" si="4"/>
        <v>14</v>
      </c>
      <c r="K15" s="25">
        <v>25</v>
      </c>
      <c r="L15" s="57">
        <v>0.9</v>
      </c>
      <c r="M15" s="50">
        <f t="shared" si="0"/>
        <v>18000000</v>
      </c>
      <c r="N15" s="55">
        <f t="shared" si="1"/>
        <v>9072000.0000000019</v>
      </c>
      <c r="O15" s="56">
        <f t="shared" si="2"/>
        <v>8927999.9999999981</v>
      </c>
      <c r="P15" s="57">
        <v>0</v>
      </c>
      <c r="Q15" s="50">
        <f t="shared" si="3"/>
        <v>8927999.9999999981</v>
      </c>
      <c r="R15" s="54" t="s">
        <v>278</v>
      </c>
    </row>
    <row r="16" spans="2:21" x14ac:dyDescent="0.25">
      <c r="C16" s="62">
        <f>ROWS($D$4:D16)</f>
        <v>13</v>
      </c>
      <c r="D16" s="67" t="s">
        <v>159</v>
      </c>
      <c r="E16" s="62"/>
      <c r="F16" s="62">
        <v>4</v>
      </c>
      <c r="G16" s="63">
        <v>750000</v>
      </c>
      <c r="H16" s="25" t="s">
        <v>290</v>
      </c>
      <c r="I16" s="25">
        <v>2010</v>
      </c>
      <c r="J16" s="62">
        <f t="shared" si="4"/>
        <v>14</v>
      </c>
      <c r="K16" s="62">
        <v>25</v>
      </c>
      <c r="L16" s="64">
        <v>0.9</v>
      </c>
      <c r="M16" s="50">
        <f t="shared" si="0"/>
        <v>3000000</v>
      </c>
      <c r="N16" s="65">
        <f t="shared" si="1"/>
        <v>1512000.0000000002</v>
      </c>
      <c r="O16" s="66">
        <f t="shared" si="2"/>
        <v>1487999.9999999998</v>
      </c>
      <c r="P16" s="64">
        <v>0</v>
      </c>
      <c r="Q16" s="63">
        <f t="shared" si="3"/>
        <v>1487999.9999999998</v>
      </c>
      <c r="R16" s="25" t="s">
        <v>283</v>
      </c>
    </row>
    <row r="17" spans="3:18" x14ac:dyDescent="0.25">
      <c r="C17" s="25">
        <f>ROWS($D$4:D17)</f>
        <v>14</v>
      </c>
      <c r="D17" s="25" t="s">
        <v>94</v>
      </c>
      <c r="E17" s="25"/>
      <c r="F17" s="25">
        <v>3</v>
      </c>
      <c r="G17" s="50">
        <v>1650000</v>
      </c>
      <c r="H17" s="25" t="s">
        <v>290</v>
      </c>
      <c r="I17" s="25">
        <v>2010</v>
      </c>
      <c r="J17" s="25">
        <f t="shared" si="4"/>
        <v>14</v>
      </c>
      <c r="K17" s="25">
        <v>25</v>
      </c>
      <c r="L17" s="57">
        <v>0.9</v>
      </c>
      <c r="M17" s="50">
        <f t="shared" si="0"/>
        <v>4950000</v>
      </c>
      <c r="N17" s="55">
        <f t="shared" si="1"/>
        <v>2494800.0000000005</v>
      </c>
      <c r="O17" s="56">
        <f t="shared" si="2"/>
        <v>2455199.9999999995</v>
      </c>
      <c r="P17" s="57">
        <v>0</v>
      </c>
      <c r="Q17" s="50">
        <f t="shared" si="3"/>
        <v>2455199.9999999995</v>
      </c>
      <c r="R17" s="25" t="s">
        <v>308</v>
      </c>
    </row>
    <row r="18" spans="3:18" x14ac:dyDescent="0.25">
      <c r="C18" s="25">
        <f>ROWS($D$4:D18)</f>
        <v>15</v>
      </c>
      <c r="D18" s="25" t="s">
        <v>95</v>
      </c>
      <c r="E18" s="25"/>
      <c r="F18" s="25">
        <v>2</v>
      </c>
      <c r="G18" s="50">
        <v>1850000</v>
      </c>
      <c r="H18" s="25" t="s">
        <v>290</v>
      </c>
      <c r="I18" s="25">
        <v>2010</v>
      </c>
      <c r="J18" s="25">
        <f t="shared" si="4"/>
        <v>14</v>
      </c>
      <c r="K18" s="25">
        <v>25</v>
      </c>
      <c r="L18" s="57">
        <v>0.9</v>
      </c>
      <c r="M18" s="50">
        <f t="shared" si="0"/>
        <v>3700000</v>
      </c>
      <c r="N18" s="55">
        <f t="shared" si="1"/>
        <v>1864800.0000000005</v>
      </c>
      <c r="O18" s="56">
        <f t="shared" si="2"/>
        <v>1835199.9999999995</v>
      </c>
      <c r="P18" s="57">
        <v>0</v>
      </c>
      <c r="Q18" s="50">
        <f t="shared" si="3"/>
        <v>1835199.9999999995</v>
      </c>
      <c r="R18" s="25" t="s">
        <v>135</v>
      </c>
    </row>
    <row r="19" spans="3:18" x14ac:dyDescent="0.25">
      <c r="C19" s="62">
        <f>ROWS($D$4:D19)</f>
        <v>16</v>
      </c>
      <c r="D19" s="62" t="s">
        <v>96</v>
      </c>
      <c r="E19" s="62"/>
      <c r="F19" s="62">
        <v>1</v>
      </c>
      <c r="G19" s="63">
        <v>1000000</v>
      </c>
      <c r="H19" s="25" t="s">
        <v>290</v>
      </c>
      <c r="I19" s="25">
        <v>2010</v>
      </c>
      <c r="J19" s="62">
        <f t="shared" si="4"/>
        <v>14</v>
      </c>
      <c r="K19" s="62">
        <v>25</v>
      </c>
      <c r="L19" s="64">
        <v>0.9</v>
      </c>
      <c r="M19" s="50">
        <f t="shared" si="0"/>
        <v>1000000</v>
      </c>
      <c r="N19" s="65">
        <f t="shared" si="1"/>
        <v>504000.00000000012</v>
      </c>
      <c r="O19" s="66">
        <f t="shared" si="2"/>
        <v>495999.99999999988</v>
      </c>
      <c r="P19" s="64">
        <v>0</v>
      </c>
      <c r="Q19" s="63">
        <f t="shared" si="3"/>
        <v>495999.99999999988</v>
      </c>
      <c r="R19" s="25" t="s">
        <v>284</v>
      </c>
    </row>
    <row r="20" spans="3:18" x14ac:dyDescent="0.25">
      <c r="C20" s="25">
        <f>ROWS($D$4:D20)</f>
        <v>17</v>
      </c>
      <c r="D20" s="25" t="s">
        <v>97</v>
      </c>
      <c r="E20" s="25" t="s">
        <v>136</v>
      </c>
      <c r="F20" s="25">
        <v>1</v>
      </c>
      <c r="G20" s="50">
        <v>6400000</v>
      </c>
      <c r="H20" s="25" t="s">
        <v>290</v>
      </c>
      <c r="I20" s="25">
        <v>2010</v>
      </c>
      <c r="J20" s="25">
        <f t="shared" si="4"/>
        <v>14</v>
      </c>
      <c r="K20" s="25">
        <v>25</v>
      </c>
      <c r="L20" s="57">
        <v>0.9</v>
      </c>
      <c r="M20" s="50">
        <f t="shared" si="0"/>
        <v>6400000</v>
      </c>
      <c r="N20" s="55">
        <f t="shared" si="1"/>
        <v>3225600.0000000005</v>
      </c>
      <c r="O20" s="56">
        <f t="shared" si="2"/>
        <v>3174399.9999999995</v>
      </c>
      <c r="P20" s="57">
        <v>0</v>
      </c>
      <c r="Q20" s="50">
        <f t="shared" si="3"/>
        <v>3174399.9999999995</v>
      </c>
      <c r="R20" s="25" t="s">
        <v>137</v>
      </c>
    </row>
    <row r="21" spans="3:18" x14ac:dyDescent="0.25">
      <c r="C21" s="25">
        <f>ROWS($D$4:D21)</f>
        <v>18</v>
      </c>
      <c r="D21" s="25" t="s">
        <v>97</v>
      </c>
      <c r="E21" s="25" t="s">
        <v>105</v>
      </c>
      <c r="F21" s="25">
        <v>1</v>
      </c>
      <c r="G21" s="50">
        <v>3000000</v>
      </c>
      <c r="H21" s="25" t="s">
        <v>290</v>
      </c>
      <c r="I21" s="25">
        <v>2010</v>
      </c>
      <c r="J21" s="25">
        <f t="shared" si="4"/>
        <v>14</v>
      </c>
      <c r="K21" s="25">
        <v>25</v>
      </c>
      <c r="L21" s="57">
        <v>0.9</v>
      </c>
      <c r="M21" s="50">
        <f t="shared" si="0"/>
        <v>3000000</v>
      </c>
      <c r="N21" s="55">
        <f t="shared" si="1"/>
        <v>1512000.0000000002</v>
      </c>
      <c r="O21" s="56">
        <f t="shared" si="2"/>
        <v>1487999.9999999998</v>
      </c>
      <c r="P21" s="57">
        <v>0</v>
      </c>
      <c r="Q21" s="50">
        <f t="shared" si="3"/>
        <v>1487999.9999999998</v>
      </c>
      <c r="R21" s="25" t="s">
        <v>138</v>
      </c>
    </row>
    <row r="22" spans="3:18" x14ac:dyDescent="0.25">
      <c r="C22" s="25">
        <f>ROWS($D$4:D22)</f>
        <v>19</v>
      </c>
      <c r="D22" s="25" t="s">
        <v>97</v>
      </c>
      <c r="E22" s="25" t="s">
        <v>116</v>
      </c>
      <c r="F22" s="25">
        <v>1</v>
      </c>
      <c r="G22" s="50">
        <v>1150000</v>
      </c>
      <c r="H22" s="25" t="s">
        <v>290</v>
      </c>
      <c r="I22" s="25">
        <v>2010</v>
      </c>
      <c r="J22" s="25">
        <f t="shared" si="4"/>
        <v>14</v>
      </c>
      <c r="K22" s="25">
        <v>25</v>
      </c>
      <c r="L22" s="57">
        <v>0.9</v>
      </c>
      <c r="M22" s="50">
        <f t="shared" si="0"/>
        <v>1150000</v>
      </c>
      <c r="N22" s="55">
        <f t="shared" si="1"/>
        <v>579600.00000000012</v>
      </c>
      <c r="O22" s="56">
        <f t="shared" si="2"/>
        <v>570399.99999999988</v>
      </c>
      <c r="P22" s="57">
        <v>0</v>
      </c>
      <c r="Q22" s="50">
        <f t="shared" si="3"/>
        <v>570399.99999999988</v>
      </c>
      <c r="R22" s="25" t="s">
        <v>139</v>
      </c>
    </row>
    <row r="23" spans="3:18" x14ac:dyDescent="0.25">
      <c r="C23" s="62">
        <f>ROWS($D$4:D23)</f>
        <v>20</v>
      </c>
      <c r="D23" s="62" t="s">
        <v>98</v>
      </c>
      <c r="E23" s="62"/>
      <c r="F23" s="62">
        <v>5</v>
      </c>
      <c r="G23" s="63">
        <v>75000</v>
      </c>
      <c r="H23" s="25" t="s">
        <v>290</v>
      </c>
      <c r="I23" s="25">
        <v>2010</v>
      </c>
      <c r="J23" s="62">
        <f t="shared" si="4"/>
        <v>14</v>
      </c>
      <c r="K23" s="62">
        <v>25</v>
      </c>
      <c r="L23" s="64">
        <v>0.9</v>
      </c>
      <c r="M23" s="50">
        <f t="shared" si="0"/>
        <v>375000</v>
      </c>
      <c r="N23" s="65">
        <f t="shared" si="1"/>
        <v>189000.00000000003</v>
      </c>
      <c r="O23" s="66">
        <f t="shared" si="2"/>
        <v>185999.99999999997</v>
      </c>
      <c r="P23" s="64">
        <v>0</v>
      </c>
      <c r="Q23" s="63">
        <f t="shared" si="3"/>
        <v>185999.99999999997</v>
      </c>
      <c r="R23" s="25" t="s">
        <v>285</v>
      </c>
    </row>
    <row r="24" spans="3:18" x14ac:dyDescent="0.25">
      <c r="C24" s="25">
        <f>ROWS($D$4:D24)</f>
        <v>21</v>
      </c>
      <c r="D24" s="25" t="s">
        <v>99</v>
      </c>
      <c r="E24" s="25"/>
      <c r="F24" s="25">
        <v>1</v>
      </c>
      <c r="G24" s="50">
        <v>2400000</v>
      </c>
      <c r="H24" s="25" t="s">
        <v>290</v>
      </c>
      <c r="I24" s="25">
        <v>2010</v>
      </c>
      <c r="J24" s="25">
        <f t="shared" si="4"/>
        <v>14</v>
      </c>
      <c r="K24" s="25">
        <v>25</v>
      </c>
      <c r="L24" s="57">
        <v>0.9</v>
      </c>
      <c r="M24" s="50">
        <f t="shared" si="0"/>
        <v>2400000</v>
      </c>
      <c r="N24" s="55">
        <f t="shared" si="1"/>
        <v>1209600.0000000002</v>
      </c>
      <c r="O24" s="56">
        <f t="shared" si="2"/>
        <v>1190399.9999999998</v>
      </c>
      <c r="P24" s="57">
        <v>0</v>
      </c>
      <c r="Q24" s="50">
        <f t="shared" si="3"/>
        <v>1190399.9999999998</v>
      </c>
      <c r="R24" s="25" t="s">
        <v>140</v>
      </c>
    </row>
    <row r="25" spans="3:18" x14ac:dyDescent="0.25">
      <c r="C25" s="62">
        <f>ROWS($D$4:D25)</f>
        <v>22</v>
      </c>
      <c r="D25" s="62" t="s">
        <v>100</v>
      </c>
      <c r="E25" s="62"/>
      <c r="F25" s="62">
        <v>1</v>
      </c>
      <c r="G25" s="63">
        <v>1000000</v>
      </c>
      <c r="H25" s="25" t="s">
        <v>290</v>
      </c>
      <c r="I25" s="25">
        <v>2010</v>
      </c>
      <c r="J25" s="62">
        <f t="shared" si="4"/>
        <v>14</v>
      </c>
      <c r="K25" s="62">
        <v>25</v>
      </c>
      <c r="L25" s="64">
        <v>0.9</v>
      </c>
      <c r="M25" s="50">
        <f t="shared" si="0"/>
        <v>1000000</v>
      </c>
      <c r="N25" s="65">
        <f t="shared" si="1"/>
        <v>504000.00000000012</v>
      </c>
      <c r="O25" s="66">
        <f t="shared" si="2"/>
        <v>495999.99999999988</v>
      </c>
      <c r="P25" s="64">
        <v>0</v>
      </c>
      <c r="Q25" s="63">
        <f t="shared" si="3"/>
        <v>495999.99999999988</v>
      </c>
      <c r="R25" s="25" t="s">
        <v>141</v>
      </c>
    </row>
    <row r="26" spans="3:18" x14ac:dyDescent="0.25">
      <c r="C26" s="62">
        <f>ROWS($D$4:D26)</f>
        <v>23</v>
      </c>
      <c r="D26" s="62" t="s">
        <v>286</v>
      </c>
      <c r="E26" s="62"/>
      <c r="F26" s="62">
        <v>1</v>
      </c>
      <c r="G26" s="63">
        <v>420000</v>
      </c>
      <c r="H26" s="25" t="s">
        <v>290</v>
      </c>
      <c r="I26" s="25">
        <v>2010</v>
      </c>
      <c r="J26" s="62">
        <f t="shared" ref="J26" si="5">$J$2-I26</f>
        <v>14</v>
      </c>
      <c r="K26" s="62">
        <v>25</v>
      </c>
      <c r="L26" s="64">
        <v>0.9</v>
      </c>
      <c r="M26" s="50">
        <f t="shared" ref="M26" si="6">G26*F26</f>
        <v>420000</v>
      </c>
      <c r="N26" s="65">
        <f t="shared" ref="N26" si="7">M26*(L26/K26)*IF(K26&gt;J26,J26,K26)</f>
        <v>211680.00000000003</v>
      </c>
      <c r="O26" s="66">
        <f t="shared" ref="O26" si="8">M26-N26</f>
        <v>208319.99999999997</v>
      </c>
      <c r="P26" s="64">
        <v>0</v>
      </c>
      <c r="Q26" s="63">
        <f t="shared" ref="Q26" si="9">IF((1-P26)*O26&lt;(1-L26)*M26,(1-L26)*M26,(1-P26)*O26)</f>
        <v>208319.99999999997</v>
      </c>
      <c r="R26" s="25" t="s">
        <v>287</v>
      </c>
    </row>
    <row r="27" spans="3:18" x14ac:dyDescent="0.25">
      <c r="C27" s="25">
        <f>ROWS($D$4:D27)</f>
        <v>24</v>
      </c>
      <c r="D27" s="25" t="s">
        <v>104</v>
      </c>
      <c r="E27" s="25"/>
      <c r="F27" s="25">
        <v>22</v>
      </c>
      <c r="G27" s="52">
        <v>1500000</v>
      </c>
      <c r="H27" s="25" t="s">
        <v>290</v>
      </c>
      <c r="I27" s="25">
        <v>2010</v>
      </c>
      <c r="J27" s="25">
        <f t="shared" si="4"/>
        <v>14</v>
      </c>
      <c r="K27" s="25">
        <v>25</v>
      </c>
      <c r="L27" s="68">
        <v>0.9</v>
      </c>
      <c r="M27" s="50">
        <f t="shared" si="0"/>
        <v>33000000</v>
      </c>
      <c r="N27" s="69">
        <f t="shared" si="1"/>
        <v>16632000.000000004</v>
      </c>
      <c r="O27" s="70">
        <f t="shared" si="2"/>
        <v>16367999.999999996</v>
      </c>
      <c r="P27" s="68">
        <v>0</v>
      </c>
      <c r="Q27" s="52">
        <f t="shared" si="3"/>
        <v>16367999.999999996</v>
      </c>
      <c r="R27" s="25" t="s">
        <v>279</v>
      </c>
    </row>
    <row r="28" spans="3:18" x14ac:dyDescent="0.25">
      <c r="C28" s="25">
        <f>ROWS($D$4:D28)</f>
        <v>25</v>
      </c>
      <c r="D28" s="25" t="s">
        <v>107</v>
      </c>
      <c r="E28" s="25" t="s">
        <v>108</v>
      </c>
      <c r="F28" s="25">
        <v>1</v>
      </c>
      <c r="G28" s="50">
        <v>2855000</v>
      </c>
      <c r="H28" s="25" t="s">
        <v>290</v>
      </c>
      <c r="I28" s="25">
        <v>2010</v>
      </c>
      <c r="J28" s="25">
        <f t="shared" si="4"/>
        <v>14</v>
      </c>
      <c r="K28" s="25">
        <v>25</v>
      </c>
      <c r="L28" s="57">
        <v>0.9</v>
      </c>
      <c r="M28" s="50">
        <f t="shared" si="0"/>
        <v>2855000</v>
      </c>
      <c r="N28" s="55">
        <f t="shared" si="1"/>
        <v>1438920.0000000002</v>
      </c>
      <c r="O28" s="56">
        <f t="shared" si="2"/>
        <v>1416079.9999999998</v>
      </c>
      <c r="P28" s="57">
        <v>0</v>
      </c>
      <c r="Q28" s="50">
        <f t="shared" si="3"/>
        <v>1416079.9999999998</v>
      </c>
      <c r="R28" s="25" t="s">
        <v>142</v>
      </c>
    </row>
    <row r="29" spans="3:18" x14ac:dyDescent="0.25">
      <c r="C29" s="25">
        <f>ROWS($D$4:D29)</f>
        <v>26</v>
      </c>
      <c r="D29" s="25" t="s">
        <v>107</v>
      </c>
      <c r="E29" s="25" t="s">
        <v>109</v>
      </c>
      <c r="F29" s="25">
        <v>1</v>
      </c>
      <c r="G29" s="50">
        <v>500000</v>
      </c>
      <c r="H29" s="25" t="s">
        <v>290</v>
      </c>
      <c r="I29" s="25">
        <v>2010</v>
      </c>
      <c r="J29" s="25">
        <f t="shared" si="4"/>
        <v>14</v>
      </c>
      <c r="K29" s="25">
        <v>25</v>
      </c>
      <c r="L29" s="57">
        <v>0.9</v>
      </c>
      <c r="M29" s="50">
        <f t="shared" si="0"/>
        <v>500000</v>
      </c>
      <c r="N29" s="55">
        <f t="shared" si="1"/>
        <v>252000.00000000006</v>
      </c>
      <c r="O29" s="56">
        <f t="shared" si="2"/>
        <v>247999.99999999994</v>
      </c>
      <c r="P29" s="57">
        <v>0</v>
      </c>
      <c r="Q29" s="50">
        <f t="shared" si="3"/>
        <v>247999.99999999994</v>
      </c>
      <c r="R29" s="25" t="s">
        <v>143</v>
      </c>
    </row>
    <row r="30" spans="3:18" x14ac:dyDescent="0.25">
      <c r="C30" s="62">
        <f>ROWS($D$4:D30)</f>
        <v>27</v>
      </c>
      <c r="D30" s="62" t="s">
        <v>110</v>
      </c>
      <c r="E30" s="62"/>
      <c r="F30" s="62">
        <v>1</v>
      </c>
      <c r="G30" s="63">
        <v>1500000</v>
      </c>
      <c r="H30" s="25" t="s">
        <v>290</v>
      </c>
      <c r="I30" s="25">
        <v>2010</v>
      </c>
      <c r="J30" s="62">
        <f t="shared" si="4"/>
        <v>14</v>
      </c>
      <c r="K30" s="62">
        <v>25</v>
      </c>
      <c r="L30" s="64">
        <v>0.9</v>
      </c>
      <c r="M30" s="50">
        <f t="shared" si="0"/>
        <v>1500000</v>
      </c>
      <c r="N30" s="65">
        <f t="shared" si="1"/>
        <v>756000.00000000012</v>
      </c>
      <c r="O30" s="66">
        <f t="shared" si="2"/>
        <v>743999.99999999988</v>
      </c>
      <c r="P30" s="64">
        <v>0</v>
      </c>
      <c r="Q30" s="63">
        <f t="shared" si="3"/>
        <v>743999.99999999988</v>
      </c>
      <c r="R30" s="25" t="s">
        <v>288</v>
      </c>
    </row>
    <row r="31" spans="3:18" x14ac:dyDescent="0.25">
      <c r="C31" s="25">
        <f>ROWS($D$4:D31)</f>
        <v>28</v>
      </c>
      <c r="D31" s="25" t="s">
        <v>111</v>
      </c>
      <c r="E31" s="25"/>
      <c r="F31" s="25">
        <v>2</v>
      </c>
      <c r="G31" s="50">
        <v>600000</v>
      </c>
      <c r="H31" s="25" t="s">
        <v>290</v>
      </c>
      <c r="I31" s="25">
        <v>2010</v>
      </c>
      <c r="J31" s="25">
        <f t="shared" si="4"/>
        <v>14</v>
      </c>
      <c r="K31" s="25">
        <v>25</v>
      </c>
      <c r="L31" s="57">
        <v>0.9</v>
      </c>
      <c r="M31" s="50">
        <f t="shared" si="0"/>
        <v>1200000</v>
      </c>
      <c r="N31" s="55">
        <f t="shared" si="1"/>
        <v>604800.00000000012</v>
      </c>
      <c r="O31" s="56">
        <f t="shared" si="2"/>
        <v>595199.99999999988</v>
      </c>
      <c r="P31" s="57">
        <v>0</v>
      </c>
      <c r="Q31" s="50">
        <f t="shared" si="3"/>
        <v>595199.99999999988</v>
      </c>
      <c r="R31" s="25" t="s">
        <v>144</v>
      </c>
    </row>
    <row r="32" spans="3:18" x14ac:dyDescent="0.25">
      <c r="C32" s="25">
        <f>ROWS($D$4:D32)</f>
        <v>29</v>
      </c>
      <c r="D32" s="25" t="s">
        <v>112</v>
      </c>
      <c r="E32" s="25"/>
      <c r="F32" s="25">
        <v>1</v>
      </c>
      <c r="G32" s="50">
        <v>525000</v>
      </c>
      <c r="H32" s="25" t="s">
        <v>290</v>
      </c>
      <c r="I32" s="25">
        <v>2010</v>
      </c>
      <c r="J32" s="25">
        <f t="shared" si="4"/>
        <v>14</v>
      </c>
      <c r="K32" s="25">
        <v>25</v>
      </c>
      <c r="L32" s="57">
        <v>0.9</v>
      </c>
      <c r="M32" s="50">
        <f t="shared" si="0"/>
        <v>525000</v>
      </c>
      <c r="N32" s="55">
        <f t="shared" si="1"/>
        <v>264600.00000000006</v>
      </c>
      <c r="O32" s="56">
        <f t="shared" si="2"/>
        <v>260399.99999999994</v>
      </c>
      <c r="P32" s="57">
        <v>0</v>
      </c>
      <c r="Q32" s="50">
        <f t="shared" si="3"/>
        <v>260399.99999999994</v>
      </c>
      <c r="R32" s="54" t="s">
        <v>146</v>
      </c>
    </row>
    <row r="33" spans="1:20" x14ac:dyDescent="0.25">
      <c r="A33" t="s">
        <v>115</v>
      </c>
      <c r="B33" s="45">
        <v>41214</v>
      </c>
      <c r="C33" s="25">
        <f>ROWS($D$4:D33)</f>
        <v>30</v>
      </c>
      <c r="D33" s="25" t="s">
        <v>113</v>
      </c>
      <c r="E33" s="25" t="s">
        <v>114</v>
      </c>
      <c r="F33" s="25">
        <v>1</v>
      </c>
      <c r="G33" s="50">
        <v>1500000</v>
      </c>
      <c r="H33" s="25" t="s">
        <v>290</v>
      </c>
      <c r="I33" s="25">
        <v>2010</v>
      </c>
      <c r="J33" s="25">
        <f t="shared" si="4"/>
        <v>14</v>
      </c>
      <c r="K33" s="25">
        <v>25</v>
      </c>
      <c r="L33" s="57">
        <v>0.9</v>
      </c>
      <c r="M33" s="50">
        <f t="shared" si="0"/>
        <v>1500000</v>
      </c>
      <c r="N33" s="55">
        <f t="shared" si="1"/>
        <v>756000.00000000012</v>
      </c>
      <c r="O33" s="56">
        <f t="shared" si="2"/>
        <v>743999.99999999988</v>
      </c>
      <c r="P33" s="57">
        <v>0</v>
      </c>
      <c r="Q33" s="50">
        <f t="shared" si="3"/>
        <v>743999.99999999988</v>
      </c>
      <c r="R33" s="25" t="s">
        <v>145</v>
      </c>
    </row>
    <row r="34" spans="1:20" x14ac:dyDescent="0.25">
      <c r="C34" s="25">
        <f>ROWS($D$4:D34)</f>
        <v>31</v>
      </c>
      <c r="D34" s="25" t="s">
        <v>117</v>
      </c>
      <c r="E34" s="25"/>
      <c r="F34" s="25">
        <v>1</v>
      </c>
      <c r="G34" s="50">
        <v>5000000</v>
      </c>
      <c r="H34" s="25" t="s">
        <v>290</v>
      </c>
      <c r="I34" s="25">
        <v>2010</v>
      </c>
      <c r="J34" s="25">
        <f t="shared" si="4"/>
        <v>14</v>
      </c>
      <c r="K34" s="25">
        <v>25</v>
      </c>
      <c r="L34" s="57">
        <v>0.9</v>
      </c>
      <c r="M34" s="50">
        <f t="shared" si="0"/>
        <v>5000000</v>
      </c>
      <c r="N34" s="55">
        <f t="shared" si="1"/>
        <v>2520000.0000000005</v>
      </c>
      <c r="O34" s="56">
        <f t="shared" si="2"/>
        <v>2479999.9999999995</v>
      </c>
      <c r="P34" s="57">
        <v>0</v>
      </c>
      <c r="Q34" s="50">
        <f t="shared" si="3"/>
        <v>2479999.9999999995</v>
      </c>
      <c r="R34" s="25" t="s">
        <v>280</v>
      </c>
    </row>
    <row r="35" spans="1:20" x14ac:dyDescent="0.25">
      <c r="C35" s="25">
        <f>ROWS($D$4:D35)</f>
        <v>32</v>
      </c>
      <c r="D35" s="25" t="s">
        <v>118</v>
      </c>
      <c r="E35" s="25"/>
      <c r="F35" s="25">
        <v>1</v>
      </c>
      <c r="G35" s="50">
        <v>250000</v>
      </c>
      <c r="H35" s="25" t="s">
        <v>290</v>
      </c>
      <c r="I35" s="25">
        <v>2010</v>
      </c>
      <c r="J35" s="25">
        <f t="shared" si="4"/>
        <v>14</v>
      </c>
      <c r="K35" s="25">
        <v>25</v>
      </c>
      <c r="L35" s="57">
        <v>0.9</v>
      </c>
      <c r="M35" s="50">
        <f t="shared" si="0"/>
        <v>250000</v>
      </c>
      <c r="N35" s="55">
        <f t="shared" si="1"/>
        <v>126000.00000000003</v>
      </c>
      <c r="O35" s="56">
        <f t="shared" si="2"/>
        <v>123999.99999999997</v>
      </c>
      <c r="P35" s="57">
        <v>0</v>
      </c>
      <c r="Q35" s="50">
        <f t="shared" si="3"/>
        <v>123999.99999999997</v>
      </c>
      <c r="R35" s="25" t="s">
        <v>281</v>
      </c>
    </row>
    <row r="36" spans="1:20" x14ac:dyDescent="0.25">
      <c r="C36" s="25">
        <f>ROWS($D$4:D36)</f>
        <v>33</v>
      </c>
      <c r="D36" s="25" t="s">
        <v>119</v>
      </c>
      <c r="E36" s="25" t="s">
        <v>122</v>
      </c>
      <c r="F36" s="25">
        <v>1</v>
      </c>
      <c r="G36" s="50">
        <v>500000</v>
      </c>
      <c r="H36" s="25" t="s">
        <v>290</v>
      </c>
      <c r="I36" s="25">
        <v>2010</v>
      </c>
      <c r="J36" s="25">
        <f t="shared" si="4"/>
        <v>14</v>
      </c>
      <c r="K36" s="25">
        <v>25</v>
      </c>
      <c r="L36" s="57">
        <v>0.9</v>
      </c>
      <c r="M36" s="50">
        <f t="shared" si="0"/>
        <v>500000</v>
      </c>
      <c r="N36" s="55">
        <f t="shared" si="1"/>
        <v>252000.00000000006</v>
      </c>
      <c r="O36" s="56">
        <f t="shared" si="2"/>
        <v>247999.99999999994</v>
      </c>
      <c r="P36" s="57">
        <v>0</v>
      </c>
      <c r="Q36" s="50">
        <f t="shared" si="3"/>
        <v>247999.99999999994</v>
      </c>
      <c r="R36" s="25"/>
    </row>
    <row r="37" spans="1:20" x14ac:dyDescent="0.25">
      <c r="C37" s="25">
        <f>ROWS($D$4:D37)</f>
        <v>34</v>
      </c>
      <c r="D37" s="25" t="s">
        <v>120</v>
      </c>
      <c r="E37" s="25"/>
      <c r="F37" s="25">
        <v>1</v>
      </c>
      <c r="G37" s="50"/>
      <c r="H37" s="25" t="s">
        <v>290</v>
      </c>
      <c r="I37" s="25">
        <v>2010</v>
      </c>
      <c r="J37" s="25">
        <f t="shared" si="4"/>
        <v>14</v>
      </c>
      <c r="K37" s="25">
        <v>25</v>
      </c>
      <c r="L37" s="57">
        <v>0.9</v>
      </c>
      <c r="M37" s="50">
        <f t="shared" si="0"/>
        <v>0</v>
      </c>
      <c r="N37" s="55">
        <f t="shared" si="1"/>
        <v>0</v>
      </c>
      <c r="O37" s="56">
        <f t="shared" si="2"/>
        <v>0</v>
      </c>
      <c r="P37" s="57">
        <v>0</v>
      </c>
      <c r="Q37" s="50">
        <f t="shared" si="3"/>
        <v>0</v>
      </c>
      <c r="R37" s="25"/>
    </row>
    <row r="38" spans="1:20" x14ac:dyDescent="0.25">
      <c r="C38" s="25">
        <f>ROWS($D$4:D38)</f>
        <v>35</v>
      </c>
      <c r="D38" s="25" t="s">
        <v>121</v>
      </c>
      <c r="E38" s="25" t="s">
        <v>122</v>
      </c>
      <c r="F38" s="25">
        <v>1</v>
      </c>
      <c r="G38" s="50"/>
      <c r="H38" s="25" t="s">
        <v>290</v>
      </c>
      <c r="I38" s="25">
        <v>2010</v>
      </c>
      <c r="J38" s="25">
        <f t="shared" si="4"/>
        <v>14</v>
      </c>
      <c r="K38" s="25">
        <v>25</v>
      </c>
      <c r="L38" s="57">
        <v>0.9</v>
      </c>
      <c r="M38" s="50">
        <f t="shared" si="0"/>
        <v>0</v>
      </c>
      <c r="N38" s="55">
        <f t="shared" si="1"/>
        <v>0</v>
      </c>
      <c r="O38" s="56">
        <f t="shared" si="2"/>
        <v>0</v>
      </c>
      <c r="P38" s="57">
        <v>0</v>
      </c>
      <c r="Q38" s="50">
        <f t="shared" si="3"/>
        <v>0</v>
      </c>
      <c r="R38" s="25"/>
    </row>
    <row r="39" spans="1:20" x14ac:dyDescent="0.25">
      <c r="C39" s="25">
        <f>ROWS($D$4:D39)</f>
        <v>36</v>
      </c>
      <c r="D39" s="25" t="s">
        <v>154</v>
      </c>
      <c r="E39" s="25"/>
      <c r="F39" s="25">
        <v>50</v>
      </c>
      <c r="G39" s="50">
        <v>3000</v>
      </c>
      <c r="H39" s="25" t="s">
        <v>290</v>
      </c>
      <c r="I39" s="25">
        <v>2010</v>
      </c>
      <c r="J39" s="25">
        <f t="shared" si="4"/>
        <v>14</v>
      </c>
      <c r="K39" s="25">
        <v>25</v>
      </c>
      <c r="L39" s="57">
        <v>0.9</v>
      </c>
      <c r="M39" s="50">
        <f t="shared" si="0"/>
        <v>150000</v>
      </c>
      <c r="N39" s="55">
        <f t="shared" si="1"/>
        <v>75600.000000000015</v>
      </c>
      <c r="O39" s="56">
        <f t="shared" si="2"/>
        <v>74399.999999999985</v>
      </c>
      <c r="P39" s="57">
        <v>0</v>
      </c>
      <c r="Q39" s="50">
        <f t="shared" si="3"/>
        <v>74399.999999999985</v>
      </c>
      <c r="R39" s="25" t="s">
        <v>164</v>
      </c>
    </row>
    <row r="40" spans="1:20" x14ac:dyDescent="0.25">
      <c r="C40" s="25">
        <f>ROWS($D$4:D40)</f>
        <v>37</v>
      </c>
      <c r="D40" s="25" t="s">
        <v>155</v>
      </c>
      <c r="E40" s="25"/>
      <c r="F40" s="25">
        <v>12</v>
      </c>
      <c r="G40" s="50">
        <v>24800</v>
      </c>
      <c r="H40" s="25" t="s">
        <v>290</v>
      </c>
      <c r="I40" s="25">
        <v>2010</v>
      </c>
      <c r="J40" s="25">
        <f t="shared" si="4"/>
        <v>14</v>
      </c>
      <c r="K40" s="25">
        <v>25</v>
      </c>
      <c r="L40" s="57">
        <v>0.9</v>
      </c>
      <c r="M40" s="50">
        <f t="shared" si="0"/>
        <v>297600</v>
      </c>
      <c r="N40" s="55">
        <f t="shared" si="1"/>
        <v>149990.39999999999</v>
      </c>
      <c r="O40" s="56">
        <f t="shared" si="2"/>
        <v>147609.60000000001</v>
      </c>
      <c r="P40" s="57">
        <v>0</v>
      </c>
      <c r="Q40" s="50">
        <f t="shared" si="3"/>
        <v>147609.60000000001</v>
      </c>
      <c r="R40" s="25" t="s">
        <v>163</v>
      </c>
    </row>
    <row r="41" spans="1:20" x14ac:dyDescent="0.25">
      <c r="C41" s="25">
        <f>ROWS($D$4:D41)</f>
        <v>38</v>
      </c>
      <c r="D41" s="25" t="s">
        <v>162</v>
      </c>
      <c r="E41" s="25"/>
      <c r="F41" s="25">
        <v>1</v>
      </c>
      <c r="G41" s="50">
        <v>38000</v>
      </c>
      <c r="H41" s="25" t="s">
        <v>290</v>
      </c>
      <c r="I41" s="25">
        <v>2010</v>
      </c>
      <c r="J41" s="25">
        <f t="shared" si="4"/>
        <v>14</v>
      </c>
      <c r="K41" s="25">
        <v>25</v>
      </c>
      <c r="L41" s="57">
        <v>0.9</v>
      </c>
      <c r="M41" s="50">
        <f t="shared" si="0"/>
        <v>38000</v>
      </c>
      <c r="N41" s="55">
        <f t="shared" si="1"/>
        <v>19152.000000000004</v>
      </c>
      <c r="O41" s="56">
        <f t="shared" si="2"/>
        <v>18847.999999999996</v>
      </c>
      <c r="P41" s="57">
        <v>0</v>
      </c>
      <c r="Q41" s="50">
        <f t="shared" si="3"/>
        <v>18847.999999999996</v>
      </c>
      <c r="R41" s="25" t="s">
        <v>161</v>
      </c>
    </row>
    <row r="42" spans="1:20" x14ac:dyDescent="0.25">
      <c r="C42" s="25">
        <f>ROWS($D$4:D42)</f>
        <v>39</v>
      </c>
      <c r="D42" s="25" t="s">
        <v>156</v>
      </c>
      <c r="E42" s="25"/>
      <c r="F42" s="25">
        <v>10</v>
      </c>
      <c r="G42" s="50">
        <v>14500</v>
      </c>
      <c r="H42" s="25" t="s">
        <v>290</v>
      </c>
      <c r="I42" s="25">
        <v>2010</v>
      </c>
      <c r="J42" s="25">
        <f t="shared" si="4"/>
        <v>14</v>
      </c>
      <c r="K42" s="25">
        <v>25</v>
      </c>
      <c r="L42" s="57">
        <v>0.9</v>
      </c>
      <c r="M42" s="50">
        <f t="shared" si="0"/>
        <v>145000</v>
      </c>
      <c r="N42" s="55">
        <f t="shared" si="1"/>
        <v>73080.000000000015</v>
      </c>
      <c r="O42" s="56">
        <f t="shared" si="2"/>
        <v>71919.999999999985</v>
      </c>
      <c r="P42" s="57">
        <v>0</v>
      </c>
      <c r="Q42" s="50">
        <f t="shared" si="3"/>
        <v>71919.999999999985</v>
      </c>
      <c r="R42" s="25" t="s">
        <v>165</v>
      </c>
    </row>
    <row r="43" spans="1:20" x14ac:dyDescent="0.25">
      <c r="C43" s="25">
        <f>ROWS($D$4:D43)</f>
        <v>40</v>
      </c>
      <c r="D43" s="53" t="s">
        <v>157</v>
      </c>
      <c r="F43" s="53">
        <v>16</v>
      </c>
      <c r="G43" s="50">
        <v>27000</v>
      </c>
      <c r="H43" s="25" t="s">
        <v>290</v>
      </c>
      <c r="I43" s="25">
        <v>2010</v>
      </c>
      <c r="J43" s="25">
        <f t="shared" si="4"/>
        <v>14</v>
      </c>
      <c r="K43" s="25">
        <v>25</v>
      </c>
      <c r="L43" s="57">
        <v>0.9</v>
      </c>
      <c r="M43" s="50">
        <f t="shared" si="0"/>
        <v>432000</v>
      </c>
      <c r="N43" s="55">
        <f t="shared" si="1"/>
        <v>217728.00000000003</v>
      </c>
      <c r="O43" s="56">
        <f t="shared" si="2"/>
        <v>214271.99999999997</v>
      </c>
      <c r="P43" s="57">
        <v>0</v>
      </c>
      <c r="Q43" s="50">
        <f t="shared" si="3"/>
        <v>214271.99999999997</v>
      </c>
      <c r="R43" s="25" t="s">
        <v>160</v>
      </c>
    </row>
    <row r="44" spans="1:20" x14ac:dyDescent="0.25">
      <c r="C44" s="25">
        <f>ROWS($D$4:D44)</f>
        <v>41</v>
      </c>
      <c r="D44" s="25" t="s">
        <v>289</v>
      </c>
      <c r="E44" s="25"/>
      <c r="F44" s="25">
        <v>1</v>
      </c>
      <c r="G44" s="50">
        <f>0.15*31*10^7</f>
        <v>46499999.999999993</v>
      </c>
      <c r="H44" s="25" t="s">
        <v>290</v>
      </c>
      <c r="I44" s="25">
        <v>2010</v>
      </c>
      <c r="J44" s="25">
        <f t="shared" si="4"/>
        <v>14</v>
      </c>
      <c r="K44" s="25">
        <v>20</v>
      </c>
      <c r="L44" s="57">
        <v>0.9</v>
      </c>
      <c r="M44" s="50">
        <f>G44</f>
        <v>46499999.999999993</v>
      </c>
      <c r="N44" s="55">
        <f t="shared" ref="N44" si="10">M44*(L44/K44)*IF(K44&gt;J44,J44,K44)</f>
        <v>29294999.999999993</v>
      </c>
      <c r="O44" s="56">
        <f t="shared" ref="O44" si="11">M44-N44</f>
        <v>17205000</v>
      </c>
      <c r="P44" s="57">
        <v>0</v>
      </c>
      <c r="Q44" s="50">
        <f t="shared" ref="Q44" si="12">IF((1-P44)*O44&lt;(1-L44)*M44,(1-L44)*M44,(1-P44)*O44)</f>
        <v>17205000</v>
      </c>
      <c r="R44" s="25"/>
    </row>
    <row r="45" spans="1:20" x14ac:dyDescent="0.25">
      <c r="D45" s="53" t="s">
        <v>293</v>
      </c>
    </row>
    <row r="46" spans="1:20" x14ac:dyDescent="0.25">
      <c r="D46" s="53" t="s">
        <v>294</v>
      </c>
    </row>
    <row r="47" spans="1:20" x14ac:dyDescent="0.25">
      <c r="D47" s="53" t="s">
        <v>309</v>
      </c>
      <c r="N47">
        <v>3200</v>
      </c>
      <c r="O47">
        <f>N47*12</f>
        <v>38400</v>
      </c>
      <c r="P47" s="60">
        <v>60000</v>
      </c>
    </row>
    <row r="48" spans="1:20" x14ac:dyDescent="0.25">
      <c r="O48">
        <v>200</v>
      </c>
      <c r="P48" s="61">
        <f>P47*O49</f>
        <v>312.5</v>
      </c>
      <c r="T48">
        <v>500000</v>
      </c>
    </row>
    <row r="49" spans="15:21" x14ac:dyDescent="0.25">
      <c r="O49" s="59">
        <f>O48/O47</f>
        <v>5.208333333333333E-3</v>
      </c>
      <c r="T49">
        <v>850000</v>
      </c>
    </row>
    <row r="50" spans="15:21" x14ac:dyDescent="0.25">
      <c r="T50">
        <f>AVERAGE(T49,T48)</f>
        <v>675000</v>
      </c>
      <c r="U50">
        <v>1400</v>
      </c>
    </row>
    <row r="51" spans="15:21" x14ac:dyDescent="0.25">
      <c r="T51">
        <v>83.76</v>
      </c>
      <c r="U51">
        <v>83.76</v>
      </c>
    </row>
    <row r="52" spans="15:21" x14ac:dyDescent="0.25">
      <c r="T52" s="40">
        <f>T50*T51</f>
        <v>56538000</v>
      </c>
      <c r="U52" s="40">
        <f>U50*U51</f>
        <v>117264</v>
      </c>
    </row>
  </sheetData>
  <hyperlinks>
    <hyperlink ref="R32" r:id="rId1" xr:uid="{FC36DB6B-B288-4A7F-913F-ADD9D3C5967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1F94B-5934-4478-BEE8-636A736117A9}">
  <dimension ref="C3:I11"/>
  <sheetViews>
    <sheetView workbookViewId="0">
      <selection activeCell="G3" sqref="G3"/>
    </sheetView>
  </sheetViews>
  <sheetFormatPr defaultRowHeight="15" x14ac:dyDescent="0.25"/>
  <cols>
    <col min="3" max="3" width="6.5703125" bestFit="1" customWidth="1"/>
    <col min="4" max="4" width="17.5703125" bestFit="1" customWidth="1"/>
    <col min="5" max="5" width="10.7109375" customWidth="1"/>
    <col min="6" max="6" width="4.42578125" bestFit="1" customWidth="1"/>
    <col min="7" max="7" width="13.42578125" customWidth="1"/>
    <col min="8" max="8" width="10.5703125" customWidth="1"/>
    <col min="9" max="9" width="11.140625" customWidth="1"/>
  </cols>
  <sheetData>
    <row r="3" spans="3:9" x14ac:dyDescent="0.25">
      <c r="C3" s="43" t="s">
        <v>58</v>
      </c>
      <c r="D3" s="43" t="s">
        <v>59</v>
      </c>
      <c r="E3" s="43" t="s">
        <v>60</v>
      </c>
      <c r="F3" s="43" t="s">
        <v>61</v>
      </c>
      <c r="G3" s="44" t="s">
        <v>62</v>
      </c>
      <c r="H3" s="43" t="s">
        <v>63</v>
      </c>
      <c r="I3" s="43" t="s">
        <v>64</v>
      </c>
    </row>
    <row r="4" spans="3:9" x14ac:dyDescent="0.25">
      <c r="D4" t="s">
        <v>94</v>
      </c>
      <c r="F4">
        <v>1</v>
      </c>
    </row>
    <row r="5" spans="3:9" x14ac:dyDescent="0.25">
      <c r="D5" t="s">
        <v>101</v>
      </c>
      <c r="E5" t="s">
        <v>105</v>
      </c>
      <c r="F5">
        <v>1</v>
      </c>
    </row>
    <row r="6" spans="3:9" x14ac:dyDescent="0.25">
      <c r="D6" t="s">
        <v>102</v>
      </c>
      <c r="F6">
        <v>3</v>
      </c>
    </row>
    <row r="7" spans="3:9" x14ac:dyDescent="0.25">
      <c r="D7" t="s">
        <v>103</v>
      </c>
      <c r="F7">
        <v>2</v>
      </c>
    </row>
    <row r="8" spans="3:9" x14ac:dyDescent="0.25">
      <c r="D8" t="s">
        <v>65</v>
      </c>
      <c r="E8" t="s">
        <v>86</v>
      </c>
      <c r="F8">
        <v>2</v>
      </c>
    </row>
    <row r="9" spans="3:9" x14ac:dyDescent="0.25">
      <c r="D9" t="s">
        <v>104</v>
      </c>
      <c r="F9">
        <v>2</v>
      </c>
    </row>
    <row r="10" spans="3:9" x14ac:dyDescent="0.25">
      <c r="D10" t="s">
        <v>99</v>
      </c>
      <c r="F10">
        <v>1</v>
      </c>
    </row>
    <row r="11" spans="3:9" x14ac:dyDescent="0.25">
      <c r="D11" t="s">
        <v>106</v>
      </c>
      <c r="F11">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8BCF4-4D0B-43B2-ADF2-6E703A4832B9}">
  <dimension ref="D3:L27"/>
  <sheetViews>
    <sheetView workbookViewId="0">
      <selection activeCell="J5" sqref="J5"/>
    </sheetView>
  </sheetViews>
  <sheetFormatPr defaultRowHeight="15" x14ac:dyDescent="0.25"/>
  <cols>
    <col min="5" max="5" width="17.42578125" bestFit="1" customWidth="1"/>
    <col min="6" max="6" width="19.7109375" bestFit="1" customWidth="1"/>
  </cols>
  <sheetData>
    <row r="3" spans="4:12" x14ac:dyDescent="0.25">
      <c r="D3" t="s">
        <v>19</v>
      </c>
      <c r="E3" t="s">
        <v>81</v>
      </c>
      <c r="F3" t="s">
        <v>82</v>
      </c>
      <c r="J3" t="s">
        <v>352</v>
      </c>
    </row>
    <row r="4" spans="4:12" x14ac:dyDescent="0.25">
      <c r="F4" t="s">
        <v>83</v>
      </c>
      <c r="J4" t="s">
        <v>353</v>
      </c>
      <c r="L4" t="s">
        <v>354</v>
      </c>
    </row>
    <row r="5" spans="4:12" x14ac:dyDescent="0.25">
      <c r="F5" t="s">
        <v>84</v>
      </c>
      <c r="J5" t="s">
        <v>97</v>
      </c>
    </row>
    <row r="6" spans="4:12" x14ac:dyDescent="0.25">
      <c r="F6" t="s">
        <v>85</v>
      </c>
    </row>
    <row r="8" spans="4:12" x14ac:dyDescent="0.25">
      <c r="D8" t="s">
        <v>21</v>
      </c>
      <c r="E8" t="s">
        <v>68</v>
      </c>
      <c r="F8" t="s">
        <v>70</v>
      </c>
    </row>
    <row r="9" spans="4:12" x14ac:dyDescent="0.25">
      <c r="F9" t="s">
        <v>76</v>
      </c>
    </row>
    <row r="10" spans="4:12" x14ac:dyDescent="0.25">
      <c r="F10" t="s">
        <v>71</v>
      </c>
    </row>
    <row r="11" spans="4:12" x14ac:dyDescent="0.25">
      <c r="F11" t="s">
        <v>73</v>
      </c>
    </row>
    <row r="12" spans="4:12" x14ac:dyDescent="0.25">
      <c r="F12" t="s">
        <v>77</v>
      </c>
    </row>
    <row r="13" spans="4:12" x14ac:dyDescent="0.25">
      <c r="F13" t="s">
        <v>78</v>
      </c>
    </row>
    <row r="14" spans="4:12" x14ac:dyDescent="0.25">
      <c r="F14" t="s">
        <v>79</v>
      </c>
    </row>
    <row r="15" spans="4:12" x14ac:dyDescent="0.25">
      <c r="F15" t="s">
        <v>80</v>
      </c>
    </row>
    <row r="17" spans="4:6" x14ac:dyDescent="0.25">
      <c r="D17" t="s">
        <v>31</v>
      </c>
      <c r="E17" t="s">
        <v>68</v>
      </c>
      <c r="F17" t="s">
        <v>70</v>
      </c>
    </row>
    <row r="18" spans="4:6" x14ac:dyDescent="0.25">
      <c r="F18" t="s">
        <v>76</v>
      </c>
    </row>
    <row r="19" spans="4:6" x14ac:dyDescent="0.25">
      <c r="F19" t="s">
        <v>71</v>
      </c>
    </row>
    <row r="20" spans="4:6" x14ac:dyDescent="0.25">
      <c r="F20" t="s">
        <v>72</v>
      </c>
    </row>
    <row r="21" spans="4:6" x14ac:dyDescent="0.25">
      <c r="F21" t="s">
        <v>73</v>
      </c>
    </row>
    <row r="22" spans="4:6" x14ac:dyDescent="0.25">
      <c r="F22" t="s">
        <v>77</v>
      </c>
    </row>
    <row r="23" spans="4:6" x14ac:dyDescent="0.25">
      <c r="F23" t="s">
        <v>74</v>
      </c>
    </row>
    <row r="24" spans="4:6" x14ac:dyDescent="0.25">
      <c r="F24" t="s">
        <v>75</v>
      </c>
    </row>
    <row r="26" spans="4:6" x14ac:dyDescent="0.25">
      <c r="D26" t="s">
        <v>69</v>
      </c>
      <c r="E26" t="s">
        <v>349</v>
      </c>
      <c r="F26" t="s">
        <v>350</v>
      </c>
    </row>
    <row r="27" spans="4:6" x14ac:dyDescent="0.25">
      <c r="F27" t="s">
        <v>351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3FA4-1831-4936-8DC5-C1B1C9A09E0E}">
  <dimension ref="C3:R1048576"/>
  <sheetViews>
    <sheetView workbookViewId="0">
      <selection activeCell="D64" sqref="D64"/>
    </sheetView>
  </sheetViews>
  <sheetFormatPr defaultRowHeight="15" x14ac:dyDescent="0.25"/>
  <cols>
    <col min="4" max="4" width="61.85546875" bestFit="1" customWidth="1"/>
    <col min="5" max="5" width="12" bestFit="1" customWidth="1"/>
    <col min="7" max="7" width="13.28515625" style="40" customWidth="1"/>
    <col min="8" max="8" width="9.42578125" hidden="1" customWidth="1"/>
    <col min="9" max="9" width="9.5703125" hidden="1" customWidth="1"/>
    <col min="10" max="10" width="10.85546875" hidden="1" customWidth="1"/>
    <col min="11" max="11" width="9.5703125" hidden="1" customWidth="1"/>
    <col min="12" max="12" width="9.140625" hidden="1" customWidth="1"/>
    <col min="13" max="13" width="14.28515625" bestFit="1" customWidth="1"/>
    <col min="14" max="14" width="12" hidden="1" customWidth="1"/>
    <col min="15" max="15" width="9.140625" hidden="1" customWidth="1"/>
    <col min="16" max="16" width="13.7109375" hidden="1" customWidth="1"/>
    <col min="17" max="17" width="10.7109375" hidden="1" customWidth="1"/>
  </cols>
  <sheetData>
    <row r="3" spans="3:18" x14ac:dyDescent="0.25">
      <c r="M3" s="40">
        <f>SUBTOTAL(9,M5:M121)</f>
        <v>237793400</v>
      </c>
    </row>
    <row r="4" spans="3:18" ht="45" x14ac:dyDescent="0.25">
      <c r="C4" s="46" t="s">
        <v>58</v>
      </c>
      <c r="D4" s="46" t="s">
        <v>59</v>
      </c>
      <c r="E4" s="47" t="s">
        <v>123</v>
      </c>
      <c r="F4" s="47" t="s">
        <v>124</v>
      </c>
      <c r="G4" s="51" t="s">
        <v>62</v>
      </c>
      <c r="H4" s="47" t="s">
        <v>125</v>
      </c>
      <c r="I4" s="46" t="s">
        <v>126</v>
      </c>
      <c r="J4" s="48" t="s">
        <v>127</v>
      </c>
      <c r="K4" s="48" t="s">
        <v>128</v>
      </c>
      <c r="L4" s="47" t="s">
        <v>129</v>
      </c>
      <c r="M4" s="46" t="s">
        <v>63</v>
      </c>
      <c r="N4" s="49" t="s">
        <v>130</v>
      </c>
      <c r="O4" s="49" t="s">
        <v>133</v>
      </c>
      <c r="P4" s="47" t="s">
        <v>131</v>
      </c>
      <c r="Q4" s="48" t="s">
        <v>132</v>
      </c>
      <c r="R4" s="49" t="s">
        <v>64</v>
      </c>
    </row>
    <row r="5" spans="3:18" x14ac:dyDescent="0.25">
      <c r="C5" s="25">
        <f>ROWS($D$5:D5)</f>
        <v>1</v>
      </c>
      <c r="D5" s="25" t="s">
        <v>166</v>
      </c>
      <c r="E5" s="25"/>
      <c r="F5" s="25">
        <v>2</v>
      </c>
      <c r="G5" s="50"/>
      <c r="H5" s="25"/>
      <c r="I5" s="25"/>
      <c r="J5" s="25"/>
      <c r="K5" s="25"/>
      <c r="L5" s="25"/>
      <c r="M5" s="71">
        <f t="shared" ref="M5:M36" si="0">F5*G5</f>
        <v>0</v>
      </c>
      <c r="N5" s="25"/>
      <c r="O5" s="25"/>
      <c r="P5" s="25"/>
      <c r="Q5" s="25"/>
      <c r="R5" s="25"/>
    </row>
    <row r="6" spans="3:18" x14ac:dyDescent="0.25">
      <c r="C6" s="25">
        <f>ROWS($D$5:D6)</f>
        <v>2</v>
      </c>
      <c r="D6" s="25" t="s">
        <v>167</v>
      </c>
      <c r="E6" s="25"/>
      <c r="F6" s="25">
        <v>1</v>
      </c>
      <c r="G6" s="50">
        <v>1550000</v>
      </c>
      <c r="H6" s="25"/>
      <c r="I6" s="25"/>
      <c r="J6" s="25"/>
      <c r="K6" s="25"/>
      <c r="L6" s="25"/>
      <c r="M6" s="71">
        <f t="shared" si="0"/>
        <v>1550000</v>
      </c>
      <c r="N6" s="25"/>
      <c r="O6" s="25"/>
      <c r="P6" s="25"/>
      <c r="Q6" s="25"/>
      <c r="R6" s="25" t="s">
        <v>134</v>
      </c>
    </row>
    <row r="7" spans="3:18" x14ac:dyDescent="0.25">
      <c r="C7" s="25">
        <f>ROWS($D$5:D7)</f>
        <v>3</v>
      </c>
      <c r="D7" s="25" t="s">
        <v>168</v>
      </c>
      <c r="E7" s="25"/>
      <c r="F7" s="25">
        <v>1</v>
      </c>
      <c r="G7" s="50"/>
      <c r="H7" s="25"/>
      <c r="I7" s="25"/>
      <c r="J7" s="25"/>
      <c r="K7" s="25"/>
      <c r="L7" s="25"/>
      <c r="M7" s="71">
        <f t="shared" si="0"/>
        <v>0</v>
      </c>
      <c r="N7" s="25"/>
      <c r="O7" s="25"/>
      <c r="P7" s="25"/>
      <c r="Q7" s="25"/>
      <c r="R7" s="25"/>
    </row>
    <row r="8" spans="3:18" x14ac:dyDescent="0.25">
      <c r="C8" s="25">
        <f>ROWS($D$5:D8)</f>
        <v>4</v>
      </c>
      <c r="D8" s="25" t="s">
        <v>169</v>
      </c>
      <c r="E8" s="25"/>
      <c r="F8" s="25">
        <v>1</v>
      </c>
      <c r="G8" s="50"/>
      <c r="H8" s="25"/>
      <c r="I8" s="25"/>
      <c r="J8" s="25"/>
      <c r="K8" s="25"/>
      <c r="L8" s="25"/>
      <c r="M8" s="71">
        <f t="shared" si="0"/>
        <v>0</v>
      </c>
      <c r="N8" s="25"/>
      <c r="O8" s="25"/>
      <c r="P8" s="25"/>
      <c r="Q8" s="25"/>
      <c r="R8" s="25"/>
    </row>
    <row r="9" spans="3:18" x14ac:dyDescent="0.25">
      <c r="C9" s="25">
        <f>ROWS($D$5:D9)</f>
        <v>5</v>
      </c>
      <c r="D9" s="25" t="s">
        <v>170</v>
      </c>
      <c r="E9" s="25"/>
      <c r="F9" s="25">
        <v>1</v>
      </c>
      <c r="G9" s="50"/>
      <c r="H9" s="25"/>
      <c r="I9" s="25"/>
      <c r="J9" s="25"/>
      <c r="K9" s="25"/>
      <c r="L9" s="25"/>
      <c r="M9" s="71">
        <f t="shared" si="0"/>
        <v>0</v>
      </c>
      <c r="N9" s="25"/>
      <c r="O9" s="25"/>
      <c r="P9" s="25"/>
      <c r="Q9" s="25"/>
      <c r="R9" s="25"/>
    </row>
    <row r="10" spans="3:18" x14ac:dyDescent="0.25">
      <c r="C10" s="25">
        <f>ROWS($D$5:D10)</f>
        <v>6</v>
      </c>
      <c r="D10" s="25" t="s">
        <v>171</v>
      </c>
      <c r="E10" s="25"/>
      <c r="F10" s="25">
        <v>1</v>
      </c>
      <c r="G10" s="50">
        <v>46000</v>
      </c>
      <c r="H10" s="25"/>
      <c r="I10" s="25"/>
      <c r="J10" s="25"/>
      <c r="K10" s="25"/>
      <c r="L10" s="25"/>
      <c r="M10" s="71">
        <f t="shared" si="0"/>
        <v>46000</v>
      </c>
      <c r="N10" s="25"/>
      <c r="O10" s="25"/>
      <c r="P10" s="25"/>
      <c r="Q10" s="25"/>
      <c r="R10" s="25" t="s">
        <v>303</v>
      </c>
    </row>
    <row r="11" spans="3:18" x14ac:dyDescent="0.25">
      <c r="C11" s="25">
        <f>ROWS($D$5:D11)</f>
        <v>7</v>
      </c>
      <c r="D11" s="25" t="s">
        <v>172</v>
      </c>
      <c r="E11" s="25" t="s">
        <v>173</v>
      </c>
      <c r="F11" s="25">
        <v>2</v>
      </c>
      <c r="G11" s="50">
        <v>1100000</v>
      </c>
      <c r="H11" s="25"/>
      <c r="I11" s="25"/>
      <c r="J11" s="25"/>
      <c r="K11" s="25"/>
      <c r="L11" s="25"/>
      <c r="M11" s="71">
        <f t="shared" si="0"/>
        <v>2200000</v>
      </c>
      <c r="N11" s="25"/>
      <c r="O11" s="25"/>
      <c r="P11" s="25"/>
      <c r="Q11" s="25"/>
      <c r="R11" s="25" t="s">
        <v>302</v>
      </c>
    </row>
    <row r="12" spans="3:18" x14ac:dyDescent="0.25">
      <c r="C12" s="25">
        <f>ROWS($D$5:D12)</f>
        <v>8</v>
      </c>
      <c r="D12" s="25" t="s">
        <v>174</v>
      </c>
      <c r="E12" s="25"/>
      <c r="F12" s="25">
        <v>1</v>
      </c>
      <c r="G12" s="50">
        <v>5000000</v>
      </c>
      <c r="H12" s="25"/>
      <c r="I12" s="25"/>
      <c r="J12" s="25"/>
      <c r="K12" s="25"/>
      <c r="L12" s="25"/>
      <c r="M12" s="71">
        <f t="shared" si="0"/>
        <v>5000000</v>
      </c>
      <c r="N12" s="25"/>
      <c r="O12" s="25"/>
      <c r="P12" s="25"/>
      <c r="Q12" s="25"/>
      <c r="R12" s="25" t="s">
        <v>312</v>
      </c>
    </row>
    <row r="13" spans="3:18" x14ac:dyDescent="0.25">
      <c r="C13" s="25">
        <f>ROWS($D$5:D13)</f>
        <v>9</v>
      </c>
      <c r="D13" s="25" t="s">
        <v>175</v>
      </c>
      <c r="E13" s="25"/>
      <c r="F13" s="25">
        <v>1</v>
      </c>
      <c r="G13" s="50"/>
      <c r="H13" s="25"/>
      <c r="I13" s="25"/>
      <c r="J13" s="25"/>
      <c r="K13" s="25"/>
      <c r="L13" s="25"/>
      <c r="M13" s="71">
        <f t="shared" si="0"/>
        <v>0</v>
      </c>
      <c r="N13" s="25"/>
      <c r="O13" s="25"/>
      <c r="P13" s="25"/>
      <c r="Q13" s="25"/>
      <c r="R13" s="25"/>
    </row>
    <row r="14" spans="3:18" x14ac:dyDescent="0.25">
      <c r="C14" s="25">
        <f>ROWS($D$5:D14)</f>
        <v>10</v>
      </c>
      <c r="D14" s="25" t="s">
        <v>176</v>
      </c>
      <c r="E14" s="25" t="s">
        <v>177</v>
      </c>
      <c r="F14" s="25">
        <v>4</v>
      </c>
      <c r="G14" s="52">
        <v>75000</v>
      </c>
      <c r="H14" s="25"/>
      <c r="I14" s="25"/>
      <c r="J14" s="25"/>
      <c r="K14" s="25"/>
      <c r="L14" s="25"/>
      <c r="M14" s="71">
        <f t="shared" si="0"/>
        <v>300000</v>
      </c>
      <c r="N14" s="25"/>
      <c r="O14" s="25"/>
      <c r="P14" s="25"/>
      <c r="Q14" s="25"/>
      <c r="R14" s="25" t="s">
        <v>285</v>
      </c>
    </row>
    <row r="15" spans="3:18" x14ac:dyDescent="0.25">
      <c r="C15" s="25">
        <f>ROWS($D$5:D15)</f>
        <v>11</v>
      </c>
      <c r="D15" s="25" t="s">
        <v>178</v>
      </c>
      <c r="E15" s="25"/>
      <c r="F15" s="25">
        <v>2</v>
      </c>
      <c r="G15" s="50">
        <v>150000</v>
      </c>
      <c r="H15" s="25"/>
      <c r="I15" s="25"/>
      <c r="J15" s="25"/>
      <c r="K15" s="25"/>
      <c r="L15" s="25"/>
      <c r="M15" s="71">
        <f t="shared" si="0"/>
        <v>300000</v>
      </c>
      <c r="N15" s="25"/>
      <c r="O15" s="25"/>
      <c r="P15" s="25"/>
      <c r="Q15" s="25"/>
      <c r="R15" s="25" t="s">
        <v>315</v>
      </c>
    </row>
    <row r="16" spans="3:18" x14ac:dyDescent="0.25">
      <c r="C16" s="25">
        <f>ROWS($D$5:D16)</f>
        <v>12</v>
      </c>
      <c r="D16" s="25" t="s">
        <v>179</v>
      </c>
      <c r="E16" s="25" t="s">
        <v>180</v>
      </c>
      <c r="F16" s="25">
        <v>1</v>
      </c>
      <c r="G16" s="50">
        <v>895000</v>
      </c>
      <c r="H16" s="25"/>
      <c r="I16" s="25"/>
      <c r="J16" s="25"/>
      <c r="K16" s="25"/>
      <c r="L16" s="25"/>
      <c r="M16" s="71">
        <f t="shared" si="0"/>
        <v>895000</v>
      </c>
      <c r="N16" s="25"/>
      <c r="O16" s="25"/>
      <c r="P16" s="25"/>
      <c r="Q16" s="25"/>
      <c r="R16" s="25" t="s">
        <v>292</v>
      </c>
    </row>
    <row r="17" spans="3:18" x14ac:dyDescent="0.25">
      <c r="C17" s="25">
        <f>ROWS($D$5:D17)</f>
        <v>13</v>
      </c>
      <c r="D17" s="25" t="s">
        <v>181</v>
      </c>
      <c r="E17" s="25" t="s">
        <v>182</v>
      </c>
      <c r="F17" s="25">
        <v>1</v>
      </c>
      <c r="G17" s="50">
        <v>6400000</v>
      </c>
      <c r="H17" s="25"/>
      <c r="I17" s="25"/>
      <c r="J17" s="25"/>
      <c r="K17" s="25"/>
      <c r="L17" s="25"/>
      <c r="M17" s="71">
        <f t="shared" si="0"/>
        <v>6400000</v>
      </c>
      <c r="N17" s="25"/>
      <c r="O17" s="25"/>
      <c r="P17" s="25"/>
      <c r="Q17" s="25"/>
      <c r="R17" s="25" t="s">
        <v>137</v>
      </c>
    </row>
    <row r="18" spans="3:18" x14ac:dyDescent="0.25">
      <c r="C18" s="25">
        <f>ROWS($D$5:D18)</f>
        <v>14</v>
      </c>
      <c r="D18" s="25" t="s">
        <v>183</v>
      </c>
      <c r="E18" s="25"/>
      <c r="F18" s="25">
        <v>1</v>
      </c>
      <c r="G18" s="52">
        <v>1500000</v>
      </c>
      <c r="H18" s="25"/>
      <c r="I18" s="25"/>
      <c r="J18" s="25"/>
      <c r="K18" s="25"/>
      <c r="L18" s="25"/>
      <c r="M18" s="71">
        <f t="shared" si="0"/>
        <v>1500000</v>
      </c>
      <c r="N18" s="25"/>
      <c r="O18" s="25"/>
      <c r="P18" s="25"/>
      <c r="Q18" s="25"/>
      <c r="R18" s="25" t="s">
        <v>279</v>
      </c>
    </row>
    <row r="19" spans="3:18" x14ac:dyDescent="0.25">
      <c r="C19" s="25">
        <f>ROWS($D$5:D19)</f>
        <v>15</v>
      </c>
      <c r="D19" s="25" t="s">
        <v>183</v>
      </c>
      <c r="E19" s="25"/>
      <c r="F19" s="25">
        <v>1</v>
      </c>
      <c r="G19" s="52">
        <v>1500000</v>
      </c>
      <c r="H19" s="25"/>
      <c r="I19" s="25"/>
      <c r="J19" s="25"/>
      <c r="K19" s="25"/>
      <c r="L19" s="25"/>
      <c r="M19" s="71">
        <f t="shared" si="0"/>
        <v>1500000</v>
      </c>
      <c r="N19" s="25"/>
      <c r="O19" s="25"/>
      <c r="P19" s="25"/>
      <c r="Q19" s="25"/>
      <c r="R19" s="25" t="s">
        <v>279</v>
      </c>
    </row>
    <row r="20" spans="3:18" x14ac:dyDescent="0.25">
      <c r="C20" s="25">
        <f>ROWS($D$5:D20)</f>
        <v>16</v>
      </c>
      <c r="D20" s="25" t="s">
        <v>184</v>
      </c>
      <c r="E20" s="25"/>
      <c r="F20" s="25">
        <v>1</v>
      </c>
      <c r="G20" s="50"/>
      <c r="H20" s="25"/>
      <c r="I20" s="25"/>
      <c r="J20" s="25"/>
      <c r="K20" s="25"/>
      <c r="L20" s="25"/>
      <c r="M20" s="71">
        <f t="shared" si="0"/>
        <v>0</v>
      </c>
      <c r="N20" s="25"/>
      <c r="O20" s="25"/>
      <c r="P20" s="25"/>
      <c r="Q20" s="25"/>
      <c r="R20" s="25"/>
    </row>
    <row r="21" spans="3:18" x14ac:dyDescent="0.25">
      <c r="C21" s="25">
        <f>ROWS($D$5:D21)</f>
        <v>17</v>
      </c>
      <c r="D21" s="25" t="s">
        <v>185</v>
      </c>
      <c r="E21" s="25" t="s">
        <v>186</v>
      </c>
      <c r="F21" s="25">
        <v>1</v>
      </c>
      <c r="G21" s="50">
        <v>36000</v>
      </c>
      <c r="H21" s="25"/>
      <c r="I21" s="25"/>
      <c r="J21" s="25"/>
      <c r="K21" s="25"/>
      <c r="L21" s="25"/>
      <c r="M21" s="71">
        <f t="shared" si="0"/>
        <v>36000</v>
      </c>
      <c r="N21" s="25"/>
      <c r="O21" s="25"/>
      <c r="P21" s="25"/>
      <c r="Q21" s="25"/>
      <c r="R21" s="25" t="s">
        <v>297</v>
      </c>
    </row>
    <row r="22" spans="3:18" x14ac:dyDescent="0.25">
      <c r="C22" s="25">
        <f>ROWS($D$5:D22)</f>
        <v>18</v>
      </c>
      <c r="D22" s="25" t="s">
        <v>183</v>
      </c>
      <c r="E22" s="25"/>
      <c r="F22" s="25">
        <v>1</v>
      </c>
      <c r="G22" s="52">
        <v>1500000</v>
      </c>
      <c r="H22" s="25"/>
      <c r="I22" s="25"/>
      <c r="J22" s="25"/>
      <c r="K22" s="25"/>
      <c r="L22" s="25"/>
      <c r="M22" s="71">
        <f t="shared" si="0"/>
        <v>1500000</v>
      </c>
      <c r="N22" s="25"/>
      <c r="O22" s="25"/>
      <c r="P22" s="25"/>
      <c r="Q22" s="25"/>
      <c r="R22" s="25" t="s">
        <v>279</v>
      </c>
    </row>
    <row r="23" spans="3:18" x14ac:dyDescent="0.25">
      <c r="C23" s="25">
        <f>ROWS($D$5:D23)</f>
        <v>19</v>
      </c>
      <c r="D23" s="25" t="s">
        <v>187</v>
      </c>
      <c r="E23" s="25"/>
      <c r="F23" s="25">
        <v>3</v>
      </c>
      <c r="G23" s="50">
        <v>2500000</v>
      </c>
      <c r="H23" s="25"/>
      <c r="I23" s="25"/>
      <c r="J23" s="25"/>
      <c r="K23" s="25"/>
      <c r="L23" s="25"/>
      <c r="M23" s="71">
        <f t="shared" si="0"/>
        <v>7500000</v>
      </c>
      <c r="N23" s="25"/>
      <c r="O23" s="25"/>
      <c r="P23" s="25"/>
      <c r="Q23" s="25"/>
      <c r="R23" s="25" t="s">
        <v>305</v>
      </c>
    </row>
    <row r="24" spans="3:18" x14ac:dyDescent="0.25">
      <c r="C24" s="25">
        <f>ROWS($D$5:D24)</f>
        <v>20</v>
      </c>
      <c r="D24" s="25" t="s">
        <v>183</v>
      </c>
      <c r="E24" s="25"/>
      <c r="F24" s="25">
        <v>1</v>
      </c>
      <c r="G24" s="52">
        <v>1500000</v>
      </c>
      <c r="H24" s="25"/>
      <c r="I24" s="25"/>
      <c r="J24" s="25"/>
      <c r="K24" s="25"/>
      <c r="L24" s="25"/>
      <c r="M24" s="71">
        <f t="shared" si="0"/>
        <v>1500000</v>
      </c>
      <c r="N24" s="25"/>
      <c r="O24" s="25"/>
      <c r="P24" s="25"/>
      <c r="Q24" s="25"/>
      <c r="R24" s="25" t="s">
        <v>279</v>
      </c>
    </row>
    <row r="25" spans="3:18" x14ac:dyDescent="0.25">
      <c r="C25" s="25">
        <f>ROWS($D$5:D25)</f>
        <v>21</v>
      </c>
      <c r="D25" s="25" t="s">
        <v>183</v>
      </c>
      <c r="E25" s="25"/>
      <c r="F25" s="25">
        <v>1</v>
      </c>
      <c r="G25" s="52">
        <v>1500000</v>
      </c>
      <c r="H25" s="25"/>
      <c r="I25" s="25"/>
      <c r="J25" s="25"/>
      <c r="K25" s="25"/>
      <c r="L25" s="25"/>
      <c r="M25" s="71">
        <f t="shared" si="0"/>
        <v>1500000</v>
      </c>
      <c r="N25" s="25"/>
      <c r="O25" s="25"/>
      <c r="P25" s="25"/>
      <c r="Q25" s="25"/>
      <c r="R25" s="25" t="s">
        <v>279</v>
      </c>
    </row>
    <row r="26" spans="3:18" x14ac:dyDescent="0.25">
      <c r="C26" s="25">
        <f>ROWS($D$5:D26)</f>
        <v>22</v>
      </c>
      <c r="D26" s="25" t="s">
        <v>188</v>
      </c>
      <c r="E26" s="25"/>
      <c r="F26" s="25">
        <v>5</v>
      </c>
      <c r="G26" s="52">
        <v>1500000</v>
      </c>
      <c r="H26" s="25"/>
      <c r="I26" s="25"/>
      <c r="J26" s="25"/>
      <c r="K26" s="25"/>
      <c r="L26" s="25"/>
      <c r="M26" s="71">
        <f t="shared" si="0"/>
        <v>7500000</v>
      </c>
      <c r="N26" s="25"/>
      <c r="O26" s="25"/>
      <c r="P26" s="25"/>
      <c r="Q26" s="25"/>
      <c r="R26" s="25" t="s">
        <v>279</v>
      </c>
    </row>
    <row r="27" spans="3:18" x14ac:dyDescent="0.25">
      <c r="C27" s="25">
        <f>ROWS($D$5:D27)</f>
        <v>23</v>
      </c>
      <c r="D27" s="25" t="s">
        <v>179</v>
      </c>
      <c r="E27" s="25" t="s">
        <v>189</v>
      </c>
      <c r="F27" s="25">
        <v>1</v>
      </c>
      <c r="G27" s="50">
        <v>55000</v>
      </c>
      <c r="H27" s="25"/>
      <c r="I27" s="25"/>
      <c r="J27" s="25"/>
      <c r="K27" s="25"/>
      <c r="L27" s="25"/>
      <c r="M27" s="71">
        <f t="shared" si="0"/>
        <v>55000</v>
      </c>
      <c r="N27" s="25"/>
      <c r="O27" s="25"/>
      <c r="P27" s="25"/>
      <c r="Q27" s="25"/>
      <c r="R27" s="25" t="s">
        <v>295</v>
      </c>
    </row>
    <row r="28" spans="3:18" x14ac:dyDescent="0.25">
      <c r="C28" s="25">
        <f>ROWS($D$5:D28)</f>
        <v>24</v>
      </c>
      <c r="D28" s="25" t="s">
        <v>190</v>
      </c>
      <c r="E28" s="25"/>
      <c r="F28" s="25">
        <v>2</v>
      </c>
      <c r="G28" s="50">
        <v>5000000</v>
      </c>
      <c r="H28" s="25"/>
      <c r="I28" s="25"/>
      <c r="J28" s="25"/>
      <c r="K28" s="25"/>
      <c r="L28" s="25"/>
      <c r="M28" s="71">
        <f t="shared" si="0"/>
        <v>10000000</v>
      </c>
      <c r="N28" s="25"/>
      <c r="O28" s="25"/>
      <c r="P28" s="25"/>
      <c r="Q28" s="25"/>
      <c r="R28" s="25" t="s">
        <v>277</v>
      </c>
    </row>
    <row r="29" spans="3:18" x14ac:dyDescent="0.25">
      <c r="C29" s="25">
        <f>ROWS($D$5:D29)</f>
        <v>25</v>
      </c>
      <c r="D29" s="25" t="s">
        <v>191</v>
      </c>
      <c r="E29" s="25"/>
      <c r="F29" s="25">
        <v>2</v>
      </c>
      <c r="G29" s="52">
        <v>1500000</v>
      </c>
      <c r="H29" s="25"/>
      <c r="I29" s="25"/>
      <c r="J29" s="25"/>
      <c r="K29" s="25"/>
      <c r="L29" s="25"/>
      <c r="M29" s="71">
        <f t="shared" si="0"/>
        <v>3000000</v>
      </c>
      <c r="N29" s="25"/>
      <c r="O29" s="25"/>
      <c r="P29" s="25"/>
      <c r="Q29" s="25"/>
      <c r="R29" s="25" t="s">
        <v>279</v>
      </c>
    </row>
    <row r="30" spans="3:18" x14ac:dyDescent="0.25">
      <c r="C30" s="25">
        <f>ROWS($D$5:D30)</f>
        <v>26</v>
      </c>
      <c r="D30" s="25" t="s">
        <v>192</v>
      </c>
      <c r="E30" s="25"/>
      <c r="F30" s="25">
        <v>4</v>
      </c>
      <c r="G30" s="50"/>
      <c r="H30" s="25"/>
      <c r="I30" s="25"/>
      <c r="J30" s="25"/>
      <c r="K30" s="25"/>
      <c r="L30" s="25"/>
      <c r="M30" s="71">
        <f t="shared" si="0"/>
        <v>0</v>
      </c>
      <c r="N30" s="25"/>
      <c r="O30" s="25"/>
      <c r="P30" s="25"/>
      <c r="Q30" s="25"/>
      <c r="R30" s="25"/>
    </row>
    <row r="31" spans="3:18" x14ac:dyDescent="0.25">
      <c r="C31" s="25">
        <f>ROWS($D$5:D31)</f>
        <v>27</v>
      </c>
      <c r="D31" s="25" t="s">
        <v>193</v>
      </c>
      <c r="E31" s="25"/>
      <c r="F31" s="25">
        <v>1</v>
      </c>
      <c r="G31" s="50"/>
      <c r="H31" s="25"/>
      <c r="I31" s="25"/>
      <c r="J31" s="25"/>
      <c r="K31" s="25"/>
      <c r="L31" s="25"/>
      <c r="M31" s="71">
        <f t="shared" si="0"/>
        <v>0</v>
      </c>
      <c r="N31" s="25"/>
      <c r="O31" s="25"/>
      <c r="P31" s="25"/>
      <c r="Q31" s="25"/>
      <c r="R31" s="25"/>
    </row>
    <row r="32" spans="3:18" x14ac:dyDescent="0.25">
      <c r="C32" s="25">
        <f>ROWS($D$5:D32)</f>
        <v>28</v>
      </c>
      <c r="D32" s="25" t="s">
        <v>194</v>
      </c>
      <c r="E32" s="25"/>
      <c r="F32" s="25">
        <v>1</v>
      </c>
      <c r="G32" s="50">
        <v>5000000</v>
      </c>
      <c r="H32" s="25"/>
      <c r="I32" s="25"/>
      <c r="J32" s="25"/>
      <c r="K32" s="25"/>
      <c r="L32" s="25"/>
      <c r="M32" s="71">
        <f t="shared" si="0"/>
        <v>5000000</v>
      </c>
      <c r="N32" s="25"/>
      <c r="O32" s="25"/>
      <c r="P32" s="25"/>
      <c r="Q32" s="25"/>
      <c r="R32" s="25" t="s">
        <v>282</v>
      </c>
    </row>
    <row r="33" spans="3:18" x14ac:dyDescent="0.25">
      <c r="C33" s="25">
        <f>ROWS($D$5:D33)</f>
        <v>29</v>
      </c>
      <c r="D33" s="25" t="s">
        <v>195</v>
      </c>
      <c r="E33" s="25"/>
      <c r="F33" s="25">
        <v>3</v>
      </c>
      <c r="G33" s="50">
        <v>5800000</v>
      </c>
      <c r="H33" s="25"/>
      <c r="I33" s="25"/>
      <c r="J33" s="25"/>
      <c r="K33" s="25"/>
      <c r="L33" s="25"/>
      <c r="M33" s="71">
        <f t="shared" si="0"/>
        <v>17400000</v>
      </c>
      <c r="N33" s="25"/>
      <c r="O33" s="25"/>
      <c r="P33" s="25"/>
      <c r="Q33" s="25"/>
      <c r="R33" s="25" t="s">
        <v>312</v>
      </c>
    </row>
    <row r="34" spans="3:18" x14ac:dyDescent="0.25">
      <c r="C34" s="25">
        <f>ROWS($D$5:D34)</f>
        <v>30</v>
      </c>
      <c r="D34" s="25" t="s">
        <v>196</v>
      </c>
      <c r="E34" s="25"/>
      <c r="F34" s="25">
        <v>1</v>
      </c>
      <c r="G34" s="50">
        <f>70000+1000000*2</f>
        <v>2070000</v>
      </c>
      <c r="H34" s="25"/>
      <c r="I34" s="25"/>
      <c r="J34" s="25"/>
      <c r="K34" s="25"/>
      <c r="L34" s="25"/>
      <c r="M34" s="71">
        <f t="shared" si="0"/>
        <v>2070000</v>
      </c>
      <c r="N34" s="25"/>
      <c r="O34" s="25"/>
      <c r="P34" s="25"/>
      <c r="Q34" s="25"/>
      <c r="R34" s="25" t="s">
        <v>151</v>
      </c>
    </row>
    <row r="35" spans="3:18" x14ac:dyDescent="0.25">
      <c r="C35" s="25">
        <f>ROWS($D$5:D35)</f>
        <v>31</v>
      </c>
      <c r="D35" s="25" t="s">
        <v>197</v>
      </c>
      <c r="E35" s="25"/>
      <c r="F35" s="25">
        <v>1</v>
      </c>
      <c r="G35" s="50"/>
      <c r="H35" s="25"/>
      <c r="I35" s="25"/>
      <c r="J35" s="25"/>
      <c r="K35" s="25"/>
      <c r="L35" s="25"/>
      <c r="M35" s="71">
        <f t="shared" si="0"/>
        <v>0</v>
      </c>
      <c r="N35" s="25"/>
      <c r="O35" s="25"/>
      <c r="P35" s="25"/>
      <c r="Q35" s="25"/>
      <c r="R35" s="25"/>
    </row>
    <row r="36" spans="3:18" x14ac:dyDescent="0.25">
      <c r="C36" s="25">
        <f>ROWS($D$5:D36)</f>
        <v>32</v>
      </c>
      <c r="D36" s="25" t="s">
        <v>198</v>
      </c>
      <c r="E36" s="25"/>
      <c r="F36" s="25">
        <v>1</v>
      </c>
      <c r="G36" s="52">
        <v>1500000</v>
      </c>
      <c r="H36" s="25"/>
      <c r="I36" s="25"/>
      <c r="J36" s="25"/>
      <c r="K36" s="25"/>
      <c r="L36" s="25"/>
      <c r="M36" s="71">
        <f t="shared" si="0"/>
        <v>1500000</v>
      </c>
      <c r="N36" s="25"/>
      <c r="O36" s="25"/>
      <c r="P36" s="25"/>
      <c r="Q36" s="25"/>
      <c r="R36" s="25" t="s">
        <v>279</v>
      </c>
    </row>
    <row r="37" spans="3:18" x14ac:dyDescent="0.25">
      <c r="C37" s="25">
        <f>ROWS($D$5:D37)</f>
        <v>33</v>
      </c>
      <c r="D37" s="25" t="s">
        <v>199</v>
      </c>
      <c r="E37" s="25"/>
      <c r="F37" s="25">
        <v>1</v>
      </c>
      <c r="G37" s="50"/>
      <c r="H37" s="25"/>
      <c r="I37" s="25"/>
      <c r="J37" s="25"/>
      <c r="K37" s="25"/>
      <c r="L37" s="25"/>
      <c r="M37" s="71">
        <f t="shared" ref="M37:M68" si="1">F37*G37</f>
        <v>0</v>
      </c>
      <c r="N37" s="25"/>
      <c r="O37" s="25"/>
      <c r="P37" s="25"/>
      <c r="Q37" s="25"/>
      <c r="R37" s="25"/>
    </row>
    <row r="38" spans="3:18" x14ac:dyDescent="0.25">
      <c r="C38" s="25">
        <f>ROWS($D$5:D38)</f>
        <v>34</v>
      </c>
      <c r="D38" s="25" t="s">
        <v>65</v>
      </c>
      <c r="E38" s="25"/>
      <c r="F38" s="25">
        <v>1</v>
      </c>
      <c r="G38" s="50">
        <v>1550000</v>
      </c>
      <c r="H38" s="25"/>
      <c r="I38" s="25"/>
      <c r="J38" s="25"/>
      <c r="K38" s="25"/>
      <c r="L38" s="25"/>
      <c r="M38" s="71">
        <f t="shared" si="1"/>
        <v>1550000</v>
      </c>
      <c r="N38" s="25"/>
      <c r="O38" s="25"/>
      <c r="P38" s="25"/>
      <c r="Q38" s="25"/>
      <c r="R38" s="25" t="s">
        <v>134</v>
      </c>
    </row>
    <row r="39" spans="3:18" x14ac:dyDescent="0.25">
      <c r="C39" s="25">
        <f>ROWS($D$5:D39)</f>
        <v>35</v>
      </c>
      <c r="D39" s="25" t="s">
        <v>200</v>
      </c>
      <c r="E39" s="25"/>
      <c r="F39" s="25">
        <v>1</v>
      </c>
      <c r="G39" s="52">
        <v>1500000</v>
      </c>
      <c r="H39" s="25"/>
      <c r="I39" s="25"/>
      <c r="J39" s="25"/>
      <c r="K39" s="25"/>
      <c r="L39" s="25"/>
      <c r="M39" s="71">
        <f t="shared" si="1"/>
        <v>1500000</v>
      </c>
      <c r="N39" s="25"/>
      <c r="O39" s="25"/>
      <c r="P39" s="25"/>
      <c r="Q39" s="25"/>
      <c r="R39" s="25" t="s">
        <v>279</v>
      </c>
    </row>
    <row r="40" spans="3:18" x14ac:dyDescent="0.25">
      <c r="C40" s="25">
        <f>ROWS($D$5:D40)</f>
        <v>36</v>
      </c>
      <c r="D40" s="25" t="s">
        <v>201</v>
      </c>
      <c r="E40" s="25"/>
      <c r="F40" s="25">
        <v>1</v>
      </c>
      <c r="G40" s="52">
        <v>1500000</v>
      </c>
      <c r="H40" s="25"/>
      <c r="I40" s="25"/>
      <c r="J40" s="25"/>
      <c r="K40" s="25"/>
      <c r="L40" s="25"/>
      <c r="M40" s="71">
        <f t="shared" si="1"/>
        <v>1500000</v>
      </c>
      <c r="N40" s="25"/>
      <c r="O40" s="25"/>
      <c r="P40" s="25"/>
      <c r="Q40" s="25"/>
      <c r="R40" s="25" t="s">
        <v>279</v>
      </c>
    </row>
    <row r="41" spans="3:18" x14ac:dyDescent="0.25">
      <c r="C41" s="25">
        <f>ROWS($D$5:D41)</f>
        <v>37</v>
      </c>
      <c r="D41" s="25" t="s">
        <v>202</v>
      </c>
      <c r="E41" s="25"/>
      <c r="F41" s="25">
        <v>1</v>
      </c>
      <c r="G41" s="52">
        <v>1500000</v>
      </c>
      <c r="H41" s="25"/>
      <c r="I41" s="25"/>
      <c r="J41" s="25"/>
      <c r="K41" s="25"/>
      <c r="L41" s="25"/>
      <c r="M41" s="71">
        <f t="shared" si="1"/>
        <v>1500000</v>
      </c>
      <c r="N41" s="25"/>
      <c r="O41" s="25"/>
      <c r="P41" s="25"/>
      <c r="Q41" s="25"/>
      <c r="R41" s="25" t="s">
        <v>279</v>
      </c>
    </row>
    <row r="42" spans="3:18" x14ac:dyDescent="0.25">
      <c r="C42" s="25">
        <f>ROWS($D$5:D42)</f>
        <v>38</v>
      </c>
      <c r="D42" s="25" t="s">
        <v>203</v>
      </c>
      <c r="E42" s="25"/>
      <c r="F42" s="25">
        <v>2</v>
      </c>
      <c r="G42" s="50"/>
      <c r="H42" s="25"/>
      <c r="I42" s="25"/>
      <c r="J42" s="25"/>
      <c r="K42" s="25"/>
      <c r="L42" s="25"/>
      <c r="M42" s="71">
        <f t="shared" si="1"/>
        <v>0</v>
      </c>
      <c r="N42" s="25"/>
      <c r="O42" s="25"/>
      <c r="P42" s="25"/>
      <c r="Q42" s="25"/>
      <c r="R42" s="25"/>
    </row>
    <row r="43" spans="3:18" x14ac:dyDescent="0.25">
      <c r="C43" s="25">
        <f>ROWS($D$5:D43)</f>
        <v>39</v>
      </c>
      <c r="D43" s="25" t="s">
        <v>204</v>
      </c>
      <c r="E43" s="25"/>
      <c r="F43" s="25">
        <v>1</v>
      </c>
      <c r="G43" s="50"/>
      <c r="H43" s="25"/>
      <c r="I43" s="25"/>
      <c r="J43" s="25"/>
      <c r="K43" s="25"/>
      <c r="L43" s="25"/>
      <c r="M43" s="71">
        <f t="shared" si="1"/>
        <v>0</v>
      </c>
      <c r="N43" s="25"/>
      <c r="O43" s="25"/>
      <c r="P43" s="25"/>
      <c r="Q43" s="25"/>
      <c r="R43" s="25"/>
    </row>
    <row r="44" spans="3:18" x14ac:dyDescent="0.25">
      <c r="C44" s="25">
        <f>ROWS($D$5:D44)</f>
        <v>40</v>
      </c>
      <c r="D44" s="25" t="s">
        <v>205</v>
      </c>
      <c r="E44" s="25"/>
      <c r="F44" s="25">
        <v>1</v>
      </c>
      <c r="G44" s="50">
        <v>56500000</v>
      </c>
      <c r="H44" s="25"/>
      <c r="I44" s="25"/>
      <c r="J44" s="25"/>
      <c r="K44" s="25"/>
      <c r="L44" s="25"/>
      <c r="M44" s="71">
        <f t="shared" si="1"/>
        <v>56500000</v>
      </c>
      <c r="N44" s="25"/>
      <c r="O44" s="25"/>
      <c r="P44" s="25"/>
      <c r="Q44" s="25"/>
      <c r="R44" t="s">
        <v>150</v>
      </c>
    </row>
    <row r="45" spans="3:18" x14ac:dyDescent="0.25">
      <c r="C45" s="25">
        <f>ROWS($D$5:D45)</f>
        <v>41</v>
      </c>
      <c r="D45" s="25" t="s">
        <v>206</v>
      </c>
      <c r="E45" s="25"/>
      <c r="F45" s="25">
        <v>2</v>
      </c>
      <c r="G45" s="50">
        <v>4500000</v>
      </c>
      <c r="H45" s="25"/>
      <c r="I45" s="25"/>
      <c r="J45" s="25"/>
      <c r="K45" s="25"/>
      <c r="L45" s="25"/>
      <c r="M45" s="71">
        <f t="shared" si="1"/>
        <v>9000000</v>
      </c>
      <c r="N45" s="25"/>
      <c r="O45" s="25"/>
      <c r="P45" s="25"/>
      <c r="Q45" s="25"/>
      <c r="R45" s="54" t="s">
        <v>278</v>
      </c>
    </row>
    <row r="46" spans="3:18" x14ac:dyDescent="0.25">
      <c r="C46" s="25">
        <f>ROWS($D$5:D46)</f>
        <v>42</v>
      </c>
      <c r="D46" s="25" t="s">
        <v>207</v>
      </c>
      <c r="E46" s="25"/>
      <c r="F46" s="25">
        <v>2</v>
      </c>
      <c r="G46" s="50"/>
      <c r="H46" s="25"/>
      <c r="I46" s="25"/>
      <c r="J46" s="25"/>
      <c r="K46" s="25"/>
      <c r="L46" s="25"/>
      <c r="M46" s="71">
        <f t="shared" si="1"/>
        <v>0</v>
      </c>
      <c r="N46" s="25"/>
      <c r="O46" s="25"/>
      <c r="P46" s="25"/>
      <c r="Q46" s="25"/>
      <c r="R46" s="25"/>
    </row>
    <row r="47" spans="3:18" x14ac:dyDescent="0.25">
      <c r="C47" s="25">
        <f>ROWS($D$5:D47)</f>
        <v>43</v>
      </c>
      <c r="D47" s="25" t="s">
        <v>208</v>
      </c>
      <c r="E47" s="25"/>
      <c r="F47" s="25">
        <v>2</v>
      </c>
      <c r="G47" s="50"/>
      <c r="H47" s="25"/>
      <c r="I47" s="25"/>
      <c r="J47" s="25"/>
      <c r="K47" s="25"/>
      <c r="L47" s="25"/>
      <c r="M47" s="71">
        <f t="shared" si="1"/>
        <v>0</v>
      </c>
      <c r="N47" s="25"/>
      <c r="O47" s="25"/>
      <c r="P47" s="25"/>
      <c r="Q47" s="25"/>
      <c r="R47" s="25"/>
    </row>
    <row r="48" spans="3:18" x14ac:dyDescent="0.25">
      <c r="C48" s="25">
        <f>ROWS($D$5:D48)</f>
        <v>44</v>
      </c>
      <c r="D48" s="25" t="s">
        <v>209</v>
      </c>
      <c r="E48" s="25"/>
      <c r="F48" s="25">
        <v>4</v>
      </c>
      <c r="G48" s="50">
        <v>1500000</v>
      </c>
      <c r="H48" s="25"/>
      <c r="I48" s="25"/>
      <c r="J48" s="25"/>
      <c r="K48" s="25"/>
      <c r="L48" s="25"/>
      <c r="M48" s="71">
        <f t="shared" si="1"/>
        <v>6000000</v>
      </c>
      <c r="N48" s="25"/>
      <c r="O48" s="25"/>
      <c r="P48" s="25"/>
      <c r="Q48" s="25"/>
      <c r="R48" s="25" t="s">
        <v>316</v>
      </c>
    </row>
    <row r="49" spans="3:18" x14ac:dyDescent="0.25">
      <c r="C49" s="25">
        <f>ROWS($D$5:D49)</f>
        <v>45</v>
      </c>
      <c r="D49" s="25" t="s">
        <v>210</v>
      </c>
      <c r="E49" s="25"/>
      <c r="F49" s="25">
        <v>1</v>
      </c>
      <c r="G49" s="50">
        <v>5000000</v>
      </c>
      <c r="H49" s="25"/>
      <c r="I49" s="25"/>
      <c r="J49" s="25"/>
      <c r="K49" s="25"/>
      <c r="L49" s="25"/>
      <c r="M49" s="71">
        <f t="shared" si="1"/>
        <v>5000000</v>
      </c>
      <c r="N49" s="25"/>
      <c r="O49" s="25"/>
      <c r="P49" s="25"/>
      <c r="Q49" s="25"/>
      <c r="R49" s="25" t="s">
        <v>277</v>
      </c>
    </row>
    <row r="50" spans="3:18" x14ac:dyDescent="0.25">
      <c r="C50" s="25">
        <f>ROWS($D$5:D50)</f>
        <v>46</v>
      </c>
      <c r="D50" s="25" t="s">
        <v>211</v>
      </c>
      <c r="E50" s="25"/>
      <c r="F50" s="25">
        <v>1</v>
      </c>
      <c r="G50" s="50"/>
      <c r="H50" s="25"/>
      <c r="I50" s="25"/>
      <c r="J50" s="25"/>
      <c r="K50" s="25"/>
      <c r="L50" s="25"/>
      <c r="M50" s="71">
        <f t="shared" si="1"/>
        <v>0</v>
      </c>
      <c r="N50" s="25"/>
      <c r="O50" s="25"/>
      <c r="P50" s="25"/>
      <c r="Q50" s="25"/>
      <c r="R50" s="25"/>
    </row>
    <row r="51" spans="3:18" x14ac:dyDescent="0.25">
      <c r="C51" s="25">
        <f>ROWS($D$5:D51)</f>
        <v>47</v>
      </c>
      <c r="D51" s="25" t="s">
        <v>212</v>
      </c>
      <c r="E51" s="25"/>
      <c r="F51" s="25">
        <v>1</v>
      </c>
      <c r="G51" s="50"/>
      <c r="H51" s="25"/>
      <c r="I51" s="25"/>
      <c r="J51" s="25"/>
      <c r="K51" s="25"/>
      <c r="L51" s="25"/>
      <c r="M51" s="71">
        <f t="shared" si="1"/>
        <v>0</v>
      </c>
      <c r="N51" s="25"/>
      <c r="O51" s="25"/>
      <c r="P51" s="25"/>
      <c r="Q51" s="25"/>
      <c r="R51" s="25"/>
    </row>
    <row r="52" spans="3:18" x14ac:dyDescent="0.25">
      <c r="C52" s="25">
        <f>ROWS($D$5:D52)</f>
        <v>48</v>
      </c>
      <c r="D52" s="25" t="s">
        <v>213</v>
      </c>
      <c r="E52" s="25"/>
      <c r="F52" s="25">
        <v>1</v>
      </c>
      <c r="G52" s="50">
        <v>600000</v>
      </c>
      <c r="H52" s="25"/>
      <c r="I52" s="25"/>
      <c r="J52" s="25"/>
      <c r="K52" s="25"/>
      <c r="L52" s="25"/>
      <c r="M52" s="71">
        <f t="shared" si="1"/>
        <v>600000</v>
      </c>
      <c r="N52" s="25"/>
      <c r="O52" s="25"/>
      <c r="P52" s="25"/>
      <c r="Q52" s="25"/>
      <c r="R52" s="25" t="s">
        <v>144</v>
      </c>
    </row>
    <row r="53" spans="3:18" x14ac:dyDescent="0.25">
      <c r="C53" s="25">
        <f>ROWS($D$5:D53)</f>
        <v>49</v>
      </c>
      <c r="D53" s="25" t="s">
        <v>214</v>
      </c>
      <c r="E53" s="25"/>
      <c r="F53" s="25">
        <v>1</v>
      </c>
      <c r="G53" s="50">
        <v>1850000</v>
      </c>
      <c r="H53" s="25"/>
      <c r="I53" s="25"/>
      <c r="J53" s="25"/>
      <c r="K53" s="25"/>
      <c r="L53" s="25"/>
      <c r="M53" s="71">
        <f t="shared" si="1"/>
        <v>1850000</v>
      </c>
      <c r="N53" s="25"/>
      <c r="O53" s="25"/>
      <c r="P53" s="25"/>
      <c r="Q53" s="25"/>
      <c r="R53" s="25" t="s">
        <v>135</v>
      </c>
    </row>
    <row r="54" spans="3:18" x14ac:dyDescent="0.25">
      <c r="C54" s="25">
        <f>ROWS($D$5:D54)</f>
        <v>50</v>
      </c>
      <c r="D54" s="25" t="s">
        <v>215</v>
      </c>
      <c r="E54" s="25"/>
      <c r="F54" s="25">
        <v>1</v>
      </c>
      <c r="G54" s="50"/>
      <c r="H54" s="25"/>
      <c r="I54" s="25"/>
      <c r="J54" s="25"/>
      <c r="K54" s="25"/>
      <c r="L54" s="25"/>
      <c r="M54" s="71">
        <f t="shared" si="1"/>
        <v>0</v>
      </c>
      <c r="N54" s="25"/>
      <c r="O54" s="25"/>
      <c r="P54" s="25"/>
      <c r="Q54" s="25"/>
      <c r="R54" s="25"/>
    </row>
    <row r="55" spans="3:18" x14ac:dyDescent="0.25">
      <c r="C55" s="25">
        <f>ROWS($D$5:D55)</f>
        <v>51</v>
      </c>
      <c r="D55" s="25" t="s">
        <v>214</v>
      </c>
      <c r="E55" s="25"/>
      <c r="F55" s="25">
        <v>1</v>
      </c>
      <c r="G55" s="50">
        <v>1850000</v>
      </c>
      <c r="H55" s="25"/>
      <c r="I55" s="25"/>
      <c r="J55" s="25"/>
      <c r="K55" s="25"/>
      <c r="L55" s="25"/>
      <c r="M55" s="71">
        <f t="shared" si="1"/>
        <v>1850000</v>
      </c>
      <c r="N55" s="25"/>
      <c r="O55" s="25"/>
      <c r="P55" s="25"/>
      <c r="Q55" s="25"/>
      <c r="R55" s="25" t="s">
        <v>135</v>
      </c>
    </row>
    <row r="56" spans="3:18" x14ac:dyDescent="0.25">
      <c r="C56" s="25">
        <f>ROWS($D$5:D56)</f>
        <v>52</v>
      </c>
      <c r="D56" s="25" t="s">
        <v>216</v>
      </c>
      <c r="E56" s="25"/>
      <c r="F56" s="25">
        <v>1</v>
      </c>
      <c r="G56" s="50">
        <v>1850000</v>
      </c>
      <c r="H56" s="25"/>
      <c r="I56" s="25"/>
      <c r="J56" s="25"/>
      <c r="K56" s="25"/>
      <c r="L56" s="25"/>
      <c r="M56" s="71">
        <f t="shared" si="1"/>
        <v>1850000</v>
      </c>
      <c r="N56" s="25"/>
      <c r="O56" s="25"/>
      <c r="P56" s="25"/>
      <c r="Q56" s="25"/>
      <c r="R56" s="25" t="s">
        <v>135</v>
      </c>
    </row>
    <row r="57" spans="3:18" x14ac:dyDescent="0.25">
      <c r="C57" s="25">
        <f>ROWS($D$5:D57)</f>
        <v>53</v>
      </c>
      <c r="D57" s="25" t="s">
        <v>216</v>
      </c>
      <c r="E57" s="25"/>
      <c r="F57" s="25">
        <v>1</v>
      </c>
      <c r="G57" s="50">
        <v>1850000</v>
      </c>
      <c r="H57" s="25"/>
      <c r="I57" s="25"/>
      <c r="J57" s="25"/>
      <c r="K57" s="25"/>
      <c r="L57" s="25"/>
      <c r="M57" s="71">
        <f t="shared" si="1"/>
        <v>1850000</v>
      </c>
      <c r="N57" s="25"/>
      <c r="O57" s="25"/>
      <c r="P57" s="25"/>
      <c r="Q57" s="25"/>
      <c r="R57" s="25" t="s">
        <v>135</v>
      </c>
    </row>
    <row r="58" spans="3:18" x14ac:dyDescent="0.25">
      <c r="C58" s="25">
        <f>ROWS($D$5:D58)</f>
        <v>54</v>
      </c>
      <c r="D58" s="25" t="s">
        <v>217</v>
      </c>
      <c r="E58" s="25"/>
      <c r="F58" s="25">
        <v>1</v>
      </c>
      <c r="G58" s="50">
        <v>2400000</v>
      </c>
      <c r="H58" s="25"/>
      <c r="I58" s="25"/>
      <c r="J58" s="25"/>
      <c r="K58" s="25"/>
      <c r="L58" s="25"/>
      <c r="M58" s="71">
        <f t="shared" si="1"/>
        <v>2400000</v>
      </c>
      <c r="N58" s="25"/>
      <c r="O58" s="25"/>
      <c r="P58" s="25"/>
      <c r="Q58" s="25"/>
      <c r="R58" s="25" t="s">
        <v>301</v>
      </c>
    </row>
    <row r="59" spans="3:18" x14ac:dyDescent="0.25">
      <c r="C59" s="25">
        <f>ROWS($D$5:D59)</f>
        <v>55</v>
      </c>
      <c r="D59" s="25" t="s">
        <v>218</v>
      </c>
      <c r="E59" s="25"/>
      <c r="F59" s="25">
        <v>1</v>
      </c>
      <c r="G59" s="50">
        <v>1850000</v>
      </c>
      <c r="H59" s="25"/>
      <c r="I59" s="25"/>
      <c r="J59" s="25"/>
      <c r="K59" s="25"/>
      <c r="L59" s="25"/>
      <c r="M59" s="71">
        <f t="shared" si="1"/>
        <v>1850000</v>
      </c>
      <c r="N59" s="25"/>
      <c r="O59" s="25"/>
      <c r="P59" s="25"/>
      <c r="Q59" s="25"/>
      <c r="R59" s="25" t="s">
        <v>135</v>
      </c>
    </row>
    <row r="60" spans="3:18" x14ac:dyDescent="0.25">
      <c r="C60" s="25">
        <f>ROWS($D$5:D60)</f>
        <v>56</v>
      </c>
      <c r="D60" s="25" t="s">
        <v>219</v>
      </c>
      <c r="E60" s="25"/>
      <c r="F60" s="25">
        <v>2</v>
      </c>
      <c r="G60" s="50">
        <v>10000</v>
      </c>
      <c r="H60" s="25"/>
      <c r="I60" s="25"/>
      <c r="J60" s="25"/>
      <c r="K60" s="25"/>
      <c r="L60" s="25"/>
      <c r="M60" s="71">
        <f t="shared" si="1"/>
        <v>20000</v>
      </c>
      <c r="N60" s="25"/>
      <c r="O60" s="25"/>
      <c r="P60" s="25"/>
      <c r="Q60" s="25"/>
      <c r="R60" s="25" t="s">
        <v>307</v>
      </c>
    </row>
    <row r="61" spans="3:18" x14ac:dyDescent="0.25">
      <c r="C61" s="25">
        <f>ROWS($D$5:D61)</f>
        <v>57</v>
      </c>
      <c r="D61" s="25" t="s">
        <v>220</v>
      </c>
      <c r="E61" s="25"/>
      <c r="F61" s="25">
        <v>7</v>
      </c>
      <c r="G61" s="50">
        <v>7000</v>
      </c>
      <c r="H61" s="25"/>
      <c r="I61" s="25"/>
      <c r="J61" s="25"/>
      <c r="K61" s="25"/>
      <c r="L61" s="25"/>
      <c r="M61" s="71">
        <f t="shared" si="1"/>
        <v>49000</v>
      </c>
      <c r="N61" s="25"/>
      <c r="O61" s="25"/>
      <c r="P61" s="25"/>
      <c r="Q61" s="25"/>
      <c r="R61" s="25" t="s">
        <v>306</v>
      </c>
    </row>
    <row r="62" spans="3:18" x14ac:dyDescent="0.25">
      <c r="C62" s="25">
        <f>ROWS($D$5:D62)</f>
        <v>58</v>
      </c>
      <c r="D62" s="25" t="s">
        <v>221</v>
      </c>
      <c r="E62" s="25"/>
      <c r="F62" s="25">
        <v>1</v>
      </c>
      <c r="G62" s="50">
        <v>180000</v>
      </c>
      <c r="H62" s="25"/>
      <c r="I62" s="25"/>
      <c r="J62" s="25"/>
      <c r="K62" s="25"/>
      <c r="L62" s="25"/>
      <c r="M62" s="71">
        <f t="shared" si="1"/>
        <v>180000</v>
      </c>
      <c r="N62" s="25"/>
      <c r="O62" s="25"/>
      <c r="P62" s="25"/>
      <c r="Q62" s="25"/>
      <c r="R62" s="25" t="s">
        <v>321</v>
      </c>
    </row>
    <row r="63" spans="3:18" x14ac:dyDescent="0.25">
      <c r="C63" s="25">
        <f>ROWS($D$5:D63)</f>
        <v>59</v>
      </c>
      <c r="D63" s="25" t="s">
        <v>222</v>
      </c>
      <c r="E63" s="25"/>
      <c r="F63" s="25">
        <v>1</v>
      </c>
      <c r="G63" s="50">
        <v>96000</v>
      </c>
      <c r="H63" s="25"/>
      <c r="I63" s="25"/>
      <c r="J63" s="25"/>
      <c r="K63" s="25"/>
      <c r="L63" s="25"/>
      <c r="M63" s="71">
        <f t="shared" si="1"/>
        <v>96000</v>
      </c>
      <c r="N63" s="25"/>
      <c r="O63" s="25"/>
      <c r="P63" s="25"/>
      <c r="Q63" s="25"/>
      <c r="R63" s="25" t="s">
        <v>296</v>
      </c>
    </row>
    <row r="64" spans="3:18" x14ac:dyDescent="0.25">
      <c r="C64" s="25">
        <f>ROWS($D$5:D64)</f>
        <v>60</v>
      </c>
      <c r="D64" s="25" t="s">
        <v>223</v>
      </c>
      <c r="E64" s="25"/>
      <c r="F64" s="25">
        <v>2</v>
      </c>
      <c r="G64" s="50"/>
      <c r="H64" s="25"/>
      <c r="I64" s="25"/>
      <c r="J64" s="25"/>
      <c r="K64" s="25"/>
      <c r="L64" s="25"/>
      <c r="M64" s="71">
        <f t="shared" si="1"/>
        <v>0</v>
      </c>
      <c r="N64" s="25"/>
      <c r="O64" s="25"/>
      <c r="P64" s="25"/>
      <c r="Q64" s="25"/>
      <c r="R64" s="25"/>
    </row>
    <row r="65" spans="3:18" x14ac:dyDescent="0.25">
      <c r="C65" s="25">
        <f>ROWS($D$5:D65)</f>
        <v>61</v>
      </c>
      <c r="D65" s="25" t="s">
        <v>65</v>
      </c>
      <c r="E65" s="25"/>
      <c r="F65" s="25">
        <v>1</v>
      </c>
      <c r="G65" s="50">
        <v>1550000</v>
      </c>
      <c r="H65" s="25"/>
      <c r="I65" s="25"/>
      <c r="J65" s="25"/>
      <c r="K65" s="25"/>
      <c r="L65" s="25"/>
      <c r="M65" s="71">
        <f t="shared" si="1"/>
        <v>1550000</v>
      </c>
      <c r="N65" s="25"/>
      <c r="O65" s="25"/>
      <c r="P65" s="25"/>
      <c r="Q65" s="25"/>
      <c r="R65" s="25" t="s">
        <v>134</v>
      </c>
    </row>
    <row r="66" spans="3:18" x14ac:dyDescent="0.25">
      <c r="C66" s="25">
        <f>ROWS($D$5:D66)</f>
        <v>62</v>
      </c>
      <c r="D66" s="25" t="s">
        <v>224</v>
      </c>
      <c r="E66" s="25"/>
      <c r="F66" s="25">
        <v>1</v>
      </c>
      <c r="G66" s="50"/>
      <c r="H66" s="25"/>
      <c r="I66" s="25"/>
      <c r="J66" s="25"/>
      <c r="K66" s="25"/>
      <c r="L66" s="25"/>
      <c r="M66" s="71">
        <f t="shared" si="1"/>
        <v>0</v>
      </c>
      <c r="N66" s="25"/>
      <c r="O66" s="25"/>
      <c r="P66" s="25"/>
      <c r="Q66" s="25"/>
      <c r="R66" s="25"/>
    </row>
    <row r="67" spans="3:18" x14ac:dyDescent="0.25">
      <c r="C67" s="25">
        <f>ROWS($D$5:D67)</f>
        <v>63</v>
      </c>
      <c r="D67" s="25" t="s">
        <v>225</v>
      </c>
      <c r="E67" s="25"/>
      <c r="F67" s="25">
        <v>1</v>
      </c>
      <c r="G67" s="50">
        <v>5000000</v>
      </c>
      <c r="H67" s="25"/>
      <c r="I67" s="25"/>
      <c r="J67" s="25"/>
      <c r="K67" s="25"/>
      <c r="L67" s="25"/>
      <c r="M67" s="71">
        <f t="shared" si="1"/>
        <v>5000000</v>
      </c>
      <c r="N67" s="25"/>
      <c r="O67" s="25"/>
      <c r="P67" s="25"/>
      <c r="Q67" s="25"/>
      <c r="R67" s="25" t="s">
        <v>277</v>
      </c>
    </row>
    <row r="68" spans="3:18" x14ac:dyDescent="0.25">
      <c r="C68" s="25">
        <f>ROWS($D$5:D68)</f>
        <v>64</v>
      </c>
      <c r="D68" s="25" t="s">
        <v>226</v>
      </c>
      <c r="E68" s="25"/>
      <c r="F68" s="25">
        <v>1</v>
      </c>
      <c r="G68" s="50">
        <v>5000000</v>
      </c>
      <c r="H68" s="25"/>
      <c r="I68" s="25"/>
      <c r="J68" s="25"/>
      <c r="K68" s="25"/>
      <c r="L68" s="25"/>
      <c r="M68" s="71">
        <f t="shared" si="1"/>
        <v>5000000</v>
      </c>
      <c r="N68" s="25"/>
      <c r="O68" s="25"/>
      <c r="P68" s="25"/>
      <c r="Q68" s="25"/>
      <c r="R68" s="25" t="s">
        <v>277</v>
      </c>
    </row>
    <row r="69" spans="3:18" x14ac:dyDescent="0.25">
      <c r="C69" s="25">
        <f>ROWS($D$5:D69)</f>
        <v>65</v>
      </c>
      <c r="D69" s="25" t="s">
        <v>227</v>
      </c>
      <c r="E69" s="25"/>
      <c r="F69" s="25">
        <v>1</v>
      </c>
      <c r="G69" s="50">
        <v>5000000</v>
      </c>
      <c r="H69" s="25"/>
      <c r="I69" s="25"/>
      <c r="J69" s="25"/>
      <c r="K69" s="25"/>
      <c r="L69" s="25"/>
      <c r="M69" s="71">
        <f t="shared" ref="M69:M100" si="2">F69*G69</f>
        <v>5000000</v>
      </c>
      <c r="N69" s="25"/>
      <c r="O69" s="25"/>
      <c r="P69" s="25"/>
      <c r="Q69" s="25"/>
      <c r="R69" s="25" t="s">
        <v>277</v>
      </c>
    </row>
    <row r="70" spans="3:18" x14ac:dyDescent="0.25">
      <c r="C70" s="25">
        <f>ROWS($D$5:D70)</f>
        <v>66</v>
      </c>
      <c r="D70" s="25" t="s">
        <v>228</v>
      </c>
      <c r="E70" s="25"/>
      <c r="F70" s="25">
        <v>1</v>
      </c>
      <c r="G70" s="52">
        <v>1500000</v>
      </c>
      <c r="H70" s="25"/>
      <c r="I70" s="25"/>
      <c r="J70" s="25"/>
      <c r="K70" s="25"/>
      <c r="L70" s="25"/>
      <c r="M70" s="71">
        <f t="shared" si="2"/>
        <v>1500000</v>
      </c>
      <c r="N70" s="25"/>
      <c r="O70" s="25"/>
      <c r="P70" s="25"/>
      <c r="Q70" s="25"/>
      <c r="R70" s="25" t="s">
        <v>279</v>
      </c>
    </row>
    <row r="71" spans="3:18" x14ac:dyDescent="0.25">
      <c r="C71" s="25">
        <f>ROWS($D$5:D71)</f>
        <v>67</v>
      </c>
      <c r="D71" s="25" t="s">
        <v>229</v>
      </c>
      <c r="E71" s="25"/>
      <c r="F71" s="25">
        <v>1</v>
      </c>
      <c r="G71" s="63">
        <v>1500000</v>
      </c>
      <c r="H71" s="25"/>
      <c r="I71" s="25"/>
      <c r="J71" s="25"/>
      <c r="K71" s="25"/>
      <c r="L71" s="25"/>
      <c r="M71" s="71">
        <f t="shared" si="2"/>
        <v>1500000</v>
      </c>
      <c r="N71" s="25"/>
      <c r="O71" s="25"/>
      <c r="P71" s="25"/>
      <c r="Q71" s="25"/>
      <c r="R71" s="25" t="s">
        <v>279</v>
      </c>
    </row>
    <row r="72" spans="3:18" x14ac:dyDescent="0.25">
      <c r="C72" s="25">
        <f>ROWS($D$5:D72)</f>
        <v>68</v>
      </c>
      <c r="D72" s="25" t="s">
        <v>230</v>
      </c>
      <c r="E72" s="25"/>
      <c r="F72" s="25">
        <v>2</v>
      </c>
      <c r="G72" s="63">
        <v>5000000</v>
      </c>
      <c r="H72" s="25"/>
      <c r="I72" s="25"/>
      <c r="J72" s="25"/>
      <c r="K72" s="25"/>
      <c r="L72" s="25"/>
      <c r="M72" s="71">
        <f t="shared" si="2"/>
        <v>10000000</v>
      </c>
      <c r="N72" s="25"/>
      <c r="O72" s="25"/>
      <c r="P72" s="25"/>
      <c r="Q72" s="25"/>
      <c r="R72" s="25" t="s">
        <v>277</v>
      </c>
    </row>
    <row r="73" spans="3:18" x14ac:dyDescent="0.25">
      <c r="C73" s="25">
        <f>ROWS($D$5:D73)</f>
        <v>69</v>
      </c>
      <c r="D73" s="25" t="s">
        <v>198</v>
      </c>
      <c r="E73" s="25"/>
      <c r="F73" s="25">
        <v>1</v>
      </c>
      <c r="G73" s="52">
        <v>1500000</v>
      </c>
      <c r="H73" s="25"/>
      <c r="I73" s="25"/>
      <c r="J73" s="25"/>
      <c r="K73" s="25"/>
      <c r="L73" s="25"/>
      <c r="M73" s="71">
        <f t="shared" si="2"/>
        <v>1500000</v>
      </c>
      <c r="N73" s="25"/>
      <c r="O73" s="25"/>
      <c r="P73" s="25"/>
      <c r="Q73" s="25"/>
      <c r="R73" s="25" t="s">
        <v>279</v>
      </c>
    </row>
    <row r="74" spans="3:18" x14ac:dyDescent="0.25">
      <c r="C74" s="25">
        <f>ROWS($D$5:D74)</f>
        <v>70</v>
      </c>
      <c r="D74" s="25" t="s">
        <v>231</v>
      </c>
      <c r="E74" s="25"/>
      <c r="F74" s="25">
        <v>1</v>
      </c>
      <c r="G74" s="50"/>
      <c r="H74" s="25"/>
      <c r="I74" s="25"/>
      <c r="J74" s="25"/>
      <c r="K74" s="25"/>
      <c r="L74" s="25"/>
      <c r="M74" s="71">
        <f t="shared" si="2"/>
        <v>0</v>
      </c>
      <c r="N74" s="25"/>
      <c r="O74" s="25"/>
      <c r="P74" s="25"/>
      <c r="Q74" s="25"/>
      <c r="R74" s="25"/>
    </row>
    <row r="75" spans="3:18" x14ac:dyDescent="0.25">
      <c r="C75" s="25">
        <f>ROWS($D$5:D75)</f>
        <v>71</v>
      </c>
      <c r="D75" s="25" t="s">
        <v>232</v>
      </c>
      <c r="E75" s="25"/>
      <c r="F75" s="25">
        <v>1</v>
      </c>
      <c r="G75" s="50">
        <v>1000000</v>
      </c>
      <c r="H75" s="25"/>
      <c r="I75" s="25"/>
      <c r="J75" s="25"/>
      <c r="K75" s="25"/>
      <c r="L75" s="25"/>
      <c r="M75" s="71">
        <f t="shared" si="2"/>
        <v>1000000</v>
      </c>
      <c r="N75" s="25"/>
      <c r="O75" s="25"/>
      <c r="P75" s="25"/>
      <c r="Q75" s="25"/>
      <c r="R75" s="25" t="s">
        <v>310</v>
      </c>
    </row>
    <row r="76" spans="3:18" x14ac:dyDescent="0.25">
      <c r="C76" s="25">
        <f>ROWS($D$5:D76)</f>
        <v>72</v>
      </c>
      <c r="D76" s="25" t="s">
        <v>233</v>
      </c>
      <c r="E76" s="25"/>
      <c r="F76" s="25">
        <v>1</v>
      </c>
      <c r="G76" s="50">
        <v>13500</v>
      </c>
      <c r="H76" s="25"/>
      <c r="I76" s="25"/>
      <c r="J76" s="25"/>
      <c r="K76" s="25"/>
      <c r="L76" s="25"/>
      <c r="M76" s="71">
        <f t="shared" si="2"/>
        <v>13500</v>
      </c>
      <c r="N76" s="25"/>
      <c r="O76" s="25"/>
      <c r="P76" s="25"/>
      <c r="Q76" s="25"/>
      <c r="R76" s="25" t="s">
        <v>317</v>
      </c>
    </row>
    <row r="77" spans="3:18" x14ac:dyDescent="0.25">
      <c r="C77" s="25">
        <f>ROWS($D$5:D77)</f>
        <v>73</v>
      </c>
      <c r="D77" s="25" t="s">
        <v>234</v>
      </c>
      <c r="E77" s="25"/>
      <c r="F77" s="25">
        <v>1</v>
      </c>
      <c r="G77" s="50">
        <v>46000</v>
      </c>
      <c r="H77" s="25"/>
      <c r="I77" s="25"/>
      <c r="J77" s="25"/>
      <c r="K77" s="25"/>
      <c r="L77" s="25"/>
      <c r="M77" s="71">
        <f t="shared" si="2"/>
        <v>46000</v>
      </c>
      <c r="N77" s="25"/>
      <c r="O77" s="25"/>
      <c r="P77" s="25"/>
      <c r="Q77" s="25"/>
      <c r="R77" s="25" t="s">
        <v>303</v>
      </c>
    </row>
    <row r="78" spans="3:18" x14ac:dyDescent="0.25">
      <c r="C78" s="25">
        <f>ROWS($D$5:D78)</f>
        <v>74</v>
      </c>
      <c r="D78" s="25" t="s">
        <v>235</v>
      </c>
      <c r="E78" s="25"/>
      <c r="F78" s="25">
        <v>1</v>
      </c>
      <c r="G78" s="50"/>
      <c r="H78" s="25"/>
      <c r="I78" s="25"/>
      <c r="J78" s="25"/>
      <c r="K78" s="25"/>
      <c r="L78" s="25"/>
      <c r="M78" s="71">
        <f t="shared" si="2"/>
        <v>0</v>
      </c>
      <c r="N78" s="25"/>
      <c r="O78" s="25"/>
      <c r="P78" s="25"/>
      <c r="Q78" s="25"/>
      <c r="R78" s="25"/>
    </row>
    <row r="79" spans="3:18" x14ac:dyDescent="0.25">
      <c r="C79" s="25">
        <f>ROWS($D$5:D79)</f>
        <v>75</v>
      </c>
      <c r="D79" s="25" t="s">
        <v>236</v>
      </c>
      <c r="E79" s="25"/>
      <c r="F79" s="25">
        <v>1</v>
      </c>
      <c r="G79" s="50">
        <v>20500</v>
      </c>
      <c r="H79" s="25"/>
      <c r="I79" s="25"/>
      <c r="J79" s="25"/>
      <c r="K79" s="25"/>
      <c r="L79" s="25"/>
      <c r="M79" s="71">
        <f t="shared" si="2"/>
        <v>20500</v>
      </c>
      <c r="N79" s="25"/>
      <c r="O79" s="25"/>
      <c r="P79" s="25"/>
      <c r="Q79" s="25"/>
      <c r="R79" s="25" t="s">
        <v>320</v>
      </c>
    </row>
    <row r="80" spans="3:18" x14ac:dyDescent="0.25">
      <c r="C80" s="25">
        <f>ROWS($D$5:D80)</f>
        <v>76</v>
      </c>
      <c r="D80" s="25" t="s">
        <v>237</v>
      </c>
      <c r="E80" s="25"/>
      <c r="F80" s="25">
        <v>1</v>
      </c>
      <c r="G80" s="50"/>
      <c r="H80" s="25"/>
      <c r="I80" s="25"/>
      <c r="J80" s="25"/>
      <c r="K80" s="25"/>
      <c r="L80" s="25"/>
      <c r="M80" s="71">
        <f t="shared" si="2"/>
        <v>0</v>
      </c>
      <c r="N80" s="25"/>
      <c r="O80" s="25"/>
      <c r="P80" s="25"/>
      <c r="Q80" s="25"/>
      <c r="R80" s="25"/>
    </row>
    <row r="81" spans="3:18" x14ac:dyDescent="0.25">
      <c r="C81" s="25">
        <f>ROWS($D$5:D81)</f>
        <v>77</v>
      </c>
      <c r="D81" s="25" t="s">
        <v>238</v>
      </c>
      <c r="E81" s="25"/>
      <c r="F81" s="25">
        <v>1</v>
      </c>
      <c r="G81" s="50"/>
      <c r="H81" s="25"/>
      <c r="I81" s="25"/>
      <c r="J81" s="25"/>
      <c r="K81" s="25"/>
      <c r="L81" s="25"/>
      <c r="M81" s="71">
        <f t="shared" si="2"/>
        <v>0</v>
      </c>
      <c r="N81" s="25"/>
      <c r="O81" s="25"/>
      <c r="P81" s="25"/>
      <c r="Q81" s="25"/>
      <c r="R81" s="25"/>
    </row>
    <row r="82" spans="3:18" x14ac:dyDescent="0.25">
      <c r="C82" s="25">
        <f>ROWS($D$5:D82)</f>
        <v>78</v>
      </c>
      <c r="D82" s="25" t="s">
        <v>239</v>
      </c>
      <c r="E82" s="25"/>
      <c r="F82" s="25">
        <v>1</v>
      </c>
      <c r="G82" s="50"/>
      <c r="H82" s="25"/>
      <c r="I82" s="25"/>
      <c r="J82" s="25"/>
      <c r="K82" s="25"/>
      <c r="L82" s="25"/>
      <c r="M82" s="71">
        <f t="shared" si="2"/>
        <v>0</v>
      </c>
      <c r="N82" s="25"/>
      <c r="O82" s="25"/>
      <c r="P82" s="25"/>
      <c r="Q82" s="25"/>
      <c r="R82" s="25"/>
    </row>
    <row r="83" spans="3:18" x14ac:dyDescent="0.25">
      <c r="C83" s="25">
        <f>ROWS($D$5:D83)</f>
        <v>79</v>
      </c>
      <c r="D83" s="25" t="s">
        <v>240</v>
      </c>
      <c r="E83" s="25"/>
      <c r="F83" s="25">
        <v>1</v>
      </c>
      <c r="G83" s="50">
        <v>46000</v>
      </c>
      <c r="H83" s="25"/>
      <c r="I83" s="25"/>
      <c r="J83" s="25"/>
      <c r="K83" s="25"/>
      <c r="L83" s="25"/>
      <c r="M83" s="71">
        <f t="shared" si="2"/>
        <v>46000</v>
      </c>
      <c r="N83" s="25"/>
      <c r="O83" s="25"/>
      <c r="P83" s="25"/>
      <c r="Q83" s="25"/>
      <c r="R83" s="25" t="s">
        <v>303</v>
      </c>
    </row>
    <row r="84" spans="3:18" x14ac:dyDescent="0.25">
      <c r="C84" s="25">
        <f>ROWS($D$5:D84)</f>
        <v>80</v>
      </c>
      <c r="D84" s="25" t="s">
        <v>241</v>
      </c>
      <c r="E84" s="25"/>
      <c r="F84" s="25">
        <v>1</v>
      </c>
      <c r="G84" s="50">
        <v>24800</v>
      </c>
      <c r="H84" s="25"/>
      <c r="I84" s="25"/>
      <c r="J84" s="25"/>
      <c r="K84" s="25"/>
      <c r="L84" s="25"/>
      <c r="M84" s="71">
        <f t="shared" si="2"/>
        <v>24800</v>
      </c>
      <c r="N84" s="25"/>
      <c r="O84" s="25"/>
      <c r="P84" s="25"/>
      <c r="Q84" s="25"/>
      <c r="R84" s="25" t="s">
        <v>163</v>
      </c>
    </row>
    <row r="85" spans="3:18" x14ac:dyDescent="0.25">
      <c r="C85" s="25">
        <f>ROWS($D$5:D85)</f>
        <v>81</v>
      </c>
      <c r="D85" s="25" t="s">
        <v>242</v>
      </c>
      <c r="E85" s="25"/>
      <c r="F85" s="25">
        <v>1</v>
      </c>
      <c r="G85" s="50">
        <v>24800</v>
      </c>
      <c r="H85" s="25"/>
      <c r="I85" s="25"/>
      <c r="J85" s="25"/>
      <c r="K85" s="25"/>
      <c r="L85" s="25"/>
      <c r="M85" s="71">
        <f t="shared" si="2"/>
        <v>24800</v>
      </c>
      <c r="N85" s="25"/>
      <c r="O85" s="25"/>
      <c r="P85" s="25"/>
      <c r="Q85" s="25"/>
      <c r="R85" s="25" t="s">
        <v>163</v>
      </c>
    </row>
    <row r="86" spans="3:18" x14ac:dyDescent="0.25">
      <c r="C86" s="25">
        <f>ROWS($D$5:D86)</f>
        <v>82</v>
      </c>
      <c r="D86" s="25" t="s">
        <v>243</v>
      </c>
      <c r="E86" s="25"/>
      <c r="F86" s="25">
        <v>1</v>
      </c>
      <c r="G86" s="50">
        <v>1410000</v>
      </c>
      <c r="H86" s="25"/>
      <c r="I86" s="25"/>
      <c r="J86" s="25"/>
      <c r="K86" s="25"/>
      <c r="L86" s="25"/>
      <c r="M86" s="71">
        <f t="shared" si="2"/>
        <v>1410000</v>
      </c>
      <c r="N86" s="25"/>
      <c r="O86" s="25"/>
      <c r="P86" s="25"/>
      <c r="Q86" s="25"/>
      <c r="R86" s="25" t="s">
        <v>291</v>
      </c>
    </row>
    <row r="87" spans="3:18" x14ac:dyDescent="0.25">
      <c r="C87" s="25">
        <f>ROWS($D$5:D87)</f>
        <v>83</v>
      </c>
      <c r="D87" s="25" t="s">
        <v>244</v>
      </c>
      <c r="E87" s="25"/>
      <c r="F87" s="25">
        <v>1</v>
      </c>
      <c r="G87" s="50">
        <v>3000000</v>
      </c>
      <c r="H87" s="25"/>
      <c r="I87" s="25"/>
      <c r="J87" s="25"/>
      <c r="K87" s="25"/>
      <c r="L87" s="25"/>
      <c r="M87" s="71">
        <f t="shared" si="2"/>
        <v>3000000</v>
      </c>
      <c r="N87" s="25"/>
      <c r="O87" s="25"/>
      <c r="P87" s="25"/>
      <c r="Q87" s="25"/>
      <c r="R87" s="25" t="s">
        <v>138</v>
      </c>
    </row>
    <row r="88" spans="3:18" x14ac:dyDescent="0.25">
      <c r="C88" s="25">
        <f>ROWS($D$5:D88)</f>
        <v>84</v>
      </c>
      <c r="D88" s="25" t="s">
        <v>245</v>
      </c>
      <c r="E88" s="25"/>
      <c r="F88" s="25">
        <v>1</v>
      </c>
      <c r="G88" s="50">
        <v>365000</v>
      </c>
      <c r="H88" s="25"/>
      <c r="I88" s="25"/>
      <c r="J88" s="25"/>
      <c r="K88" s="25"/>
      <c r="L88" s="25"/>
      <c r="M88" s="71">
        <f t="shared" si="2"/>
        <v>365000</v>
      </c>
      <c r="N88" s="25"/>
      <c r="O88" s="25"/>
      <c r="P88" s="25"/>
      <c r="Q88" s="25"/>
      <c r="R88" s="25" t="s">
        <v>299</v>
      </c>
    </row>
    <row r="89" spans="3:18" x14ac:dyDescent="0.25">
      <c r="C89" s="25">
        <f>ROWS($D$5:D89)</f>
        <v>85</v>
      </c>
      <c r="D89" s="25" t="s">
        <v>246</v>
      </c>
      <c r="E89" s="25"/>
      <c r="F89" s="25">
        <v>1</v>
      </c>
      <c r="G89" s="50">
        <v>365000</v>
      </c>
      <c r="H89" s="25"/>
      <c r="I89" s="25"/>
      <c r="J89" s="25"/>
      <c r="K89" s="25"/>
      <c r="L89" s="25"/>
      <c r="M89" s="71">
        <f t="shared" si="2"/>
        <v>365000</v>
      </c>
      <c r="N89" s="25"/>
      <c r="O89" s="25"/>
      <c r="P89" s="25"/>
      <c r="Q89" s="25"/>
      <c r="R89" s="25" t="s">
        <v>299</v>
      </c>
    </row>
    <row r="90" spans="3:18" x14ac:dyDescent="0.25">
      <c r="C90" s="25">
        <f>ROWS($D$5:D90)</f>
        <v>86</v>
      </c>
      <c r="D90" s="25" t="s">
        <v>247</v>
      </c>
      <c r="E90" s="25"/>
      <c r="F90" s="25">
        <v>1</v>
      </c>
      <c r="G90" s="50">
        <v>430000</v>
      </c>
      <c r="H90" s="25"/>
      <c r="I90" s="25"/>
      <c r="J90" s="25"/>
      <c r="K90" s="25"/>
      <c r="L90" s="25"/>
      <c r="M90" s="71">
        <f t="shared" si="2"/>
        <v>430000</v>
      </c>
      <c r="N90" s="25"/>
      <c r="O90" s="25"/>
      <c r="P90" s="25"/>
      <c r="Q90" s="25"/>
      <c r="R90" s="25" t="s">
        <v>298</v>
      </c>
    </row>
    <row r="91" spans="3:18" x14ac:dyDescent="0.25">
      <c r="C91" s="25">
        <f>ROWS($D$5:D91)</f>
        <v>87</v>
      </c>
      <c r="D91" s="25" t="s">
        <v>248</v>
      </c>
      <c r="E91" s="25"/>
      <c r="F91" s="25">
        <v>2</v>
      </c>
      <c r="G91" s="50">
        <v>365000</v>
      </c>
      <c r="H91" s="25"/>
      <c r="I91" s="25"/>
      <c r="J91" s="25"/>
      <c r="K91" s="25"/>
      <c r="L91" s="25"/>
      <c r="M91" s="71">
        <f t="shared" si="2"/>
        <v>730000</v>
      </c>
      <c r="N91" s="25"/>
      <c r="O91" s="25"/>
      <c r="P91" s="25"/>
      <c r="Q91" s="25"/>
      <c r="R91" s="25" t="s">
        <v>299</v>
      </c>
    </row>
    <row r="92" spans="3:18" x14ac:dyDescent="0.25">
      <c r="C92" s="25">
        <f>ROWS($D$5:D92)</f>
        <v>88</v>
      </c>
      <c r="D92" s="25" t="s">
        <v>249</v>
      </c>
      <c r="E92" s="25"/>
      <c r="F92" s="25">
        <v>1</v>
      </c>
      <c r="G92" s="52">
        <v>500000</v>
      </c>
      <c r="H92" s="25"/>
      <c r="I92" s="25"/>
      <c r="J92" s="25"/>
      <c r="K92" s="25"/>
      <c r="L92" s="25"/>
      <c r="M92" s="71">
        <f t="shared" si="2"/>
        <v>500000</v>
      </c>
      <c r="N92" s="25"/>
      <c r="O92" s="25"/>
      <c r="P92" s="25"/>
      <c r="Q92" s="25"/>
      <c r="R92" s="54" t="s">
        <v>304</v>
      </c>
    </row>
    <row r="93" spans="3:18" x14ac:dyDescent="0.25">
      <c r="C93" s="25">
        <f>ROWS($D$5:D93)</f>
        <v>89</v>
      </c>
      <c r="D93" s="25" t="s">
        <v>250</v>
      </c>
      <c r="E93" s="25"/>
      <c r="F93" s="25">
        <v>2</v>
      </c>
      <c r="G93" s="50">
        <v>2850000</v>
      </c>
      <c r="H93" s="25"/>
      <c r="I93" s="25"/>
      <c r="J93" s="25"/>
      <c r="K93" s="25"/>
      <c r="L93" s="25"/>
      <c r="M93" s="71">
        <f t="shared" si="2"/>
        <v>5700000</v>
      </c>
      <c r="N93" s="25"/>
      <c r="O93" s="25"/>
      <c r="P93" s="25"/>
      <c r="Q93" s="25"/>
      <c r="R93" s="25" t="s">
        <v>318</v>
      </c>
    </row>
    <row r="94" spans="3:18" x14ac:dyDescent="0.25">
      <c r="C94" s="25">
        <f>ROWS($D$5:D94)</f>
        <v>90</v>
      </c>
      <c r="D94" s="25" t="s">
        <v>251</v>
      </c>
      <c r="E94" s="25"/>
      <c r="F94" s="25">
        <v>1</v>
      </c>
      <c r="G94" s="50"/>
      <c r="H94" s="25"/>
      <c r="I94" s="25"/>
      <c r="J94" s="25"/>
      <c r="K94" s="25"/>
      <c r="L94" s="25"/>
      <c r="M94" s="71">
        <f t="shared" si="2"/>
        <v>0</v>
      </c>
      <c r="N94" s="25"/>
      <c r="O94" s="25"/>
      <c r="P94" s="25"/>
      <c r="Q94" s="25"/>
      <c r="R94" s="25"/>
    </row>
    <row r="95" spans="3:18" x14ac:dyDescent="0.25">
      <c r="C95" s="25">
        <f>ROWS($D$5:D95)</f>
        <v>91</v>
      </c>
      <c r="D95" s="25" t="s">
        <v>252</v>
      </c>
      <c r="E95" s="25"/>
      <c r="F95" s="25">
        <v>1</v>
      </c>
      <c r="G95" s="52">
        <v>500000</v>
      </c>
      <c r="H95" s="25"/>
      <c r="I95" s="25"/>
      <c r="J95" s="25"/>
      <c r="K95" s="25"/>
      <c r="L95" s="25"/>
      <c r="M95" s="71">
        <f t="shared" si="2"/>
        <v>500000</v>
      </c>
      <c r="N95" s="25"/>
      <c r="O95" s="25"/>
      <c r="P95" s="25"/>
      <c r="Q95" s="25"/>
      <c r="R95" s="54" t="s">
        <v>304</v>
      </c>
    </row>
    <row r="96" spans="3:18" x14ac:dyDescent="0.25">
      <c r="C96" s="25">
        <f>ROWS($D$5:D96)</f>
        <v>92</v>
      </c>
      <c r="D96" s="25" t="s">
        <v>253</v>
      </c>
      <c r="E96" s="25"/>
      <c r="F96" s="25">
        <v>1</v>
      </c>
      <c r="G96" s="63">
        <v>5000000</v>
      </c>
      <c r="H96" s="25"/>
      <c r="I96" s="25"/>
      <c r="J96" s="25"/>
      <c r="K96" s="25"/>
      <c r="L96" s="25"/>
      <c r="M96" s="71">
        <f t="shared" si="2"/>
        <v>5000000</v>
      </c>
      <c r="N96" s="25"/>
      <c r="O96" s="25"/>
      <c r="P96" s="25"/>
      <c r="Q96" s="25"/>
      <c r="R96" s="25" t="s">
        <v>277</v>
      </c>
    </row>
    <row r="97" spans="3:18" x14ac:dyDescent="0.25">
      <c r="C97" s="25">
        <f>ROWS($D$5:D97)</f>
        <v>93</v>
      </c>
      <c r="D97" s="25" t="s">
        <v>65</v>
      </c>
      <c r="E97" s="25" t="s">
        <v>180</v>
      </c>
      <c r="F97" s="25">
        <v>1</v>
      </c>
      <c r="G97" s="50">
        <v>895000</v>
      </c>
      <c r="H97" s="25"/>
      <c r="I97" s="25"/>
      <c r="J97" s="25"/>
      <c r="K97" s="25"/>
      <c r="L97" s="25"/>
      <c r="M97" s="71">
        <f t="shared" si="2"/>
        <v>895000</v>
      </c>
      <c r="N97" s="25"/>
      <c r="O97" s="25"/>
      <c r="P97" s="25"/>
      <c r="Q97" s="25"/>
      <c r="R97" s="25" t="s">
        <v>292</v>
      </c>
    </row>
    <row r="98" spans="3:18" x14ac:dyDescent="0.25">
      <c r="C98" s="25">
        <f>ROWS($D$5:D98)</f>
        <v>94</v>
      </c>
      <c r="D98" s="25" t="s">
        <v>65</v>
      </c>
      <c r="E98" s="25" t="s">
        <v>254</v>
      </c>
      <c r="F98" s="25">
        <v>1</v>
      </c>
      <c r="G98" s="50">
        <v>700000</v>
      </c>
      <c r="H98" s="25"/>
      <c r="I98" s="25"/>
      <c r="J98" s="25"/>
      <c r="K98" s="25"/>
      <c r="L98" s="25"/>
      <c r="M98" s="71">
        <f t="shared" si="2"/>
        <v>700000</v>
      </c>
      <c r="N98" s="25"/>
      <c r="O98" s="25"/>
      <c r="P98" s="25"/>
      <c r="Q98" s="25"/>
      <c r="R98" s="25" t="s">
        <v>276</v>
      </c>
    </row>
    <row r="99" spans="3:18" x14ac:dyDescent="0.25">
      <c r="C99" s="25">
        <f>ROWS($D$5:D99)</f>
        <v>95</v>
      </c>
      <c r="D99" s="25" t="s">
        <v>65</v>
      </c>
      <c r="E99" s="25" t="s">
        <v>180</v>
      </c>
      <c r="F99" s="25">
        <v>1</v>
      </c>
      <c r="G99" s="50">
        <v>895000</v>
      </c>
      <c r="H99" s="25"/>
      <c r="I99" s="25"/>
      <c r="J99" s="25"/>
      <c r="K99" s="25"/>
      <c r="L99" s="25"/>
      <c r="M99" s="71">
        <f t="shared" si="2"/>
        <v>895000</v>
      </c>
      <c r="N99" s="25"/>
      <c r="O99" s="25"/>
      <c r="P99" s="25"/>
      <c r="Q99" s="25"/>
      <c r="R99" s="25" t="s">
        <v>292</v>
      </c>
    </row>
    <row r="100" spans="3:18" x14ac:dyDescent="0.25">
      <c r="C100" s="25">
        <f>ROWS($D$5:D100)</f>
        <v>96</v>
      </c>
      <c r="D100" s="25" t="s">
        <v>65</v>
      </c>
      <c r="E100" s="25" t="s">
        <v>180</v>
      </c>
      <c r="F100" s="25">
        <v>1</v>
      </c>
      <c r="G100" s="50">
        <v>895000</v>
      </c>
      <c r="H100" s="25"/>
      <c r="I100" s="25"/>
      <c r="J100" s="25"/>
      <c r="K100" s="25"/>
      <c r="L100" s="25"/>
      <c r="M100" s="71">
        <f t="shared" si="2"/>
        <v>895000</v>
      </c>
      <c r="N100" s="25"/>
      <c r="O100" s="25"/>
      <c r="P100" s="25"/>
      <c r="Q100" s="25"/>
      <c r="R100" s="25" t="s">
        <v>292</v>
      </c>
    </row>
    <row r="101" spans="3:18" x14ac:dyDescent="0.25">
      <c r="C101" s="25">
        <f>ROWS($D$5:D101)</f>
        <v>97</v>
      </c>
      <c r="D101" s="25" t="s">
        <v>255</v>
      </c>
      <c r="E101" s="25" t="s">
        <v>256</v>
      </c>
      <c r="F101" s="25">
        <v>1</v>
      </c>
      <c r="G101" s="50">
        <v>510000</v>
      </c>
      <c r="H101" s="25"/>
      <c r="I101" s="25"/>
      <c r="J101" s="25"/>
      <c r="K101" s="25"/>
      <c r="L101" s="25"/>
      <c r="M101" s="71">
        <f t="shared" ref="M101:M121" si="3">F101*G101</f>
        <v>510000</v>
      </c>
      <c r="N101" s="25"/>
      <c r="O101" s="25"/>
      <c r="P101" s="25"/>
      <c r="Q101" s="25"/>
      <c r="R101" s="25" t="s">
        <v>300</v>
      </c>
    </row>
    <row r="102" spans="3:18" x14ac:dyDescent="0.25">
      <c r="C102" s="25">
        <f>ROWS($D$5:D102)</f>
        <v>98</v>
      </c>
      <c r="D102" s="25" t="s">
        <v>255</v>
      </c>
      <c r="E102" s="25" t="s">
        <v>257</v>
      </c>
      <c r="F102" s="25">
        <v>1</v>
      </c>
      <c r="G102" s="50">
        <v>510000</v>
      </c>
      <c r="H102" s="25"/>
      <c r="I102" s="25"/>
      <c r="J102" s="25"/>
      <c r="K102" s="25"/>
      <c r="L102" s="25"/>
      <c r="M102" s="71">
        <f t="shared" si="3"/>
        <v>510000</v>
      </c>
      <c r="N102" s="25"/>
      <c r="O102" s="25"/>
      <c r="P102" s="25"/>
      <c r="Q102" s="25"/>
      <c r="R102" s="25" t="s">
        <v>300</v>
      </c>
    </row>
    <row r="103" spans="3:18" x14ac:dyDescent="0.25">
      <c r="C103" s="25">
        <f>ROWS($D$5:D103)</f>
        <v>99</v>
      </c>
      <c r="D103" s="25" t="s">
        <v>255</v>
      </c>
      <c r="E103" s="25" t="s">
        <v>258</v>
      </c>
      <c r="F103" s="25">
        <v>1</v>
      </c>
      <c r="G103" s="50">
        <v>510000</v>
      </c>
      <c r="H103" s="25"/>
      <c r="I103" s="25"/>
      <c r="J103" s="25"/>
      <c r="K103" s="25"/>
      <c r="L103" s="25"/>
      <c r="M103" s="71">
        <f t="shared" si="3"/>
        <v>510000</v>
      </c>
      <c r="N103" s="25"/>
      <c r="O103" s="25"/>
      <c r="P103" s="25"/>
      <c r="Q103" s="25"/>
      <c r="R103" s="25" t="s">
        <v>300</v>
      </c>
    </row>
    <row r="104" spans="3:18" x14ac:dyDescent="0.25">
      <c r="C104" s="25">
        <f>ROWS($D$5:D104)</f>
        <v>100</v>
      </c>
      <c r="D104" s="25" t="s">
        <v>65</v>
      </c>
      <c r="E104" s="25" t="s">
        <v>180</v>
      </c>
      <c r="F104" s="25">
        <v>1</v>
      </c>
      <c r="G104" s="50">
        <v>895000</v>
      </c>
      <c r="H104" s="25"/>
      <c r="I104" s="25"/>
      <c r="J104" s="25"/>
      <c r="K104" s="25"/>
      <c r="L104" s="25"/>
      <c r="M104" s="71">
        <f t="shared" si="3"/>
        <v>895000</v>
      </c>
      <c r="N104" s="25"/>
      <c r="O104" s="25"/>
      <c r="P104" s="25"/>
      <c r="Q104" s="25"/>
      <c r="R104" s="25" t="s">
        <v>292</v>
      </c>
    </row>
    <row r="105" spans="3:18" x14ac:dyDescent="0.25">
      <c r="C105" s="25">
        <f>ROWS($D$5:D105)</f>
        <v>101</v>
      </c>
      <c r="D105" s="25" t="s">
        <v>94</v>
      </c>
      <c r="E105" s="25" t="s">
        <v>259</v>
      </c>
      <c r="F105" s="25">
        <v>1</v>
      </c>
      <c r="G105" s="50">
        <v>1650000</v>
      </c>
      <c r="H105" s="25"/>
      <c r="I105" s="25"/>
      <c r="J105" s="25"/>
      <c r="K105" s="25"/>
      <c r="L105" s="25"/>
      <c r="M105" s="71">
        <f t="shared" si="3"/>
        <v>1650000</v>
      </c>
      <c r="N105" s="25"/>
      <c r="O105" s="25"/>
      <c r="P105" s="25"/>
      <c r="Q105" s="25"/>
      <c r="R105" s="25" t="s">
        <v>308</v>
      </c>
    </row>
    <row r="106" spans="3:18" x14ac:dyDescent="0.25">
      <c r="C106" s="25">
        <f>ROWS($D$5:D106)</f>
        <v>102</v>
      </c>
      <c r="D106" s="25" t="s">
        <v>260</v>
      </c>
      <c r="E106" s="25"/>
      <c r="F106" s="25">
        <v>1</v>
      </c>
      <c r="G106" s="50">
        <v>1440000</v>
      </c>
      <c r="H106" s="25"/>
      <c r="I106" s="25"/>
      <c r="J106" s="25"/>
      <c r="K106" s="25"/>
      <c r="L106" s="25"/>
      <c r="M106" s="71">
        <f t="shared" si="3"/>
        <v>1440000</v>
      </c>
      <c r="N106" s="25"/>
      <c r="O106" s="25"/>
      <c r="P106" s="25"/>
      <c r="Q106" s="25"/>
      <c r="R106" s="25" t="s">
        <v>314</v>
      </c>
    </row>
    <row r="107" spans="3:18" x14ac:dyDescent="0.25">
      <c r="C107" s="25">
        <f>ROWS($D$5:D107)</f>
        <v>103</v>
      </c>
      <c r="D107" s="25" t="s">
        <v>261</v>
      </c>
      <c r="E107" s="25" t="s">
        <v>262</v>
      </c>
      <c r="F107" s="25">
        <v>1</v>
      </c>
      <c r="G107" s="50">
        <v>991000</v>
      </c>
      <c r="H107" s="25"/>
      <c r="I107" s="25"/>
      <c r="J107" s="25"/>
      <c r="K107" s="25"/>
      <c r="L107" s="25"/>
      <c r="M107" s="71">
        <f t="shared" si="3"/>
        <v>991000</v>
      </c>
      <c r="N107" s="25"/>
      <c r="O107" s="25"/>
      <c r="P107" s="25"/>
      <c r="Q107" s="25"/>
      <c r="R107" s="25" t="s">
        <v>311</v>
      </c>
    </row>
    <row r="108" spans="3:18" x14ac:dyDescent="0.25">
      <c r="C108" s="25">
        <f>ROWS($D$5:D108)</f>
        <v>104</v>
      </c>
      <c r="D108" s="25" t="s">
        <v>260</v>
      </c>
      <c r="E108" s="25"/>
      <c r="F108" s="25">
        <v>1</v>
      </c>
      <c r="G108" s="50">
        <v>1440000</v>
      </c>
      <c r="H108" s="25"/>
      <c r="I108" s="25"/>
      <c r="J108" s="25"/>
      <c r="K108" s="25"/>
      <c r="L108" s="25"/>
      <c r="M108" s="71">
        <f t="shared" si="3"/>
        <v>1440000</v>
      </c>
      <c r="N108" s="25"/>
      <c r="O108" s="25"/>
      <c r="P108" s="25"/>
      <c r="Q108" s="25"/>
      <c r="R108" s="25" t="s">
        <v>314</v>
      </c>
    </row>
    <row r="109" spans="3:18" x14ac:dyDescent="0.25">
      <c r="C109" s="25">
        <f>ROWS($D$5:D109)</f>
        <v>105</v>
      </c>
      <c r="D109" s="25" t="s">
        <v>263</v>
      </c>
      <c r="E109" s="25"/>
      <c r="F109" s="25">
        <v>1</v>
      </c>
      <c r="G109" s="50">
        <v>180000</v>
      </c>
      <c r="H109" s="25"/>
      <c r="I109" s="25"/>
      <c r="J109" s="25"/>
      <c r="K109" s="25"/>
      <c r="L109" s="25"/>
      <c r="M109" s="71">
        <f t="shared" si="3"/>
        <v>180000</v>
      </c>
      <c r="N109" s="25"/>
      <c r="O109" s="25"/>
      <c r="P109" s="25"/>
      <c r="Q109" s="25"/>
      <c r="R109" s="25" t="s">
        <v>313</v>
      </c>
    </row>
    <row r="110" spans="3:18" x14ac:dyDescent="0.25">
      <c r="C110" s="25">
        <f>ROWS($D$5:D110)</f>
        <v>106</v>
      </c>
      <c r="D110" s="25" t="s">
        <v>264</v>
      </c>
      <c r="E110" s="25"/>
      <c r="F110" s="25">
        <v>1</v>
      </c>
      <c r="G110" s="50">
        <v>2400000</v>
      </c>
      <c r="H110" s="25"/>
      <c r="I110" s="25"/>
      <c r="J110" s="25"/>
      <c r="K110" s="25"/>
      <c r="L110" s="25"/>
      <c r="M110" s="71">
        <f t="shared" si="3"/>
        <v>2400000</v>
      </c>
      <c r="N110" s="25"/>
      <c r="O110" s="25"/>
      <c r="P110" s="25"/>
      <c r="Q110" s="25"/>
      <c r="R110" s="25" t="s">
        <v>140</v>
      </c>
    </row>
    <row r="111" spans="3:18" x14ac:dyDescent="0.25">
      <c r="C111" s="25">
        <f>ROWS($D$5:D111)</f>
        <v>107</v>
      </c>
      <c r="D111" s="25" t="s">
        <v>265</v>
      </c>
      <c r="E111" s="25"/>
      <c r="F111" s="25">
        <v>1</v>
      </c>
      <c r="G111" s="50">
        <v>10000</v>
      </c>
      <c r="H111" s="25"/>
      <c r="I111" s="25"/>
      <c r="J111" s="25"/>
      <c r="K111" s="25"/>
      <c r="L111" s="25"/>
      <c r="M111" s="71">
        <f t="shared" si="3"/>
        <v>10000</v>
      </c>
      <c r="N111" s="25"/>
      <c r="O111" s="25"/>
      <c r="P111" s="25"/>
      <c r="Q111" s="25"/>
      <c r="R111" s="25" t="s">
        <v>307</v>
      </c>
    </row>
    <row r="112" spans="3:18" x14ac:dyDescent="0.25">
      <c r="C112" s="25">
        <f>ROWS($D$5:D112)</f>
        <v>108</v>
      </c>
      <c r="D112" s="25" t="s">
        <v>266</v>
      </c>
      <c r="E112" s="25"/>
      <c r="F112" s="25">
        <v>2</v>
      </c>
      <c r="G112" s="50">
        <v>46000</v>
      </c>
      <c r="H112" s="25"/>
      <c r="I112" s="25"/>
      <c r="J112" s="25"/>
      <c r="K112" s="25"/>
      <c r="L112" s="25"/>
      <c r="M112" s="71">
        <f t="shared" si="3"/>
        <v>92000</v>
      </c>
      <c r="N112" s="25"/>
      <c r="O112" s="25"/>
      <c r="P112" s="25"/>
      <c r="Q112" s="25"/>
      <c r="R112" s="25" t="s">
        <v>303</v>
      </c>
    </row>
    <row r="113" spans="3:18" x14ac:dyDescent="0.25">
      <c r="C113" s="25">
        <f>ROWS($D$5:D113)</f>
        <v>109</v>
      </c>
      <c r="D113" s="25" t="s">
        <v>267</v>
      </c>
      <c r="E113" s="25"/>
      <c r="F113" s="25">
        <v>1</v>
      </c>
      <c r="G113" s="50">
        <v>18500</v>
      </c>
      <c r="H113" s="25"/>
      <c r="I113" s="25"/>
      <c r="J113" s="25"/>
      <c r="K113" s="25"/>
      <c r="L113" s="25"/>
      <c r="M113" s="71">
        <f t="shared" si="3"/>
        <v>18500</v>
      </c>
      <c r="N113" s="25"/>
      <c r="O113" s="25"/>
      <c r="P113" s="25"/>
      <c r="Q113" s="25"/>
      <c r="R113" s="25" t="s">
        <v>319</v>
      </c>
    </row>
    <row r="114" spans="3:18" x14ac:dyDescent="0.25">
      <c r="C114" s="25">
        <f>ROWS($D$5:D114)</f>
        <v>110</v>
      </c>
      <c r="D114" s="25" t="s">
        <v>268</v>
      </c>
      <c r="E114" s="25"/>
      <c r="F114" s="25">
        <v>1</v>
      </c>
      <c r="G114" s="50"/>
      <c r="H114" s="25"/>
      <c r="I114" s="25"/>
      <c r="J114" s="25"/>
      <c r="K114" s="25"/>
      <c r="L114" s="25"/>
      <c r="M114" s="71">
        <f t="shared" si="3"/>
        <v>0</v>
      </c>
      <c r="N114" s="25"/>
      <c r="O114" s="25"/>
      <c r="P114" s="25"/>
      <c r="Q114" s="25"/>
      <c r="R114" s="25"/>
    </row>
    <row r="115" spans="3:18" x14ac:dyDescent="0.25">
      <c r="C115" s="25">
        <f>ROWS($D$5:D115)</f>
        <v>111</v>
      </c>
      <c r="D115" s="25" t="s">
        <v>242</v>
      </c>
      <c r="E115" s="25"/>
      <c r="F115" s="25">
        <v>1</v>
      </c>
      <c r="G115" s="50">
        <v>24800</v>
      </c>
      <c r="H115" s="25"/>
      <c r="I115" s="25"/>
      <c r="J115" s="25"/>
      <c r="K115" s="25"/>
      <c r="L115" s="25"/>
      <c r="M115" s="71">
        <f t="shared" si="3"/>
        <v>24800</v>
      </c>
      <c r="N115" s="25"/>
      <c r="O115" s="25"/>
      <c r="P115" s="25"/>
      <c r="Q115" s="25"/>
      <c r="R115" s="25" t="s">
        <v>163</v>
      </c>
    </row>
    <row r="116" spans="3:18" x14ac:dyDescent="0.25">
      <c r="C116" s="25">
        <f>ROWS($D$5:D116)</f>
        <v>112</v>
      </c>
      <c r="D116" s="25" t="s">
        <v>269</v>
      </c>
      <c r="E116" s="25"/>
      <c r="F116" s="25">
        <v>3</v>
      </c>
      <c r="G116" s="50">
        <v>3000</v>
      </c>
      <c r="H116" s="25"/>
      <c r="I116" s="25"/>
      <c r="J116" s="25"/>
      <c r="K116" s="25"/>
      <c r="L116" s="25"/>
      <c r="M116" s="71">
        <f t="shared" si="3"/>
        <v>9000</v>
      </c>
      <c r="N116" s="25"/>
      <c r="O116" s="25"/>
      <c r="P116" s="25"/>
      <c r="Q116" s="25"/>
      <c r="R116" s="25" t="s">
        <v>164</v>
      </c>
    </row>
    <row r="117" spans="3:18" x14ac:dyDescent="0.25">
      <c r="C117" s="25">
        <f>ROWS($D$5:D117)</f>
        <v>113</v>
      </c>
      <c r="D117" s="25" t="s">
        <v>270</v>
      </c>
      <c r="E117" s="25"/>
      <c r="F117" s="25">
        <v>1</v>
      </c>
      <c r="G117" s="50">
        <v>14500</v>
      </c>
      <c r="H117" s="25"/>
      <c r="I117" s="25"/>
      <c r="J117" s="25"/>
      <c r="K117" s="25"/>
      <c r="L117" s="25"/>
      <c r="M117" s="71">
        <f t="shared" si="3"/>
        <v>14500</v>
      </c>
      <c r="N117" s="25"/>
      <c r="O117" s="25"/>
      <c r="P117" s="25"/>
      <c r="Q117" s="25"/>
      <c r="R117" s="25" t="s">
        <v>165</v>
      </c>
    </row>
    <row r="118" spans="3:18" x14ac:dyDescent="0.25">
      <c r="C118" s="25">
        <f>ROWS($D$5:D118)</f>
        <v>114</v>
      </c>
      <c r="D118" s="25" t="s">
        <v>271</v>
      </c>
      <c r="E118" s="25"/>
      <c r="F118" s="25">
        <v>1</v>
      </c>
      <c r="G118" s="50">
        <v>46000</v>
      </c>
      <c r="H118" s="25"/>
      <c r="I118" s="25"/>
      <c r="J118" s="25"/>
      <c r="K118" s="25"/>
      <c r="L118" s="25"/>
      <c r="M118" s="71">
        <f t="shared" si="3"/>
        <v>46000</v>
      </c>
      <c r="N118" s="25"/>
      <c r="O118" s="25"/>
      <c r="P118" s="25"/>
      <c r="Q118" s="25"/>
      <c r="R118" s="25" t="s">
        <v>303</v>
      </c>
    </row>
    <row r="119" spans="3:18" x14ac:dyDescent="0.25">
      <c r="C119" s="25">
        <f>ROWS($D$5:D119)</f>
        <v>115</v>
      </c>
      <c r="D119" s="25" t="s">
        <v>272</v>
      </c>
      <c r="E119" s="25"/>
      <c r="F119" s="25">
        <v>1</v>
      </c>
      <c r="G119" s="50">
        <v>7000</v>
      </c>
      <c r="H119" s="25"/>
      <c r="I119" s="25"/>
      <c r="J119" s="25"/>
      <c r="K119" s="25"/>
      <c r="L119" s="25"/>
      <c r="M119" s="71">
        <f t="shared" si="3"/>
        <v>7000</v>
      </c>
      <c r="N119" s="25"/>
      <c r="O119" s="25"/>
      <c r="P119" s="25"/>
      <c r="Q119" s="25"/>
      <c r="R119" s="25" t="s">
        <v>306</v>
      </c>
    </row>
    <row r="120" spans="3:18" x14ac:dyDescent="0.25">
      <c r="C120" s="25">
        <f>ROWS($D$5:D120)</f>
        <v>116</v>
      </c>
      <c r="D120" s="25" t="s">
        <v>273</v>
      </c>
      <c r="E120" s="25"/>
      <c r="F120" s="25">
        <v>3</v>
      </c>
      <c r="G120" s="50">
        <v>3000</v>
      </c>
      <c r="H120" s="25"/>
      <c r="I120" s="25"/>
      <c r="J120" s="25"/>
      <c r="K120" s="25"/>
      <c r="L120" s="25"/>
      <c r="M120" s="71">
        <f t="shared" si="3"/>
        <v>9000</v>
      </c>
      <c r="N120" s="25"/>
      <c r="O120" s="25"/>
      <c r="P120" s="25"/>
      <c r="Q120" s="25"/>
      <c r="R120" s="25" t="s">
        <v>164</v>
      </c>
    </row>
    <row r="121" spans="3:18" x14ac:dyDescent="0.25">
      <c r="C121" s="25">
        <f>ROWS($D$5:D121)</f>
        <v>117</v>
      </c>
      <c r="D121" s="25" t="s">
        <v>274</v>
      </c>
      <c r="E121" s="25"/>
      <c r="F121" s="25">
        <v>2</v>
      </c>
      <c r="G121" s="50">
        <v>14500</v>
      </c>
      <c r="H121" s="25"/>
      <c r="I121" s="25"/>
      <c r="J121" s="25"/>
      <c r="K121" s="25"/>
      <c r="L121" s="25"/>
      <c r="M121" s="71">
        <f t="shared" si="3"/>
        <v>29000</v>
      </c>
      <c r="N121" s="25"/>
      <c r="O121" s="25"/>
      <c r="P121" s="25"/>
      <c r="Q121" s="25"/>
      <c r="R121" s="25" t="s">
        <v>165</v>
      </c>
    </row>
    <row r="122" spans="3:18" x14ac:dyDescent="0.25">
      <c r="C122" s="25"/>
      <c r="D122" s="25"/>
      <c r="E122" s="25"/>
      <c r="F122" s="25"/>
      <c r="G122" s="50"/>
      <c r="H122" s="25"/>
      <c r="I122" s="25"/>
      <c r="J122" s="25"/>
      <c r="K122" s="25"/>
      <c r="L122" s="25"/>
      <c r="M122" s="25"/>
      <c r="N122" s="25"/>
      <c r="O122" s="25"/>
      <c r="P122" s="25"/>
      <c r="Q122" s="25"/>
      <c r="R122" s="25"/>
    </row>
    <row r="126" spans="3:18" x14ac:dyDescent="0.25">
      <c r="E126" s="61"/>
    </row>
    <row r="127" spans="3:18" x14ac:dyDescent="0.25">
      <c r="G127" s="72"/>
    </row>
    <row r="1048576" spans="7:7" x14ac:dyDescent="0.25">
      <c r="G1048576" s="52"/>
    </row>
  </sheetData>
  <autoFilter ref="C4:R121" xr:uid="{94153FA4-1831-4936-8DC5-C1B1C9A09E0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Aesthetic</vt:lpstr>
      <vt:lpstr>Building</vt:lpstr>
      <vt:lpstr>Calculations</vt:lpstr>
      <vt:lpstr>Machine</vt:lpstr>
      <vt:lpstr>MAchine 2</vt:lpstr>
      <vt:lpstr>Sheet6</vt:lpstr>
      <vt:lpstr>Khurda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Yash Bhatnagar</dc:creator>
  <cp:lastModifiedBy>welcome</cp:lastModifiedBy>
  <dcterms:created xsi:type="dcterms:W3CDTF">2015-06-05T18:17:20Z</dcterms:created>
  <dcterms:modified xsi:type="dcterms:W3CDTF">2024-09-30T07:06:42Z</dcterms:modified>
</cp:coreProperties>
</file>